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w\ICRAF\profitability\data\PAM\"/>
    </mc:Choice>
  </mc:AlternateContent>
  <bookViews>
    <workbookView xWindow="0" yWindow="0" windowWidth="17256" windowHeight="8748" activeTab="1"/>
  </bookViews>
  <sheets>
    <sheet name="ID" sheetId="1" r:id="rId1"/>
    <sheet name="Prof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M65" i="2" s="1"/>
  <c r="G58" i="2"/>
  <c r="H57" i="2"/>
  <c r="I57" i="2"/>
  <c r="J57" i="2"/>
  <c r="G57" i="2"/>
  <c r="H56" i="2"/>
  <c r="I56" i="2"/>
  <c r="J56" i="2"/>
  <c r="G56" i="2"/>
  <c r="E26" i="2"/>
  <c r="K67" i="2" s="1"/>
  <c r="E27" i="2"/>
  <c r="W68" i="2" s="1"/>
  <c r="E28" i="2"/>
  <c r="N69" i="2" s="1"/>
  <c r="E29" i="2"/>
  <c r="H70" i="2" s="1"/>
  <c r="E30" i="2"/>
  <c r="H71" i="2" s="1"/>
  <c r="E31" i="2"/>
  <c r="V72" i="2" s="1"/>
  <c r="E32" i="2"/>
  <c r="I73" i="2" s="1"/>
  <c r="E33" i="2"/>
  <c r="K74" i="2" s="1"/>
  <c r="E35" i="2"/>
  <c r="Q76" i="2" s="1"/>
  <c r="E36" i="2"/>
  <c r="V77" i="2" s="1"/>
  <c r="E37" i="2"/>
  <c r="M78" i="2" s="1"/>
  <c r="E38" i="2"/>
  <c r="J79" i="2" s="1"/>
  <c r="E39" i="2"/>
  <c r="O80" i="2" s="1"/>
  <c r="E25" i="2"/>
  <c r="Z66" i="2" s="1"/>
  <c r="E23" i="2"/>
  <c r="K64" i="2" s="1"/>
  <c r="E22" i="2"/>
  <c r="M63" i="2" s="1"/>
  <c r="F132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T65" i="2"/>
  <c r="AD69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S78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H84" i="2"/>
  <c r="I84" i="2"/>
  <c r="J84" i="2"/>
  <c r="K84" i="2"/>
  <c r="K85" i="2" s="1"/>
  <c r="L84" i="2"/>
  <c r="M84" i="2"/>
  <c r="N84" i="2"/>
  <c r="O84" i="2"/>
  <c r="O85" i="2" s="1"/>
  <c r="P84" i="2"/>
  <c r="Q84" i="2"/>
  <c r="R84" i="2"/>
  <c r="S84" i="2"/>
  <c r="S85" i="2" s="1"/>
  <c r="T84" i="2"/>
  <c r="U84" i="2"/>
  <c r="V84" i="2"/>
  <c r="W84" i="2"/>
  <c r="W85" i="2" s="1"/>
  <c r="X84" i="2"/>
  <c r="Y84" i="2"/>
  <c r="Z84" i="2"/>
  <c r="AA84" i="2"/>
  <c r="AA85" i="2" s="1"/>
  <c r="AB84" i="2"/>
  <c r="AC84" i="2"/>
  <c r="AD84" i="2"/>
  <c r="AE84" i="2"/>
  <c r="AE85" i="2" s="1"/>
  <c r="AF84" i="2"/>
  <c r="AG84" i="2"/>
  <c r="AH84" i="2"/>
  <c r="AI84" i="2"/>
  <c r="AI85" i="2" s="1"/>
  <c r="AJ84" i="2"/>
  <c r="G84" i="2"/>
  <c r="G83" i="2"/>
  <c r="G75" i="2"/>
  <c r="G62" i="2"/>
  <c r="G61" i="2"/>
  <c r="G60" i="2"/>
  <c r="G59" i="2"/>
  <c r="G55" i="2"/>
  <c r="G54" i="2"/>
  <c r="G53" i="2"/>
  <c r="G52" i="2"/>
  <c r="G51" i="2"/>
  <c r="G50" i="2"/>
  <c r="G49" i="2"/>
  <c r="G48" i="2"/>
  <c r="G47" i="2"/>
  <c r="G46" i="2"/>
  <c r="G45" i="2"/>
  <c r="G44" i="2"/>
  <c r="P79" i="2" l="1"/>
  <c r="AE67" i="2"/>
  <c r="AG63" i="2"/>
  <c r="J69" i="2"/>
  <c r="I65" i="2"/>
  <c r="AB73" i="2"/>
  <c r="AC64" i="2"/>
  <c r="M73" i="2"/>
  <c r="AE65" i="2"/>
  <c r="R64" i="2"/>
  <c r="K76" i="2"/>
  <c r="X71" i="2"/>
  <c r="W80" i="2"/>
  <c r="AE78" i="2"/>
  <c r="AJ73" i="2"/>
  <c r="H73" i="2"/>
  <c r="S65" i="2"/>
  <c r="N64" i="2"/>
  <c r="AC78" i="2"/>
  <c r="H78" i="2"/>
  <c r="AH73" i="2"/>
  <c r="T73" i="2"/>
  <c r="U69" i="2"/>
  <c r="AJ65" i="2"/>
  <c r="Y65" i="2"/>
  <c r="O65" i="2"/>
  <c r="AH64" i="2"/>
  <c r="V64" i="2"/>
  <c r="M64" i="2"/>
  <c r="I78" i="2"/>
  <c r="V73" i="2"/>
  <c r="V69" i="2"/>
  <c r="AC65" i="2"/>
  <c r="H65" i="2"/>
  <c r="Z64" i="2"/>
  <c r="T78" i="2"/>
  <c r="AC73" i="2"/>
  <c r="N73" i="2"/>
  <c r="AH69" i="2"/>
  <c r="M69" i="2"/>
  <c r="AI65" i="2"/>
  <c r="X65" i="2"/>
  <c r="AD64" i="2"/>
  <c r="U64" i="2"/>
  <c r="J64" i="2"/>
  <c r="AG85" i="2"/>
  <c r="I68" i="2"/>
  <c r="AF77" i="2"/>
  <c r="I67" i="2"/>
  <c r="G70" i="2"/>
  <c r="I79" i="2"/>
  <c r="L77" i="2"/>
  <c r="AI72" i="2"/>
  <c r="Q68" i="2"/>
  <c r="Z63" i="2"/>
  <c r="Q85" i="2"/>
  <c r="M85" i="2"/>
  <c r="N80" i="2"/>
  <c r="J76" i="2"/>
  <c r="O71" i="2"/>
  <c r="AA67" i="2"/>
  <c r="G80" i="2"/>
  <c r="Z76" i="2"/>
  <c r="AI71" i="2"/>
  <c r="M71" i="2"/>
  <c r="T67" i="2"/>
  <c r="R63" i="2"/>
  <c r="G67" i="2"/>
  <c r="AH85" i="2"/>
  <c r="AD85" i="2"/>
  <c r="Z85" i="2"/>
  <c r="V85" i="2"/>
  <c r="R85" i="2"/>
  <c r="N85" i="2"/>
  <c r="J85" i="2"/>
  <c r="AC80" i="2"/>
  <c r="AD79" i="2"/>
  <c r="W76" i="2"/>
  <c r="Y71" i="2"/>
  <c r="T70" i="2"/>
  <c r="P67" i="2"/>
  <c r="AG64" i="2"/>
  <c r="Y64" i="2"/>
  <c r="Q64" i="2"/>
  <c r="I64" i="2"/>
  <c r="AJ71" i="2"/>
  <c r="I80" i="2"/>
  <c r="AI80" i="2"/>
  <c r="U80" i="2"/>
  <c r="AG76" i="2"/>
  <c r="R76" i="2"/>
  <c r="AC72" i="2"/>
  <c r="AE71" i="2"/>
  <c r="T71" i="2"/>
  <c r="I71" i="2"/>
  <c r="AJ67" i="2"/>
  <c r="Y67" i="2"/>
  <c r="O67" i="2"/>
  <c r="G72" i="2"/>
  <c r="AC85" i="2"/>
  <c r="Y85" i="2"/>
  <c r="U85" i="2"/>
  <c r="I85" i="2"/>
  <c r="AD80" i="2"/>
  <c r="X79" i="2"/>
  <c r="AE76" i="2"/>
  <c r="W74" i="2"/>
  <c r="N72" i="2"/>
  <c r="AC71" i="2"/>
  <c r="S71" i="2"/>
  <c r="AD68" i="2"/>
  <c r="AF67" i="2"/>
  <c r="U67" i="2"/>
  <c r="K63" i="2"/>
  <c r="G63" i="2"/>
  <c r="AJ79" i="2"/>
  <c r="AC79" i="2"/>
  <c r="U79" i="2"/>
  <c r="N79" i="2"/>
  <c r="H79" i="2"/>
  <c r="P74" i="2"/>
  <c r="AJ70" i="2"/>
  <c r="O70" i="2"/>
  <c r="AE63" i="2"/>
  <c r="W63" i="2"/>
  <c r="Q63" i="2"/>
  <c r="J63" i="2"/>
  <c r="G64" i="2"/>
  <c r="G74" i="2"/>
  <c r="G85" i="2"/>
  <c r="AH79" i="2"/>
  <c r="Z79" i="2"/>
  <c r="T79" i="2"/>
  <c r="M79" i="2"/>
  <c r="AJ78" i="2"/>
  <c r="Y78" i="2"/>
  <c r="O78" i="2"/>
  <c r="AF74" i="2"/>
  <c r="L74" i="2"/>
  <c r="AG73" i="2"/>
  <c r="Y73" i="2"/>
  <c r="R73" i="2"/>
  <c r="L73" i="2"/>
  <c r="AC70" i="2"/>
  <c r="I70" i="2"/>
  <c r="AC69" i="2"/>
  <c r="R69" i="2"/>
  <c r="AJ64" i="2"/>
  <c r="AF64" i="2"/>
  <c r="AB64" i="2"/>
  <c r="X64" i="2"/>
  <c r="T64" i="2"/>
  <c r="P64" i="2"/>
  <c r="L64" i="2"/>
  <c r="H64" i="2"/>
  <c r="AC63" i="2"/>
  <c r="V63" i="2"/>
  <c r="O63" i="2"/>
  <c r="AF79" i="2"/>
  <c r="Y79" i="2"/>
  <c r="R79" i="2"/>
  <c r="AI78" i="2"/>
  <c r="X78" i="2"/>
  <c r="AA74" i="2"/>
  <c r="AD73" i="2"/>
  <c r="X73" i="2"/>
  <c r="Q73" i="2"/>
  <c r="Y70" i="2"/>
  <c r="Z69" i="2"/>
  <c r="AI64" i="2"/>
  <c r="AE64" i="2"/>
  <c r="AA64" i="2"/>
  <c r="W64" i="2"/>
  <c r="S64" i="2"/>
  <c r="O64" i="2"/>
  <c r="AH63" i="2"/>
  <c r="AA63" i="2"/>
  <c r="U63" i="2"/>
  <c r="K66" i="2"/>
  <c r="N66" i="2"/>
  <c r="AD66" i="2"/>
  <c r="N77" i="2"/>
  <c r="U77" i="2"/>
  <c r="AB77" i="2"/>
  <c r="AJ77" i="2"/>
  <c r="H72" i="2"/>
  <c r="J72" i="2"/>
  <c r="O72" i="2"/>
  <c r="U72" i="2"/>
  <c r="Z72" i="2"/>
  <c r="AE72" i="2"/>
  <c r="H68" i="2"/>
  <c r="J68" i="2"/>
  <c r="O68" i="2"/>
  <c r="U68" i="2"/>
  <c r="Z68" i="2"/>
  <c r="AE68" i="2"/>
  <c r="G68" i="2"/>
  <c r="AD77" i="2"/>
  <c r="T77" i="2"/>
  <c r="J77" i="2"/>
  <c r="AH72" i="2"/>
  <c r="AA72" i="2"/>
  <c r="S72" i="2"/>
  <c r="M72" i="2"/>
  <c r="AI68" i="2"/>
  <c r="AC68" i="2"/>
  <c r="V68" i="2"/>
  <c r="N68" i="2"/>
  <c r="V66" i="2"/>
  <c r="H80" i="2"/>
  <c r="K80" i="2"/>
  <c r="Q80" i="2"/>
  <c r="V80" i="2"/>
  <c r="AA80" i="2"/>
  <c r="AG80" i="2"/>
  <c r="H76" i="2"/>
  <c r="I76" i="2"/>
  <c r="N76" i="2"/>
  <c r="S76" i="2"/>
  <c r="Y76" i="2"/>
  <c r="AD76" i="2"/>
  <c r="AI76" i="2"/>
  <c r="J71" i="2"/>
  <c r="N71" i="2"/>
  <c r="R71" i="2"/>
  <c r="V71" i="2"/>
  <c r="Z71" i="2"/>
  <c r="AD71" i="2"/>
  <c r="AH71" i="2"/>
  <c r="J67" i="2"/>
  <c r="N67" i="2"/>
  <c r="R67" i="2"/>
  <c r="V67" i="2"/>
  <c r="Z67" i="2"/>
  <c r="AD67" i="2"/>
  <c r="AH67" i="2"/>
  <c r="J65" i="2"/>
  <c r="N65" i="2"/>
  <c r="R65" i="2"/>
  <c r="V65" i="2"/>
  <c r="Z65" i="2"/>
  <c r="AD65" i="2"/>
  <c r="AH65" i="2"/>
  <c r="AH80" i="2"/>
  <c r="Z80" i="2"/>
  <c r="S80" i="2"/>
  <c r="M80" i="2"/>
  <c r="Z77" i="2"/>
  <c r="Q77" i="2"/>
  <c r="I77" i="2"/>
  <c r="AC76" i="2"/>
  <c r="V76" i="2"/>
  <c r="O76" i="2"/>
  <c r="AG72" i="2"/>
  <c r="Y72" i="2"/>
  <c r="R72" i="2"/>
  <c r="K72" i="2"/>
  <c r="AG71" i="2"/>
  <c r="AB71" i="2"/>
  <c r="W71" i="2"/>
  <c r="Q71" i="2"/>
  <c r="L71" i="2"/>
  <c r="AH68" i="2"/>
  <c r="AA68" i="2"/>
  <c r="S68" i="2"/>
  <c r="M68" i="2"/>
  <c r="AI67" i="2"/>
  <c r="AC67" i="2"/>
  <c r="X67" i="2"/>
  <c r="S67" i="2"/>
  <c r="M67" i="2"/>
  <c r="H67" i="2"/>
  <c r="R66" i="2"/>
  <c r="AG65" i="2"/>
  <c r="AB65" i="2"/>
  <c r="W65" i="2"/>
  <c r="Q65" i="2"/>
  <c r="L65" i="2"/>
  <c r="H63" i="2"/>
  <c r="L63" i="2"/>
  <c r="P63" i="2"/>
  <c r="T63" i="2"/>
  <c r="X63" i="2"/>
  <c r="AB63" i="2"/>
  <c r="AF63" i="2"/>
  <c r="AJ63" i="2"/>
  <c r="K79" i="2"/>
  <c r="O79" i="2"/>
  <c r="S79" i="2"/>
  <c r="W79" i="2"/>
  <c r="AA79" i="2"/>
  <c r="AE79" i="2"/>
  <c r="AI79" i="2"/>
  <c r="G79" i="2"/>
  <c r="Q74" i="2"/>
  <c r="AB74" i="2"/>
  <c r="M70" i="2"/>
  <c r="X70" i="2"/>
  <c r="AI70" i="2"/>
  <c r="G65" i="2"/>
  <c r="G71" i="2"/>
  <c r="G76" i="2"/>
  <c r="AJ85" i="2"/>
  <c r="AF85" i="2"/>
  <c r="AB85" i="2"/>
  <c r="X85" i="2"/>
  <c r="T85" i="2"/>
  <c r="P85" i="2"/>
  <c r="L85" i="2"/>
  <c r="H85" i="2"/>
  <c r="AE80" i="2"/>
  <c r="Y80" i="2"/>
  <c r="R80" i="2"/>
  <c r="J80" i="2"/>
  <c r="AG79" i="2"/>
  <c r="AB79" i="2"/>
  <c r="V79" i="2"/>
  <c r="Q79" i="2"/>
  <c r="L79" i="2"/>
  <c r="AG77" i="2"/>
  <c r="Y77" i="2"/>
  <c r="P77" i="2"/>
  <c r="AH76" i="2"/>
  <c r="AA76" i="2"/>
  <c r="U76" i="2"/>
  <c r="M76" i="2"/>
  <c r="AG74" i="2"/>
  <c r="U74" i="2"/>
  <c r="AD72" i="2"/>
  <c r="W72" i="2"/>
  <c r="Q72" i="2"/>
  <c r="I72" i="2"/>
  <c r="AF71" i="2"/>
  <c r="AA71" i="2"/>
  <c r="U71" i="2"/>
  <c r="P71" i="2"/>
  <c r="K71" i="2"/>
  <c r="AE70" i="2"/>
  <c r="S70" i="2"/>
  <c r="AG68" i="2"/>
  <c r="Y68" i="2"/>
  <c r="R68" i="2"/>
  <c r="K68" i="2"/>
  <c r="AG67" i="2"/>
  <c r="AB67" i="2"/>
  <c r="W67" i="2"/>
  <c r="Q67" i="2"/>
  <c r="L67" i="2"/>
  <c r="AH66" i="2"/>
  <c r="J66" i="2"/>
  <c r="AF65" i="2"/>
  <c r="AA65" i="2"/>
  <c r="U65" i="2"/>
  <c r="P65" i="2"/>
  <c r="K65" i="2"/>
  <c r="AI63" i="2"/>
  <c r="AD63" i="2"/>
  <c r="Y63" i="2"/>
  <c r="S63" i="2"/>
  <c r="N63" i="2"/>
  <c r="I63" i="2"/>
  <c r="J78" i="2"/>
  <c r="N78" i="2"/>
  <c r="R78" i="2"/>
  <c r="V78" i="2"/>
  <c r="Z78" i="2"/>
  <c r="AD78" i="2"/>
  <c r="AH78" i="2"/>
  <c r="J74" i="2"/>
  <c r="N74" i="2"/>
  <c r="R74" i="2"/>
  <c r="V74" i="2"/>
  <c r="Z74" i="2"/>
  <c r="AD74" i="2"/>
  <c r="AH74" i="2"/>
  <c r="J70" i="2"/>
  <c r="N70" i="2"/>
  <c r="R70" i="2"/>
  <c r="V70" i="2"/>
  <c r="Z70" i="2"/>
  <c r="AD70" i="2"/>
  <c r="AH70" i="2"/>
  <c r="AG78" i="2"/>
  <c r="AB78" i="2"/>
  <c r="W78" i="2"/>
  <c r="Q78" i="2"/>
  <c r="L78" i="2"/>
  <c r="AJ74" i="2"/>
  <c r="AE74" i="2"/>
  <c r="Y74" i="2"/>
  <c r="T74" i="2"/>
  <c r="O74" i="2"/>
  <c r="I74" i="2"/>
  <c r="AG70" i="2"/>
  <c r="AB70" i="2"/>
  <c r="W70" i="2"/>
  <c r="Q70" i="2"/>
  <c r="L70" i="2"/>
  <c r="K77" i="2"/>
  <c r="O77" i="2"/>
  <c r="S77" i="2"/>
  <c r="W77" i="2"/>
  <c r="AA77" i="2"/>
  <c r="AE77" i="2"/>
  <c r="AI77" i="2"/>
  <c r="G77" i="2"/>
  <c r="K73" i="2"/>
  <c r="O73" i="2"/>
  <c r="S73" i="2"/>
  <c r="W73" i="2"/>
  <c r="AA73" i="2"/>
  <c r="AE73" i="2"/>
  <c r="AI73" i="2"/>
  <c r="G73" i="2"/>
  <c r="K69" i="2"/>
  <c r="O69" i="2"/>
  <c r="S69" i="2"/>
  <c r="W69" i="2"/>
  <c r="AA69" i="2"/>
  <c r="AE69" i="2"/>
  <c r="AI69" i="2"/>
  <c r="G69" i="2"/>
  <c r="H69" i="2"/>
  <c r="L69" i="2"/>
  <c r="P69" i="2"/>
  <c r="T69" i="2"/>
  <c r="X69" i="2"/>
  <c r="AB69" i="2"/>
  <c r="AF69" i="2"/>
  <c r="AJ69" i="2"/>
  <c r="G78" i="2"/>
  <c r="AF78" i="2"/>
  <c r="AA78" i="2"/>
  <c r="U78" i="2"/>
  <c r="P78" i="2"/>
  <c r="K78" i="2"/>
  <c r="AH77" i="2"/>
  <c r="AC77" i="2"/>
  <c r="X77" i="2"/>
  <c r="R77" i="2"/>
  <c r="M77" i="2"/>
  <c r="H77" i="2"/>
  <c r="AI74" i="2"/>
  <c r="AC74" i="2"/>
  <c r="X74" i="2"/>
  <c r="S74" i="2"/>
  <c r="M74" i="2"/>
  <c r="H74" i="2"/>
  <c r="AF73" i="2"/>
  <c r="Z73" i="2"/>
  <c r="U73" i="2"/>
  <c r="P73" i="2"/>
  <c r="J73" i="2"/>
  <c r="AF70" i="2"/>
  <c r="AA70" i="2"/>
  <c r="U70" i="2"/>
  <c r="P70" i="2"/>
  <c r="K70" i="2"/>
  <c r="AG69" i="2"/>
  <c r="Y69" i="2"/>
  <c r="Q69" i="2"/>
  <c r="I69" i="2"/>
  <c r="AJ80" i="2"/>
  <c r="AF80" i="2"/>
  <c r="AB80" i="2"/>
  <c r="X80" i="2"/>
  <c r="T80" i="2"/>
  <c r="P80" i="2"/>
  <c r="L80" i="2"/>
  <c r="AJ76" i="2"/>
  <c r="AF76" i="2"/>
  <c r="AB76" i="2"/>
  <c r="X76" i="2"/>
  <c r="T76" i="2"/>
  <c r="P76" i="2"/>
  <c r="L76" i="2"/>
  <c r="AJ72" i="2"/>
  <c r="AF72" i="2"/>
  <c r="AB72" i="2"/>
  <c r="X72" i="2"/>
  <c r="T72" i="2"/>
  <c r="P72" i="2"/>
  <c r="L72" i="2"/>
  <c r="AJ68" i="2"/>
  <c r="AF68" i="2"/>
  <c r="AB68" i="2"/>
  <c r="X68" i="2"/>
  <c r="T68" i="2"/>
  <c r="P68" i="2"/>
  <c r="L68" i="2"/>
  <c r="G66" i="2"/>
  <c r="AG66" i="2"/>
  <c r="AC66" i="2"/>
  <c r="Y66" i="2"/>
  <c r="U66" i="2"/>
  <c r="Q66" i="2"/>
  <c r="M66" i="2"/>
  <c r="I66" i="2"/>
  <c r="AJ66" i="2"/>
  <c r="AF66" i="2"/>
  <c r="AB66" i="2"/>
  <c r="X66" i="2"/>
  <c r="T66" i="2"/>
  <c r="P66" i="2"/>
  <c r="L66" i="2"/>
  <c r="H66" i="2"/>
  <c r="AI66" i="2"/>
  <c r="AE66" i="2"/>
  <c r="AA66" i="2"/>
  <c r="W66" i="2"/>
  <c r="S66" i="2"/>
  <c r="O66" i="2"/>
  <c r="M86" i="2" l="1"/>
  <c r="M87" i="2" s="1"/>
  <c r="AC86" i="2"/>
  <c r="AC87" i="2" s="1"/>
  <c r="U86" i="2"/>
  <c r="U87" i="2" s="1"/>
  <c r="Z86" i="2"/>
  <c r="Z87" i="2" s="1"/>
  <c r="O86" i="2"/>
  <c r="O87" i="2" s="1"/>
  <c r="AI86" i="2"/>
  <c r="AI87" i="2" s="1"/>
  <c r="AB86" i="2"/>
  <c r="AB87" i="2" s="1"/>
  <c r="L86" i="2"/>
  <c r="L87" i="2" s="1"/>
  <c r="W86" i="2"/>
  <c r="W87" i="2" s="1"/>
  <c r="G86" i="2"/>
  <c r="G87" i="2" s="1"/>
  <c r="P86" i="2"/>
  <c r="P87" i="2" s="1"/>
  <c r="AA86" i="2"/>
  <c r="AA87" i="2" s="1"/>
  <c r="S86" i="2"/>
  <c r="S87" i="2" s="1"/>
  <c r="K86" i="2"/>
  <c r="K87" i="2" s="1"/>
  <c r="AF86" i="2"/>
  <c r="AF87" i="2" s="1"/>
  <c r="Q86" i="2"/>
  <c r="Q87" i="2" s="1"/>
  <c r="X86" i="2"/>
  <c r="X87" i="2" s="1"/>
  <c r="H86" i="2"/>
  <c r="H87" i="2" s="1"/>
  <c r="AH86" i="2"/>
  <c r="AH87" i="2" s="1"/>
  <c r="R86" i="2"/>
  <c r="R87" i="2" s="1"/>
  <c r="AD86" i="2"/>
  <c r="AD87" i="2" s="1"/>
  <c r="V86" i="2"/>
  <c r="V87" i="2" s="1"/>
  <c r="I86" i="2"/>
  <c r="I87" i="2" s="1"/>
  <c r="Y86" i="2"/>
  <c r="Y87" i="2" s="1"/>
  <c r="J86" i="2"/>
  <c r="J87" i="2" s="1"/>
  <c r="AE86" i="2"/>
  <c r="AE87" i="2" s="1"/>
  <c r="AJ86" i="2"/>
  <c r="AJ87" i="2" s="1"/>
  <c r="T86" i="2"/>
  <c r="T87" i="2" s="1"/>
  <c r="AG86" i="2"/>
  <c r="AG87" i="2" s="1"/>
  <c r="N86" i="2"/>
  <c r="N87" i="2" s="1"/>
  <c r="E134" i="2" l="1"/>
</calcChain>
</file>

<file path=xl/comments1.xml><?xml version="1.0" encoding="utf-8"?>
<comments xmlns="http://schemas.openxmlformats.org/spreadsheetml/2006/main">
  <authors>
    <author>Sofiyuddin, Muhammad   (ICRAF)</author>
    <author>msofiyuddin</author>
  </authors>
  <commentList>
    <comment ref="R3" authorId="0" shapeId="0">
      <text>
        <r>
          <rPr>
            <sz val="9"/>
            <color indexed="81"/>
            <rFont val="Tahoma"/>
            <family val="2"/>
          </rPr>
          <t xml:space="preserve">asumsi kemampuan petani setengah dari seharusnya
</t>
        </r>
      </text>
    </comment>
    <comment ref="F42" authorId="1" shapeId="0">
      <text>
        <r>
          <rPr>
            <b/>
            <sz val="8"/>
            <color indexed="81"/>
            <rFont val="Tahoma"/>
            <family val="2"/>
          </rPr>
          <t xml:space="preserve">msofiyuddin:
</t>
        </r>
        <r>
          <rPr>
            <sz val="8"/>
            <color indexed="81"/>
            <rFont val="Tahoma"/>
            <family val="2"/>
          </rPr>
          <t>Diturunkan dari harga CPO internasional : 901 USD/ton (pinksheet, WB)</t>
        </r>
      </text>
    </comment>
  </commentList>
</comments>
</file>

<file path=xl/sharedStrings.xml><?xml version="1.0" encoding="utf-8"?>
<sst xmlns="http://schemas.openxmlformats.org/spreadsheetml/2006/main" count="562" uniqueCount="111">
  <si>
    <t>SUT, Kom, Lok, Th</t>
  </si>
  <si>
    <t>M</t>
  </si>
  <si>
    <t>Keterangan</t>
  </si>
  <si>
    <t>SUT</t>
  </si>
  <si>
    <t>Sistem Usaha Tani</t>
  </si>
  <si>
    <t>Komoditas</t>
  </si>
  <si>
    <t>Lokasi</t>
  </si>
  <si>
    <t>Tahun</t>
  </si>
  <si>
    <t>Monokultur</t>
  </si>
  <si>
    <t>Agroforest</t>
  </si>
  <si>
    <t>Kom</t>
  </si>
  <si>
    <t>Lok</t>
  </si>
  <si>
    <t>Th</t>
  </si>
  <si>
    <t>AF</t>
  </si>
  <si>
    <t>Kelapa Sawit</t>
  </si>
  <si>
    <t>Kelapa Dalam</t>
  </si>
  <si>
    <t>Coklat</t>
  </si>
  <si>
    <t>Karet</t>
  </si>
  <si>
    <t>Kopi</t>
  </si>
  <si>
    <t>Padi</t>
  </si>
  <si>
    <t>Jagung</t>
  </si>
  <si>
    <t>KS</t>
  </si>
  <si>
    <t>KD</t>
  </si>
  <si>
    <t>Ck</t>
  </si>
  <si>
    <t>Kr</t>
  </si>
  <si>
    <t>Kp</t>
  </si>
  <si>
    <t>Pd</t>
  </si>
  <si>
    <t>Jg</t>
  </si>
  <si>
    <t>Mon_KS_Jambi_2018</t>
  </si>
  <si>
    <t>Grup</t>
  </si>
  <si>
    <t>Var1</t>
  </si>
  <si>
    <t>Var2</t>
  </si>
  <si>
    <t>Unit</t>
  </si>
  <si>
    <t xml:space="preserve">Urea </t>
  </si>
  <si>
    <t>NPK</t>
  </si>
  <si>
    <t>TSP</t>
  </si>
  <si>
    <t>KCL</t>
  </si>
  <si>
    <t>Input</t>
  </si>
  <si>
    <t>Kg</t>
  </si>
  <si>
    <t>Kandang</t>
  </si>
  <si>
    <t>Pupuk</t>
  </si>
  <si>
    <t>Herbisida</t>
  </si>
  <si>
    <t>Pestisida</t>
  </si>
  <si>
    <t>Round Up</t>
  </si>
  <si>
    <t>Basmilang</t>
  </si>
  <si>
    <t>Kapur/Dolomit</t>
  </si>
  <si>
    <t>MOP</t>
  </si>
  <si>
    <t>Ally</t>
  </si>
  <si>
    <t>Lindomin</t>
  </si>
  <si>
    <t>Decis</t>
  </si>
  <si>
    <t>Bahan Tanam /Bibit</t>
  </si>
  <si>
    <t>Peralatan</t>
  </si>
  <si>
    <t>Dodos</t>
  </si>
  <si>
    <t>Egreg</t>
  </si>
  <si>
    <t>Angkong</t>
  </si>
  <si>
    <t>Sprayer</t>
  </si>
  <si>
    <t>Parang</t>
  </si>
  <si>
    <t xml:space="preserve">Cangkul </t>
  </si>
  <si>
    <t>Buah</t>
  </si>
  <si>
    <t>Batang</t>
  </si>
  <si>
    <t>Tebas</t>
  </si>
  <si>
    <t>Tumbang</t>
  </si>
  <si>
    <t>Bakar</t>
  </si>
  <si>
    <t>Pancang</t>
  </si>
  <si>
    <t>Pembersihan piringan</t>
  </si>
  <si>
    <t>Pruning</t>
  </si>
  <si>
    <t>Penyemprotan</t>
  </si>
  <si>
    <t>Pemupukan</t>
  </si>
  <si>
    <t>Pembuatan lubang</t>
  </si>
  <si>
    <t>Pembuatan Pagar</t>
  </si>
  <si>
    <t>Penanaman</t>
  </si>
  <si>
    <t>Tenaga Kerja KS</t>
  </si>
  <si>
    <t>Tenaga Kerja Pd</t>
  </si>
  <si>
    <t>Tugal</t>
  </si>
  <si>
    <t>Penyiangan</t>
  </si>
  <si>
    <t>Pencegahan Hama dan Penyakit</t>
  </si>
  <si>
    <t>Pemanenan</t>
  </si>
  <si>
    <t>Pasca Panen (Jontok, Jemur)</t>
  </si>
  <si>
    <t>Output</t>
  </si>
  <si>
    <t>Utama</t>
  </si>
  <si>
    <t>Tandan Buah Segar (TBS)</t>
  </si>
  <si>
    <t>Sampingan</t>
  </si>
  <si>
    <t>HOK</t>
  </si>
  <si>
    <t>Harga Private (Rp)</t>
  </si>
  <si>
    <t>Harga Sosial (Rp)</t>
  </si>
  <si>
    <t>Neraca Usaha Tani Private</t>
  </si>
  <si>
    <t>Neraca Usaha Tani Sosial</t>
  </si>
  <si>
    <t>Rp/HOK</t>
  </si>
  <si>
    <t xml:space="preserve">Asumsi </t>
  </si>
  <si>
    <t>Faktor Diskonto</t>
  </si>
  <si>
    <t>Private</t>
  </si>
  <si>
    <t>Sosial</t>
  </si>
  <si>
    <t>%</t>
  </si>
  <si>
    <t>Upah Tenaga Kerja Tani</t>
  </si>
  <si>
    <t>NPV</t>
  </si>
  <si>
    <t>RTL</t>
  </si>
  <si>
    <t>Analisis</t>
  </si>
  <si>
    <t>Biaya Pembangunan</t>
  </si>
  <si>
    <t>Arus Kas Positif</t>
  </si>
  <si>
    <t>Rp/Ha</t>
  </si>
  <si>
    <t>Ton</t>
  </si>
  <si>
    <t>Komoditas Utama</t>
  </si>
  <si>
    <t>Komoditas Sampingan</t>
  </si>
  <si>
    <t>TotalPendapatan</t>
  </si>
  <si>
    <t>Total Biaya</t>
  </si>
  <si>
    <t>Keuntungan</t>
  </si>
  <si>
    <t>Rp</t>
  </si>
  <si>
    <t>Modal Kapital</t>
  </si>
  <si>
    <t>PBB</t>
  </si>
  <si>
    <t>Sewa Alat</t>
  </si>
  <si>
    <t>Sewa Alat/transportasi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</si>
</sst>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5" fontId="3" fillId="0" borderId="0" xfId="2" quotePrefix="1" applyNumberFormat="1" applyFont="1" applyFill="1" applyBorder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9" fontId="4" fillId="0" borderId="0" xfId="0" applyNumberFormat="1" applyFont="1"/>
    <xf numFmtId="165" fontId="4" fillId="0" borderId="0" xfId="1" applyNumberFormat="1" applyFont="1"/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>
      <selection activeCell="H18" sqref="H18"/>
    </sheetView>
  </sheetViews>
  <sheetFormatPr defaultRowHeight="14.4" x14ac:dyDescent="0.3"/>
  <cols>
    <col min="1" max="1" width="15.5546875" bestFit="1" customWidth="1"/>
    <col min="2" max="2" width="15.88671875" bestFit="1" customWidth="1"/>
  </cols>
  <sheetData>
    <row r="2" spans="1:2" x14ac:dyDescent="0.3">
      <c r="A2" t="s">
        <v>0</v>
      </c>
      <c r="B2" s="1" t="s">
        <v>28</v>
      </c>
    </row>
    <row r="7" spans="1:2" x14ac:dyDescent="0.3">
      <c r="A7" s="1" t="s">
        <v>2</v>
      </c>
    </row>
    <row r="8" spans="1:2" x14ac:dyDescent="0.3">
      <c r="A8" t="s">
        <v>3</v>
      </c>
      <c r="B8" t="s">
        <v>4</v>
      </c>
    </row>
    <row r="9" spans="1:2" x14ac:dyDescent="0.3">
      <c r="A9" t="s">
        <v>10</v>
      </c>
      <c r="B9" t="s">
        <v>5</v>
      </c>
    </row>
    <row r="10" spans="1:2" x14ac:dyDescent="0.3">
      <c r="A10" t="s">
        <v>11</v>
      </c>
      <c r="B10" t="s">
        <v>6</v>
      </c>
    </row>
    <row r="11" spans="1:2" x14ac:dyDescent="0.3">
      <c r="A11" t="s">
        <v>12</v>
      </c>
      <c r="B11" t="s">
        <v>7</v>
      </c>
    </row>
    <row r="12" spans="1:2" x14ac:dyDescent="0.3">
      <c r="A12" t="s">
        <v>1</v>
      </c>
      <c r="B12" t="s">
        <v>8</v>
      </c>
    </row>
    <row r="13" spans="1:2" x14ac:dyDescent="0.3">
      <c r="A13" t="s">
        <v>13</v>
      </c>
      <c r="B13" t="s">
        <v>9</v>
      </c>
    </row>
    <row r="15" spans="1:2" x14ac:dyDescent="0.3">
      <c r="A15" t="s">
        <v>21</v>
      </c>
      <c r="B15" t="s">
        <v>14</v>
      </c>
    </row>
    <row r="16" spans="1:2" x14ac:dyDescent="0.3">
      <c r="A16" t="s">
        <v>22</v>
      </c>
      <c r="B16" t="s">
        <v>15</v>
      </c>
    </row>
    <row r="17" spans="1:2" x14ac:dyDescent="0.3">
      <c r="A17" t="s">
        <v>23</v>
      </c>
      <c r="B17" t="s">
        <v>16</v>
      </c>
    </row>
    <row r="18" spans="1:2" x14ac:dyDescent="0.3">
      <c r="A18" t="s">
        <v>24</v>
      </c>
      <c r="B18" t="s">
        <v>17</v>
      </c>
    </row>
    <row r="19" spans="1:2" x14ac:dyDescent="0.3">
      <c r="A19" t="s">
        <v>25</v>
      </c>
      <c r="B19" t="s">
        <v>18</v>
      </c>
    </row>
    <row r="20" spans="1:2" x14ac:dyDescent="0.3">
      <c r="A20" t="s">
        <v>26</v>
      </c>
      <c r="B20" t="s">
        <v>19</v>
      </c>
    </row>
    <row r="21" spans="1:2" x14ac:dyDescent="0.3">
      <c r="A21" t="s">
        <v>27</v>
      </c>
      <c r="B21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7"/>
  <sheetViews>
    <sheetView tabSelected="1" topLeftCell="A70" zoomScaleNormal="100" workbookViewId="0">
      <selection activeCell="B64" sqref="B64"/>
    </sheetView>
  </sheetViews>
  <sheetFormatPr defaultRowHeight="14.4" x14ac:dyDescent="0.3"/>
  <cols>
    <col min="1" max="1" width="17.21875" bestFit="1" customWidth="1"/>
    <col min="2" max="2" width="13" bestFit="1" customWidth="1"/>
    <col min="3" max="3" width="17.77734375" customWidth="1"/>
    <col min="5" max="5" width="12.5546875" style="2" customWidth="1"/>
    <col min="6" max="6" width="10.88671875" style="2" customWidth="1"/>
    <col min="7" max="36" width="8.88671875" style="12"/>
  </cols>
  <sheetData>
    <row r="1" spans="1:36" s="16" customFormat="1" ht="10.199999999999999" x14ac:dyDescent="0.2">
      <c r="A1" s="22" t="s">
        <v>29</v>
      </c>
      <c r="B1" s="22" t="s">
        <v>30</v>
      </c>
      <c r="C1" s="22" t="s">
        <v>31</v>
      </c>
      <c r="D1" s="22" t="s">
        <v>32</v>
      </c>
      <c r="E1" s="23" t="s">
        <v>83</v>
      </c>
      <c r="F1" s="23" t="s">
        <v>84</v>
      </c>
      <c r="G1" s="21" t="s">
        <v>7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1:36" s="16" customFormat="1" ht="10.199999999999999" x14ac:dyDescent="0.2">
      <c r="A2" s="22"/>
      <c r="B2" s="22"/>
      <c r="C2" s="22"/>
      <c r="D2" s="22"/>
      <c r="E2" s="23"/>
      <c r="F2" s="23"/>
      <c r="G2" s="17">
        <v>1</v>
      </c>
      <c r="H2" s="17">
        <v>2</v>
      </c>
      <c r="I2" s="17">
        <v>3</v>
      </c>
      <c r="J2" s="17">
        <v>4</v>
      </c>
      <c r="K2" s="17">
        <v>5</v>
      </c>
      <c r="L2" s="17">
        <v>6</v>
      </c>
      <c r="M2" s="17">
        <v>7</v>
      </c>
      <c r="N2" s="17">
        <v>8</v>
      </c>
      <c r="O2" s="17">
        <v>9</v>
      </c>
      <c r="P2" s="17">
        <v>10</v>
      </c>
      <c r="Q2" s="17">
        <v>11</v>
      </c>
      <c r="R2" s="17">
        <v>12</v>
      </c>
      <c r="S2" s="17">
        <v>13</v>
      </c>
      <c r="T2" s="17">
        <v>14</v>
      </c>
      <c r="U2" s="17">
        <v>15</v>
      </c>
      <c r="V2" s="17">
        <v>16</v>
      </c>
      <c r="W2" s="17">
        <v>17</v>
      </c>
      <c r="X2" s="17">
        <v>18</v>
      </c>
      <c r="Y2" s="17">
        <v>19</v>
      </c>
      <c r="Z2" s="17">
        <v>20</v>
      </c>
      <c r="AA2" s="17">
        <v>21</v>
      </c>
      <c r="AB2" s="17">
        <v>22</v>
      </c>
      <c r="AC2" s="17">
        <v>23</v>
      </c>
      <c r="AD2" s="17">
        <v>24</v>
      </c>
      <c r="AE2" s="17">
        <v>25</v>
      </c>
      <c r="AF2" s="17">
        <v>26</v>
      </c>
      <c r="AG2" s="17">
        <v>27</v>
      </c>
      <c r="AH2" s="17">
        <v>28</v>
      </c>
      <c r="AI2" s="17">
        <v>29</v>
      </c>
      <c r="AJ2" s="17">
        <v>30</v>
      </c>
    </row>
    <row r="3" spans="1:36" x14ac:dyDescent="0.3">
      <c r="A3" s="2" t="s">
        <v>37</v>
      </c>
      <c r="B3" s="3" t="s">
        <v>40</v>
      </c>
      <c r="C3" s="4" t="s">
        <v>33</v>
      </c>
      <c r="D3" s="2" t="s">
        <v>38</v>
      </c>
      <c r="E3" s="9">
        <v>1500</v>
      </c>
      <c r="F3" s="10">
        <v>2000</v>
      </c>
      <c r="G3" s="13">
        <v>199.8</v>
      </c>
      <c r="H3" s="13">
        <v>199.8</v>
      </c>
      <c r="I3" s="13">
        <v>199.8</v>
      </c>
      <c r="J3" s="13">
        <v>199.8</v>
      </c>
      <c r="K3" s="13">
        <v>199.8</v>
      </c>
      <c r="L3" s="13">
        <v>499.5</v>
      </c>
      <c r="M3" s="13">
        <v>499.5</v>
      </c>
      <c r="N3" s="13">
        <v>499.5</v>
      </c>
      <c r="O3" s="13">
        <v>499.5</v>
      </c>
      <c r="P3" s="13">
        <v>499.5</v>
      </c>
      <c r="Q3" s="13">
        <v>500</v>
      </c>
      <c r="R3" s="13">
        <v>500.17500000000001</v>
      </c>
      <c r="S3" s="13">
        <v>500.17500000000001</v>
      </c>
      <c r="T3" s="13">
        <v>500.17500000000001</v>
      </c>
      <c r="U3" s="13">
        <v>500.17500000000001</v>
      </c>
      <c r="V3" s="13">
        <v>500.17500000000001</v>
      </c>
      <c r="W3" s="13">
        <v>500.17500000000001</v>
      </c>
      <c r="X3" s="13">
        <v>500.17500000000001</v>
      </c>
      <c r="Y3" s="13">
        <v>500.17500000000001</v>
      </c>
      <c r="Z3" s="13">
        <v>500.17500000000001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</row>
    <row r="4" spans="1:36" x14ac:dyDescent="0.3">
      <c r="A4" s="2" t="s">
        <v>37</v>
      </c>
      <c r="B4" s="3" t="s">
        <v>40</v>
      </c>
      <c r="C4" s="2" t="s">
        <v>35</v>
      </c>
      <c r="D4" s="2" t="s">
        <v>38</v>
      </c>
      <c r="E4" s="6">
        <v>0</v>
      </c>
      <c r="F4" s="6">
        <v>0</v>
      </c>
    </row>
    <row r="5" spans="1:36" x14ac:dyDescent="0.3">
      <c r="A5" s="2" t="s">
        <v>37</v>
      </c>
      <c r="B5" s="3" t="s">
        <v>40</v>
      </c>
      <c r="C5" s="2" t="s">
        <v>36</v>
      </c>
      <c r="D5" s="2" t="s">
        <v>38</v>
      </c>
      <c r="E5" s="6">
        <v>0</v>
      </c>
      <c r="F5" s="6">
        <v>0</v>
      </c>
    </row>
    <row r="6" spans="1:36" x14ac:dyDescent="0.3">
      <c r="A6" s="2" t="s">
        <v>37</v>
      </c>
      <c r="B6" s="3" t="s">
        <v>40</v>
      </c>
      <c r="C6" s="4" t="s">
        <v>34</v>
      </c>
      <c r="D6" s="2" t="s">
        <v>38</v>
      </c>
      <c r="E6" s="9">
        <v>3000</v>
      </c>
      <c r="F6" s="10">
        <v>4000</v>
      </c>
      <c r="G6" s="13">
        <v>399.6</v>
      </c>
      <c r="H6" s="13">
        <v>399.6</v>
      </c>
      <c r="I6" s="13">
        <v>399.6</v>
      </c>
      <c r="J6" s="13">
        <v>399.6</v>
      </c>
      <c r="K6" s="13">
        <v>399.6</v>
      </c>
      <c r="L6" s="13">
        <v>499.5</v>
      </c>
      <c r="M6" s="13">
        <v>499.5</v>
      </c>
      <c r="N6" s="13">
        <v>499.5</v>
      </c>
      <c r="O6" s="13">
        <v>499.5</v>
      </c>
      <c r="P6" s="13">
        <v>499.5</v>
      </c>
      <c r="Q6" s="13">
        <v>500</v>
      </c>
      <c r="R6" s="13">
        <v>500.17500000000001</v>
      </c>
      <c r="S6" s="13">
        <v>500.17500000000001</v>
      </c>
      <c r="T6" s="13">
        <v>500.17500000000001</v>
      </c>
      <c r="U6" s="13">
        <v>500.17500000000001</v>
      </c>
      <c r="V6" s="13">
        <v>500.17500000000001</v>
      </c>
      <c r="W6" s="13">
        <v>500.17500000000001</v>
      </c>
      <c r="X6" s="13">
        <v>500.17500000000001</v>
      </c>
      <c r="Y6" s="13">
        <v>500.17500000000001</v>
      </c>
      <c r="Z6" s="13">
        <v>500.17500000000001</v>
      </c>
      <c r="AA6" s="13">
        <v>270</v>
      </c>
      <c r="AB6" s="13">
        <v>270</v>
      </c>
      <c r="AC6" s="13">
        <v>270</v>
      </c>
      <c r="AD6" s="13">
        <v>270</v>
      </c>
      <c r="AE6" s="13">
        <v>270</v>
      </c>
      <c r="AF6" s="13">
        <v>270</v>
      </c>
      <c r="AG6" s="13">
        <v>270</v>
      </c>
      <c r="AH6" s="13">
        <v>270</v>
      </c>
      <c r="AI6" s="13">
        <v>270</v>
      </c>
      <c r="AJ6" s="13">
        <v>270</v>
      </c>
    </row>
    <row r="7" spans="1:36" x14ac:dyDescent="0.3">
      <c r="A7" s="2" t="s">
        <v>37</v>
      </c>
      <c r="B7" s="3" t="s">
        <v>40</v>
      </c>
      <c r="C7" s="4" t="s">
        <v>45</v>
      </c>
      <c r="D7" s="2" t="s">
        <v>38</v>
      </c>
      <c r="E7" s="6">
        <v>0</v>
      </c>
      <c r="F7" s="6">
        <v>0</v>
      </c>
    </row>
    <row r="8" spans="1:36" x14ac:dyDescent="0.3">
      <c r="A8" s="2" t="s">
        <v>37</v>
      </c>
      <c r="B8" s="3" t="s">
        <v>40</v>
      </c>
      <c r="C8" s="4" t="s">
        <v>46</v>
      </c>
      <c r="D8" s="2" t="s">
        <v>38</v>
      </c>
      <c r="E8" s="6">
        <v>0</v>
      </c>
      <c r="F8" s="6">
        <v>0</v>
      </c>
    </row>
    <row r="9" spans="1:36" x14ac:dyDescent="0.3">
      <c r="A9" s="2" t="s">
        <v>37</v>
      </c>
      <c r="B9" s="3" t="s">
        <v>40</v>
      </c>
      <c r="C9" s="4" t="s">
        <v>39</v>
      </c>
      <c r="D9" s="2" t="s">
        <v>38</v>
      </c>
      <c r="E9" s="6">
        <v>0</v>
      </c>
      <c r="F9" s="6">
        <v>0</v>
      </c>
    </row>
    <row r="10" spans="1:36" x14ac:dyDescent="0.3">
      <c r="A10" s="2" t="s">
        <v>37</v>
      </c>
      <c r="B10" s="5" t="s">
        <v>41</v>
      </c>
      <c r="C10" s="4" t="s">
        <v>43</v>
      </c>
      <c r="D10" s="2" t="s">
        <v>38</v>
      </c>
      <c r="E10" s="10">
        <v>80000</v>
      </c>
      <c r="F10" s="10">
        <v>80000</v>
      </c>
      <c r="G10" s="14">
        <v>2</v>
      </c>
      <c r="H10" s="14">
        <v>2</v>
      </c>
      <c r="I10" s="14">
        <v>1</v>
      </c>
      <c r="J10" s="14">
        <v>1</v>
      </c>
      <c r="K10" s="14">
        <v>0.5</v>
      </c>
      <c r="L10" s="14">
        <v>0.5</v>
      </c>
      <c r="M10" s="14">
        <v>0.5</v>
      </c>
      <c r="N10" s="14">
        <v>0.5</v>
      </c>
      <c r="O10" s="14">
        <v>0.5</v>
      </c>
      <c r="P10" s="14">
        <v>0.5</v>
      </c>
      <c r="Q10" s="14">
        <v>0.5</v>
      </c>
      <c r="R10" s="14">
        <v>0.5</v>
      </c>
      <c r="S10" s="14">
        <v>0.5</v>
      </c>
      <c r="T10" s="14">
        <v>0.5</v>
      </c>
      <c r="U10" s="14">
        <v>0.5</v>
      </c>
      <c r="V10" s="14">
        <v>0.5</v>
      </c>
      <c r="W10" s="14">
        <v>0.5</v>
      </c>
      <c r="X10" s="14">
        <v>0.5</v>
      </c>
      <c r="Y10" s="14">
        <v>0.5</v>
      </c>
      <c r="Z10" s="14">
        <v>0.5</v>
      </c>
      <c r="AA10" s="14">
        <v>0.5</v>
      </c>
      <c r="AB10" s="14">
        <v>0.5</v>
      </c>
      <c r="AC10" s="14">
        <v>0.5</v>
      </c>
      <c r="AD10" s="14">
        <v>0.5</v>
      </c>
      <c r="AE10" s="14">
        <v>0.5</v>
      </c>
      <c r="AF10" s="14">
        <v>0.5</v>
      </c>
      <c r="AG10" s="14">
        <v>0.5</v>
      </c>
      <c r="AH10" s="14">
        <v>0.5</v>
      </c>
      <c r="AI10" s="14">
        <v>0.5</v>
      </c>
      <c r="AJ10" s="14">
        <v>0.5</v>
      </c>
    </row>
    <row r="11" spans="1:36" x14ac:dyDescent="0.3">
      <c r="A11" s="2" t="s">
        <v>37</v>
      </c>
      <c r="B11" s="5" t="s">
        <v>41</v>
      </c>
      <c r="C11" s="4" t="s">
        <v>44</v>
      </c>
      <c r="D11" s="2" t="s">
        <v>38</v>
      </c>
      <c r="E11" s="6">
        <v>0</v>
      </c>
      <c r="F11" s="6">
        <v>0</v>
      </c>
    </row>
    <row r="12" spans="1:36" x14ac:dyDescent="0.3">
      <c r="A12" s="2" t="s">
        <v>37</v>
      </c>
      <c r="B12" s="5" t="s">
        <v>41</v>
      </c>
      <c r="C12" s="4" t="s">
        <v>48</v>
      </c>
      <c r="D12" s="2" t="s">
        <v>38</v>
      </c>
      <c r="E12" s="6">
        <v>0</v>
      </c>
      <c r="F12" s="6">
        <v>0</v>
      </c>
    </row>
    <row r="13" spans="1:36" x14ac:dyDescent="0.3">
      <c r="A13" s="2" t="s">
        <v>37</v>
      </c>
      <c r="B13" s="5" t="s">
        <v>42</v>
      </c>
      <c r="C13" s="4" t="s">
        <v>47</v>
      </c>
      <c r="D13" s="2" t="s">
        <v>38</v>
      </c>
      <c r="E13" s="6">
        <v>0</v>
      </c>
      <c r="F13" s="6">
        <v>0</v>
      </c>
    </row>
    <row r="14" spans="1:36" x14ac:dyDescent="0.3">
      <c r="A14" s="2" t="s">
        <v>37</v>
      </c>
      <c r="B14" s="5" t="s">
        <v>42</v>
      </c>
      <c r="C14" s="4" t="s">
        <v>49</v>
      </c>
      <c r="D14" s="2" t="s">
        <v>38</v>
      </c>
      <c r="E14" s="6">
        <v>0</v>
      </c>
      <c r="F14" s="6">
        <v>0</v>
      </c>
    </row>
    <row r="15" spans="1:36" x14ac:dyDescent="0.3">
      <c r="A15" s="2" t="s">
        <v>37</v>
      </c>
      <c r="B15" s="5" t="s">
        <v>50</v>
      </c>
      <c r="C15" s="4" t="s">
        <v>14</v>
      </c>
      <c r="D15" s="2" t="s">
        <v>59</v>
      </c>
      <c r="E15" s="10">
        <v>15000</v>
      </c>
      <c r="F15" s="10">
        <v>15000</v>
      </c>
      <c r="G15" s="12">
        <v>135</v>
      </c>
      <c r="H15" s="12">
        <v>15</v>
      </c>
    </row>
    <row r="16" spans="1:36" x14ac:dyDescent="0.3">
      <c r="A16" s="2" t="s">
        <v>37</v>
      </c>
      <c r="B16" s="5" t="s">
        <v>50</v>
      </c>
      <c r="C16" s="4" t="s">
        <v>19</v>
      </c>
      <c r="D16" s="2" t="s">
        <v>38</v>
      </c>
      <c r="E16" s="10">
        <v>4000</v>
      </c>
      <c r="F16" s="10">
        <v>4000</v>
      </c>
      <c r="G16" s="12">
        <v>70</v>
      </c>
    </row>
    <row r="17" spans="1:36" x14ac:dyDescent="0.3">
      <c r="A17" s="2" t="s">
        <v>37</v>
      </c>
      <c r="B17" s="3" t="s">
        <v>51</v>
      </c>
      <c r="C17" s="3" t="s">
        <v>52</v>
      </c>
      <c r="D17" s="7" t="s">
        <v>58</v>
      </c>
      <c r="E17" s="10">
        <v>150000</v>
      </c>
      <c r="F17" s="10">
        <v>150000</v>
      </c>
      <c r="I17" s="12">
        <v>1</v>
      </c>
      <c r="K17" s="12">
        <v>1</v>
      </c>
    </row>
    <row r="18" spans="1:36" x14ac:dyDescent="0.3">
      <c r="A18" s="2" t="s">
        <v>37</v>
      </c>
      <c r="B18" s="3" t="s">
        <v>51</v>
      </c>
      <c r="C18" s="3" t="s">
        <v>53</v>
      </c>
      <c r="D18" s="7" t="s">
        <v>58</v>
      </c>
      <c r="E18" s="10">
        <v>225000</v>
      </c>
      <c r="F18" s="10">
        <v>225000</v>
      </c>
      <c r="L18" s="12">
        <v>1</v>
      </c>
      <c r="N18" s="12">
        <v>1</v>
      </c>
      <c r="P18" s="12">
        <v>1</v>
      </c>
      <c r="R18" s="12">
        <v>1</v>
      </c>
      <c r="T18" s="12">
        <v>1</v>
      </c>
      <c r="V18" s="12">
        <v>1</v>
      </c>
      <c r="X18" s="12">
        <v>1</v>
      </c>
      <c r="Z18" s="12">
        <v>1</v>
      </c>
      <c r="AB18" s="12">
        <v>1</v>
      </c>
      <c r="AD18" s="12">
        <v>1</v>
      </c>
      <c r="AF18" s="12">
        <v>1</v>
      </c>
      <c r="AH18" s="12">
        <v>1</v>
      </c>
      <c r="AJ18" s="12">
        <v>1</v>
      </c>
    </row>
    <row r="19" spans="1:36" x14ac:dyDescent="0.3">
      <c r="A19" s="2" t="s">
        <v>37</v>
      </c>
      <c r="B19" s="3" t="s">
        <v>51</v>
      </c>
      <c r="C19" s="3" t="s">
        <v>54</v>
      </c>
      <c r="D19" s="7" t="s">
        <v>58</v>
      </c>
      <c r="E19" s="10">
        <v>300000</v>
      </c>
      <c r="F19" s="10">
        <v>300000</v>
      </c>
      <c r="I19" s="12">
        <v>1</v>
      </c>
      <c r="L19" s="12">
        <v>1</v>
      </c>
      <c r="O19" s="12">
        <v>1</v>
      </c>
      <c r="R19" s="12">
        <v>1</v>
      </c>
      <c r="U19" s="12">
        <v>1</v>
      </c>
      <c r="X19" s="12">
        <v>1</v>
      </c>
      <c r="AA19" s="12">
        <v>1</v>
      </c>
      <c r="AD19" s="12">
        <v>1</v>
      </c>
      <c r="AG19" s="12">
        <v>1</v>
      </c>
      <c r="AJ19" s="12">
        <v>1</v>
      </c>
    </row>
    <row r="20" spans="1:36" x14ac:dyDescent="0.3">
      <c r="A20" s="2" t="s">
        <v>37</v>
      </c>
      <c r="B20" s="3" t="s">
        <v>51</v>
      </c>
      <c r="C20" s="3" t="s">
        <v>55</v>
      </c>
      <c r="D20" s="7" t="s">
        <v>58</v>
      </c>
      <c r="E20" s="10">
        <v>250000</v>
      </c>
      <c r="F20" s="10">
        <v>250000</v>
      </c>
      <c r="G20" s="12">
        <v>1</v>
      </c>
      <c r="K20" s="12">
        <v>1</v>
      </c>
      <c r="P20" s="12">
        <v>1</v>
      </c>
      <c r="U20" s="12">
        <v>1</v>
      </c>
      <c r="Z20" s="12">
        <v>1</v>
      </c>
      <c r="AE20" s="12">
        <v>1</v>
      </c>
      <c r="AJ20" s="12">
        <v>1</v>
      </c>
    </row>
    <row r="21" spans="1:36" x14ac:dyDescent="0.3">
      <c r="A21" s="2" t="s">
        <v>37</v>
      </c>
      <c r="B21" s="3" t="s">
        <v>51</v>
      </c>
      <c r="C21" s="3" t="s">
        <v>56</v>
      </c>
      <c r="D21" s="7" t="s">
        <v>58</v>
      </c>
      <c r="E21" s="10">
        <v>50000</v>
      </c>
      <c r="F21" s="10">
        <v>50000</v>
      </c>
      <c r="G21" s="12">
        <v>1</v>
      </c>
      <c r="I21" s="12">
        <v>1</v>
      </c>
      <c r="K21" s="12">
        <v>1</v>
      </c>
      <c r="M21" s="12">
        <v>1</v>
      </c>
      <c r="O21" s="12">
        <v>1</v>
      </c>
      <c r="Q21" s="12">
        <v>1</v>
      </c>
      <c r="S21" s="12">
        <v>1</v>
      </c>
      <c r="U21" s="12">
        <v>1</v>
      </c>
      <c r="W21" s="12">
        <v>1</v>
      </c>
      <c r="Y21" s="12">
        <v>1</v>
      </c>
      <c r="AA21" s="12">
        <v>1</v>
      </c>
      <c r="AC21" s="12">
        <v>1</v>
      </c>
      <c r="AE21" s="12">
        <v>1</v>
      </c>
      <c r="AG21" s="12">
        <v>1</v>
      </c>
      <c r="AI21" s="12">
        <v>1</v>
      </c>
    </row>
    <row r="22" spans="1:36" x14ac:dyDescent="0.3">
      <c r="A22" s="2" t="s">
        <v>37</v>
      </c>
      <c r="B22" s="3" t="s">
        <v>51</v>
      </c>
      <c r="C22" s="3" t="s">
        <v>57</v>
      </c>
      <c r="D22" s="7" t="s">
        <v>58</v>
      </c>
      <c r="E22" s="10">
        <f t="shared" ref="E22:E33" si="0">$E$133</f>
        <v>70000</v>
      </c>
      <c r="F22" s="10">
        <v>70000</v>
      </c>
    </row>
    <row r="23" spans="1:36" x14ac:dyDescent="0.3">
      <c r="A23" s="2" t="s">
        <v>37</v>
      </c>
      <c r="B23" s="2" t="s">
        <v>71</v>
      </c>
      <c r="C23" s="3" t="s">
        <v>60</v>
      </c>
      <c r="D23" s="2" t="s">
        <v>82</v>
      </c>
      <c r="E23" s="10">
        <f t="shared" si="0"/>
        <v>70000</v>
      </c>
      <c r="F23" s="10">
        <v>70000</v>
      </c>
      <c r="G23" s="12">
        <v>15</v>
      </c>
    </row>
    <row r="24" spans="1:36" x14ac:dyDescent="0.3">
      <c r="A24" s="2" t="s">
        <v>37</v>
      </c>
      <c r="B24" s="2" t="s">
        <v>71</v>
      </c>
      <c r="C24" s="3" t="s">
        <v>61</v>
      </c>
      <c r="D24" s="2" t="s">
        <v>82</v>
      </c>
      <c r="E24" s="10">
        <f t="shared" si="0"/>
        <v>70000</v>
      </c>
      <c r="F24" s="10">
        <v>70000</v>
      </c>
      <c r="G24" s="12">
        <v>11</v>
      </c>
    </row>
    <row r="25" spans="1:36" x14ac:dyDescent="0.3">
      <c r="A25" s="2" t="s">
        <v>37</v>
      </c>
      <c r="B25" s="2" t="s">
        <v>71</v>
      </c>
      <c r="C25" s="3" t="s">
        <v>62</v>
      </c>
      <c r="D25" s="2" t="s">
        <v>82</v>
      </c>
      <c r="E25" s="10">
        <f t="shared" si="0"/>
        <v>70000</v>
      </c>
      <c r="F25" s="10">
        <v>70000</v>
      </c>
      <c r="G25" s="12">
        <v>1</v>
      </c>
    </row>
    <row r="26" spans="1:36" x14ac:dyDescent="0.3">
      <c r="A26" s="2" t="s">
        <v>37</v>
      </c>
      <c r="B26" s="2" t="s">
        <v>71</v>
      </c>
      <c r="C26" s="3" t="s">
        <v>63</v>
      </c>
      <c r="D26" s="2" t="s">
        <v>82</v>
      </c>
      <c r="E26" s="10">
        <f t="shared" si="0"/>
        <v>70000</v>
      </c>
      <c r="F26" s="10">
        <v>70000</v>
      </c>
      <c r="G26" s="12">
        <v>2</v>
      </c>
    </row>
    <row r="27" spans="1:36" x14ac:dyDescent="0.3">
      <c r="A27" s="2" t="s">
        <v>37</v>
      </c>
      <c r="B27" s="2" t="s">
        <v>71</v>
      </c>
      <c r="C27" s="3" t="s">
        <v>68</v>
      </c>
      <c r="D27" s="2" t="s">
        <v>82</v>
      </c>
      <c r="E27" s="10">
        <f t="shared" si="0"/>
        <v>70000</v>
      </c>
      <c r="F27" s="10">
        <v>70000</v>
      </c>
      <c r="G27" s="14">
        <v>6</v>
      </c>
    </row>
    <row r="28" spans="1:36" x14ac:dyDescent="0.3">
      <c r="A28" s="2" t="s">
        <v>37</v>
      </c>
      <c r="B28" s="2" t="s">
        <v>71</v>
      </c>
      <c r="C28" s="3" t="s">
        <v>69</v>
      </c>
      <c r="D28" s="2" t="s">
        <v>82</v>
      </c>
      <c r="E28" s="10">
        <f t="shared" si="0"/>
        <v>70000</v>
      </c>
      <c r="F28" s="10">
        <v>70000</v>
      </c>
      <c r="G28" s="12">
        <v>6</v>
      </c>
    </row>
    <row r="29" spans="1:36" x14ac:dyDescent="0.3">
      <c r="A29" s="2" t="s">
        <v>37</v>
      </c>
      <c r="B29" s="2" t="s">
        <v>71</v>
      </c>
      <c r="C29" s="3" t="s">
        <v>70</v>
      </c>
      <c r="D29" s="2" t="s">
        <v>82</v>
      </c>
      <c r="E29" s="10">
        <f t="shared" si="0"/>
        <v>70000</v>
      </c>
      <c r="F29" s="10">
        <v>70000</v>
      </c>
      <c r="G29" s="15">
        <v>3</v>
      </c>
    </row>
    <row r="30" spans="1:36" x14ac:dyDescent="0.3">
      <c r="A30" s="2" t="s">
        <v>37</v>
      </c>
      <c r="B30" s="2" t="s">
        <v>71</v>
      </c>
      <c r="C30" s="3" t="s">
        <v>64</v>
      </c>
      <c r="D30" s="2" t="s">
        <v>82</v>
      </c>
      <c r="E30" s="10">
        <f t="shared" si="0"/>
        <v>70000</v>
      </c>
      <c r="F30" s="10">
        <v>70000</v>
      </c>
      <c r="G30" s="12">
        <v>12</v>
      </c>
      <c r="H30" s="12">
        <v>12</v>
      </c>
      <c r="I30" s="12">
        <v>12</v>
      </c>
      <c r="J30" s="12">
        <v>12</v>
      </c>
      <c r="K30" s="12">
        <v>12</v>
      </c>
      <c r="L30" s="12">
        <v>12</v>
      </c>
      <c r="M30" s="12">
        <v>12</v>
      </c>
      <c r="N30" s="12">
        <v>12</v>
      </c>
      <c r="O30" s="12">
        <v>12</v>
      </c>
      <c r="P30" s="12">
        <v>12</v>
      </c>
      <c r="Q30" s="12">
        <v>12</v>
      </c>
      <c r="R30" s="12">
        <v>12</v>
      </c>
      <c r="S30" s="12">
        <v>12</v>
      </c>
      <c r="T30" s="12">
        <v>12</v>
      </c>
      <c r="U30" s="12">
        <v>12</v>
      </c>
      <c r="V30" s="12">
        <v>12</v>
      </c>
      <c r="W30" s="12">
        <v>12</v>
      </c>
      <c r="X30" s="12">
        <v>12</v>
      </c>
      <c r="Y30" s="12">
        <v>12</v>
      </c>
      <c r="Z30" s="12">
        <v>12</v>
      </c>
      <c r="AA30" s="12">
        <v>12</v>
      </c>
      <c r="AB30" s="12">
        <v>12</v>
      </c>
      <c r="AC30" s="12">
        <v>12</v>
      </c>
      <c r="AD30" s="12">
        <v>12</v>
      </c>
      <c r="AE30" s="12">
        <v>12</v>
      </c>
      <c r="AF30" s="12">
        <v>12</v>
      </c>
      <c r="AG30" s="12">
        <v>12</v>
      </c>
      <c r="AH30" s="12">
        <v>12</v>
      </c>
      <c r="AI30" s="12">
        <v>12</v>
      </c>
      <c r="AJ30" s="12">
        <v>12</v>
      </c>
    </row>
    <row r="31" spans="1:36" x14ac:dyDescent="0.3">
      <c r="A31" s="2" t="s">
        <v>37</v>
      </c>
      <c r="B31" s="2" t="s">
        <v>71</v>
      </c>
      <c r="C31" s="8" t="s">
        <v>65</v>
      </c>
      <c r="D31" s="2" t="s">
        <v>82</v>
      </c>
      <c r="E31" s="10">
        <f t="shared" si="0"/>
        <v>70000</v>
      </c>
      <c r="F31" s="10">
        <v>70000</v>
      </c>
      <c r="I31" s="12">
        <v>14</v>
      </c>
      <c r="J31" s="12">
        <v>14</v>
      </c>
      <c r="K31" s="12">
        <v>14</v>
      </c>
      <c r="L31" s="12">
        <v>14</v>
      </c>
      <c r="M31" s="12">
        <v>14</v>
      </c>
      <c r="N31" s="12">
        <v>14</v>
      </c>
      <c r="O31" s="12">
        <v>14</v>
      </c>
      <c r="P31" s="12">
        <v>14</v>
      </c>
      <c r="Q31" s="12">
        <v>14</v>
      </c>
      <c r="R31" s="12">
        <v>14</v>
      </c>
      <c r="S31" s="12">
        <v>14</v>
      </c>
      <c r="T31" s="12">
        <v>14</v>
      </c>
      <c r="U31" s="12">
        <v>14</v>
      </c>
      <c r="V31" s="12">
        <v>14</v>
      </c>
      <c r="W31" s="12">
        <v>14</v>
      </c>
      <c r="X31" s="12">
        <v>14</v>
      </c>
      <c r="Y31" s="12">
        <v>14</v>
      </c>
      <c r="Z31" s="12">
        <v>14</v>
      </c>
      <c r="AA31" s="12">
        <v>14</v>
      </c>
      <c r="AB31" s="12">
        <v>14</v>
      </c>
      <c r="AC31" s="12">
        <v>14</v>
      </c>
      <c r="AD31" s="12">
        <v>14</v>
      </c>
      <c r="AE31" s="12">
        <v>14</v>
      </c>
      <c r="AF31" s="12">
        <v>14</v>
      </c>
      <c r="AG31" s="12">
        <v>14</v>
      </c>
      <c r="AH31" s="12">
        <v>14</v>
      </c>
      <c r="AI31" s="12">
        <v>14</v>
      </c>
      <c r="AJ31" s="12">
        <v>14</v>
      </c>
    </row>
    <row r="32" spans="1:36" x14ac:dyDescent="0.3">
      <c r="A32" s="2" t="s">
        <v>37</v>
      </c>
      <c r="B32" s="2" t="s">
        <v>71</v>
      </c>
      <c r="C32" s="3" t="s">
        <v>66</v>
      </c>
      <c r="D32" s="2" t="s">
        <v>82</v>
      </c>
      <c r="E32" s="10">
        <f t="shared" si="0"/>
        <v>70000</v>
      </c>
      <c r="F32" s="10">
        <v>70000</v>
      </c>
      <c r="G32" s="12">
        <v>4</v>
      </c>
      <c r="H32" s="12">
        <v>4</v>
      </c>
      <c r="I32" s="12">
        <v>4</v>
      </c>
      <c r="J32" s="12">
        <v>4</v>
      </c>
      <c r="K32" s="12">
        <v>4</v>
      </c>
      <c r="L32" s="12">
        <v>2</v>
      </c>
      <c r="M32" s="12">
        <v>2</v>
      </c>
      <c r="N32" s="12">
        <v>2</v>
      </c>
      <c r="O32" s="12">
        <v>2</v>
      </c>
      <c r="P32" s="12">
        <v>2</v>
      </c>
      <c r="Q32" s="12">
        <v>2</v>
      </c>
      <c r="R32" s="12">
        <v>2</v>
      </c>
      <c r="S32" s="12">
        <v>2</v>
      </c>
      <c r="T32" s="12">
        <v>2</v>
      </c>
      <c r="U32" s="12">
        <v>2</v>
      </c>
      <c r="V32" s="12">
        <v>2</v>
      </c>
      <c r="W32" s="12">
        <v>2</v>
      </c>
      <c r="X32" s="12">
        <v>2</v>
      </c>
      <c r="Y32" s="12">
        <v>2</v>
      </c>
      <c r="Z32" s="12">
        <v>2</v>
      </c>
      <c r="AA32" s="12">
        <v>2</v>
      </c>
      <c r="AB32" s="12">
        <v>2</v>
      </c>
      <c r="AC32" s="12">
        <v>2</v>
      </c>
      <c r="AD32" s="12">
        <v>2</v>
      </c>
      <c r="AE32" s="12">
        <v>2</v>
      </c>
      <c r="AF32" s="12">
        <v>2</v>
      </c>
      <c r="AG32" s="12">
        <v>2</v>
      </c>
      <c r="AH32" s="12">
        <v>2</v>
      </c>
      <c r="AI32" s="12">
        <v>2</v>
      </c>
      <c r="AJ32" s="12">
        <v>2</v>
      </c>
    </row>
    <row r="33" spans="1:37" x14ac:dyDescent="0.3">
      <c r="A33" s="2" t="s">
        <v>37</v>
      </c>
      <c r="B33" s="2" t="s">
        <v>71</v>
      </c>
      <c r="C33" s="3" t="s">
        <v>67</v>
      </c>
      <c r="D33" s="2" t="s">
        <v>82</v>
      </c>
      <c r="E33" s="10">
        <f t="shared" si="0"/>
        <v>70000</v>
      </c>
      <c r="F33" s="10">
        <v>70000</v>
      </c>
      <c r="G33" s="12">
        <v>6</v>
      </c>
      <c r="H33" s="12">
        <v>6</v>
      </c>
      <c r="I33" s="12">
        <v>6</v>
      </c>
      <c r="J33" s="12">
        <v>6</v>
      </c>
      <c r="K33" s="12">
        <v>6</v>
      </c>
      <c r="L33" s="12">
        <v>6</v>
      </c>
      <c r="M33" s="12">
        <v>6</v>
      </c>
      <c r="N33" s="12">
        <v>6</v>
      </c>
      <c r="O33" s="12">
        <v>6</v>
      </c>
      <c r="P33" s="12">
        <v>6</v>
      </c>
      <c r="Q33" s="12">
        <v>6</v>
      </c>
      <c r="R33" s="12">
        <v>6</v>
      </c>
      <c r="S33" s="12">
        <v>6</v>
      </c>
      <c r="T33" s="12">
        <v>6</v>
      </c>
      <c r="U33" s="12">
        <v>6</v>
      </c>
      <c r="V33" s="12">
        <v>6</v>
      </c>
      <c r="W33" s="12">
        <v>6</v>
      </c>
      <c r="X33" s="12">
        <v>6</v>
      </c>
      <c r="Y33" s="12">
        <v>6</v>
      </c>
      <c r="Z33" s="12">
        <v>6</v>
      </c>
      <c r="AA33" s="12">
        <v>6</v>
      </c>
      <c r="AB33" s="12">
        <v>6</v>
      </c>
      <c r="AC33" s="12">
        <v>6</v>
      </c>
      <c r="AD33" s="12">
        <v>6</v>
      </c>
      <c r="AE33" s="12">
        <v>6</v>
      </c>
      <c r="AF33" s="12">
        <v>6</v>
      </c>
      <c r="AG33" s="12">
        <v>6</v>
      </c>
      <c r="AH33" s="12">
        <v>6</v>
      </c>
      <c r="AI33" s="12">
        <v>6</v>
      </c>
      <c r="AJ33" s="12">
        <v>6</v>
      </c>
    </row>
    <row r="34" spans="1:37" x14ac:dyDescent="0.3">
      <c r="A34" s="2" t="s">
        <v>37</v>
      </c>
      <c r="B34" s="2" t="s">
        <v>71</v>
      </c>
      <c r="C34" s="3" t="s">
        <v>76</v>
      </c>
      <c r="D34" s="2" t="s">
        <v>82</v>
      </c>
      <c r="E34" s="10">
        <v>100000</v>
      </c>
      <c r="F34" s="10">
        <v>100000</v>
      </c>
      <c r="I34" s="12">
        <v>24</v>
      </c>
      <c r="J34" s="12">
        <v>24</v>
      </c>
      <c r="K34" s="12">
        <v>24</v>
      </c>
      <c r="L34" s="12">
        <v>48</v>
      </c>
      <c r="M34" s="12">
        <v>48</v>
      </c>
      <c r="N34" s="12">
        <v>48</v>
      </c>
      <c r="O34" s="12">
        <v>48</v>
      </c>
      <c r="P34" s="12">
        <v>48</v>
      </c>
      <c r="Q34" s="12">
        <v>48</v>
      </c>
      <c r="R34" s="12">
        <v>48</v>
      </c>
      <c r="S34" s="12">
        <v>48</v>
      </c>
      <c r="T34" s="12">
        <v>48</v>
      </c>
      <c r="U34" s="12">
        <v>48</v>
      </c>
      <c r="V34" s="12">
        <v>48</v>
      </c>
      <c r="W34" s="12">
        <v>48</v>
      </c>
      <c r="X34" s="12">
        <v>48</v>
      </c>
      <c r="Y34" s="12">
        <v>48</v>
      </c>
      <c r="Z34" s="12">
        <v>48</v>
      </c>
      <c r="AA34" s="12">
        <v>48</v>
      </c>
      <c r="AB34" s="12">
        <v>48</v>
      </c>
      <c r="AC34" s="12">
        <v>48</v>
      </c>
      <c r="AD34" s="12">
        <v>48</v>
      </c>
      <c r="AE34" s="12">
        <v>48</v>
      </c>
      <c r="AF34" s="12">
        <v>48</v>
      </c>
      <c r="AG34" s="12">
        <v>48</v>
      </c>
      <c r="AH34" s="12">
        <v>48</v>
      </c>
      <c r="AI34" s="12">
        <v>48</v>
      </c>
      <c r="AJ34" s="12">
        <v>48</v>
      </c>
    </row>
    <row r="35" spans="1:37" x14ac:dyDescent="0.3">
      <c r="A35" s="2" t="s">
        <v>37</v>
      </c>
      <c r="B35" s="2" t="s">
        <v>72</v>
      </c>
      <c r="C35" s="3" t="s">
        <v>73</v>
      </c>
      <c r="D35" s="2" t="s">
        <v>82</v>
      </c>
      <c r="E35" s="10">
        <f>$E$133</f>
        <v>70000</v>
      </c>
      <c r="F35" s="10">
        <v>70000</v>
      </c>
      <c r="G35" s="14">
        <v>10</v>
      </c>
    </row>
    <row r="36" spans="1:37" x14ac:dyDescent="0.3">
      <c r="A36" s="2" t="s">
        <v>37</v>
      </c>
      <c r="B36" s="2" t="s">
        <v>72</v>
      </c>
      <c r="C36" s="3" t="s">
        <v>74</v>
      </c>
      <c r="D36" s="2" t="s">
        <v>82</v>
      </c>
      <c r="E36" s="10">
        <f>$E$133</f>
        <v>70000</v>
      </c>
      <c r="F36" s="10">
        <v>70000</v>
      </c>
      <c r="G36" s="14">
        <v>6</v>
      </c>
    </row>
    <row r="37" spans="1:37" x14ac:dyDescent="0.3">
      <c r="A37" s="2" t="s">
        <v>37</v>
      </c>
      <c r="B37" s="2" t="s">
        <v>72</v>
      </c>
      <c r="C37" s="3" t="s">
        <v>75</v>
      </c>
      <c r="D37" s="2" t="s">
        <v>82</v>
      </c>
      <c r="E37" s="10">
        <f>$E$133</f>
        <v>70000</v>
      </c>
      <c r="F37" s="10">
        <v>70000</v>
      </c>
      <c r="G37" s="14">
        <v>15</v>
      </c>
    </row>
    <row r="38" spans="1:37" x14ac:dyDescent="0.3">
      <c r="A38" s="2" t="s">
        <v>37</v>
      </c>
      <c r="B38" s="2" t="s">
        <v>72</v>
      </c>
      <c r="C38" s="3" t="s">
        <v>76</v>
      </c>
      <c r="D38" s="2" t="s">
        <v>82</v>
      </c>
      <c r="E38" s="10">
        <f>$E$133</f>
        <v>70000</v>
      </c>
      <c r="F38" s="10">
        <v>70000</v>
      </c>
      <c r="G38" s="14">
        <v>20</v>
      </c>
    </row>
    <row r="39" spans="1:37" x14ac:dyDescent="0.3">
      <c r="A39" s="2" t="s">
        <v>37</v>
      </c>
      <c r="B39" s="2" t="s">
        <v>72</v>
      </c>
      <c r="C39" s="3" t="s">
        <v>77</v>
      </c>
      <c r="D39" s="2" t="s">
        <v>82</v>
      </c>
      <c r="E39" s="10">
        <f>$E$133</f>
        <v>70000</v>
      </c>
      <c r="F39" s="10">
        <v>70000</v>
      </c>
      <c r="G39" s="14">
        <v>2</v>
      </c>
    </row>
    <row r="40" spans="1:37" x14ac:dyDescent="0.3">
      <c r="A40" s="2" t="s">
        <v>37</v>
      </c>
      <c r="B40" s="2" t="s">
        <v>107</v>
      </c>
      <c r="C40" s="3" t="s">
        <v>108</v>
      </c>
      <c r="D40" s="2" t="s">
        <v>32</v>
      </c>
      <c r="E40" s="10">
        <v>0</v>
      </c>
      <c r="F40" s="10">
        <v>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</row>
    <row r="41" spans="1:37" x14ac:dyDescent="0.3">
      <c r="A41" s="2" t="s">
        <v>37</v>
      </c>
      <c r="B41" s="2" t="s">
        <v>107</v>
      </c>
      <c r="C41" s="3" t="s">
        <v>109</v>
      </c>
      <c r="D41" s="2" t="s">
        <v>32</v>
      </c>
      <c r="E41" s="10">
        <v>0</v>
      </c>
      <c r="F41" s="10">
        <v>0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</row>
    <row r="42" spans="1:37" x14ac:dyDescent="0.3">
      <c r="A42" s="2" t="s">
        <v>78</v>
      </c>
      <c r="B42" s="2" t="s">
        <v>79</v>
      </c>
      <c r="C42" s="3" t="s">
        <v>80</v>
      </c>
      <c r="D42" s="2" t="s">
        <v>100</v>
      </c>
      <c r="E42" s="10">
        <v>1200000</v>
      </c>
      <c r="F42" s="11">
        <v>1438000</v>
      </c>
      <c r="G42" s="12">
        <v>0</v>
      </c>
      <c r="H42" s="12">
        <v>0</v>
      </c>
      <c r="I42" s="12">
        <v>0.6</v>
      </c>
      <c r="J42" s="12">
        <v>2</v>
      </c>
      <c r="K42" s="12">
        <v>5</v>
      </c>
      <c r="L42" s="12">
        <v>10</v>
      </c>
      <c r="M42" s="12">
        <v>10</v>
      </c>
      <c r="N42" s="12">
        <v>20</v>
      </c>
      <c r="O42" s="12">
        <v>20</v>
      </c>
      <c r="P42" s="12">
        <v>25</v>
      </c>
      <c r="Q42" s="12">
        <v>25</v>
      </c>
      <c r="R42" s="12">
        <v>25</v>
      </c>
      <c r="S42" s="12">
        <v>25</v>
      </c>
      <c r="T42" s="12">
        <v>25</v>
      </c>
      <c r="U42" s="12">
        <v>25</v>
      </c>
      <c r="V42" s="12">
        <v>20</v>
      </c>
      <c r="W42" s="12">
        <v>20</v>
      </c>
      <c r="X42" s="12">
        <v>20</v>
      </c>
      <c r="Y42" s="12">
        <v>20</v>
      </c>
      <c r="Z42" s="12">
        <v>20</v>
      </c>
      <c r="AA42" s="12">
        <v>10</v>
      </c>
      <c r="AB42" s="12">
        <v>10</v>
      </c>
      <c r="AC42" s="12">
        <v>10</v>
      </c>
      <c r="AD42" s="12">
        <v>10</v>
      </c>
      <c r="AE42" s="12">
        <v>10</v>
      </c>
      <c r="AF42" s="12">
        <v>10</v>
      </c>
      <c r="AG42" s="12">
        <v>10</v>
      </c>
      <c r="AH42" s="12">
        <v>10</v>
      </c>
      <c r="AI42" s="12">
        <v>10</v>
      </c>
      <c r="AJ42" s="12">
        <v>10</v>
      </c>
    </row>
    <row r="43" spans="1:37" x14ac:dyDescent="0.3">
      <c r="A43" s="2" t="s">
        <v>78</v>
      </c>
      <c r="B43" s="2" t="s">
        <v>81</v>
      </c>
      <c r="C43" s="3" t="s">
        <v>19</v>
      </c>
      <c r="D43" s="2" t="s">
        <v>38</v>
      </c>
      <c r="E43" s="10">
        <v>8000</v>
      </c>
      <c r="F43" s="10">
        <v>8000</v>
      </c>
      <c r="G43" s="12">
        <v>500</v>
      </c>
    </row>
    <row r="44" spans="1:37" x14ac:dyDescent="0.3">
      <c r="A44" s="2" t="s">
        <v>85</v>
      </c>
      <c r="B44" s="3" t="s">
        <v>40</v>
      </c>
      <c r="C44" s="4" t="s">
        <v>33</v>
      </c>
      <c r="D44" s="2" t="s">
        <v>106</v>
      </c>
      <c r="E44" s="10">
        <v>0</v>
      </c>
      <c r="F44" s="10">
        <v>0</v>
      </c>
      <c r="G44" s="18">
        <f>$E$3*G3</f>
        <v>299700</v>
      </c>
      <c r="H44" s="18">
        <f t="shared" ref="H44:AJ44" si="1">$E$3*H3</f>
        <v>299700</v>
      </c>
      <c r="I44" s="18">
        <f t="shared" si="1"/>
        <v>299700</v>
      </c>
      <c r="J44" s="18">
        <f t="shared" si="1"/>
        <v>299700</v>
      </c>
      <c r="K44" s="18">
        <f t="shared" si="1"/>
        <v>299700</v>
      </c>
      <c r="L44" s="18">
        <f t="shared" si="1"/>
        <v>749250</v>
      </c>
      <c r="M44" s="18">
        <f t="shared" si="1"/>
        <v>749250</v>
      </c>
      <c r="N44" s="18">
        <f t="shared" si="1"/>
        <v>749250</v>
      </c>
      <c r="O44" s="18">
        <f t="shared" si="1"/>
        <v>749250</v>
      </c>
      <c r="P44" s="18">
        <f t="shared" si="1"/>
        <v>749250</v>
      </c>
      <c r="Q44" s="18">
        <f t="shared" si="1"/>
        <v>750000</v>
      </c>
      <c r="R44" s="18">
        <f t="shared" si="1"/>
        <v>750262.5</v>
      </c>
      <c r="S44" s="18">
        <f t="shared" si="1"/>
        <v>750262.5</v>
      </c>
      <c r="T44" s="18">
        <f t="shared" si="1"/>
        <v>750262.5</v>
      </c>
      <c r="U44" s="18">
        <f t="shared" si="1"/>
        <v>750262.5</v>
      </c>
      <c r="V44" s="18">
        <f t="shared" si="1"/>
        <v>750262.5</v>
      </c>
      <c r="W44" s="18">
        <f t="shared" si="1"/>
        <v>750262.5</v>
      </c>
      <c r="X44" s="18">
        <f t="shared" si="1"/>
        <v>750262.5</v>
      </c>
      <c r="Y44" s="18">
        <f t="shared" si="1"/>
        <v>750262.5</v>
      </c>
      <c r="Z44" s="18">
        <f t="shared" si="1"/>
        <v>750262.5</v>
      </c>
      <c r="AA44" s="18">
        <f t="shared" si="1"/>
        <v>0</v>
      </c>
      <c r="AB44" s="18">
        <f t="shared" si="1"/>
        <v>0</v>
      </c>
      <c r="AC44" s="18">
        <f t="shared" si="1"/>
        <v>0</v>
      </c>
      <c r="AD44" s="18">
        <f t="shared" si="1"/>
        <v>0</v>
      </c>
      <c r="AE44" s="18">
        <f t="shared" si="1"/>
        <v>0</v>
      </c>
      <c r="AF44" s="18">
        <f t="shared" si="1"/>
        <v>0</v>
      </c>
      <c r="AG44" s="18">
        <f t="shared" si="1"/>
        <v>0</v>
      </c>
      <c r="AH44" s="18">
        <f t="shared" si="1"/>
        <v>0</v>
      </c>
      <c r="AI44" s="18">
        <f t="shared" si="1"/>
        <v>0</v>
      </c>
      <c r="AJ44" s="18">
        <f t="shared" si="1"/>
        <v>0</v>
      </c>
      <c r="AK44" s="18"/>
    </row>
    <row r="45" spans="1:37" x14ac:dyDescent="0.3">
      <c r="A45" s="2" t="s">
        <v>85</v>
      </c>
      <c r="B45" s="3" t="s">
        <v>40</v>
      </c>
      <c r="C45" s="2" t="s">
        <v>35</v>
      </c>
      <c r="D45" s="2" t="s">
        <v>106</v>
      </c>
      <c r="E45" s="10">
        <v>0</v>
      </c>
      <c r="F45" s="10">
        <v>0</v>
      </c>
      <c r="G45" s="18">
        <f>$E$4*G4</f>
        <v>0</v>
      </c>
      <c r="H45" s="18">
        <f t="shared" ref="H45:AJ45" si="2">$E$4*H4</f>
        <v>0</v>
      </c>
      <c r="I45" s="18">
        <f t="shared" si="2"/>
        <v>0</v>
      </c>
      <c r="J45" s="18">
        <f t="shared" si="2"/>
        <v>0</v>
      </c>
      <c r="K45" s="18">
        <f t="shared" si="2"/>
        <v>0</v>
      </c>
      <c r="L45" s="18">
        <f t="shared" si="2"/>
        <v>0</v>
      </c>
      <c r="M45" s="18">
        <f t="shared" si="2"/>
        <v>0</v>
      </c>
      <c r="N45" s="18">
        <f t="shared" si="2"/>
        <v>0</v>
      </c>
      <c r="O45" s="18">
        <f t="shared" si="2"/>
        <v>0</v>
      </c>
      <c r="P45" s="18">
        <f t="shared" si="2"/>
        <v>0</v>
      </c>
      <c r="Q45" s="18">
        <f t="shared" si="2"/>
        <v>0</v>
      </c>
      <c r="R45" s="18">
        <f t="shared" si="2"/>
        <v>0</v>
      </c>
      <c r="S45" s="18">
        <f t="shared" si="2"/>
        <v>0</v>
      </c>
      <c r="T45" s="18">
        <f t="shared" si="2"/>
        <v>0</v>
      </c>
      <c r="U45" s="18">
        <f t="shared" si="2"/>
        <v>0</v>
      </c>
      <c r="V45" s="18">
        <f t="shared" si="2"/>
        <v>0</v>
      </c>
      <c r="W45" s="18">
        <f t="shared" si="2"/>
        <v>0</v>
      </c>
      <c r="X45" s="18">
        <f t="shared" si="2"/>
        <v>0</v>
      </c>
      <c r="Y45" s="18">
        <f t="shared" si="2"/>
        <v>0</v>
      </c>
      <c r="Z45" s="18">
        <f t="shared" si="2"/>
        <v>0</v>
      </c>
      <c r="AA45" s="18">
        <f t="shared" si="2"/>
        <v>0</v>
      </c>
      <c r="AB45" s="18">
        <f t="shared" si="2"/>
        <v>0</v>
      </c>
      <c r="AC45" s="18">
        <f t="shared" si="2"/>
        <v>0</v>
      </c>
      <c r="AD45" s="18">
        <f t="shared" si="2"/>
        <v>0</v>
      </c>
      <c r="AE45" s="18">
        <f t="shared" si="2"/>
        <v>0</v>
      </c>
      <c r="AF45" s="18">
        <f t="shared" si="2"/>
        <v>0</v>
      </c>
      <c r="AG45" s="18">
        <f t="shared" si="2"/>
        <v>0</v>
      </c>
      <c r="AH45" s="18">
        <f t="shared" si="2"/>
        <v>0</v>
      </c>
      <c r="AI45" s="18">
        <f t="shared" si="2"/>
        <v>0</v>
      </c>
      <c r="AJ45" s="18">
        <f t="shared" si="2"/>
        <v>0</v>
      </c>
      <c r="AK45" s="18"/>
    </row>
    <row r="46" spans="1:37" x14ac:dyDescent="0.3">
      <c r="A46" s="2" t="s">
        <v>85</v>
      </c>
      <c r="B46" s="3" t="s">
        <v>40</v>
      </c>
      <c r="C46" s="2" t="s">
        <v>36</v>
      </c>
      <c r="D46" s="2" t="s">
        <v>106</v>
      </c>
      <c r="E46" s="10">
        <v>0</v>
      </c>
      <c r="F46" s="10">
        <v>0</v>
      </c>
      <c r="G46" s="18">
        <f>$E$5*G5</f>
        <v>0</v>
      </c>
      <c r="H46" s="18">
        <f t="shared" ref="H46:AJ46" si="3">$E$5*H5</f>
        <v>0</v>
      </c>
      <c r="I46" s="18">
        <f t="shared" si="3"/>
        <v>0</v>
      </c>
      <c r="J46" s="18">
        <f t="shared" si="3"/>
        <v>0</v>
      </c>
      <c r="K46" s="18">
        <f t="shared" si="3"/>
        <v>0</v>
      </c>
      <c r="L46" s="18">
        <f t="shared" si="3"/>
        <v>0</v>
      </c>
      <c r="M46" s="18">
        <f t="shared" si="3"/>
        <v>0</v>
      </c>
      <c r="N46" s="18">
        <f t="shared" si="3"/>
        <v>0</v>
      </c>
      <c r="O46" s="18">
        <f t="shared" si="3"/>
        <v>0</v>
      </c>
      <c r="P46" s="18">
        <f t="shared" si="3"/>
        <v>0</v>
      </c>
      <c r="Q46" s="18">
        <f t="shared" si="3"/>
        <v>0</v>
      </c>
      <c r="R46" s="18">
        <f t="shared" si="3"/>
        <v>0</v>
      </c>
      <c r="S46" s="18">
        <f t="shared" si="3"/>
        <v>0</v>
      </c>
      <c r="T46" s="18">
        <f t="shared" si="3"/>
        <v>0</v>
      </c>
      <c r="U46" s="18">
        <f t="shared" si="3"/>
        <v>0</v>
      </c>
      <c r="V46" s="18">
        <f t="shared" si="3"/>
        <v>0</v>
      </c>
      <c r="W46" s="18">
        <f t="shared" si="3"/>
        <v>0</v>
      </c>
      <c r="X46" s="18">
        <f t="shared" si="3"/>
        <v>0</v>
      </c>
      <c r="Y46" s="18">
        <f t="shared" si="3"/>
        <v>0</v>
      </c>
      <c r="Z46" s="18">
        <f t="shared" si="3"/>
        <v>0</v>
      </c>
      <c r="AA46" s="18">
        <f t="shared" si="3"/>
        <v>0</v>
      </c>
      <c r="AB46" s="18">
        <f t="shared" si="3"/>
        <v>0</v>
      </c>
      <c r="AC46" s="18">
        <f t="shared" si="3"/>
        <v>0</v>
      </c>
      <c r="AD46" s="18">
        <f t="shared" si="3"/>
        <v>0</v>
      </c>
      <c r="AE46" s="18">
        <f t="shared" si="3"/>
        <v>0</v>
      </c>
      <c r="AF46" s="18">
        <f t="shared" si="3"/>
        <v>0</v>
      </c>
      <c r="AG46" s="18">
        <f t="shared" si="3"/>
        <v>0</v>
      </c>
      <c r="AH46" s="18">
        <f t="shared" si="3"/>
        <v>0</v>
      </c>
      <c r="AI46" s="18">
        <f t="shared" si="3"/>
        <v>0</v>
      </c>
      <c r="AJ46" s="18">
        <f t="shared" si="3"/>
        <v>0</v>
      </c>
      <c r="AK46" s="18"/>
    </row>
    <row r="47" spans="1:37" x14ac:dyDescent="0.3">
      <c r="A47" s="2" t="s">
        <v>85</v>
      </c>
      <c r="B47" s="3" t="s">
        <v>40</v>
      </c>
      <c r="C47" s="4" t="s">
        <v>34</v>
      </c>
      <c r="D47" s="2" t="s">
        <v>106</v>
      </c>
      <c r="E47" s="10">
        <v>0</v>
      </c>
      <c r="F47" s="10">
        <v>0</v>
      </c>
      <c r="G47" s="18">
        <f>$E$6*G6</f>
        <v>1198800</v>
      </c>
      <c r="H47" s="18">
        <f t="shared" ref="H47:AJ47" si="4">$E$6*H6</f>
        <v>1198800</v>
      </c>
      <c r="I47" s="18">
        <f t="shared" si="4"/>
        <v>1198800</v>
      </c>
      <c r="J47" s="18">
        <f t="shared" si="4"/>
        <v>1198800</v>
      </c>
      <c r="K47" s="18">
        <f t="shared" si="4"/>
        <v>1198800</v>
      </c>
      <c r="L47" s="18">
        <f t="shared" si="4"/>
        <v>1498500</v>
      </c>
      <c r="M47" s="18">
        <f t="shared" si="4"/>
        <v>1498500</v>
      </c>
      <c r="N47" s="18">
        <f t="shared" si="4"/>
        <v>1498500</v>
      </c>
      <c r="O47" s="18">
        <f t="shared" si="4"/>
        <v>1498500</v>
      </c>
      <c r="P47" s="18">
        <f t="shared" si="4"/>
        <v>1498500</v>
      </c>
      <c r="Q47" s="18">
        <f t="shared" si="4"/>
        <v>1500000</v>
      </c>
      <c r="R47" s="18">
        <f t="shared" si="4"/>
        <v>1500525</v>
      </c>
      <c r="S47" s="18">
        <f t="shared" si="4"/>
        <v>1500525</v>
      </c>
      <c r="T47" s="18">
        <f t="shared" si="4"/>
        <v>1500525</v>
      </c>
      <c r="U47" s="18">
        <f t="shared" si="4"/>
        <v>1500525</v>
      </c>
      <c r="V47" s="18">
        <f t="shared" si="4"/>
        <v>1500525</v>
      </c>
      <c r="W47" s="18">
        <f t="shared" si="4"/>
        <v>1500525</v>
      </c>
      <c r="X47" s="18">
        <f t="shared" si="4"/>
        <v>1500525</v>
      </c>
      <c r="Y47" s="18">
        <f t="shared" si="4"/>
        <v>1500525</v>
      </c>
      <c r="Z47" s="18">
        <f t="shared" si="4"/>
        <v>1500525</v>
      </c>
      <c r="AA47" s="18">
        <f t="shared" si="4"/>
        <v>810000</v>
      </c>
      <c r="AB47" s="18">
        <f t="shared" si="4"/>
        <v>810000</v>
      </c>
      <c r="AC47" s="18">
        <f t="shared" si="4"/>
        <v>810000</v>
      </c>
      <c r="AD47" s="18">
        <f t="shared" si="4"/>
        <v>810000</v>
      </c>
      <c r="AE47" s="18">
        <f t="shared" si="4"/>
        <v>810000</v>
      </c>
      <c r="AF47" s="18">
        <f t="shared" si="4"/>
        <v>810000</v>
      </c>
      <c r="AG47" s="18">
        <f t="shared" si="4"/>
        <v>810000</v>
      </c>
      <c r="AH47" s="18">
        <f t="shared" si="4"/>
        <v>810000</v>
      </c>
      <c r="AI47" s="18">
        <f t="shared" si="4"/>
        <v>810000</v>
      </c>
      <c r="AJ47" s="18">
        <f t="shared" si="4"/>
        <v>810000</v>
      </c>
      <c r="AK47" s="18"/>
    </row>
    <row r="48" spans="1:37" x14ac:dyDescent="0.3">
      <c r="A48" s="2" t="s">
        <v>85</v>
      </c>
      <c r="B48" s="3" t="s">
        <v>40</v>
      </c>
      <c r="C48" s="4" t="s">
        <v>45</v>
      </c>
      <c r="D48" s="2" t="s">
        <v>106</v>
      </c>
      <c r="E48" s="10">
        <v>0</v>
      </c>
      <c r="F48" s="10">
        <v>0</v>
      </c>
      <c r="G48" s="18">
        <f>$E$7*G7</f>
        <v>0</v>
      </c>
      <c r="H48" s="18">
        <f t="shared" ref="H48:AJ48" si="5">$E$7*H7</f>
        <v>0</v>
      </c>
      <c r="I48" s="18">
        <f t="shared" si="5"/>
        <v>0</v>
      </c>
      <c r="J48" s="18">
        <f t="shared" si="5"/>
        <v>0</v>
      </c>
      <c r="K48" s="18">
        <f t="shared" si="5"/>
        <v>0</v>
      </c>
      <c r="L48" s="18">
        <f t="shared" si="5"/>
        <v>0</v>
      </c>
      <c r="M48" s="18">
        <f t="shared" si="5"/>
        <v>0</v>
      </c>
      <c r="N48" s="18">
        <f t="shared" si="5"/>
        <v>0</v>
      </c>
      <c r="O48" s="18">
        <f t="shared" si="5"/>
        <v>0</v>
      </c>
      <c r="P48" s="18">
        <f t="shared" si="5"/>
        <v>0</v>
      </c>
      <c r="Q48" s="18">
        <f t="shared" si="5"/>
        <v>0</v>
      </c>
      <c r="R48" s="18">
        <f t="shared" si="5"/>
        <v>0</v>
      </c>
      <c r="S48" s="18">
        <f t="shared" si="5"/>
        <v>0</v>
      </c>
      <c r="T48" s="18">
        <f t="shared" si="5"/>
        <v>0</v>
      </c>
      <c r="U48" s="18">
        <f t="shared" si="5"/>
        <v>0</v>
      </c>
      <c r="V48" s="18">
        <f t="shared" si="5"/>
        <v>0</v>
      </c>
      <c r="W48" s="18">
        <f t="shared" si="5"/>
        <v>0</v>
      </c>
      <c r="X48" s="18">
        <f t="shared" si="5"/>
        <v>0</v>
      </c>
      <c r="Y48" s="18">
        <f t="shared" si="5"/>
        <v>0</v>
      </c>
      <c r="Z48" s="18">
        <f t="shared" si="5"/>
        <v>0</v>
      </c>
      <c r="AA48" s="18">
        <f t="shared" si="5"/>
        <v>0</v>
      </c>
      <c r="AB48" s="18">
        <f t="shared" si="5"/>
        <v>0</v>
      </c>
      <c r="AC48" s="18">
        <f t="shared" si="5"/>
        <v>0</v>
      </c>
      <c r="AD48" s="18">
        <f t="shared" si="5"/>
        <v>0</v>
      </c>
      <c r="AE48" s="18">
        <f t="shared" si="5"/>
        <v>0</v>
      </c>
      <c r="AF48" s="18">
        <f t="shared" si="5"/>
        <v>0</v>
      </c>
      <c r="AG48" s="18">
        <f t="shared" si="5"/>
        <v>0</v>
      </c>
      <c r="AH48" s="18">
        <f t="shared" si="5"/>
        <v>0</v>
      </c>
      <c r="AI48" s="18">
        <f t="shared" si="5"/>
        <v>0</v>
      </c>
      <c r="AJ48" s="18">
        <f t="shared" si="5"/>
        <v>0</v>
      </c>
      <c r="AK48" s="18"/>
    </row>
    <row r="49" spans="1:37" x14ac:dyDescent="0.3">
      <c r="A49" s="2" t="s">
        <v>85</v>
      </c>
      <c r="B49" s="3" t="s">
        <v>40</v>
      </c>
      <c r="C49" s="4" t="s">
        <v>46</v>
      </c>
      <c r="D49" s="2" t="s">
        <v>106</v>
      </c>
      <c r="E49" s="10">
        <v>0</v>
      </c>
      <c r="F49" s="10">
        <v>0</v>
      </c>
      <c r="G49" s="18">
        <f>$E$8*G8</f>
        <v>0</v>
      </c>
      <c r="H49" s="18">
        <f t="shared" ref="H49:AJ49" si="6">$E$8*H8</f>
        <v>0</v>
      </c>
      <c r="I49" s="18">
        <f t="shared" si="6"/>
        <v>0</v>
      </c>
      <c r="J49" s="18">
        <f t="shared" si="6"/>
        <v>0</v>
      </c>
      <c r="K49" s="18">
        <f t="shared" si="6"/>
        <v>0</v>
      </c>
      <c r="L49" s="18">
        <f t="shared" si="6"/>
        <v>0</v>
      </c>
      <c r="M49" s="18">
        <f t="shared" si="6"/>
        <v>0</v>
      </c>
      <c r="N49" s="18">
        <f t="shared" si="6"/>
        <v>0</v>
      </c>
      <c r="O49" s="18">
        <f t="shared" si="6"/>
        <v>0</v>
      </c>
      <c r="P49" s="18">
        <f t="shared" si="6"/>
        <v>0</v>
      </c>
      <c r="Q49" s="18">
        <f t="shared" si="6"/>
        <v>0</v>
      </c>
      <c r="R49" s="18">
        <f t="shared" si="6"/>
        <v>0</v>
      </c>
      <c r="S49" s="18">
        <f t="shared" si="6"/>
        <v>0</v>
      </c>
      <c r="T49" s="18">
        <f t="shared" si="6"/>
        <v>0</v>
      </c>
      <c r="U49" s="18">
        <f t="shared" si="6"/>
        <v>0</v>
      </c>
      <c r="V49" s="18">
        <f t="shared" si="6"/>
        <v>0</v>
      </c>
      <c r="W49" s="18">
        <f t="shared" si="6"/>
        <v>0</v>
      </c>
      <c r="X49" s="18">
        <f t="shared" si="6"/>
        <v>0</v>
      </c>
      <c r="Y49" s="18">
        <f t="shared" si="6"/>
        <v>0</v>
      </c>
      <c r="Z49" s="18">
        <f t="shared" si="6"/>
        <v>0</v>
      </c>
      <c r="AA49" s="18">
        <f t="shared" si="6"/>
        <v>0</v>
      </c>
      <c r="AB49" s="18">
        <f t="shared" si="6"/>
        <v>0</v>
      </c>
      <c r="AC49" s="18">
        <f t="shared" si="6"/>
        <v>0</v>
      </c>
      <c r="AD49" s="18">
        <f t="shared" si="6"/>
        <v>0</v>
      </c>
      <c r="AE49" s="18">
        <f t="shared" si="6"/>
        <v>0</v>
      </c>
      <c r="AF49" s="18">
        <f t="shared" si="6"/>
        <v>0</v>
      </c>
      <c r="AG49" s="18">
        <f t="shared" si="6"/>
        <v>0</v>
      </c>
      <c r="AH49" s="18">
        <f t="shared" si="6"/>
        <v>0</v>
      </c>
      <c r="AI49" s="18">
        <f t="shared" si="6"/>
        <v>0</v>
      </c>
      <c r="AJ49" s="18">
        <f t="shared" si="6"/>
        <v>0</v>
      </c>
      <c r="AK49" s="18"/>
    </row>
    <row r="50" spans="1:37" x14ac:dyDescent="0.3">
      <c r="A50" s="2" t="s">
        <v>85</v>
      </c>
      <c r="B50" s="3" t="s">
        <v>40</v>
      </c>
      <c r="C50" s="4" t="s">
        <v>39</v>
      </c>
      <c r="D50" s="2" t="s">
        <v>106</v>
      </c>
      <c r="E50" s="10">
        <v>0</v>
      </c>
      <c r="F50" s="10">
        <v>0</v>
      </c>
      <c r="G50" s="18">
        <f>$E$9*G9</f>
        <v>0</v>
      </c>
      <c r="H50" s="18">
        <f t="shared" ref="H50:AJ50" si="7">$E$9*H9</f>
        <v>0</v>
      </c>
      <c r="I50" s="18">
        <f t="shared" si="7"/>
        <v>0</v>
      </c>
      <c r="J50" s="18">
        <f t="shared" si="7"/>
        <v>0</v>
      </c>
      <c r="K50" s="18">
        <f t="shared" si="7"/>
        <v>0</v>
      </c>
      <c r="L50" s="18">
        <f t="shared" si="7"/>
        <v>0</v>
      </c>
      <c r="M50" s="18">
        <f t="shared" si="7"/>
        <v>0</v>
      </c>
      <c r="N50" s="18">
        <f t="shared" si="7"/>
        <v>0</v>
      </c>
      <c r="O50" s="18">
        <f t="shared" si="7"/>
        <v>0</v>
      </c>
      <c r="P50" s="18">
        <f t="shared" si="7"/>
        <v>0</v>
      </c>
      <c r="Q50" s="18">
        <f t="shared" si="7"/>
        <v>0</v>
      </c>
      <c r="R50" s="18">
        <f t="shared" si="7"/>
        <v>0</v>
      </c>
      <c r="S50" s="18">
        <f t="shared" si="7"/>
        <v>0</v>
      </c>
      <c r="T50" s="18">
        <f t="shared" si="7"/>
        <v>0</v>
      </c>
      <c r="U50" s="18">
        <f t="shared" si="7"/>
        <v>0</v>
      </c>
      <c r="V50" s="18">
        <f t="shared" si="7"/>
        <v>0</v>
      </c>
      <c r="W50" s="18">
        <f t="shared" si="7"/>
        <v>0</v>
      </c>
      <c r="X50" s="18">
        <f t="shared" si="7"/>
        <v>0</v>
      </c>
      <c r="Y50" s="18">
        <f t="shared" si="7"/>
        <v>0</v>
      </c>
      <c r="Z50" s="18">
        <f t="shared" si="7"/>
        <v>0</v>
      </c>
      <c r="AA50" s="18">
        <f t="shared" si="7"/>
        <v>0</v>
      </c>
      <c r="AB50" s="18">
        <f t="shared" si="7"/>
        <v>0</v>
      </c>
      <c r="AC50" s="18">
        <f t="shared" si="7"/>
        <v>0</v>
      </c>
      <c r="AD50" s="18">
        <f t="shared" si="7"/>
        <v>0</v>
      </c>
      <c r="AE50" s="18">
        <f t="shared" si="7"/>
        <v>0</v>
      </c>
      <c r="AF50" s="18">
        <f t="shared" si="7"/>
        <v>0</v>
      </c>
      <c r="AG50" s="18">
        <f t="shared" si="7"/>
        <v>0</v>
      </c>
      <c r="AH50" s="18">
        <f t="shared" si="7"/>
        <v>0</v>
      </c>
      <c r="AI50" s="18">
        <f t="shared" si="7"/>
        <v>0</v>
      </c>
      <c r="AJ50" s="18">
        <f t="shared" si="7"/>
        <v>0</v>
      </c>
      <c r="AK50" s="18"/>
    </row>
    <row r="51" spans="1:37" x14ac:dyDescent="0.3">
      <c r="A51" s="2" t="s">
        <v>85</v>
      </c>
      <c r="B51" s="5" t="s">
        <v>41</v>
      </c>
      <c r="C51" s="4" t="s">
        <v>43</v>
      </c>
      <c r="D51" s="2" t="s">
        <v>106</v>
      </c>
      <c r="E51" s="10">
        <v>0</v>
      </c>
      <c r="F51" s="10">
        <v>0</v>
      </c>
      <c r="G51" s="18">
        <f>$E$10*G10</f>
        <v>160000</v>
      </c>
      <c r="H51" s="18">
        <f t="shared" ref="H51:AJ51" si="8">$E$10*H10</f>
        <v>160000</v>
      </c>
      <c r="I51" s="18">
        <f t="shared" si="8"/>
        <v>80000</v>
      </c>
      <c r="J51" s="18">
        <f t="shared" si="8"/>
        <v>80000</v>
      </c>
      <c r="K51" s="18">
        <f t="shared" si="8"/>
        <v>40000</v>
      </c>
      <c r="L51" s="18">
        <f t="shared" si="8"/>
        <v>40000</v>
      </c>
      <c r="M51" s="18">
        <f t="shared" si="8"/>
        <v>40000</v>
      </c>
      <c r="N51" s="18">
        <f t="shared" si="8"/>
        <v>40000</v>
      </c>
      <c r="O51" s="18">
        <f t="shared" si="8"/>
        <v>40000</v>
      </c>
      <c r="P51" s="18">
        <f t="shared" si="8"/>
        <v>40000</v>
      </c>
      <c r="Q51" s="18">
        <f t="shared" si="8"/>
        <v>40000</v>
      </c>
      <c r="R51" s="18">
        <f t="shared" si="8"/>
        <v>40000</v>
      </c>
      <c r="S51" s="18">
        <f t="shared" si="8"/>
        <v>40000</v>
      </c>
      <c r="T51" s="18">
        <f t="shared" si="8"/>
        <v>40000</v>
      </c>
      <c r="U51" s="18">
        <f t="shared" si="8"/>
        <v>40000</v>
      </c>
      <c r="V51" s="18">
        <f t="shared" si="8"/>
        <v>40000</v>
      </c>
      <c r="W51" s="18">
        <f t="shared" si="8"/>
        <v>40000</v>
      </c>
      <c r="X51" s="18">
        <f t="shared" si="8"/>
        <v>40000</v>
      </c>
      <c r="Y51" s="18">
        <f t="shared" si="8"/>
        <v>40000</v>
      </c>
      <c r="Z51" s="18">
        <f t="shared" si="8"/>
        <v>40000</v>
      </c>
      <c r="AA51" s="18">
        <f t="shared" si="8"/>
        <v>40000</v>
      </c>
      <c r="AB51" s="18">
        <f t="shared" si="8"/>
        <v>40000</v>
      </c>
      <c r="AC51" s="18">
        <f t="shared" si="8"/>
        <v>40000</v>
      </c>
      <c r="AD51" s="18">
        <f t="shared" si="8"/>
        <v>40000</v>
      </c>
      <c r="AE51" s="18">
        <f t="shared" si="8"/>
        <v>40000</v>
      </c>
      <c r="AF51" s="18">
        <f t="shared" si="8"/>
        <v>40000</v>
      </c>
      <c r="AG51" s="18">
        <f t="shared" si="8"/>
        <v>40000</v>
      </c>
      <c r="AH51" s="18">
        <f t="shared" si="8"/>
        <v>40000</v>
      </c>
      <c r="AI51" s="18">
        <f t="shared" si="8"/>
        <v>40000</v>
      </c>
      <c r="AJ51" s="18">
        <f t="shared" si="8"/>
        <v>40000</v>
      </c>
      <c r="AK51" s="18"/>
    </row>
    <row r="52" spans="1:37" x14ac:dyDescent="0.3">
      <c r="A52" s="2" t="s">
        <v>85</v>
      </c>
      <c r="B52" s="5" t="s">
        <v>41</v>
      </c>
      <c r="C52" s="4" t="s">
        <v>44</v>
      </c>
      <c r="D52" s="2" t="s">
        <v>106</v>
      </c>
      <c r="E52" s="10">
        <v>0</v>
      </c>
      <c r="F52" s="10">
        <v>0</v>
      </c>
      <c r="G52" s="18">
        <f>$E$11*G11</f>
        <v>0</v>
      </c>
      <c r="H52" s="18">
        <f t="shared" ref="H52:AJ52" si="9">$E$11*H11</f>
        <v>0</v>
      </c>
      <c r="I52" s="18">
        <f t="shared" si="9"/>
        <v>0</v>
      </c>
      <c r="J52" s="18">
        <f t="shared" si="9"/>
        <v>0</v>
      </c>
      <c r="K52" s="18">
        <f t="shared" si="9"/>
        <v>0</v>
      </c>
      <c r="L52" s="18">
        <f t="shared" si="9"/>
        <v>0</v>
      </c>
      <c r="M52" s="18">
        <f t="shared" si="9"/>
        <v>0</v>
      </c>
      <c r="N52" s="18">
        <f t="shared" si="9"/>
        <v>0</v>
      </c>
      <c r="O52" s="18">
        <f t="shared" si="9"/>
        <v>0</v>
      </c>
      <c r="P52" s="18">
        <f t="shared" si="9"/>
        <v>0</v>
      </c>
      <c r="Q52" s="18">
        <f t="shared" si="9"/>
        <v>0</v>
      </c>
      <c r="R52" s="18">
        <f t="shared" si="9"/>
        <v>0</v>
      </c>
      <c r="S52" s="18">
        <f t="shared" si="9"/>
        <v>0</v>
      </c>
      <c r="T52" s="18">
        <f t="shared" si="9"/>
        <v>0</v>
      </c>
      <c r="U52" s="18">
        <f t="shared" si="9"/>
        <v>0</v>
      </c>
      <c r="V52" s="18">
        <f t="shared" si="9"/>
        <v>0</v>
      </c>
      <c r="W52" s="18">
        <f t="shared" si="9"/>
        <v>0</v>
      </c>
      <c r="X52" s="18">
        <f t="shared" si="9"/>
        <v>0</v>
      </c>
      <c r="Y52" s="18">
        <f t="shared" si="9"/>
        <v>0</v>
      </c>
      <c r="Z52" s="18">
        <f t="shared" si="9"/>
        <v>0</v>
      </c>
      <c r="AA52" s="18">
        <f t="shared" si="9"/>
        <v>0</v>
      </c>
      <c r="AB52" s="18">
        <f t="shared" si="9"/>
        <v>0</v>
      </c>
      <c r="AC52" s="18">
        <f t="shared" si="9"/>
        <v>0</v>
      </c>
      <c r="AD52" s="18">
        <f t="shared" si="9"/>
        <v>0</v>
      </c>
      <c r="AE52" s="18">
        <f t="shared" si="9"/>
        <v>0</v>
      </c>
      <c r="AF52" s="18">
        <f t="shared" si="9"/>
        <v>0</v>
      </c>
      <c r="AG52" s="18">
        <f t="shared" si="9"/>
        <v>0</v>
      </c>
      <c r="AH52" s="18">
        <f t="shared" si="9"/>
        <v>0</v>
      </c>
      <c r="AI52" s="18">
        <f t="shared" si="9"/>
        <v>0</v>
      </c>
      <c r="AJ52" s="18">
        <f t="shared" si="9"/>
        <v>0</v>
      </c>
      <c r="AK52" s="18"/>
    </row>
    <row r="53" spans="1:37" x14ac:dyDescent="0.3">
      <c r="A53" s="2" t="s">
        <v>85</v>
      </c>
      <c r="B53" s="5" t="s">
        <v>41</v>
      </c>
      <c r="C53" s="4" t="s">
        <v>48</v>
      </c>
      <c r="D53" s="2" t="s">
        <v>106</v>
      </c>
      <c r="E53" s="10">
        <v>0</v>
      </c>
      <c r="F53" s="10">
        <v>0</v>
      </c>
      <c r="G53" s="18">
        <f>$E$12*G12</f>
        <v>0</v>
      </c>
      <c r="H53" s="18">
        <f t="shared" ref="H53:AJ53" si="10">$E$12*H12</f>
        <v>0</v>
      </c>
      <c r="I53" s="18">
        <f t="shared" si="10"/>
        <v>0</v>
      </c>
      <c r="J53" s="18">
        <f t="shared" si="10"/>
        <v>0</v>
      </c>
      <c r="K53" s="18">
        <f t="shared" si="10"/>
        <v>0</v>
      </c>
      <c r="L53" s="18">
        <f t="shared" si="10"/>
        <v>0</v>
      </c>
      <c r="M53" s="18">
        <f t="shared" si="10"/>
        <v>0</v>
      </c>
      <c r="N53" s="18">
        <f t="shared" si="10"/>
        <v>0</v>
      </c>
      <c r="O53" s="18">
        <f t="shared" si="10"/>
        <v>0</v>
      </c>
      <c r="P53" s="18">
        <f t="shared" si="10"/>
        <v>0</v>
      </c>
      <c r="Q53" s="18">
        <f t="shared" si="10"/>
        <v>0</v>
      </c>
      <c r="R53" s="18">
        <f t="shared" si="10"/>
        <v>0</v>
      </c>
      <c r="S53" s="18">
        <f t="shared" si="10"/>
        <v>0</v>
      </c>
      <c r="T53" s="18">
        <f t="shared" si="10"/>
        <v>0</v>
      </c>
      <c r="U53" s="18">
        <f t="shared" si="10"/>
        <v>0</v>
      </c>
      <c r="V53" s="18">
        <f t="shared" si="10"/>
        <v>0</v>
      </c>
      <c r="W53" s="18">
        <f t="shared" si="10"/>
        <v>0</v>
      </c>
      <c r="X53" s="18">
        <f t="shared" si="10"/>
        <v>0</v>
      </c>
      <c r="Y53" s="18">
        <f t="shared" si="10"/>
        <v>0</v>
      </c>
      <c r="Z53" s="18">
        <f t="shared" si="10"/>
        <v>0</v>
      </c>
      <c r="AA53" s="18">
        <f t="shared" si="10"/>
        <v>0</v>
      </c>
      <c r="AB53" s="18">
        <f t="shared" si="10"/>
        <v>0</v>
      </c>
      <c r="AC53" s="18">
        <f t="shared" si="10"/>
        <v>0</v>
      </c>
      <c r="AD53" s="18">
        <f t="shared" si="10"/>
        <v>0</v>
      </c>
      <c r="AE53" s="18">
        <f t="shared" si="10"/>
        <v>0</v>
      </c>
      <c r="AF53" s="18">
        <f t="shared" si="10"/>
        <v>0</v>
      </c>
      <c r="AG53" s="18">
        <f t="shared" si="10"/>
        <v>0</v>
      </c>
      <c r="AH53" s="18">
        <f t="shared" si="10"/>
        <v>0</v>
      </c>
      <c r="AI53" s="18">
        <f t="shared" si="10"/>
        <v>0</v>
      </c>
      <c r="AJ53" s="18">
        <f t="shared" si="10"/>
        <v>0</v>
      </c>
      <c r="AK53" s="18"/>
    </row>
    <row r="54" spans="1:37" x14ac:dyDescent="0.3">
      <c r="A54" s="2" t="s">
        <v>85</v>
      </c>
      <c r="B54" s="5" t="s">
        <v>42</v>
      </c>
      <c r="C54" s="4" t="s">
        <v>47</v>
      </c>
      <c r="D54" s="2" t="s">
        <v>106</v>
      </c>
      <c r="E54" s="10">
        <v>0</v>
      </c>
      <c r="F54" s="10">
        <v>0</v>
      </c>
      <c r="G54" s="18">
        <f>$E$13*G13</f>
        <v>0</v>
      </c>
      <c r="H54" s="18">
        <f t="shared" ref="H54:AJ54" si="11">$E$13*H13</f>
        <v>0</v>
      </c>
      <c r="I54" s="18">
        <f t="shared" si="11"/>
        <v>0</v>
      </c>
      <c r="J54" s="18">
        <f t="shared" si="11"/>
        <v>0</v>
      </c>
      <c r="K54" s="18">
        <f t="shared" si="11"/>
        <v>0</v>
      </c>
      <c r="L54" s="18">
        <f t="shared" si="11"/>
        <v>0</v>
      </c>
      <c r="M54" s="18">
        <f t="shared" si="11"/>
        <v>0</v>
      </c>
      <c r="N54" s="18">
        <f t="shared" si="11"/>
        <v>0</v>
      </c>
      <c r="O54" s="18">
        <f t="shared" si="11"/>
        <v>0</v>
      </c>
      <c r="P54" s="18">
        <f t="shared" si="11"/>
        <v>0</v>
      </c>
      <c r="Q54" s="18">
        <f t="shared" si="11"/>
        <v>0</v>
      </c>
      <c r="R54" s="18">
        <f t="shared" si="11"/>
        <v>0</v>
      </c>
      <c r="S54" s="18">
        <f t="shared" si="11"/>
        <v>0</v>
      </c>
      <c r="T54" s="18">
        <f t="shared" si="11"/>
        <v>0</v>
      </c>
      <c r="U54" s="18">
        <f t="shared" si="11"/>
        <v>0</v>
      </c>
      <c r="V54" s="18">
        <f t="shared" si="11"/>
        <v>0</v>
      </c>
      <c r="W54" s="18">
        <f t="shared" si="11"/>
        <v>0</v>
      </c>
      <c r="X54" s="18">
        <f t="shared" si="11"/>
        <v>0</v>
      </c>
      <c r="Y54" s="18">
        <f t="shared" si="11"/>
        <v>0</v>
      </c>
      <c r="Z54" s="18">
        <f t="shared" si="11"/>
        <v>0</v>
      </c>
      <c r="AA54" s="18">
        <f t="shared" si="11"/>
        <v>0</v>
      </c>
      <c r="AB54" s="18">
        <f t="shared" si="11"/>
        <v>0</v>
      </c>
      <c r="AC54" s="18">
        <f t="shared" si="11"/>
        <v>0</v>
      </c>
      <c r="AD54" s="18">
        <f t="shared" si="11"/>
        <v>0</v>
      </c>
      <c r="AE54" s="18">
        <f t="shared" si="11"/>
        <v>0</v>
      </c>
      <c r="AF54" s="18">
        <f t="shared" si="11"/>
        <v>0</v>
      </c>
      <c r="AG54" s="18">
        <f t="shared" si="11"/>
        <v>0</v>
      </c>
      <c r="AH54" s="18">
        <f t="shared" si="11"/>
        <v>0</v>
      </c>
      <c r="AI54" s="18">
        <f t="shared" si="11"/>
        <v>0</v>
      </c>
      <c r="AJ54" s="18">
        <f t="shared" si="11"/>
        <v>0</v>
      </c>
      <c r="AK54" s="18"/>
    </row>
    <row r="55" spans="1:37" x14ac:dyDescent="0.3">
      <c r="A55" s="2" t="s">
        <v>85</v>
      </c>
      <c r="B55" s="5" t="s">
        <v>42</v>
      </c>
      <c r="C55" s="4" t="s">
        <v>49</v>
      </c>
      <c r="D55" s="2" t="s">
        <v>106</v>
      </c>
      <c r="E55" s="10">
        <v>0</v>
      </c>
      <c r="F55" s="10">
        <v>0</v>
      </c>
      <c r="G55" s="18">
        <f>$E$14*G14</f>
        <v>0</v>
      </c>
      <c r="H55" s="18">
        <f t="shared" ref="H55:AJ55" si="12">$E$14*H14</f>
        <v>0</v>
      </c>
      <c r="I55" s="18">
        <f t="shared" si="12"/>
        <v>0</v>
      </c>
      <c r="J55" s="18">
        <f t="shared" si="12"/>
        <v>0</v>
      </c>
      <c r="K55" s="18">
        <f t="shared" si="12"/>
        <v>0</v>
      </c>
      <c r="L55" s="18">
        <f t="shared" si="12"/>
        <v>0</v>
      </c>
      <c r="M55" s="18">
        <f t="shared" si="12"/>
        <v>0</v>
      </c>
      <c r="N55" s="18">
        <f t="shared" si="12"/>
        <v>0</v>
      </c>
      <c r="O55" s="18">
        <f t="shared" si="12"/>
        <v>0</v>
      </c>
      <c r="P55" s="18">
        <f t="shared" si="12"/>
        <v>0</v>
      </c>
      <c r="Q55" s="18">
        <f t="shared" si="12"/>
        <v>0</v>
      </c>
      <c r="R55" s="18">
        <f t="shared" si="12"/>
        <v>0</v>
      </c>
      <c r="S55" s="18">
        <f t="shared" si="12"/>
        <v>0</v>
      </c>
      <c r="T55" s="18">
        <f t="shared" si="12"/>
        <v>0</v>
      </c>
      <c r="U55" s="18">
        <f t="shared" si="12"/>
        <v>0</v>
      </c>
      <c r="V55" s="18">
        <f t="shared" si="12"/>
        <v>0</v>
      </c>
      <c r="W55" s="18">
        <f t="shared" si="12"/>
        <v>0</v>
      </c>
      <c r="X55" s="18">
        <f t="shared" si="12"/>
        <v>0</v>
      </c>
      <c r="Y55" s="18">
        <f t="shared" si="12"/>
        <v>0</v>
      </c>
      <c r="Z55" s="18">
        <f t="shared" si="12"/>
        <v>0</v>
      </c>
      <c r="AA55" s="18">
        <f t="shared" si="12"/>
        <v>0</v>
      </c>
      <c r="AB55" s="18">
        <f t="shared" si="12"/>
        <v>0</v>
      </c>
      <c r="AC55" s="18">
        <f t="shared" si="12"/>
        <v>0</v>
      </c>
      <c r="AD55" s="18">
        <f t="shared" si="12"/>
        <v>0</v>
      </c>
      <c r="AE55" s="18">
        <f t="shared" si="12"/>
        <v>0</v>
      </c>
      <c r="AF55" s="18">
        <f t="shared" si="12"/>
        <v>0</v>
      </c>
      <c r="AG55" s="18">
        <f t="shared" si="12"/>
        <v>0</v>
      </c>
      <c r="AH55" s="18">
        <f t="shared" si="12"/>
        <v>0</v>
      </c>
      <c r="AI55" s="18">
        <f t="shared" si="12"/>
        <v>0</v>
      </c>
      <c r="AJ55" s="18">
        <f t="shared" si="12"/>
        <v>0</v>
      </c>
      <c r="AK55" s="18"/>
    </row>
    <row r="56" spans="1:37" x14ac:dyDescent="0.3">
      <c r="A56" s="2" t="s">
        <v>85</v>
      </c>
      <c r="B56" s="5" t="s">
        <v>50</v>
      </c>
      <c r="C56" s="4" t="s">
        <v>14</v>
      </c>
      <c r="D56" s="2" t="s">
        <v>106</v>
      </c>
      <c r="E56" s="10">
        <v>0</v>
      </c>
      <c r="F56" s="10">
        <v>0</v>
      </c>
      <c r="G56" s="18">
        <f>$E$15*G15</f>
        <v>2025000</v>
      </c>
      <c r="H56" s="18">
        <f t="shared" ref="H56:J56" si="13">$E$15*H15</f>
        <v>225000</v>
      </c>
      <c r="I56" s="18">
        <f t="shared" si="13"/>
        <v>0</v>
      </c>
      <c r="J56" s="18">
        <f t="shared" si="13"/>
        <v>0</v>
      </c>
      <c r="K56" s="18">
        <f t="shared" ref="K56:AJ56" si="14">$E$15*K15</f>
        <v>0</v>
      </c>
      <c r="L56" s="18">
        <f t="shared" si="14"/>
        <v>0</v>
      </c>
      <c r="M56" s="18">
        <f t="shared" si="14"/>
        <v>0</v>
      </c>
      <c r="N56" s="18">
        <f t="shared" si="14"/>
        <v>0</v>
      </c>
      <c r="O56" s="18">
        <f t="shared" si="14"/>
        <v>0</v>
      </c>
      <c r="P56" s="18">
        <f t="shared" si="14"/>
        <v>0</v>
      </c>
      <c r="Q56" s="18">
        <f t="shared" si="14"/>
        <v>0</v>
      </c>
      <c r="R56" s="18">
        <f t="shared" si="14"/>
        <v>0</v>
      </c>
      <c r="S56" s="18">
        <f t="shared" si="14"/>
        <v>0</v>
      </c>
      <c r="T56" s="18">
        <f t="shared" si="14"/>
        <v>0</v>
      </c>
      <c r="U56" s="18">
        <f t="shared" si="14"/>
        <v>0</v>
      </c>
      <c r="V56" s="18">
        <f t="shared" si="14"/>
        <v>0</v>
      </c>
      <c r="W56" s="18">
        <f t="shared" si="14"/>
        <v>0</v>
      </c>
      <c r="X56" s="18">
        <f t="shared" si="14"/>
        <v>0</v>
      </c>
      <c r="Y56" s="18">
        <f t="shared" si="14"/>
        <v>0</v>
      </c>
      <c r="Z56" s="18">
        <f t="shared" si="14"/>
        <v>0</v>
      </c>
      <c r="AA56" s="18">
        <f t="shared" si="14"/>
        <v>0</v>
      </c>
      <c r="AB56" s="18">
        <f t="shared" si="14"/>
        <v>0</v>
      </c>
      <c r="AC56" s="18">
        <f t="shared" si="14"/>
        <v>0</v>
      </c>
      <c r="AD56" s="18">
        <f t="shared" si="14"/>
        <v>0</v>
      </c>
      <c r="AE56" s="18">
        <f t="shared" si="14"/>
        <v>0</v>
      </c>
      <c r="AF56" s="18">
        <f t="shared" si="14"/>
        <v>0</v>
      </c>
      <c r="AG56" s="18">
        <f t="shared" si="14"/>
        <v>0</v>
      </c>
      <c r="AH56" s="18">
        <f t="shared" si="14"/>
        <v>0</v>
      </c>
      <c r="AI56" s="18">
        <f t="shared" si="14"/>
        <v>0</v>
      </c>
      <c r="AJ56" s="18">
        <f t="shared" si="14"/>
        <v>0</v>
      </c>
      <c r="AK56" s="18"/>
    </row>
    <row r="57" spans="1:37" x14ac:dyDescent="0.3">
      <c r="A57" s="2" t="s">
        <v>85</v>
      </c>
      <c r="B57" s="5" t="s">
        <v>50</v>
      </c>
      <c r="C57" s="4" t="s">
        <v>19</v>
      </c>
      <c r="D57" s="2" t="s">
        <v>106</v>
      </c>
      <c r="E57" s="10">
        <v>0</v>
      </c>
      <c r="F57" s="10">
        <v>0</v>
      </c>
      <c r="G57" s="18">
        <f>$E$16*G16</f>
        <v>280000</v>
      </c>
      <c r="H57" s="18">
        <f t="shared" ref="H57:J57" si="15">$E$16*H16</f>
        <v>0</v>
      </c>
      <c r="I57" s="18">
        <f t="shared" si="15"/>
        <v>0</v>
      </c>
      <c r="J57" s="18">
        <f t="shared" si="15"/>
        <v>0</v>
      </c>
      <c r="K57" s="18">
        <f t="shared" ref="K57:AJ57" si="16">$E$16*K16</f>
        <v>0</v>
      </c>
      <c r="L57" s="18">
        <f t="shared" si="16"/>
        <v>0</v>
      </c>
      <c r="M57" s="18">
        <f t="shared" si="16"/>
        <v>0</v>
      </c>
      <c r="N57" s="18">
        <f t="shared" si="16"/>
        <v>0</v>
      </c>
      <c r="O57" s="18">
        <f t="shared" si="16"/>
        <v>0</v>
      </c>
      <c r="P57" s="18">
        <f t="shared" si="16"/>
        <v>0</v>
      </c>
      <c r="Q57" s="18">
        <f t="shared" si="16"/>
        <v>0</v>
      </c>
      <c r="R57" s="18">
        <f t="shared" si="16"/>
        <v>0</v>
      </c>
      <c r="S57" s="18">
        <f t="shared" si="16"/>
        <v>0</v>
      </c>
      <c r="T57" s="18">
        <f t="shared" si="16"/>
        <v>0</v>
      </c>
      <c r="U57" s="18">
        <f t="shared" si="16"/>
        <v>0</v>
      </c>
      <c r="V57" s="18">
        <f t="shared" si="16"/>
        <v>0</v>
      </c>
      <c r="W57" s="18">
        <f t="shared" si="16"/>
        <v>0</v>
      </c>
      <c r="X57" s="18">
        <f t="shared" si="16"/>
        <v>0</v>
      </c>
      <c r="Y57" s="18">
        <f t="shared" si="16"/>
        <v>0</v>
      </c>
      <c r="Z57" s="18">
        <f t="shared" si="16"/>
        <v>0</v>
      </c>
      <c r="AA57" s="18">
        <f t="shared" si="16"/>
        <v>0</v>
      </c>
      <c r="AB57" s="18">
        <f t="shared" si="16"/>
        <v>0</v>
      </c>
      <c r="AC57" s="18">
        <f t="shared" si="16"/>
        <v>0</v>
      </c>
      <c r="AD57" s="18">
        <f t="shared" si="16"/>
        <v>0</v>
      </c>
      <c r="AE57" s="18">
        <f t="shared" si="16"/>
        <v>0</v>
      </c>
      <c r="AF57" s="18">
        <f t="shared" si="16"/>
        <v>0</v>
      </c>
      <c r="AG57" s="18">
        <f t="shared" si="16"/>
        <v>0</v>
      </c>
      <c r="AH57" s="18">
        <f t="shared" si="16"/>
        <v>0</v>
      </c>
      <c r="AI57" s="18">
        <f t="shared" si="16"/>
        <v>0</v>
      </c>
      <c r="AJ57" s="18">
        <f t="shared" si="16"/>
        <v>0</v>
      </c>
      <c r="AK57" s="18"/>
    </row>
    <row r="58" spans="1:37" x14ac:dyDescent="0.3">
      <c r="A58" s="2" t="s">
        <v>85</v>
      </c>
      <c r="B58" s="3" t="s">
        <v>51</v>
      </c>
      <c r="C58" s="3" t="s">
        <v>52</v>
      </c>
      <c r="D58" s="2" t="s">
        <v>106</v>
      </c>
      <c r="E58" s="10">
        <v>0</v>
      </c>
      <c r="F58" s="10">
        <v>0</v>
      </c>
      <c r="G58" s="18">
        <f>$E$17*G17</f>
        <v>0</v>
      </c>
      <c r="H58" s="18">
        <f>$E$17*H16</f>
        <v>0</v>
      </c>
      <c r="I58" s="18">
        <f t="shared" ref="I58:AJ58" si="17">$E$17*I17</f>
        <v>150000</v>
      </c>
      <c r="J58" s="18">
        <f t="shared" si="17"/>
        <v>0</v>
      </c>
      <c r="K58" s="18">
        <f t="shared" si="17"/>
        <v>150000</v>
      </c>
      <c r="L58" s="18">
        <f t="shared" si="17"/>
        <v>0</v>
      </c>
      <c r="M58" s="18">
        <f t="shared" si="17"/>
        <v>0</v>
      </c>
      <c r="N58" s="18">
        <f t="shared" si="17"/>
        <v>0</v>
      </c>
      <c r="O58" s="18">
        <f t="shared" si="17"/>
        <v>0</v>
      </c>
      <c r="P58" s="18">
        <f t="shared" si="17"/>
        <v>0</v>
      </c>
      <c r="Q58" s="18">
        <f t="shared" si="17"/>
        <v>0</v>
      </c>
      <c r="R58" s="18">
        <f t="shared" si="17"/>
        <v>0</v>
      </c>
      <c r="S58" s="18">
        <f t="shared" si="17"/>
        <v>0</v>
      </c>
      <c r="T58" s="18">
        <f t="shared" si="17"/>
        <v>0</v>
      </c>
      <c r="U58" s="18">
        <f t="shared" si="17"/>
        <v>0</v>
      </c>
      <c r="V58" s="18">
        <f t="shared" si="17"/>
        <v>0</v>
      </c>
      <c r="W58" s="18">
        <f t="shared" si="17"/>
        <v>0</v>
      </c>
      <c r="X58" s="18">
        <f t="shared" si="17"/>
        <v>0</v>
      </c>
      <c r="Y58" s="18">
        <f t="shared" si="17"/>
        <v>0</v>
      </c>
      <c r="Z58" s="18">
        <f t="shared" si="17"/>
        <v>0</v>
      </c>
      <c r="AA58" s="18">
        <f t="shared" si="17"/>
        <v>0</v>
      </c>
      <c r="AB58" s="18">
        <f t="shared" si="17"/>
        <v>0</v>
      </c>
      <c r="AC58" s="18">
        <f t="shared" si="17"/>
        <v>0</v>
      </c>
      <c r="AD58" s="18">
        <f t="shared" si="17"/>
        <v>0</v>
      </c>
      <c r="AE58" s="18">
        <f t="shared" si="17"/>
        <v>0</v>
      </c>
      <c r="AF58" s="18">
        <f t="shared" si="17"/>
        <v>0</v>
      </c>
      <c r="AG58" s="18">
        <f t="shared" si="17"/>
        <v>0</v>
      </c>
      <c r="AH58" s="18">
        <f t="shared" si="17"/>
        <v>0</v>
      </c>
      <c r="AI58" s="18">
        <f t="shared" si="17"/>
        <v>0</v>
      </c>
      <c r="AJ58" s="18">
        <f t="shared" si="17"/>
        <v>0</v>
      </c>
      <c r="AK58" s="18"/>
    </row>
    <row r="59" spans="1:37" x14ac:dyDescent="0.3">
      <c r="A59" s="2" t="s">
        <v>85</v>
      </c>
      <c r="B59" s="3" t="s">
        <v>51</v>
      </c>
      <c r="C59" s="3" t="s">
        <v>53</v>
      </c>
      <c r="D59" s="2" t="s">
        <v>106</v>
      </c>
      <c r="E59" s="10">
        <v>0</v>
      </c>
      <c r="F59" s="10">
        <v>0</v>
      </c>
      <c r="G59" s="18">
        <f>$E$18*G18</f>
        <v>0</v>
      </c>
      <c r="H59" s="18">
        <f t="shared" ref="H59:AJ59" si="18">$E$18*H18</f>
        <v>0</v>
      </c>
      <c r="I59" s="18">
        <f t="shared" si="18"/>
        <v>0</v>
      </c>
      <c r="J59" s="18">
        <f t="shared" si="18"/>
        <v>0</v>
      </c>
      <c r="K59" s="18">
        <f t="shared" si="18"/>
        <v>0</v>
      </c>
      <c r="L59" s="18">
        <f t="shared" si="18"/>
        <v>225000</v>
      </c>
      <c r="M59" s="18">
        <f t="shared" si="18"/>
        <v>0</v>
      </c>
      <c r="N59" s="18">
        <f t="shared" si="18"/>
        <v>225000</v>
      </c>
      <c r="O59" s="18">
        <f t="shared" si="18"/>
        <v>0</v>
      </c>
      <c r="P59" s="18">
        <f t="shared" si="18"/>
        <v>225000</v>
      </c>
      <c r="Q59" s="18">
        <f t="shared" si="18"/>
        <v>0</v>
      </c>
      <c r="R59" s="18">
        <f t="shared" si="18"/>
        <v>225000</v>
      </c>
      <c r="S59" s="18">
        <f t="shared" si="18"/>
        <v>0</v>
      </c>
      <c r="T59" s="18">
        <f t="shared" si="18"/>
        <v>225000</v>
      </c>
      <c r="U59" s="18">
        <f t="shared" si="18"/>
        <v>0</v>
      </c>
      <c r="V59" s="18">
        <f t="shared" si="18"/>
        <v>225000</v>
      </c>
      <c r="W59" s="18">
        <f t="shared" si="18"/>
        <v>0</v>
      </c>
      <c r="X59" s="18">
        <f t="shared" si="18"/>
        <v>225000</v>
      </c>
      <c r="Y59" s="18">
        <f t="shared" si="18"/>
        <v>0</v>
      </c>
      <c r="Z59" s="18">
        <f t="shared" si="18"/>
        <v>225000</v>
      </c>
      <c r="AA59" s="18">
        <f t="shared" si="18"/>
        <v>0</v>
      </c>
      <c r="AB59" s="18">
        <f t="shared" si="18"/>
        <v>225000</v>
      </c>
      <c r="AC59" s="18">
        <f t="shared" si="18"/>
        <v>0</v>
      </c>
      <c r="AD59" s="18">
        <f t="shared" si="18"/>
        <v>225000</v>
      </c>
      <c r="AE59" s="18">
        <f t="shared" si="18"/>
        <v>0</v>
      </c>
      <c r="AF59" s="18">
        <f t="shared" si="18"/>
        <v>225000</v>
      </c>
      <c r="AG59" s="18">
        <f t="shared" si="18"/>
        <v>0</v>
      </c>
      <c r="AH59" s="18">
        <f t="shared" si="18"/>
        <v>225000</v>
      </c>
      <c r="AI59" s="18">
        <f t="shared" si="18"/>
        <v>0</v>
      </c>
      <c r="AJ59" s="18">
        <f t="shared" si="18"/>
        <v>225000</v>
      </c>
      <c r="AK59" s="18"/>
    </row>
    <row r="60" spans="1:37" x14ac:dyDescent="0.3">
      <c r="A60" s="2" t="s">
        <v>85</v>
      </c>
      <c r="B60" s="3" t="s">
        <v>51</v>
      </c>
      <c r="C60" s="3" t="s">
        <v>54</v>
      </c>
      <c r="D60" s="2" t="s">
        <v>106</v>
      </c>
      <c r="E60" s="10">
        <v>0</v>
      </c>
      <c r="F60" s="10">
        <v>0</v>
      </c>
      <c r="G60" s="18">
        <f>$E$19*G19</f>
        <v>0</v>
      </c>
      <c r="H60" s="18">
        <f t="shared" ref="H60:AJ60" si="19">$E$19*H19</f>
        <v>0</v>
      </c>
      <c r="I60" s="18">
        <f t="shared" si="19"/>
        <v>300000</v>
      </c>
      <c r="J60" s="18">
        <f t="shared" si="19"/>
        <v>0</v>
      </c>
      <c r="K60" s="18">
        <f t="shared" si="19"/>
        <v>0</v>
      </c>
      <c r="L60" s="18">
        <f t="shared" si="19"/>
        <v>300000</v>
      </c>
      <c r="M60" s="18">
        <f t="shared" si="19"/>
        <v>0</v>
      </c>
      <c r="N60" s="18">
        <f t="shared" si="19"/>
        <v>0</v>
      </c>
      <c r="O60" s="18">
        <f t="shared" si="19"/>
        <v>300000</v>
      </c>
      <c r="P60" s="18">
        <f t="shared" si="19"/>
        <v>0</v>
      </c>
      <c r="Q60" s="18">
        <f t="shared" si="19"/>
        <v>0</v>
      </c>
      <c r="R60" s="18">
        <f t="shared" si="19"/>
        <v>300000</v>
      </c>
      <c r="S60" s="18">
        <f t="shared" si="19"/>
        <v>0</v>
      </c>
      <c r="T60" s="18">
        <f t="shared" si="19"/>
        <v>0</v>
      </c>
      <c r="U60" s="18">
        <f t="shared" si="19"/>
        <v>300000</v>
      </c>
      <c r="V60" s="18">
        <f t="shared" si="19"/>
        <v>0</v>
      </c>
      <c r="W60" s="18">
        <f t="shared" si="19"/>
        <v>0</v>
      </c>
      <c r="X60" s="18">
        <f t="shared" si="19"/>
        <v>300000</v>
      </c>
      <c r="Y60" s="18">
        <f t="shared" si="19"/>
        <v>0</v>
      </c>
      <c r="Z60" s="18">
        <f t="shared" si="19"/>
        <v>0</v>
      </c>
      <c r="AA60" s="18">
        <f t="shared" si="19"/>
        <v>300000</v>
      </c>
      <c r="AB60" s="18">
        <f t="shared" si="19"/>
        <v>0</v>
      </c>
      <c r="AC60" s="18">
        <f t="shared" si="19"/>
        <v>0</v>
      </c>
      <c r="AD60" s="18">
        <f t="shared" si="19"/>
        <v>300000</v>
      </c>
      <c r="AE60" s="18">
        <f t="shared" si="19"/>
        <v>0</v>
      </c>
      <c r="AF60" s="18">
        <f t="shared" si="19"/>
        <v>0</v>
      </c>
      <c r="AG60" s="18">
        <f t="shared" si="19"/>
        <v>300000</v>
      </c>
      <c r="AH60" s="18">
        <f t="shared" si="19"/>
        <v>0</v>
      </c>
      <c r="AI60" s="18">
        <f t="shared" si="19"/>
        <v>0</v>
      </c>
      <c r="AJ60" s="18">
        <f t="shared" si="19"/>
        <v>300000</v>
      </c>
      <c r="AK60" s="18"/>
    </row>
    <row r="61" spans="1:37" x14ac:dyDescent="0.3">
      <c r="A61" s="2" t="s">
        <v>85</v>
      </c>
      <c r="B61" s="3" t="s">
        <v>51</v>
      </c>
      <c r="C61" s="3" t="s">
        <v>55</v>
      </c>
      <c r="D61" s="2" t="s">
        <v>106</v>
      </c>
      <c r="E61" s="10">
        <v>0</v>
      </c>
      <c r="F61" s="10">
        <v>0</v>
      </c>
      <c r="G61" s="18">
        <f>$E$20*G20</f>
        <v>250000</v>
      </c>
      <c r="H61" s="18">
        <f t="shared" ref="H61:AJ61" si="20">$E$20*H20</f>
        <v>0</v>
      </c>
      <c r="I61" s="18">
        <f t="shared" si="20"/>
        <v>0</v>
      </c>
      <c r="J61" s="18">
        <f t="shared" si="20"/>
        <v>0</v>
      </c>
      <c r="K61" s="18">
        <f t="shared" si="20"/>
        <v>250000</v>
      </c>
      <c r="L61" s="18">
        <f t="shared" si="20"/>
        <v>0</v>
      </c>
      <c r="M61" s="18">
        <f t="shared" si="20"/>
        <v>0</v>
      </c>
      <c r="N61" s="18">
        <f t="shared" si="20"/>
        <v>0</v>
      </c>
      <c r="O61" s="18">
        <f t="shared" si="20"/>
        <v>0</v>
      </c>
      <c r="P61" s="18">
        <f t="shared" si="20"/>
        <v>250000</v>
      </c>
      <c r="Q61" s="18">
        <f t="shared" si="20"/>
        <v>0</v>
      </c>
      <c r="R61" s="18">
        <f t="shared" si="20"/>
        <v>0</v>
      </c>
      <c r="S61" s="18">
        <f t="shared" si="20"/>
        <v>0</v>
      </c>
      <c r="T61" s="18">
        <f t="shared" si="20"/>
        <v>0</v>
      </c>
      <c r="U61" s="18">
        <f t="shared" si="20"/>
        <v>250000</v>
      </c>
      <c r="V61" s="18">
        <f t="shared" si="20"/>
        <v>0</v>
      </c>
      <c r="W61" s="18">
        <f t="shared" si="20"/>
        <v>0</v>
      </c>
      <c r="X61" s="18">
        <f t="shared" si="20"/>
        <v>0</v>
      </c>
      <c r="Y61" s="18">
        <f t="shared" si="20"/>
        <v>0</v>
      </c>
      <c r="Z61" s="18">
        <f t="shared" si="20"/>
        <v>250000</v>
      </c>
      <c r="AA61" s="18">
        <f t="shared" si="20"/>
        <v>0</v>
      </c>
      <c r="AB61" s="18">
        <f t="shared" si="20"/>
        <v>0</v>
      </c>
      <c r="AC61" s="18">
        <f t="shared" si="20"/>
        <v>0</v>
      </c>
      <c r="AD61" s="18">
        <f t="shared" si="20"/>
        <v>0</v>
      </c>
      <c r="AE61" s="18">
        <f t="shared" si="20"/>
        <v>250000</v>
      </c>
      <c r="AF61" s="18">
        <f t="shared" si="20"/>
        <v>0</v>
      </c>
      <c r="AG61" s="18">
        <f t="shared" si="20"/>
        <v>0</v>
      </c>
      <c r="AH61" s="18">
        <f t="shared" si="20"/>
        <v>0</v>
      </c>
      <c r="AI61" s="18">
        <f t="shared" si="20"/>
        <v>0</v>
      </c>
      <c r="AJ61" s="18">
        <f t="shared" si="20"/>
        <v>250000</v>
      </c>
      <c r="AK61" s="18"/>
    </row>
    <row r="62" spans="1:37" x14ac:dyDescent="0.3">
      <c r="A62" s="2" t="s">
        <v>85</v>
      </c>
      <c r="B62" s="3" t="s">
        <v>51</v>
      </c>
      <c r="C62" s="3" t="s">
        <v>56</v>
      </c>
      <c r="D62" s="2" t="s">
        <v>106</v>
      </c>
      <c r="E62" s="10">
        <v>0</v>
      </c>
      <c r="F62" s="10">
        <v>0</v>
      </c>
      <c r="G62" s="18">
        <f>$E$21*G21</f>
        <v>50000</v>
      </c>
      <c r="H62" s="18">
        <f t="shared" ref="H62:AJ62" si="21">$E$21*H21</f>
        <v>0</v>
      </c>
      <c r="I62" s="18">
        <f t="shared" si="21"/>
        <v>50000</v>
      </c>
      <c r="J62" s="18">
        <f t="shared" si="21"/>
        <v>0</v>
      </c>
      <c r="K62" s="18">
        <f t="shared" si="21"/>
        <v>50000</v>
      </c>
      <c r="L62" s="18">
        <f t="shared" si="21"/>
        <v>0</v>
      </c>
      <c r="M62" s="18">
        <f t="shared" si="21"/>
        <v>50000</v>
      </c>
      <c r="N62" s="18">
        <f t="shared" si="21"/>
        <v>0</v>
      </c>
      <c r="O62" s="18">
        <f t="shared" si="21"/>
        <v>50000</v>
      </c>
      <c r="P62" s="18">
        <f t="shared" si="21"/>
        <v>0</v>
      </c>
      <c r="Q62" s="18">
        <f t="shared" si="21"/>
        <v>50000</v>
      </c>
      <c r="R62" s="18">
        <f t="shared" si="21"/>
        <v>0</v>
      </c>
      <c r="S62" s="18">
        <f t="shared" si="21"/>
        <v>50000</v>
      </c>
      <c r="T62" s="18">
        <f t="shared" si="21"/>
        <v>0</v>
      </c>
      <c r="U62" s="18">
        <f t="shared" si="21"/>
        <v>50000</v>
      </c>
      <c r="V62" s="18">
        <f t="shared" si="21"/>
        <v>0</v>
      </c>
      <c r="W62" s="18">
        <f t="shared" si="21"/>
        <v>50000</v>
      </c>
      <c r="X62" s="18">
        <f t="shared" si="21"/>
        <v>0</v>
      </c>
      <c r="Y62" s="18">
        <f t="shared" si="21"/>
        <v>50000</v>
      </c>
      <c r="Z62" s="18">
        <f t="shared" si="21"/>
        <v>0</v>
      </c>
      <c r="AA62" s="18">
        <f t="shared" si="21"/>
        <v>50000</v>
      </c>
      <c r="AB62" s="18">
        <f t="shared" si="21"/>
        <v>0</v>
      </c>
      <c r="AC62" s="18">
        <f t="shared" si="21"/>
        <v>50000</v>
      </c>
      <c r="AD62" s="18">
        <f t="shared" si="21"/>
        <v>0</v>
      </c>
      <c r="AE62" s="18">
        <f t="shared" si="21"/>
        <v>50000</v>
      </c>
      <c r="AF62" s="18">
        <f t="shared" si="21"/>
        <v>0</v>
      </c>
      <c r="AG62" s="18">
        <f t="shared" si="21"/>
        <v>50000</v>
      </c>
      <c r="AH62" s="18">
        <f t="shared" si="21"/>
        <v>0</v>
      </c>
      <c r="AI62" s="18">
        <f t="shared" si="21"/>
        <v>50000</v>
      </c>
      <c r="AJ62" s="18">
        <f t="shared" si="21"/>
        <v>0</v>
      </c>
      <c r="AK62" s="18"/>
    </row>
    <row r="63" spans="1:37" x14ac:dyDescent="0.3">
      <c r="A63" s="2" t="s">
        <v>85</v>
      </c>
      <c r="B63" s="3" t="s">
        <v>51</v>
      </c>
      <c r="C63" s="3" t="s">
        <v>57</v>
      </c>
      <c r="D63" s="2" t="s">
        <v>106</v>
      </c>
      <c r="E63" s="10">
        <v>0</v>
      </c>
      <c r="F63" s="10">
        <v>0</v>
      </c>
      <c r="G63" s="18">
        <f>$E$22*G22</f>
        <v>0</v>
      </c>
      <c r="H63" s="18">
        <f t="shared" ref="H63:AJ63" si="22">$E$22*H22</f>
        <v>0</v>
      </c>
      <c r="I63" s="18">
        <f t="shared" si="22"/>
        <v>0</v>
      </c>
      <c r="J63" s="18">
        <f t="shared" si="22"/>
        <v>0</v>
      </c>
      <c r="K63" s="18">
        <f t="shared" si="22"/>
        <v>0</v>
      </c>
      <c r="L63" s="18">
        <f t="shared" si="22"/>
        <v>0</v>
      </c>
      <c r="M63" s="18">
        <f t="shared" si="22"/>
        <v>0</v>
      </c>
      <c r="N63" s="18">
        <f t="shared" si="22"/>
        <v>0</v>
      </c>
      <c r="O63" s="18">
        <f t="shared" si="22"/>
        <v>0</v>
      </c>
      <c r="P63" s="18">
        <f t="shared" si="22"/>
        <v>0</v>
      </c>
      <c r="Q63" s="18">
        <f t="shared" si="22"/>
        <v>0</v>
      </c>
      <c r="R63" s="18">
        <f t="shared" si="22"/>
        <v>0</v>
      </c>
      <c r="S63" s="18">
        <f t="shared" si="22"/>
        <v>0</v>
      </c>
      <c r="T63" s="18">
        <f t="shared" si="22"/>
        <v>0</v>
      </c>
      <c r="U63" s="18">
        <f t="shared" si="22"/>
        <v>0</v>
      </c>
      <c r="V63" s="18">
        <f t="shared" si="22"/>
        <v>0</v>
      </c>
      <c r="W63" s="18">
        <f t="shared" si="22"/>
        <v>0</v>
      </c>
      <c r="X63" s="18">
        <f t="shared" si="22"/>
        <v>0</v>
      </c>
      <c r="Y63" s="18">
        <f t="shared" si="22"/>
        <v>0</v>
      </c>
      <c r="Z63" s="18">
        <f t="shared" si="22"/>
        <v>0</v>
      </c>
      <c r="AA63" s="18">
        <f t="shared" si="22"/>
        <v>0</v>
      </c>
      <c r="AB63" s="18">
        <f t="shared" si="22"/>
        <v>0</v>
      </c>
      <c r="AC63" s="18">
        <f t="shared" si="22"/>
        <v>0</v>
      </c>
      <c r="AD63" s="18">
        <f t="shared" si="22"/>
        <v>0</v>
      </c>
      <c r="AE63" s="18">
        <f t="shared" si="22"/>
        <v>0</v>
      </c>
      <c r="AF63" s="18">
        <f t="shared" si="22"/>
        <v>0</v>
      </c>
      <c r="AG63" s="18">
        <f t="shared" si="22"/>
        <v>0</v>
      </c>
      <c r="AH63" s="18">
        <f t="shared" si="22"/>
        <v>0</v>
      </c>
      <c r="AI63" s="18">
        <f t="shared" si="22"/>
        <v>0</v>
      </c>
      <c r="AJ63" s="18">
        <f t="shared" si="22"/>
        <v>0</v>
      </c>
      <c r="AK63" s="18"/>
    </row>
    <row r="64" spans="1:37" x14ac:dyDescent="0.3">
      <c r="A64" s="2" t="s">
        <v>85</v>
      </c>
      <c r="B64" s="2" t="s">
        <v>71</v>
      </c>
      <c r="C64" s="3" t="s">
        <v>60</v>
      </c>
      <c r="D64" s="2" t="s">
        <v>106</v>
      </c>
      <c r="E64" s="10">
        <v>0</v>
      </c>
      <c r="F64" s="10">
        <v>0</v>
      </c>
      <c r="G64" s="18">
        <f>$E$23*G23</f>
        <v>1050000</v>
      </c>
      <c r="H64" s="18">
        <f t="shared" ref="H64:AJ64" si="23">$E$23*H23</f>
        <v>0</v>
      </c>
      <c r="I64" s="18">
        <f t="shared" si="23"/>
        <v>0</v>
      </c>
      <c r="J64" s="18">
        <f t="shared" si="23"/>
        <v>0</v>
      </c>
      <c r="K64" s="18">
        <f t="shared" si="23"/>
        <v>0</v>
      </c>
      <c r="L64" s="18">
        <f t="shared" si="23"/>
        <v>0</v>
      </c>
      <c r="M64" s="18">
        <f t="shared" si="23"/>
        <v>0</v>
      </c>
      <c r="N64" s="18">
        <f t="shared" si="23"/>
        <v>0</v>
      </c>
      <c r="O64" s="18">
        <f t="shared" si="23"/>
        <v>0</v>
      </c>
      <c r="P64" s="18">
        <f t="shared" si="23"/>
        <v>0</v>
      </c>
      <c r="Q64" s="18">
        <f t="shared" si="23"/>
        <v>0</v>
      </c>
      <c r="R64" s="18">
        <f t="shared" si="23"/>
        <v>0</v>
      </c>
      <c r="S64" s="18">
        <f t="shared" si="23"/>
        <v>0</v>
      </c>
      <c r="T64" s="18">
        <f t="shared" si="23"/>
        <v>0</v>
      </c>
      <c r="U64" s="18">
        <f t="shared" si="23"/>
        <v>0</v>
      </c>
      <c r="V64" s="18">
        <f t="shared" si="23"/>
        <v>0</v>
      </c>
      <c r="W64" s="18">
        <f t="shared" si="23"/>
        <v>0</v>
      </c>
      <c r="X64" s="18">
        <f t="shared" si="23"/>
        <v>0</v>
      </c>
      <c r="Y64" s="18">
        <f t="shared" si="23"/>
        <v>0</v>
      </c>
      <c r="Z64" s="18">
        <f t="shared" si="23"/>
        <v>0</v>
      </c>
      <c r="AA64" s="18">
        <f t="shared" si="23"/>
        <v>0</v>
      </c>
      <c r="AB64" s="18">
        <f t="shared" si="23"/>
        <v>0</v>
      </c>
      <c r="AC64" s="18">
        <f t="shared" si="23"/>
        <v>0</v>
      </c>
      <c r="AD64" s="18">
        <f t="shared" si="23"/>
        <v>0</v>
      </c>
      <c r="AE64" s="18">
        <f t="shared" si="23"/>
        <v>0</v>
      </c>
      <c r="AF64" s="18">
        <f t="shared" si="23"/>
        <v>0</v>
      </c>
      <c r="AG64" s="18">
        <f t="shared" si="23"/>
        <v>0</v>
      </c>
      <c r="AH64" s="18">
        <f t="shared" si="23"/>
        <v>0</v>
      </c>
      <c r="AI64" s="18">
        <f t="shared" si="23"/>
        <v>0</v>
      </c>
      <c r="AJ64" s="18">
        <f t="shared" si="23"/>
        <v>0</v>
      </c>
      <c r="AK64" s="18"/>
    </row>
    <row r="65" spans="1:37" x14ac:dyDescent="0.3">
      <c r="A65" s="2" t="s">
        <v>85</v>
      </c>
      <c r="B65" s="2" t="s">
        <v>71</v>
      </c>
      <c r="C65" s="3" t="s">
        <v>61</v>
      </c>
      <c r="D65" s="2" t="s">
        <v>106</v>
      </c>
      <c r="E65" s="10">
        <v>0</v>
      </c>
      <c r="F65" s="10">
        <v>0</v>
      </c>
      <c r="G65" s="18">
        <f>$E$24*G24</f>
        <v>770000</v>
      </c>
      <c r="H65" s="18">
        <f t="shared" ref="H65:AJ65" si="24">$E$24*H24</f>
        <v>0</v>
      </c>
      <c r="I65" s="18">
        <f t="shared" si="24"/>
        <v>0</v>
      </c>
      <c r="J65" s="18">
        <f t="shared" si="24"/>
        <v>0</v>
      </c>
      <c r="K65" s="18">
        <f t="shared" si="24"/>
        <v>0</v>
      </c>
      <c r="L65" s="18">
        <f t="shared" si="24"/>
        <v>0</v>
      </c>
      <c r="M65" s="18">
        <f t="shared" si="24"/>
        <v>0</v>
      </c>
      <c r="N65" s="18">
        <f t="shared" si="24"/>
        <v>0</v>
      </c>
      <c r="O65" s="18">
        <f t="shared" si="24"/>
        <v>0</v>
      </c>
      <c r="P65" s="18">
        <f t="shared" si="24"/>
        <v>0</v>
      </c>
      <c r="Q65" s="18">
        <f t="shared" si="24"/>
        <v>0</v>
      </c>
      <c r="R65" s="18">
        <f t="shared" si="24"/>
        <v>0</v>
      </c>
      <c r="S65" s="18">
        <f t="shared" si="24"/>
        <v>0</v>
      </c>
      <c r="T65" s="18">
        <f t="shared" si="24"/>
        <v>0</v>
      </c>
      <c r="U65" s="18">
        <f t="shared" si="24"/>
        <v>0</v>
      </c>
      <c r="V65" s="18">
        <f t="shared" si="24"/>
        <v>0</v>
      </c>
      <c r="W65" s="18">
        <f t="shared" si="24"/>
        <v>0</v>
      </c>
      <c r="X65" s="18">
        <f t="shared" si="24"/>
        <v>0</v>
      </c>
      <c r="Y65" s="18">
        <f t="shared" si="24"/>
        <v>0</v>
      </c>
      <c r="Z65" s="18">
        <f t="shared" si="24"/>
        <v>0</v>
      </c>
      <c r="AA65" s="18">
        <f t="shared" si="24"/>
        <v>0</v>
      </c>
      <c r="AB65" s="18">
        <f t="shared" si="24"/>
        <v>0</v>
      </c>
      <c r="AC65" s="18">
        <f t="shared" si="24"/>
        <v>0</v>
      </c>
      <c r="AD65" s="18">
        <f t="shared" si="24"/>
        <v>0</v>
      </c>
      <c r="AE65" s="18">
        <f t="shared" si="24"/>
        <v>0</v>
      </c>
      <c r="AF65" s="18">
        <f t="shared" si="24"/>
        <v>0</v>
      </c>
      <c r="AG65" s="18">
        <f t="shared" si="24"/>
        <v>0</v>
      </c>
      <c r="AH65" s="18">
        <f t="shared" si="24"/>
        <v>0</v>
      </c>
      <c r="AI65" s="18">
        <f t="shared" si="24"/>
        <v>0</v>
      </c>
      <c r="AJ65" s="18">
        <f t="shared" si="24"/>
        <v>0</v>
      </c>
      <c r="AK65" s="18"/>
    </row>
    <row r="66" spans="1:37" x14ac:dyDescent="0.3">
      <c r="A66" s="2" t="s">
        <v>85</v>
      </c>
      <c r="B66" s="2" t="s">
        <v>71</v>
      </c>
      <c r="C66" s="3" t="s">
        <v>62</v>
      </c>
      <c r="D66" s="2" t="s">
        <v>106</v>
      </c>
      <c r="E66" s="10">
        <v>0</v>
      </c>
      <c r="F66" s="10">
        <v>0</v>
      </c>
      <c r="G66" s="18">
        <f>$E$25*G25</f>
        <v>70000</v>
      </c>
      <c r="H66" s="18">
        <f t="shared" ref="H66:AJ66" si="25">$E$25*H25</f>
        <v>0</v>
      </c>
      <c r="I66" s="18">
        <f t="shared" si="25"/>
        <v>0</v>
      </c>
      <c r="J66" s="18">
        <f t="shared" si="25"/>
        <v>0</v>
      </c>
      <c r="K66" s="18">
        <f t="shared" si="25"/>
        <v>0</v>
      </c>
      <c r="L66" s="18">
        <f t="shared" si="25"/>
        <v>0</v>
      </c>
      <c r="M66" s="18">
        <f t="shared" si="25"/>
        <v>0</v>
      </c>
      <c r="N66" s="18">
        <f t="shared" si="25"/>
        <v>0</v>
      </c>
      <c r="O66" s="18">
        <f t="shared" si="25"/>
        <v>0</v>
      </c>
      <c r="P66" s="18">
        <f t="shared" si="25"/>
        <v>0</v>
      </c>
      <c r="Q66" s="18">
        <f t="shared" si="25"/>
        <v>0</v>
      </c>
      <c r="R66" s="18">
        <f t="shared" si="25"/>
        <v>0</v>
      </c>
      <c r="S66" s="18">
        <f t="shared" si="25"/>
        <v>0</v>
      </c>
      <c r="T66" s="18">
        <f t="shared" si="25"/>
        <v>0</v>
      </c>
      <c r="U66" s="18">
        <f t="shared" si="25"/>
        <v>0</v>
      </c>
      <c r="V66" s="18">
        <f t="shared" si="25"/>
        <v>0</v>
      </c>
      <c r="W66" s="18">
        <f t="shared" si="25"/>
        <v>0</v>
      </c>
      <c r="X66" s="18">
        <f t="shared" si="25"/>
        <v>0</v>
      </c>
      <c r="Y66" s="18">
        <f t="shared" si="25"/>
        <v>0</v>
      </c>
      <c r="Z66" s="18">
        <f t="shared" si="25"/>
        <v>0</v>
      </c>
      <c r="AA66" s="18">
        <f t="shared" si="25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H66" s="18">
        <f t="shared" si="25"/>
        <v>0</v>
      </c>
      <c r="AI66" s="18">
        <f t="shared" si="25"/>
        <v>0</v>
      </c>
      <c r="AJ66" s="18">
        <f t="shared" si="25"/>
        <v>0</v>
      </c>
      <c r="AK66" s="18"/>
    </row>
    <row r="67" spans="1:37" x14ac:dyDescent="0.3">
      <c r="A67" s="2" t="s">
        <v>85</v>
      </c>
      <c r="B67" s="2" t="s">
        <v>71</v>
      </c>
      <c r="C67" s="3" t="s">
        <v>63</v>
      </c>
      <c r="D67" s="2" t="s">
        <v>106</v>
      </c>
      <c r="E67" s="10">
        <v>0</v>
      </c>
      <c r="F67" s="10">
        <v>0</v>
      </c>
      <c r="G67" s="18">
        <f>$E$26*G26</f>
        <v>140000</v>
      </c>
      <c r="H67" s="18">
        <f t="shared" ref="H67:AJ67" si="26">$E$26*H26</f>
        <v>0</v>
      </c>
      <c r="I67" s="18">
        <f t="shared" si="26"/>
        <v>0</v>
      </c>
      <c r="J67" s="18">
        <f t="shared" si="26"/>
        <v>0</v>
      </c>
      <c r="K67" s="18">
        <f t="shared" si="26"/>
        <v>0</v>
      </c>
      <c r="L67" s="18">
        <f t="shared" si="26"/>
        <v>0</v>
      </c>
      <c r="M67" s="18">
        <f t="shared" si="26"/>
        <v>0</v>
      </c>
      <c r="N67" s="18">
        <f t="shared" si="26"/>
        <v>0</v>
      </c>
      <c r="O67" s="18">
        <f t="shared" si="26"/>
        <v>0</v>
      </c>
      <c r="P67" s="18">
        <f t="shared" si="26"/>
        <v>0</v>
      </c>
      <c r="Q67" s="18">
        <f t="shared" si="26"/>
        <v>0</v>
      </c>
      <c r="R67" s="18">
        <f t="shared" si="26"/>
        <v>0</v>
      </c>
      <c r="S67" s="18">
        <f t="shared" si="26"/>
        <v>0</v>
      </c>
      <c r="T67" s="18">
        <f t="shared" si="26"/>
        <v>0</v>
      </c>
      <c r="U67" s="18">
        <f t="shared" si="26"/>
        <v>0</v>
      </c>
      <c r="V67" s="18">
        <f t="shared" si="26"/>
        <v>0</v>
      </c>
      <c r="W67" s="18">
        <f t="shared" si="26"/>
        <v>0</v>
      </c>
      <c r="X67" s="18">
        <f t="shared" si="26"/>
        <v>0</v>
      </c>
      <c r="Y67" s="18">
        <f t="shared" si="26"/>
        <v>0</v>
      </c>
      <c r="Z67" s="18">
        <f t="shared" si="26"/>
        <v>0</v>
      </c>
      <c r="AA67" s="18">
        <f t="shared" si="26"/>
        <v>0</v>
      </c>
      <c r="AB67" s="18">
        <f t="shared" si="26"/>
        <v>0</v>
      </c>
      <c r="AC67" s="18">
        <f t="shared" si="26"/>
        <v>0</v>
      </c>
      <c r="AD67" s="18">
        <f t="shared" si="26"/>
        <v>0</v>
      </c>
      <c r="AE67" s="18">
        <f t="shared" si="26"/>
        <v>0</v>
      </c>
      <c r="AF67" s="18">
        <f t="shared" si="26"/>
        <v>0</v>
      </c>
      <c r="AG67" s="18">
        <f t="shared" si="26"/>
        <v>0</v>
      </c>
      <c r="AH67" s="18">
        <f t="shared" si="26"/>
        <v>0</v>
      </c>
      <c r="AI67" s="18">
        <f t="shared" si="26"/>
        <v>0</v>
      </c>
      <c r="AJ67" s="18">
        <f t="shared" si="26"/>
        <v>0</v>
      </c>
      <c r="AK67" s="18"/>
    </row>
    <row r="68" spans="1:37" x14ac:dyDescent="0.3">
      <c r="A68" s="2" t="s">
        <v>85</v>
      </c>
      <c r="B68" s="2" t="s">
        <v>71</v>
      </c>
      <c r="C68" s="3" t="s">
        <v>68</v>
      </c>
      <c r="D68" s="2" t="s">
        <v>106</v>
      </c>
      <c r="E68" s="10">
        <v>0</v>
      </c>
      <c r="F68" s="10">
        <v>0</v>
      </c>
      <c r="G68" s="18">
        <f>$E$27*G27</f>
        <v>420000</v>
      </c>
      <c r="H68" s="18">
        <f t="shared" ref="H68:AJ68" si="27">$E$27*H27</f>
        <v>0</v>
      </c>
      <c r="I68" s="18">
        <f t="shared" si="27"/>
        <v>0</v>
      </c>
      <c r="J68" s="18">
        <f t="shared" si="27"/>
        <v>0</v>
      </c>
      <c r="K68" s="18">
        <f t="shared" si="27"/>
        <v>0</v>
      </c>
      <c r="L68" s="18">
        <f t="shared" si="27"/>
        <v>0</v>
      </c>
      <c r="M68" s="18">
        <f t="shared" si="27"/>
        <v>0</v>
      </c>
      <c r="N68" s="18">
        <f t="shared" si="27"/>
        <v>0</v>
      </c>
      <c r="O68" s="18">
        <f t="shared" si="27"/>
        <v>0</v>
      </c>
      <c r="P68" s="18">
        <f t="shared" si="27"/>
        <v>0</v>
      </c>
      <c r="Q68" s="18">
        <f t="shared" si="27"/>
        <v>0</v>
      </c>
      <c r="R68" s="18">
        <f t="shared" si="27"/>
        <v>0</v>
      </c>
      <c r="S68" s="18">
        <f t="shared" si="27"/>
        <v>0</v>
      </c>
      <c r="T68" s="18">
        <f t="shared" si="27"/>
        <v>0</v>
      </c>
      <c r="U68" s="18">
        <f t="shared" si="27"/>
        <v>0</v>
      </c>
      <c r="V68" s="18">
        <f t="shared" si="27"/>
        <v>0</v>
      </c>
      <c r="W68" s="18">
        <f t="shared" si="27"/>
        <v>0</v>
      </c>
      <c r="X68" s="18">
        <f t="shared" si="27"/>
        <v>0</v>
      </c>
      <c r="Y68" s="18">
        <f t="shared" si="27"/>
        <v>0</v>
      </c>
      <c r="Z68" s="18">
        <f t="shared" si="27"/>
        <v>0</v>
      </c>
      <c r="AA68" s="18">
        <f t="shared" si="27"/>
        <v>0</v>
      </c>
      <c r="AB68" s="18">
        <f t="shared" si="27"/>
        <v>0</v>
      </c>
      <c r="AC68" s="18">
        <f t="shared" si="27"/>
        <v>0</v>
      </c>
      <c r="AD68" s="18">
        <f t="shared" si="27"/>
        <v>0</v>
      </c>
      <c r="AE68" s="18">
        <f t="shared" si="27"/>
        <v>0</v>
      </c>
      <c r="AF68" s="18">
        <f t="shared" si="27"/>
        <v>0</v>
      </c>
      <c r="AG68" s="18">
        <f t="shared" si="27"/>
        <v>0</v>
      </c>
      <c r="AH68" s="18">
        <f t="shared" si="27"/>
        <v>0</v>
      </c>
      <c r="AI68" s="18">
        <f t="shared" si="27"/>
        <v>0</v>
      </c>
      <c r="AJ68" s="18">
        <f t="shared" si="27"/>
        <v>0</v>
      </c>
      <c r="AK68" s="18"/>
    </row>
    <row r="69" spans="1:37" x14ac:dyDescent="0.3">
      <c r="A69" s="2" t="s">
        <v>85</v>
      </c>
      <c r="B69" s="2" t="s">
        <v>71</v>
      </c>
      <c r="C69" s="3" t="s">
        <v>69</v>
      </c>
      <c r="D69" s="2" t="s">
        <v>106</v>
      </c>
      <c r="E69" s="10">
        <v>0</v>
      </c>
      <c r="F69" s="10">
        <v>0</v>
      </c>
      <c r="G69" s="18">
        <f>$E$28*G28</f>
        <v>420000</v>
      </c>
      <c r="H69" s="18">
        <f t="shared" ref="H69:AJ69" si="28">$E$28*H28</f>
        <v>0</v>
      </c>
      <c r="I69" s="18">
        <f t="shared" si="28"/>
        <v>0</v>
      </c>
      <c r="J69" s="18">
        <f t="shared" si="28"/>
        <v>0</v>
      </c>
      <c r="K69" s="18">
        <f t="shared" si="28"/>
        <v>0</v>
      </c>
      <c r="L69" s="18">
        <f t="shared" si="28"/>
        <v>0</v>
      </c>
      <c r="M69" s="18">
        <f t="shared" si="28"/>
        <v>0</v>
      </c>
      <c r="N69" s="18">
        <f t="shared" si="28"/>
        <v>0</v>
      </c>
      <c r="O69" s="18">
        <f t="shared" si="28"/>
        <v>0</v>
      </c>
      <c r="P69" s="18">
        <f t="shared" si="28"/>
        <v>0</v>
      </c>
      <c r="Q69" s="18">
        <f t="shared" si="28"/>
        <v>0</v>
      </c>
      <c r="R69" s="18">
        <f t="shared" si="28"/>
        <v>0</v>
      </c>
      <c r="S69" s="18">
        <f t="shared" si="28"/>
        <v>0</v>
      </c>
      <c r="T69" s="18">
        <f t="shared" si="28"/>
        <v>0</v>
      </c>
      <c r="U69" s="18">
        <f t="shared" si="28"/>
        <v>0</v>
      </c>
      <c r="V69" s="18">
        <f t="shared" si="28"/>
        <v>0</v>
      </c>
      <c r="W69" s="18">
        <f t="shared" si="28"/>
        <v>0</v>
      </c>
      <c r="X69" s="18">
        <f t="shared" si="28"/>
        <v>0</v>
      </c>
      <c r="Y69" s="18">
        <f t="shared" si="28"/>
        <v>0</v>
      </c>
      <c r="Z69" s="18">
        <f t="shared" si="28"/>
        <v>0</v>
      </c>
      <c r="AA69" s="18">
        <f t="shared" si="28"/>
        <v>0</v>
      </c>
      <c r="AB69" s="18">
        <f t="shared" si="28"/>
        <v>0</v>
      </c>
      <c r="AC69" s="18">
        <f t="shared" si="28"/>
        <v>0</v>
      </c>
      <c r="AD69" s="18">
        <f t="shared" si="28"/>
        <v>0</v>
      </c>
      <c r="AE69" s="18">
        <f t="shared" si="28"/>
        <v>0</v>
      </c>
      <c r="AF69" s="18">
        <f t="shared" si="28"/>
        <v>0</v>
      </c>
      <c r="AG69" s="18">
        <f t="shared" si="28"/>
        <v>0</v>
      </c>
      <c r="AH69" s="18">
        <f t="shared" si="28"/>
        <v>0</v>
      </c>
      <c r="AI69" s="18">
        <f t="shared" si="28"/>
        <v>0</v>
      </c>
      <c r="AJ69" s="18">
        <f t="shared" si="28"/>
        <v>0</v>
      </c>
      <c r="AK69" s="18"/>
    </row>
    <row r="70" spans="1:37" x14ac:dyDescent="0.3">
      <c r="A70" s="2" t="s">
        <v>85</v>
      </c>
      <c r="B70" s="2" t="s">
        <v>71</v>
      </c>
      <c r="C70" s="3" t="s">
        <v>70</v>
      </c>
      <c r="D70" s="2" t="s">
        <v>106</v>
      </c>
      <c r="E70" s="10">
        <v>0</v>
      </c>
      <c r="F70" s="10">
        <v>0</v>
      </c>
      <c r="G70" s="18">
        <f>$E$29*G29</f>
        <v>210000</v>
      </c>
      <c r="H70" s="18">
        <f t="shared" ref="H70:AJ70" si="29">$E$29*H29</f>
        <v>0</v>
      </c>
      <c r="I70" s="18">
        <f t="shared" si="29"/>
        <v>0</v>
      </c>
      <c r="J70" s="18">
        <f t="shared" si="29"/>
        <v>0</v>
      </c>
      <c r="K70" s="18">
        <f t="shared" si="29"/>
        <v>0</v>
      </c>
      <c r="L70" s="18">
        <f t="shared" si="29"/>
        <v>0</v>
      </c>
      <c r="M70" s="18">
        <f t="shared" si="29"/>
        <v>0</v>
      </c>
      <c r="N70" s="18">
        <f t="shared" si="29"/>
        <v>0</v>
      </c>
      <c r="O70" s="18">
        <f t="shared" si="29"/>
        <v>0</v>
      </c>
      <c r="P70" s="18">
        <f t="shared" si="29"/>
        <v>0</v>
      </c>
      <c r="Q70" s="18">
        <f t="shared" si="29"/>
        <v>0</v>
      </c>
      <c r="R70" s="18">
        <f t="shared" si="29"/>
        <v>0</v>
      </c>
      <c r="S70" s="18">
        <f t="shared" si="29"/>
        <v>0</v>
      </c>
      <c r="T70" s="18">
        <f t="shared" si="29"/>
        <v>0</v>
      </c>
      <c r="U70" s="18">
        <f t="shared" si="29"/>
        <v>0</v>
      </c>
      <c r="V70" s="18">
        <f t="shared" si="29"/>
        <v>0</v>
      </c>
      <c r="W70" s="18">
        <f t="shared" si="29"/>
        <v>0</v>
      </c>
      <c r="X70" s="18">
        <f t="shared" si="29"/>
        <v>0</v>
      </c>
      <c r="Y70" s="18">
        <f t="shared" si="29"/>
        <v>0</v>
      </c>
      <c r="Z70" s="18">
        <f t="shared" si="29"/>
        <v>0</v>
      </c>
      <c r="AA70" s="18">
        <f t="shared" si="29"/>
        <v>0</v>
      </c>
      <c r="AB70" s="18">
        <f t="shared" si="29"/>
        <v>0</v>
      </c>
      <c r="AC70" s="18">
        <f t="shared" si="29"/>
        <v>0</v>
      </c>
      <c r="AD70" s="18">
        <f t="shared" si="29"/>
        <v>0</v>
      </c>
      <c r="AE70" s="18">
        <f t="shared" si="29"/>
        <v>0</v>
      </c>
      <c r="AF70" s="18">
        <f t="shared" si="29"/>
        <v>0</v>
      </c>
      <c r="AG70" s="18">
        <f t="shared" si="29"/>
        <v>0</v>
      </c>
      <c r="AH70" s="18">
        <f t="shared" si="29"/>
        <v>0</v>
      </c>
      <c r="AI70" s="18">
        <f t="shared" si="29"/>
        <v>0</v>
      </c>
      <c r="AJ70" s="18">
        <f t="shared" si="29"/>
        <v>0</v>
      </c>
      <c r="AK70" s="18"/>
    </row>
    <row r="71" spans="1:37" x14ac:dyDescent="0.3">
      <c r="A71" s="2" t="s">
        <v>85</v>
      </c>
      <c r="B71" s="2" t="s">
        <v>71</v>
      </c>
      <c r="C71" s="3" t="s">
        <v>64</v>
      </c>
      <c r="D71" s="2" t="s">
        <v>106</v>
      </c>
      <c r="E71" s="10">
        <v>0</v>
      </c>
      <c r="F71" s="10">
        <v>0</v>
      </c>
      <c r="G71" s="18">
        <f>$E$30*G30</f>
        <v>840000</v>
      </c>
      <c r="H71" s="18">
        <f t="shared" ref="H71:AJ71" si="30">$E$30*H30</f>
        <v>840000</v>
      </c>
      <c r="I71" s="18">
        <f t="shared" si="30"/>
        <v>840000</v>
      </c>
      <c r="J71" s="18">
        <f t="shared" si="30"/>
        <v>840000</v>
      </c>
      <c r="K71" s="18">
        <f t="shared" si="30"/>
        <v>840000</v>
      </c>
      <c r="L71" s="18">
        <f t="shared" si="30"/>
        <v>840000</v>
      </c>
      <c r="M71" s="18">
        <f t="shared" si="30"/>
        <v>840000</v>
      </c>
      <c r="N71" s="18">
        <f t="shared" si="30"/>
        <v>840000</v>
      </c>
      <c r="O71" s="18">
        <f t="shared" si="30"/>
        <v>840000</v>
      </c>
      <c r="P71" s="18">
        <f t="shared" si="30"/>
        <v>840000</v>
      </c>
      <c r="Q71" s="18">
        <f t="shared" si="30"/>
        <v>840000</v>
      </c>
      <c r="R71" s="18">
        <f t="shared" si="30"/>
        <v>840000</v>
      </c>
      <c r="S71" s="18">
        <f t="shared" si="30"/>
        <v>840000</v>
      </c>
      <c r="T71" s="18">
        <f t="shared" si="30"/>
        <v>840000</v>
      </c>
      <c r="U71" s="18">
        <f t="shared" si="30"/>
        <v>840000</v>
      </c>
      <c r="V71" s="18">
        <f t="shared" si="30"/>
        <v>840000</v>
      </c>
      <c r="W71" s="18">
        <f t="shared" si="30"/>
        <v>840000</v>
      </c>
      <c r="X71" s="18">
        <f t="shared" si="30"/>
        <v>840000</v>
      </c>
      <c r="Y71" s="18">
        <f t="shared" si="30"/>
        <v>840000</v>
      </c>
      <c r="Z71" s="18">
        <f t="shared" si="30"/>
        <v>840000</v>
      </c>
      <c r="AA71" s="18">
        <f t="shared" si="30"/>
        <v>840000</v>
      </c>
      <c r="AB71" s="18">
        <f t="shared" si="30"/>
        <v>840000</v>
      </c>
      <c r="AC71" s="18">
        <f t="shared" si="30"/>
        <v>840000</v>
      </c>
      <c r="AD71" s="18">
        <f t="shared" si="30"/>
        <v>840000</v>
      </c>
      <c r="AE71" s="18">
        <f t="shared" si="30"/>
        <v>840000</v>
      </c>
      <c r="AF71" s="18">
        <f t="shared" si="30"/>
        <v>840000</v>
      </c>
      <c r="AG71" s="18">
        <f t="shared" si="30"/>
        <v>840000</v>
      </c>
      <c r="AH71" s="18">
        <f t="shared" si="30"/>
        <v>840000</v>
      </c>
      <c r="AI71" s="18">
        <f t="shared" si="30"/>
        <v>840000</v>
      </c>
      <c r="AJ71" s="18">
        <f t="shared" si="30"/>
        <v>840000</v>
      </c>
      <c r="AK71" s="18"/>
    </row>
    <row r="72" spans="1:37" x14ac:dyDescent="0.3">
      <c r="A72" s="2" t="s">
        <v>85</v>
      </c>
      <c r="B72" s="2" t="s">
        <v>71</v>
      </c>
      <c r="C72" s="8" t="s">
        <v>65</v>
      </c>
      <c r="D72" s="2" t="s">
        <v>106</v>
      </c>
      <c r="E72" s="10">
        <v>0</v>
      </c>
      <c r="F72" s="10">
        <v>0</v>
      </c>
      <c r="G72" s="18">
        <f>$E$31*G31</f>
        <v>0</v>
      </c>
      <c r="H72" s="18">
        <f t="shared" ref="H72:AJ72" si="31">$E$31*H31</f>
        <v>0</v>
      </c>
      <c r="I72" s="18">
        <f t="shared" si="31"/>
        <v>980000</v>
      </c>
      <c r="J72" s="18">
        <f t="shared" si="31"/>
        <v>980000</v>
      </c>
      <c r="K72" s="18">
        <f t="shared" si="31"/>
        <v>980000</v>
      </c>
      <c r="L72" s="18">
        <f t="shared" si="31"/>
        <v>980000</v>
      </c>
      <c r="M72" s="18">
        <f t="shared" si="31"/>
        <v>980000</v>
      </c>
      <c r="N72" s="18">
        <f t="shared" si="31"/>
        <v>980000</v>
      </c>
      <c r="O72" s="18">
        <f t="shared" si="31"/>
        <v>980000</v>
      </c>
      <c r="P72" s="18">
        <f t="shared" si="31"/>
        <v>980000</v>
      </c>
      <c r="Q72" s="18">
        <f t="shared" si="31"/>
        <v>980000</v>
      </c>
      <c r="R72" s="18">
        <f t="shared" si="31"/>
        <v>980000</v>
      </c>
      <c r="S72" s="18">
        <f t="shared" si="31"/>
        <v>980000</v>
      </c>
      <c r="T72" s="18">
        <f t="shared" si="31"/>
        <v>980000</v>
      </c>
      <c r="U72" s="18">
        <f t="shared" si="31"/>
        <v>980000</v>
      </c>
      <c r="V72" s="18">
        <f t="shared" si="31"/>
        <v>980000</v>
      </c>
      <c r="W72" s="18">
        <f t="shared" si="31"/>
        <v>980000</v>
      </c>
      <c r="X72" s="18">
        <f t="shared" si="31"/>
        <v>980000</v>
      </c>
      <c r="Y72" s="18">
        <f t="shared" si="31"/>
        <v>980000</v>
      </c>
      <c r="Z72" s="18">
        <f t="shared" si="31"/>
        <v>980000</v>
      </c>
      <c r="AA72" s="18">
        <f t="shared" si="31"/>
        <v>980000</v>
      </c>
      <c r="AB72" s="18">
        <f t="shared" si="31"/>
        <v>980000</v>
      </c>
      <c r="AC72" s="18">
        <f t="shared" si="31"/>
        <v>980000</v>
      </c>
      <c r="AD72" s="18">
        <f t="shared" si="31"/>
        <v>980000</v>
      </c>
      <c r="AE72" s="18">
        <f t="shared" si="31"/>
        <v>980000</v>
      </c>
      <c r="AF72" s="18">
        <f t="shared" si="31"/>
        <v>980000</v>
      </c>
      <c r="AG72" s="18">
        <f t="shared" si="31"/>
        <v>980000</v>
      </c>
      <c r="AH72" s="18">
        <f t="shared" si="31"/>
        <v>980000</v>
      </c>
      <c r="AI72" s="18">
        <f t="shared" si="31"/>
        <v>980000</v>
      </c>
      <c r="AJ72" s="18">
        <f t="shared" si="31"/>
        <v>980000</v>
      </c>
      <c r="AK72" s="18"/>
    </row>
    <row r="73" spans="1:37" x14ac:dyDescent="0.3">
      <c r="A73" s="2" t="s">
        <v>85</v>
      </c>
      <c r="B73" s="2" t="s">
        <v>71</v>
      </c>
      <c r="C73" s="3" t="s">
        <v>66</v>
      </c>
      <c r="D73" s="2" t="s">
        <v>106</v>
      </c>
      <c r="E73" s="10">
        <v>0</v>
      </c>
      <c r="F73" s="10">
        <v>0</v>
      </c>
      <c r="G73" s="18">
        <f>$E$32*G32</f>
        <v>280000</v>
      </c>
      <c r="H73" s="18">
        <f t="shared" ref="H73:AJ73" si="32">$E$32*H32</f>
        <v>280000</v>
      </c>
      <c r="I73" s="18">
        <f t="shared" si="32"/>
        <v>280000</v>
      </c>
      <c r="J73" s="18">
        <f t="shared" si="32"/>
        <v>280000</v>
      </c>
      <c r="K73" s="18">
        <f t="shared" si="32"/>
        <v>280000</v>
      </c>
      <c r="L73" s="18">
        <f t="shared" si="32"/>
        <v>140000</v>
      </c>
      <c r="M73" s="18">
        <f t="shared" si="32"/>
        <v>140000</v>
      </c>
      <c r="N73" s="18">
        <f t="shared" si="32"/>
        <v>140000</v>
      </c>
      <c r="O73" s="18">
        <f t="shared" si="32"/>
        <v>140000</v>
      </c>
      <c r="P73" s="18">
        <f t="shared" si="32"/>
        <v>140000</v>
      </c>
      <c r="Q73" s="18">
        <f t="shared" si="32"/>
        <v>140000</v>
      </c>
      <c r="R73" s="18">
        <f t="shared" si="32"/>
        <v>140000</v>
      </c>
      <c r="S73" s="18">
        <f t="shared" si="32"/>
        <v>140000</v>
      </c>
      <c r="T73" s="18">
        <f t="shared" si="32"/>
        <v>140000</v>
      </c>
      <c r="U73" s="18">
        <f t="shared" si="32"/>
        <v>140000</v>
      </c>
      <c r="V73" s="18">
        <f t="shared" si="32"/>
        <v>140000</v>
      </c>
      <c r="W73" s="18">
        <f t="shared" si="32"/>
        <v>140000</v>
      </c>
      <c r="X73" s="18">
        <f t="shared" si="32"/>
        <v>140000</v>
      </c>
      <c r="Y73" s="18">
        <f t="shared" si="32"/>
        <v>140000</v>
      </c>
      <c r="Z73" s="18">
        <f t="shared" si="32"/>
        <v>140000</v>
      </c>
      <c r="AA73" s="18">
        <f t="shared" si="32"/>
        <v>140000</v>
      </c>
      <c r="AB73" s="18">
        <f t="shared" si="32"/>
        <v>140000</v>
      </c>
      <c r="AC73" s="18">
        <f t="shared" si="32"/>
        <v>140000</v>
      </c>
      <c r="AD73" s="18">
        <f t="shared" si="32"/>
        <v>140000</v>
      </c>
      <c r="AE73" s="18">
        <f t="shared" si="32"/>
        <v>140000</v>
      </c>
      <c r="AF73" s="18">
        <f t="shared" si="32"/>
        <v>140000</v>
      </c>
      <c r="AG73" s="18">
        <f t="shared" si="32"/>
        <v>140000</v>
      </c>
      <c r="AH73" s="18">
        <f t="shared" si="32"/>
        <v>140000</v>
      </c>
      <c r="AI73" s="18">
        <f t="shared" si="32"/>
        <v>140000</v>
      </c>
      <c r="AJ73" s="18">
        <f t="shared" si="32"/>
        <v>140000</v>
      </c>
      <c r="AK73" s="18"/>
    </row>
    <row r="74" spans="1:37" x14ac:dyDescent="0.3">
      <c r="A74" s="2" t="s">
        <v>85</v>
      </c>
      <c r="B74" s="2" t="s">
        <v>71</v>
      </c>
      <c r="C74" s="3" t="s">
        <v>67</v>
      </c>
      <c r="D74" s="2" t="s">
        <v>106</v>
      </c>
      <c r="E74" s="10">
        <v>0</v>
      </c>
      <c r="F74" s="10">
        <v>0</v>
      </c>
      <c r="G74" s="18">
        <f>$E$33*G33</f>
        <v>420000</v>
      </c>
      <c r="H74" s="18">
        <f t="shared" ref="H74:AJ74" si="33">$E$33*H33</f>
        <v>420000</v>
      </c>
      <c r="I74" s="18">
        <f t="shared" si="33"/>
        <v>420000</v>
      </c>
      <c r="J74" s="18">
        <f t="shared" si="33"/>
        <v>420000</v>
      </c>
      <c r="K74" s="18">
        <f t="shared" si="33"/>
        <v>420000</v>
      </c>
      <c r="L74" s="18">
        <f t="shared" si="33"/>
        <v>420000</v>
      </c>
      <c r="M74" s="18">
        <f t="shared" si="33"/>
        <v>420000</v>
      </c>
      <c r="N74" s="18">
        <f t="shared" si="33"/>
        <v>420000</v>
      </c>
      <c r="O74" s="18">
        <f t="shared" si="33"/>
        <v>420000</v>
      </c>
      <c r="P74" s="18">
        <f t="shared" si="33"/>
        <v>420000</v>
      </c>
      <c r="Q74" s="18">
        <f t="shared" si="33"/>
        <v>420000</v>
      </c>
      <c r="R74" s="18">
        <f t="shared" si="33"/>
        <v>420000</v>
      </c>
      <c r="S74" s="18">
        <f t="shared" si="33"/>
        <v>420000</v>
      </c>
      <c r="T74" s="18">
        <f t="shared" si="33"/>
        <v>420000</v>
      </c>
      <c r="U74" s="18">
        <f t="shared" si="33"/>
        <v>420000</v>
      </c>
      <c r="V74" s="18">
        <f t="shared" si="33"/>
        <v>420000</v>
      </c>
      <c r="W74" s="18">
        <f t="shared" si="33"/>
        <v>420000</v>
      </c>
      <c r="X74" s="18">
        <f t="shared" si="33"/>
        <v>420000</v>
      </c>
      <c r="Y74" s="18">
        <f t="shared" si="33"/>
        <v>420000</v>
      </c>
      <c r="Z74" s="18">
        <f t="shared" si="33"/>
        <v>420000</v>
      </c>
      <c r="AA74" s="18">
        <f t="shared" si="33"/>
        <v>420000</v>
      </c>
      <c r="AB74" s="18">
        <f t="shared" si="33"/>
        <v>420000</v>
      </c>
      <c r="AC74" s="18">
        <f t="shared" si="33"/>
        <v>420000</v>
      </c>
      <c r="AD74" s="18">
        <f t="shared" si="33"/>
        <v>420000</v>
      </c>
      <c r="AE74" s="18">
        <f t="shared" si="33"/>
        <v>420000</v>
      </c>
      <c r="AF74" s="18">
        <f t="shared" si="33"/>
        <v>420000</v>
      </c>
      <c r="AG74" s="18">
        <f t="shared" si="33"/>
        <v>420000</v>
      </c>
      <c r="AH74" s="18">
        <f t="shared" si="33"/>
        <v>420000</v>
      </c>
      <c r="AI74" s="18">
        <f t="shared" si="33"/>
        <v>420000</v>
      </c>
      <c r="AJ74" s="18">
        <f t="shared" si="33"/>
        <v>420000</v>
      </c>
      <c r="AK74" s="18"/>
    </row>
    <row r="75" spans="1:37" x14ac:dyDescent="0.3">
      <c r="A75" s="2" t="s">
        <v>85</v>
      </c>
      <c r="B75" s="2" t="s">
        <v>71</v>
      </c>
      <c r="C75" s="3" t="s">
        <v>76</v>
      </c>
      <c r="D75" s="2" t="s">
        <v>106</v>
      </c>
      <c r="E75" s="10">
        <v>0</v>
      </c>
      <c r="F75" s="10">
        <v>0</v>
      </c>
      <c r="G75" s="18">
        <f>$E$34*G34</f>
        <v>0</v>
      </c>
      <c r="H75" s="18">
        <f t="shared" ref="H75:AJ75" si="34">$E$34*H34</f>
        <v>0</v>
      </c>
      <c r="I75" s="18">
        <f t="shared" si="34"/>
        <v>2400000</v>
      </c>
      <c r="J75" s="18">
        <f t="shared" si="34"/>
        <v>2400000</v>
      </c>
      <c r="K75" s="18">
        <f t="shared" si="34"/>
        <v>2400000</v>
      </c>
      <c r="L75" s="18">
        <f t="shared" si="34"/>
        <v>4800000</v>
      </c>
      <c r="M75" s="18">
        <f t="shared" si="34"/>
        <v>4800000</v>
      </c>
      <c r="N75" s="18">
        <f t="shared" si="34"/>
        <v>4800000</v>
      </c>
      <c r="O75" s="18">
        <f t="shared" si="34"/>
        <v>4800000</v>
      </c>
      <c r="P75" s="18">
        <f t="shared" si="34"/>
        <v>4800000</v>
      </c>
      <c r="Q75" s="18">
        <f t="shared" si="34"/>
        <v>4800000</v>
      </c>
      <c r="R75" s="18">
        <f t="shared" si="34"/>
        <v>4800000</v>
      </c>
      <c r="S75" s="18">
        <f t="shared" si="34"/>
        <v>4800000</v>
      </c>
      <c r="T75" s="18">
        <f t="shared" si="34"/>
        <v>4800000</v>
      </c>
      <c r="U75" s="18">
        <f t="shared" si="34"/>
        <v>4800000</v>
      </c>
      <c r="V75" s="18">
        <f t="shared" si="34"/>
        <v>4800000</v>
      </c>
      <c r="W75" s="18">
        <f t="shared" si="34"/>
        <v>4800000</v>
      </c>
      <c r="X75" s="18">
        <f t="shared" si="34"/>
        <v>4800000</v>
      </c>
      <c r="Y75" s="18">
        <f t="shared" si="34"/>
        <v>4800000</v>
      </c>
      <c r="Z75" s="18">
        <f t="shared" si="34"/>
        <v>4800000</v>
      </c>
      <c r="AA75" s="18">
        <f t="shared" si="34"/>
        <v>4800000</v>
      </c>
      <c r="AB75" s="18">
        <f t="shared" si="34"/>
        <v>4800000</v>
      </c>
      <c r="AC75" s="18">
        <f t="shared" si="34"/>
        <v>4800000</v>
      </c>
      <c r="AD75" s="18">
        <f t="shared" si="34"/>
        <v>4800000</v>
      </c>
      <c r="AE75" s="18">
        <f t="shared" si="34"/>
        <v>4800000</v>
      </c>
      <c r="AF75" s="18">
        <f t="shared" si="34"/>
        <v>4800000</v>
      </c>
      <c r="AG75" s="18">
        <f t="shared" si="34"/>
        <v>4800000</v>
      </c>
      <c r="AH75" s="18">
        <f t="shared" si="34"/>
        <v>4800000</v>
      </c>
      <c r="AI75" s="18">
        <f t="shared" si="34"/>
        <v>4800000</v>
      </c>
      <c r="AJ75" s="18">
        <f t="shared" si="34"/>
        <v>4800000</v>
      </c>
      <c r="AK75" s="18"/>
    </row>
    <row r="76" spans="1:37" x14ac:dyDescent="0.3">
      <c r="A76" s="2" t="s">
        <v>85</v>
      </c>
      <c r="B76" s="2" t="s">
        <v>72</v>
      </c>
      <c r="C76" s="3" t="s">
        <v>73</v>
      </c>
      <c r="D76" s="2" t="s">
        <v>106</v>
      </c>
      <c r="E76" s="10">
        <v>0</v>
      </c>
      <c r="F76" s="10">
        <v>0</v>
      </c>
      <c r="G76" s="18">
        <f>$E$35*G35</f>
        <v>700000</v>
      </c>
      <c r="H76" s="18">
        <f t="shared" ref="H76:AJ76" si="35">$E$35*H35</f>
        <v>0</v>
      </c>
      <c r="I76" s="18">
        <f t="shared" si="35"/>
        <v>0</v>
      </c>
      <c r="J76" s="18">
        <f t="shared" si="35"/>
        <v>0</v>
      </c>
      <c r="K76" s="18">
        <f t="shared" si="35"/>
        <v>0</v>
      </c>
      <c r="L76" s="18">
        <f t="shared" si="35"/>
        <v>0</v>
      </c>
      <c r="M76" s="18">
        <f t="shared" si="35"/>
        <v>0</v>
      </c>
      <c r="N76" s="18">
        <f t="shared" si="35"/>
        <v>0</v>
      </c>
      <c r="O76" s="18">
        <f t="shared" si="35"/>
        <v>0</v>
      </c>
      <c r="P76" s="18">
        <f t="shared" si="35"/>
        <v>0</v>
      </c>
      <c r="Q76" s="18">
        <f t="shared" si="35"/>
        <v>0</v>
      </c>
      <c r="R76" s="18">
        <f t="shared" si="35"/>
        <v>0</v>
      </c>
      <c r="S76" s="18">
        <f t="shared" si="35"/>
        <v>0</v>
      </c>
      <c r="T76" s="18">
        <f t="shared" si="35"/>
        <v>0</v>
      </c>
      <c r="U76" s="18">
        <f t="shared" si="35"/>
        <v>0</v>
      </c>
      <c r="V76" s="18">
        <f t="shared" si="35"/>
        <v>0</v>
      </c>
      <c r="W76" s="18">
        <f t="shared" si="35"/>
        <v>0</v>
      </c>
      <c r="X76" s="18">
        <f t="shared" si="35"/>
        <v>0</v>
      </c>
      <c r="Y76" s="18">
        <f t="shared" si="35"/>
        <v>0</v>
      </c>
      <c r="Z76" s="18">
        <f t="shared" si="35"/>
        <v>0</v>
      </c>
      <c r="AA76" s="18">
        <f t="shared" si="35"/>
        <v>0</v>
      </c>
      <c r="AB76" s="18">
        <f t="shared" si="35"/>
        <v>0</v>
      </c>
      <c r="AC76" s="18">
        <f t="shared" si="35"/>
        <v>0</v>
      </c>
      <c r="AD76" s="18">
        <f t="shared" si="35"/>
        <v>0</v>
      </c>
      <c r="AE76" s="18">
        <f t="shared" si="35"/>
        <v>0</v>
      </c>
      <c r="AF76" s="18">
        <f t="shared" si="35"/>
        <v>0</v>
      </c>
      <c r="AG76" s="18">
        <f t="shared" si="35"/>
        <v>0</v>
      </c>
      <c r="AH76" s="18">
        <f t="shared" si="35"/>
        <v>0</v>
      </c>
      <c r="AI76" s="18">
        <f t="shared" si="35"/>
        <v>0</v>
      </c>
      <c r="AJ76" s="18">
        <f t="shared" si="35"/>
        <v>0</v>
      </c>
      <c r="AK76" s="18"/>
    </row>
    <row r="77" spans="1:37" x14ac:dyDescent="0.3">
      <c r="A77" s="2" t="s">
        <v>85</v>
      </c>
      <c r="B77" s="2" t="s">
        <v>72</v>
      </c>
      <c r="C77" s="3" t="s">
        <v>74</v>
      </c>
      <c r="D77" s="2" t="s">
        <v>106</v>
      </c>
      <c r="E77" s="10">
        <v>0</v>
      </c>
      <c r="F77" s="10">
        <v>0</v>
      </c>
      <c r="G77" s="18">
        <f>$E$36*G36</f>
        <v>420000</v>
      </c>
      <c r="H77" s="18">
        <f t="shared" ref="H77:AJ77" si="36">$E$36*H36</f>
        <v>0</v>
      </c>
      <c r="I77" s="18">
        <f t="shared" si="36"/>
        <v>0</v>
      </c>
      <c r="J77" s="18">
        <f t="shared" si="36"/>
        <v>0</v>
      </c>
      <c r="K77" s="18">
        <f t="shared" si="36"/>
        <v>0</v>
      </c>
      <c r="L77" s="18">
        <f t="shared" si="36"/>
        <v>0</v>
      </c>
      <c r="M77" s="18">
        <f t="shared" si="36"/>
        <v>0</v>
      </c>
      <c r="N77" s="18">
        <f t="shared" si="36"/>
        <v>0</v>
      </c>
      <c r="O77" s="18">
        <f t="shared" si="36"/>
        <v>0</v>
      </c>
      <c r="P77" s="18">
        <f t="shared" si="36"/>
        <v>0</v>
      </c>
      <c r="Q77" s="18">
        <f t="shared" si="36"/>
        <v>0</v>
      </c>
      <c r="R77" s="18">
        <f t="shared" si="36"/>
        <v>0</v>
      </c>
      <c r="S77" s="18">
        <f t="shared" si="36"/>
        <v>0</v>
      </c>
      <c r="T77" s="18">
        <f t="shared" si="36"/>
        <v>0</v>
      </c>
      <c r="U77" s="18">
        <f t="shared" si="36"/>
        <v>0</v>
      </c>
      <c r="V77" s="18">
        <f t="shared" si="36"/>
        <v>0</v>
      </c>
      <c r="W77" s="18">
        <f t="shared" si="36"/>
        <v>0</v>
      </c>
      <c r="X77" s="18">
        <f t="shared" si="36"/>
        <v>0</v>
      </c>
      <c r="Y77" s="18">
        <f t="shared" si="36"/>
        <v>0</v>
      </c>
      <c r="Z77" s="18">
        <f t="shared" si="36"/>
        <v>0</v>
      </c>
      <c r="AA77" s="18">
        <f t="shared" si="36"/>
        <v>0</v>
      </c>
      <c r="AB77" s="18">
        <f t="shared" si="36"/>
        <v>0</v>
      </c>
      <c r="AC77" s="18">
        <f t="shared" si="36"/>
        <v>0</v>
      </c>
      <c r="AD77" s="18">
        <f t="shared" si="36"/>
        <v>0</v>
      </c>
      <c r="AE77" s="18">
        <f t="shared" si="36"/>
        <v>0</v>
      </c>
      <c r="AF77" s="18">
        <f t="shared" si="36"/>
        <v>0</v>
      </c>
      <c r="AG77" s="18">
        <f t="shared" si="36"/>
        <v>0</v>
      </c>
      <c r="AH77" s="18">
        <f t="shared" si="36"/>
        <v>0</v>
      </c>
      <c r="AI77" s="18">
        <f t="shared" si="36"/>
        <v>0</v>
      </c>
      <c r="AJ77" s="18">
        <f t="shared" si="36"/>
        <v>0</v>
      </c>
      <c r="AK77" s="18"/>
    </row>
    <row r="78" spans="1:37" x14ac:dyDescent="0.3">
      <c r="A78" s="2" t="s">
        <v>85</v>
      </c>
      <c r="B78" s="2" t="s">
        <v>72</v>
      </c>
      <c r="C78" s="3" t="s">
        <v>75</v>
      </c>
      <c r="D78" s="2" t="s">
        <v>106</v>
      </c>
      <c r="E78" s="10">
        <v>0</v>
      </c>
      <c r="F78" s="10">
        <v>0</v>
      </c>
      <c r="G78" s="18">
        <f>$E$37*G37</f>
        <v>1050000</v>
      </c>
      <c r="H78" s="18">
        <f t="shared" ref="H78:AJ78" si="37">$E$37*H37</f>
        <v>0</v>
      </c>
      <c r="I78" s="18">
        <f t="shared" si="37"/>
        <v>0</v>
      </c>
      <c r="J78" s="18">
        <f t="shared" si="37"/>
        <v>0</v>
      </c>
      <c r="K78" s="18">
        <f t="shared" si="37"/>
        <v>0</v>
      </c>
      <c r="L78" s="18">
        <f t="shared" si="37"/>
        <v>0</v>
      </c>
      <c r="M78" s="18">
        <f t="shared" si="37"/>
        <v>0</v>
      </c>
      <c r="N78" s="18">
        <f t="shared" si="37"/>
        <v>0</v>
      </c>
      <c r="O78" s="18">
        <f t="shared" si="37"/>
        <v>0</v>
      </c>
      <c r="P78" s="18">
        <f t="shared" si="37"/>
        <v>0</v>
      </c>
      <c r="Q78" s="18">
        <f t="shared" si="37"/>
        <v>0</v>
      </c>
      <c r="R78" s="18">
        <f t="shared" si="37"/>
        <v>0</v>
      </c>
      <c r="S78" s="18">
        <f t="shared" si="37"/>
        <v>0</v>
      </c>
      <c r="T78" s="18">
        <f t="shared" si="37"/>
        <v>0</v>
      </c>
      <c r="U78" s="18">
        <f t="shared" si="37"/>
        <v>0</v>
      </c>
      <c r="V78" s="18">
        <f t="shared" si="37"/>
        <v>0</v>
      </c>
      <c r="W78" s="18">
        <f t="shared" si="37"/>
        <v>0</v>
      </c>
      <c r="X78" s="18">
        <f t="shared" si="37"/>
        <v>0</v>
      </c>
      <c r="Y78" s="18">
        <f t="shared" si="37"/>
        <v>0</v>
      </c>
      <c r="Z78" s="18">
        <f t="shared" si="37"/>
        <v>0</v>
      </c>
      <c r="AA78" s="18">
        <f t="shared" si="37"/>
        <v>0</v>
      </c>
      <c r="AB78" s="18">
        <f t="shared" si="37"/>
        <v>0</v>
      </c>
      <c r="AC78" s="18">
        <f t="shared" si="37"/>
        <v>0</v>
      </c>
      <c r="AD78" s="18">
        <f t="shared" si="37"/>
        <v>0</v>
      </c>
      <c r="AE78" s="18">
        <f t="shared" si="37"/>
        <v>0</v>
      </c>
      <c r="AF78" s="18">
        <f t="shared" si="37"/>
        <v>0</v>
      </c>
      <c r="AG78" s="18">
        <f t="shared" si="37"/>
        <v>0</v>
      </c>
      <c r="AH78" s="18">
        <f t="shared" si="37"/>
        <v>0</v>
      </c>
      <c r="AI78" s="18">
        <f t="shared" si="37"/>
        <v>0</v>
      </c>
      <c r="AJ78" s="18">
        <f t="shared" si="37"/>
        <v>0</v>
      </c>
      <c r="AK78" s="18"/>
    </row>
    <row r="79" spans="1:37" x14ac:dyDescent="0.3">
      <c r="A79" s="2" t="s">
        <v>85</v>
      </c>
      <c r="B79" s="2" t="s">
        <v>72</v>
      </c>
      <c r="C79" s="3" t="s">
        <v>76</v>
      </c>
      <c r="D79" s="2" t="s">
        <v>106</v>
      </c>
      <c r="E79" s="10">
        <v>0</v>
      </c>
      <c r="F79" s="10">
        <v>0</v>
      </c>
      <c r="G79" s="18">
        <f>$E$38*G38</f>
        <v>1400000</v>
      </c>
      <c r="H79" s="18">
        <f t="shared" ref="H79:AJ79" si="38">$E$38*H38</f>
        <v>0</v>
      </c>
      <c r="I79" s="18">
        <f t="shared" si="38"/>
        <v>0</v>
      </c>
      <c r="J79" s="18">
        <f t="shared" si="38"/>
        <v>0</v>
      </c>
      <c r="K79" s="18">
        <f t="shared" si="38"/>
        <v>0</v>
      </c>
      <c r="L79" s="18">
        <f t="shared" si="38"/>
        <v>0</v>
      </c>
      <c r="M79" s="18">
        <f t="shared" si="38"/>
        <v>0</v>
      </c>
      <c r="N79" s="18">
        <f t="shared" si="38"/>
        <v>0</v>
      </c>
      <c r="O79" s="18">
        <f t="shared" si="38"/>
        <v>0</v>
      </c>
      <c r="P79" s="18">
        <f t="shared" si="38"/>
        <v>0</v>
      </c>
      <c r="Q79" s="18">
        <f t="shared" si="38"/>
        <v>0</v>
      </c>
      <c r="R79" s="18">
        <f t="shared" si="38"/>
        <v>0</v>
      </c>
      <c r="S79" s="18">
        <f t="shared" si="38"/>
        <v>0</v>
      </c>
      <c r="T79" s="18">
        <f t="shared" si="38"/>
        <v>0</v>
      </c>
      <c r="U79" s="18">
        <f t="shared" si="38"/>
        <v>0</v>
      </c>
      <c r="V79" s="18">
        <f t="shared" si="38"/>
        <v>0</v>
      </c>
      <c r="W79" s="18">
        <f t="shared" si="38"/>
        <v>0</v>
      </c>
      <c r="X79" s="18">
        <f t="shared" si="38"/>
        <v>0</v>
      </c>
      <c r="Y79" s="18">
        <f t="shared" si="38"/>
        <v>0</v>
      </c>
      <c r="Z79" s="18">
        <f t="shared" si="38"/>
        <v>0</v>
      </c>
      <c r="AA79" s="18">
        <f t="shared" si="38"/>
        <v>0</v>
      </c>
      <c r="AB79" s="18">
        <f t="shared" si="38"/>
        <v>0</v>
      </c>
      <c r="AC79" s="18">
        <f t="shared" si="38"/>
        <v>0</v>
      </c>
      <c r="AD79" s="18">
        <f t="shared" si="38"/>
        <v>0</v>
      </c>
      <c r="AE79" s="18">
        <f t="shared" si="38"/>
        <v>0</v>
      </c>
      <c r="AF79" s="18">
        <f t="shared" si="38"/>
        <v>0</v>
      </c>
      <c r="AG79" s="18">
        <f t="shared" si="38"/>
        <v>0</v>
      </c>
      <c r="AH79" s="18">
        <f t="shared" si="38"/>
        <v>0</v>
      </c>
      <c r="AI79" s="18">
        <f t="shared" si="38"/>
        <v>0</v>
      </c>
      <c r="AJ79" s="18">
        <f t="shared" si="38"/>
        <v>0</v>
      </c>
      <c r="AK79" s="18"/>
    </row>
    <row r="80" spans="1:37" x14ac:dyDescent="0.3">
      <c r="A80" s="2" t="s">
        <v>85</v>
      </c>
      <c r="B80" s="2" t="s">
        <v>72</v>
      </c>
      <c r="C80" s="3" t="s">
        <v>77</v>
      </c>
      <c r="D80" s="2" t="s">
        <v>106</v>
      </c>
      <c r="E80" s="10">
        <v>0</v>
      </c>
      <c r="F80" s="10">
        <v>0</v>
      </c>
      <c r="G80" s="18">
        <f>$E$39*G39</f>
        <v>140000</v>
      </c>
      <c r="H80" s="18">
        <f t="shared" ref="H80:AJ80" si="39">$E$39*H39</f>
        <v>0</v>
      </c>
      <c r="I80" s="18">
        <f t="shared" si="39"/>
        <v>0</v>
      </c>
      <c r="J80" s="18">
        <f t="shared" si="39"/>
        <v>0</v>
      </c>
      <c r="K80" s="18">
        <f t="shared" si="39"/>
        <v>0</v>
      </c>
      <c r="L80" s="18">
        <f t="shared" si="39"/>
        <v>0</v>
      </c>
      <c r="M80" s="18">
        <f t="shared" si="39"/>
        <v>0</v>
      </c>
      <c r="N80" s="18">
        <f t="shared" si="39"/>
        <v>0</v>
      </c>
      <c r="O80" s="18">
        <f t="shared" si="39"/>
        <v>0</v>
      </c>
      <c r="P80" s="18">
        <f t="shared" si="39"/>
        <v>0</v>
      </c>
      <c r="Q80" s="18">
        <f t="shared" si="39"/>
        <v>0</v>
      </c>
      <c r="R80" s="18">
        <f t="shared" si="39"/>
        <v>0</v>
      </c>
      <c r="S80" s="18">
        <f t="shared" si="39"/>
        <v>0</v>
      </c>
      <c r="T80" s="18">
        <f t="shared" si="39"/>
        <v>0</v>
      </c>
      <c r="U80" s="18">
        <f t="shared" si="39"/>
        <v>0</v>
      </c>
      <c r="V80" s="18">
        <f t="shared" si="39"/>
        <v>0</v>
      </c>
      <c r="W80" s="18">
        <f t="shared" si="39"/>
        <v>0</v>
      </c>
      <c r="X80" s="18">
        <f t="shared" si="39"/>
        <v>0</v>
      </c>
      <c r="Y80" s="18">
        <f t="shared" si="39"/>
        <v>0</v>
      </c>
      <c r="Z80" s="18">
        <f t="shared" si="39"/>
        <v>0</v>
      </c>
      <c r="AA80" s="18">
        <f t="shared" si="39"/>
        <v>0</v>
      </c>
      <c r="AB80" s="18">
        <f t="shared" si="39"/>
        <v>0</v>
      </c>
      <c r="AC80" s="18">
        <f t="shared" si="39"/>
        <v>0</v>
      </c>
      <c r="AD80" s="18">
        <f t="shared" si="39"/>
        <v>0</v>
      </c>
      <c r="AE80" s="18">
        <f t="shared" si="39"/>
        <v>0</v>
      </c>
      <c r="AF80" s="18">
        <f t="shared" si="39"/>
        <v>0</v>
      </c>
      <c r="AG80" s="18">
        <f t="shared" si="39"/>
        <v>0</v>
      </c>
      <c r="AH80" s="18">
        <f t="shared" si="39"/>
        <v>0</v>
      </c>
      <c r="AI80" s="18">
        <f t="shared" si="39"/>
        <v>0</v>
      </c>
      <c r="AJ80" s="18">
        <f t="shared" si="39"/>
        <v>0</v>
      </c>
      <c r="AK80" s="18"/>
    </row>
    <row r="81" spans="1:37" x14ac:dyDescent="0.3">
      <c r="A81" s="2" t="s">
        <v>85</v>
      </c>
      <c r="B81" s="2" t="s">
        <v>107</v>
      </c>
      <c r="C81" s="3" t="s">
        <v>108</v>
      </c>
      <c r="D81" s="2" t="s">
        <v>106</v>
      </c>
      <c r="E81" s="10"/>
      <c r="F81" s="10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</row>
    <row r="82" spans="1:37" x14ac:dyDescent="0.3">
      <c r="A82" s="2" t="s">
        <v>85</v>
      </c>
      <c r="B82" s="2" t="s">
        <v>107</v>
      </c>
      <c r="C82" s="3" t="s">
        <v>110</v>
      </c>
      <c r="D82" s="2" t="s">
        <v>106</v>
      </c>
      <c r="E82" s="10"/>
      <c r="F82" s="10"/>
      <c r="G82" s="18"/>
      <c r="H82" s="18"/>
      <c r="I82" s="18">
        <v>126000</v>
      </c>
      <c r="J82" s="18"/>
      <c r="K82" s="18"/>
      <c r="L82" s="18">
        <v>100000</v>
      </c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</row>
    <row r="83" spans="1:37" x14ac:dyDescent="0.3">
      <c r="A83" s="2" t="s">
        <v>85</v>
      </c>
      <c r="B83" s="2" t="s">
        <v>101</v>
      </c>
      <c r="C83" s="3" t="s">
        <v>80</v>
      </c>
      <c r="D83" s="2" t="s">
        <v>106</v>
      </c>
      <c r="E83" s="10">
        <v>0</v>
      </c>
      <c r="F83" s="10">
        <v>0</v>
      </c>
      <c r="G83" s="18">
        <f>$E$42*G42</f>
        <v>0</v>
      </c>
      <c r="H83" s="18">
        <f t="shared" ref="H83:AJ83" si="40">$E$42*H42</f>
        <v>0</v>
      </c>
      <c r="I83" s="18">
        <f t="shared" si="40"/>
        <v>720000</v>
      </c>
      <c r="J83" s="18">
        <f t="shared" si="40"/>
        <v>2400000</v>
      </c>
      <c r="K83" s="18">
        <f t="shared" si="40"/>
        <v>6000000</v>
      </c>
      <c r="L83" s="18">
        <f t="shared" si="40"/>
        <v>12000000</v>
      </c>
      <c r="M83" s="18">
        <f t="shared" si="40"/>
        <v>12000000</v>
      </c>
      <c r="N83" s="18">
        <f t="shared" si="40"/>
        <v>24000000</v>
      </c>
      <c r="O83" s="18">
        <f t="shared" si="40"/>
        <v>24000000</v>
      </c>
      <c r="P83" s="18">
        <f t="shared" si="40"/>
        <v>30000000</v>
      </c>
      <c r="Q83" s="18">
        <f t="shared" si="40"/>
        <v>30000000</v>
      </c>
      <c r="R83" s="18">
        <f t="shared" si="40"/>
        <v>30000000</v>
      </c>
      <c r="S83" s="18">
        <f t="shared" si="40"/>
        <v>30000000</v>
      </c>
      <c r="T83" s="18">
        <f t="shared" si="40"/>
        <v>30000000</v>
      </c>
      <c r="U83" s="18">
        <f t="shared" si="40"/>
        <v>30000000</v>
      </c>
      <c r="V83" s="18">
        <f t="shared" si="40"/>
        <v>24000000</v>
      </c>
      <c r="W83" s="18">
        <f t="shared" si="40"/>
        <v>24000000</v>
      </c>
      <c r="X83" s="18">
        <f t="shared" si="40"/>
        <v>24000000</v>
      </c>
      <c r="Y83" s="18">
        <f t="shared" si="40"/>
        <v>24000000</v>
      </c>
      <c r="Z83" s="18">
        <f t="shared" si="40"/>
        <v>24000000</v>
      </c>
      <c r="AA83" s="18">
        <f t="shared" si="40"/>
        <v>12000000</v>
      </c>
      <c r="AB83" s="18">
        <f t="shared" si="40"/>
        <v>12000000</v>
      </c>
      <c r="AC83" s="18">
        <f t="shared" si="40"/>
        <v>12000000</v>
      </c>
      <c r="AD83" s="18">
        <f t="shared" si="40"/>
        <v>12000000</v>
      </c>
      <c r="AE83" s="18">
        <f t="shared" si="40"/>
        <v>12000000</v>
      </c>
      <c r="AF83" s="18">
        <f t="shared" si="40"/>
        <v>12000000</v>
      </c>
      <c r="AG83" s="18">
        <f t="shared" si="40"/>
        <v>12000000</v>
      </c>
      <c r="AH83" s="18">
        <f t="shared" si="40"/>
        <v>12000000</v>
      </c>
      <c r="AI83" s="18">
        <f t="shared" si="40"/>
        <v>12000000</v>
      </c>
      <c r="AJ83" s="18">
        <f t="shared" si="40"/>
        <v>12000000</v>
      </c>
      <c r="AK83" s="18"/>
    </row>
    <row r="84" spans="1:37" x14ac:dyDescent="0.3">
      <c r="A84" s="2" t="s">
        <v>85</v>
      </c>
      <c r="B84" s="2" t="s">
        <v>102</v>
      </c>
      <c r="C84" s="3" t="s">
        <v>19</v>
      </c>
      <c r="D84" s="2" t="s">
        <v>106</v>
      </c>
      <c r="E84" s="10">
        <v>0</v>
      </c>
      <c r="F84" s="10">
        <v>0</v>
      </c>
      <c r="G84" s="18">
        <f>$E$43*G43</f>
        <v>4000000</v>
      </c>
      <c r="H84" s="18">
        <f t="shared" ref="H84:AJ84" si="41">$E$43*H43</f>
        <v>0</v>
      </c>
      <c r="I84" s="18">
        <f t="shared" si="41"/>
        <v>0</v>
      </c>
      <c r="J84" s="18">
        <f t="shared" si="41"/>
        <v>0</v>
      </c>
      <c r="K84" s="18">
        <f t="shared" si="41"/>
        <v>0</v>
      </c>
      <c r="L84" s="18">
        <f t="shared" si="41"/>
        <v>0</v>
      </c>
      <c r="M84" s="18">
        <f t="shared" si="41"/>
        <v>0</v>
      </c>
      <c r="N84" s="18">
        <f t="shared" si="41"/>
        <v>0</v>
      </c>
      <c r="O84" s="18">
        <f t="shared" si="41"/>
        <v>0</v>
      </c>
      <c r="P84" s="18">
        <f t="shared" si="41"/>
        <v>0</v>
      </c>
      <c r="Q84" s="18">
        <f t="shared" si="41"/>
        <v>0</v>
      </c>
      <c r="R84" s="18">
        <f t="shared" si="41"/>
        <v>0</v>
      </c>
      <c r="S84" s="18">
        <f t="shared" si="41"/>
        <v>0</v>
      </c>
      <c r="T84" s="18">
        <f t="shared" si="41"/>
        <v>0</v>
      </c>
      <c r="U84" s="18">
        <f t="shared" si="41"/>
        <v>0</v>
      </c>
      <c r="V84" s="18">
        <f t="shared" si="41"/>
        <v>0</v>
      </c>
      <c r="W84" s="18">
        <f t="shared" si="41"/>
        <v>0</v>
      </c>
      <c r="X84" s="18">
        <f t="shared" si="41"/>
        <v>0</v>
      </c>
      <c r="Y84" s="18">
        <f t="shared" si="41"/>
        <v>0</v>
      </c>
      <c r="Z84" s="18">
        <f t="shared" si="41"/>
        <v>0</v>
      </c>
      <c r="AA84" s="18">
        <f t="shared" si="41"/>
        <v>0</v>
      </c>
      <c r="AB84" s="18">
        <f t="shared" si="41"/>
        <v>0</v>
      </c>
      <c r="AC84" s="18">
        <f t="shared" si="41"/>
        <v>0</v>
      </c>
      <c r="AD84" s="18">
        <f t="shared" si="41"/>
        <v>0</v>
      </c>
      <c r="AE84" s="18">
        <f t="shared" si="41"/>
        <v>0</v>
      </c>
      <c r="AF84" s="18">
        <f t="shared" si="41"/>
        <v>0</v>
      </c>
      <c r="AG84" s="18">
        <f t="shared" si="41"/>
        <v>0</v>
      </c>
      <c r="AH84" s="18">
        <f t="shared" si="41"/>
        <v>0</v>
      </c>
      <c r="AI84" s="18">
        <f t="shared" si="41"/>
        <v>0</v>
      </c>
      <c r="AJ84" s="18">
        <f t="shared" si="41"/>
        <v>0</v>
      </c>
      <c r="AK84" s="18"/>
    </row>
    <row r="85" spans="1:37" x14ac:dyDescent="0.3">
      <c r="A85" s="2" t="s">
        <v>85</v>
      </c>
      <c r="B85" s="2" t="s">
        <v>103</v>
      </c>
      <c r="C85" s="3" t="s">
        <v>90</v>
      </c>
      <c r="D85" s="2" t="s">
        <v>106</v>
      </c>
      <c r="E85" s="10"/>
      <c r="F85" s="10"/>
      <c r="G85" s="18">
        <f>G84+G83</f>
        <v>4000000</v>
      </c>
      <c r="H85" s="18">
        <f t="shared" ref="H85:AJ85" si="42">H84+H83</f>
        <v>0</v>
      </c>
      <c r="I85" s="18">
        <f t="shared" si="42"/>
        <v>720000</v>
      </c>
      <c r="J85" s="18">
        <f t="shared" si="42"/>
        <v>2400000</v>
      </c>
      <c r="K85" s="18">
        <f t="shared" si="42"/>
        <v>6000000</v>
      </c>
      <c r="L85" s="18">
        <f t="shared" si="42"/>
        <v>12000000</v>
      </c>
      <c r="M85" s="18">
        <f t="shared" si="42"/>
        <v>12000000</v>
      </c>
      <c r="N85" s="18">
        <f t="shared" si="42"/>
        <v>24000000</v>
      </c>
      <c r="O85" s="18">
        <f t="shared" si="42"/>
        <v>24000000</v>
      </c>
      <c r="P85" s="18">
        <f t="shared" si="42"/>
        <v>30000000</v>
      </c>
      <c r="Q85" s="18">
        <f t="shared" si="42"/>
        <v>30000000</v>
      </c>
      <c r="R85" s="18">
        <f t="shared" si="42"/>
        <v>30000000</v>
      </c>
      <c r="S85" s="18">
        <f t="shared" si="42"/>
        <v>30000000</v>
      </c>
      <c r="T85" s="18">
        <f t="shared" si="42"/>
        <v>30000000</v>
      </c>
      <c r="U85" s="18">
        <f t="shared" si="42"/>
        <v>30000000</v>
      </c>
      <c r="V85" s="18">
        <f t="shared" si="42"/>
        <v>24000000</v>
      </c>
      <c r="W85" s="18">
        <f t="shared" si="42"/>
        <v>24000000</v>
      </c>
      <c r="X85" s="18">
        <f t="shared" si="42"/>
        <v>24000000</v>
      </c>
      <c r="Y85" s="18">
        <f t="shared" si="42"/>
        <v>24000000</v>
      </c>
      <c r="Z85" s="18">
        <f t="shared" si="42"/>
        <v>24000000</v>
      </c>
      <c r="AA85" s="18">
        <f t="shared" si="42"/>
        <v>12000000</v>
      </c>
      <c r="AB85" s="18">
        <f t="shared" si="42"/>
        <v>12000000</v>
      </c>
      <c r="AC85" s="18">
        <f t="shared" si="42"/>
        <v>12000000</v>
      </c>
      <c r="AD85" s="18">
        <f t="shared" si="42"/>
        <v>12000000</v>
      </c>
      <c r="AE85" s="18">
        <f t="shared" si="42"/>
        <v>12000000</v>
      </c>
      <c r="AF85" s="18">
        <f t="shared" si="42"/>
        <v>12000000</v>
      </c>
      <c r="AG85" s="18">
        <f t="shared" si="42"/>
        <v>12000000</v>
      </c>
      <c r="AH85" s="18">
        <f t="shared" si="42"/>
        <v>12000000</v>
      </c>
      <c r="AI85" s="18">
        <f t="shared" si="42"/>
        <v>12000000</v>
      </c>
      <c r="AJ85" s="18">
        <f t="shared" si="42"/>
        <v>12000000</v>
      </c>
      <c r="AK85" s="18"/>
    </row>
    <row r="86" spans="1:37" x14ac:dyDescent="0.3">
      <c r="A86" s="2" t="s">
        <v>85</v>
      </c>
      <c r="B86" s="2" t="s">
        <v>104</v>
      </c>
      <c r="C86" s="3" t="s">
        <v>90</v>
      </c>
      <c r="D86" s="2" t="s">
        <v>106</v>
      </c>
      <c r="E86" s="10"/>
      <c r="F86" s="10"/>
      <c r="G86" s="18">
        <f>SUM(G44:G82)</f>
        <v>12593500</v>
      </c>
      <c r="H86" s="18">
        <f t="shared" ref="H86:AJ86" si="43">SUM(H44:H82)</f>
        <v>3423500</v>
      </c>
      <c r="I86" s="18">
        <f t="shared" si="43"/>
        <v>7124500</v>
      </c>
      <c r="J86" s="18">
        <f t="shared" si="43"/>
        <v>6498500</v>
      </c>
      <c r="K86" s="18">
        <f t="shared" si="43"/>
        <v>6908500</v>
      </c>
      <c r="L86" s="18">
        <f t="shared" si="43"/>
        <v>10092750</v>
      </c>
      <c r="M86" s="18">
        <f t="shared" si="43"/>
        <v>9517750</v>
      </c>
      <c r="N86" s="18">
        <f t="shared" si="43"/>
        <v>9692750</v>
      </c>
      <c r="O86" s="18">
        <f t="shared" si="43"/>
        <v>9817750</v>
      </c>
      <c r="P86" s="18">
        <f t="shared" si="43"/>
        <v>9942750</v>
      </c>
      <c r="Q86" s="18">
        <f t="shared" si="43"/>
        <v>9520000</v>
      </c>
      <c r="R86" s="18">
        <f t="shared" si="43"/>
        <v>9995787.5</v>
      </c>
      <c r="S86" s="18">
        <f t="shared" si="43"/>
        <v>9520787.5</v>
      </c>
      <c r="T86" s="18">
        <f t="shared" si="43"/>
        <v>9695787.5</v>
      </c>
      <c r="U86" s="18">
        <f t="shared" si="43"/>
        <v>10070787.5</v>
      </c>
      <c r="V86" s="18">
        <f t="shared" si="43"/>
        <v>9695787.5</v>
      </c>
      <c r="W86" s="18">
        <f t="shared" si="43"/>
        <v>9520787.5</v>
      </c>
      <c r="X86" s="18">
        <f t="shared" si="43"/>
        <v>9995787.5</v>
      </c>
      <c r="Y86" s="18">
        <f t="shared" si="43"/>
        <v>9520787.5</v>
      </c>
      <c r="Z86" s="18">
        <f t="shared" si="43"/>
        <v>9945787.5</v>
      </c>
      <c r="AA86" s="18">
        <f t="shared" si="43"/>
        <v>8380000</v>
      </c>
      <c r="AB86" s="18">
        <f t="shared" si="43"/>
        <v>8255000</v>
      </c>
      <c r="AC86" s="18">
        <f t="shared" si="43"/>
        <v>8080000</v>
      </c>
      <c r="AD86" s="18">
        <f t="shared" si="43"/>
        <v>8555000</v>
      </c>
      <c r="AE86" s="18">
        <f t="shared" si="43"/>
        <v>8330000</v>
      </c>
      <c r="AF86" s="18">
        <f t="shared" si="43"/>
        <v>8255000</v>
      </c>
      <c r="AG86" s="18">
        <f t="shared" si="43"/>
        <v>8380000</v>
      </c>
      <c r="AH86" s="18">
        <f t="shared" si="43"/>
        <v>8255000</v>
      </c>
      <c r="AI86" s="18">
        <f t="shared" si="43"/>
        <v>8080000</v>
      </c>
      <c r="AJ86" s="18">
        <f t="shared" si="43"/>
        <v>8805000</v>
      </c>
      <c r="AK86" s="18"/>
    </row>
    <row r="87" spans="1:37" x14ac:dyDescent="0.3">
      <c r="A87" s="2" t="s">
        <v>85</v>
      </c>
      <c r="B87" s="2" t="s">
        <v>105</v>
      </c>
      <c r="C87" s="3" t="s">
        <v>90</v>
      </c>
      <c r="D87" s="2" t="s">
        <v>106</v>
      </c>
      <c r="E87" s="10"/>
      <c r="F87" s="10"/>
      <c r="G87" s="18">
        <f>G85-G86</f>
        <v>-8593500</v>
      </c>
      <c r="H87" s="18">
        <f t="shared" ref="H87:AJ87" si="44">H85-H86</f>
        <v>-3423500</v>
      </c>
      <c r="I87" s="18">
        <f t="shared" si="44"/>
        <v>-6404500</v>
      </c>
      <c r="J87" s="18">
        <f t="shared" si="44"/>
        <v>-4098500</v>
      </c>
      <c r="K87" s="18">
        <f t="shared" si="44"/>
        <v>-908500</v>
      </c>
      <c r="L87" s="18">
        <f t="shared" si="44"/>
        <v>1907250</v>
      </c>
      <c r="M87" s="18">
        <f t="shared" si="44"/>
        <v>2482250</v>
      </c>
      <c r="N87" s="18">
        <f t="shared" si="44"/>
        <v>14307250</v>
      </c>
      <c r="O87" s="18">
        <f t="shared" si="44"/>
        <v>14182250</v>
      </c>
      <c r="P87" s="18">
        <f t="shared" si="44"/>
        <v>20057250</v>
      </c>
      <c r="Q87" s="18">
        <f t="shared" si="44"/>
        <v>20480000</v>
      </c>
      <c r="R87" s="18">
        <f t="shared" si="44"/>
        <v>20004212.5</v>
      </c>
      <c r="S87" s="18">
        <f t="shared" si="44"/>
        <v>20479212.5</v>
      </c>
      <c r="T87" s="18">
        <f t="shared" si="44"/>
        <v>20304212.5</v>
      </c>
      <c r="U87" s="18">
        <f t="shared" si="44"/>
        <v>19929212.5</v>
      </c>
      <c r="V87" s="18">
        <f t="shared" si="44"/>
        <v>14304212.5</v>
      </c>
      <c r="W87" s="18">
        <f t="shared" si="44"/>
        <v>14479212.5</v>
      </c>
      <c r="X87" s="18">
        <f t="shared" si="44"/>
        <v>14004212.5</v>
      </c>
      <c r="Y87" s="18">
        <f t="shared" si="44"/>
        <v>14479212.5</v>
      </c>
      <c r="Z87" s="18">
        <f t="shared" si="44"/>
        <v>14054212.5</v>
      </c>
      <c r="AA87" s="18">
        <f t="shared" si="44"/>
        <v>3620000</v>
      </c>
      <c r="AB87" s="18">
        <f t="shared" si="44"/>
        <v>3745000</v>
      </c>
      <c r="AC87" s="18">
        <f t="shared" si="44"/>
        <v>3920000</v>
      </c>
      <c r="AD87" s="18">
        <f t="shared" si="44"/>
        <v>3445000</v>
      </c>
      <c r="AE87" s="18">
        <f t="shared" si="44"/>
        <v>3670000</v>
      </c>
      <c r="AF87" s="18">
        <f t="shared" si="44"/>
        <v>3745000</v>
      </c>
      <c r="AG87" s="18">
        <f t="shared" si="44"/>
        <v>3620000</v>
      </c>
      <c r="AH87" s="18">
        <f t="shared" si="44"/>
        <v>3745000</v>
      </c>
      <c r="AI87" s="18">
        <f t="shared" si="44"/>
        <v>3920000</v>
      </c>
      <c r="AJ87" s="18">
        <f t="shared" si="44"/>
        <v>3195000</v>
      </c>
      <c r="AK87" s="18"/>
    </row>
    <row r="88" spans="1:37" x14ac:dyDescent="0.3">
      <c r="A88" s="2"/>
      <c r="B88" s="2"/>
      <c r="C88" s="3"/>
      <c r="D88" s="2"/>
      <c r="E88" s="10"/>
      <c r="F88" s="10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</row>
    <row r="89" spans="1:37" x14ac:dyDescent="0.3">
      <c r="A89" s="2" t="s">
        <v>86</v>
      </c>
      <c r="B89" s="3" t="s">
        <v>40</v>
      </c>
      <c r="C89" s="4" t="s">
        <v>33</v>
      </c>
      <c r="D89" s="2" t="s">
        <v>106</v>
      </c>
      <c r="E89" s="10">
        <v>0</v>
      </c>
      <c r="F89" s="10">
        <v>0</v>
      </c>
    </row>
    <row r="90" spans="1:37" x14ac:dyDescent="0.3">
      <c r="A90" s="2" t="s">
        <v>86</v>
      </c>
      <c r="B90" s="3" t="s">
        <v>40</v>
      </c>
      <c r="C90" s="2" t="s">
        <v>35</v>
      </c>
      <c r="D90" s="2" t="s">
        <v>106</v>
      </c>
      <c r="E90" s="10">
        <v>0</v>
      </c>
      <c r="F90" s="10">
        <v>0</v>
      </c>
    </row>
    <row r="91" spans="1:37" x14ac:dyDescent="0.3">
      <c r="A91" s="2" t="s">
        <v>86</v>
      </c>
      <c r="B91" s="3" t="s">
        <v>40</v>
      </c>
      <c r="C91" s="2" t="s">
        <v>36</v>
      </c>
      <c r="D91" s="2" t="s">
        <v>106</v>
      </c>
      <c r="E91" s="10">
        <v>0</v>
      </c>
      <c r="F91" s="10">
        <v>0</v>
      </c>
    </row>
    <row r="92" spans="1:37" x14ac:dyDescent="0.3">
      <c r="A92" s="2" t="s">
        <v>86</v>
      </c>
      <c r="B92" s="3" t="s">
        <v>40</v>
      </c>
      <c r="C92" s="4" t="s">
        <v>34</v>
      </c>
      <c r="D92" s="2" t="s">
        <v>106</v>
      </c>
      <c r="E92" s="10">
        <v>0</v>
      </c>
      <c r="F92" s="10">
        <v>0</v>
      </c>
    </row>
    <row r="93" spans="1:37" x14ac:dyDescent="0.3">
      <c r="A93" s="2" t="s">
        <v>86</v>
      </c>
      <c r="B93" s="3" t="s">
        <v>40</v>
      </c>
      <c r="C93" s="4" t="s">
        <v>45</v>
      </c>
      <c r="D93" s="2" t="s">
        <v>106</v>
      </c>
      <c r="E93" s="10">
        <v>0</v>
      </c>
      <c r="F93" s="10">
        <v>0</v>
      </c>
    </row>
    <row r="94" spans="1:37" x14ac:dyDescent="0.3">
      <c r="A94" s="2" t="s">
        <v>86</v>
      </c>
      <c r="B94" s="3" t="s">
        <v>40</v>
      </c>
      <c r="C94" s="4" t="s">
        <v>46</v>
      </c>
      <c r="D94" s="2" t="s">
        <v>106</v>
      </c>
      <c r="E94" s="10">
        <v>0</v>
      </c>
      <c r="F94" s="10">
        <v>0</v>
      </c>
    </row>
    <row r="95" spans="1:37" x14ac:dyDescent="0.3">
      <c r="A95" s="2" t="s">
        <v>86</v>
      </c>
      <c r="B95" s="3" t="s">
        <v>40</v>
      </c>
      <c r="C95" s="4" t="s">
        <v>39</v>
      </c>
      <c r="D95" s="2" t="s">
        <v>106</v>
      </c>
      <c r="E95" s="10">
        <v>0</v>
      </c>
      <c r="F95" s="10">
        <v>0</v>
      </c>
    </row>
    <row r="96" spans="1:37" x14ac:dyDescent="0.3">
      <c r="A96" s="2" t="s">
        <v>86</v>
      </c>
      <c r="B96" s="5" t="s">
        <v>41</v>
      </c>
      <c r="C96" s="4" t="s">
        <v>43</v>
      </c>
      <c r="D96" s="2" t="s">
        <v>106</v>
      </c>
      <c r="E96" s="10">
        <v>0</v>
      </c>
      <c r="F96" s="10">
        <v>0</v>
      </c>
    </row>
    <row r="97" spans="1:6" x14ac:dyDescent="0.3">
      <c r="A97" s="2" t="s">
        <v>86</v>
      </c>
      <c r="B97" s="5" t="s">
        <v>41</v>
      </c>
      <c r="C97" s="4" t="s">
        <v>44</v>
      </c>
      <c r="D97" s="2" t="s">
        <v>106</v>
      </c>
      <c r="E97" s="10">
        <v>0</v>
      </c>
      <c r="F97" s="10">
        <v>0</v>
      </c>
    </row>
    <row r="98" spans="1:6" x14ac:dyDescent="0.3">
      <c r="A98" s="2" t="s">
        <v>86</v>
      </c>
      <c r="B98" s="5" t="s">
        <v>41</v>
      </c>
      <c r="C98" s="4" t="s">
        <v>48</v>
      </c>
      <c r="D98" s="2" t="s">
        <v>106</v>
      </c>
      <c r="E98" s="10">
        <v>0</v>
      </c>
      <c r="F98" s="10">
        <v>0</v>
      </c>
    </row>
    <row r="99" spans="1:6" x14ac:dyDescent="0.3">
      <c r="A99" s="2" t="s">
        <v>86</v>
      </c>
      <c r="B99" s="5" t="s">
        <v>42</v>
      </c>
      <c r="C99" s="4" t="s">
        <v>47</v>
      </c>
      <c r="D99" s="2" t="s">
        <v>106</v>
      </c>
      <c r="E99" s="10">
        <v>0</v>
      </c>
      <c r="F99" s="10">
        <v>0</v>
      </c>
    </row>
    <row r="100" spans="1:6" x14ac:dyDescent="0.3">
      <c r="A100" s="2" t="s">
        <v>86</v>
      </c>
      <c r="B100" s="5" t="s">
        <v>42</v>
      </c>
      <c r="C100" s="4" t="s">
        <v>49</v>
      </c>
      <c r="D100" s="2" t="s">
        <v>106</v>
      </c>
      <c r="E100" s="10">
        <v>0</v>
      </c>
      <c r="F100" s="10">
        <v>0</v>
      </c>
    </row>
    <row r="101" spans="1:6" x14ac:dyDescent="0.3">
      <c r="A101" s="2" t="s">
        <v>86</v>
      </c>
      <c r="B101" s="5" t="s">
        <v>50</v>
      </c>
      <c r="C101" s="4" t="s">
        <v>14</v>
      </c>
      <c r="D101" s="2" t="s">
        <v>106</v>
      </c>
      <c r="E101" s="10">
        <v>0</v>
      </c>
      <c r="F101" s="10">
        <v>0</v>
      </c>
    </row>
    <row r="102" spans="1:6" x14ac:dyDescent="0.3">
      <c r="A102" s="2" t="s">
        <v>86</v>
      </c>
      <c r="B102" s="5" t="s">
        <v>50</v>
      </c>
      <c r="C102" s="4" t="s">
        <v>19</v>
      </c>
      <c r="D102" s="2" t="s">
        <v>106</v>
      </c>
      <c r="E102" s="10">
        <v>0</v>
      </c>
      <c r="F102" s="10">
        <v>0</v>
      </c>
    </row>
    <row r="103" spans="1:6" x14ac:dyDescent="0.3">
      <c r="A103" s="2" t="s">
        <v>86</v>
      </c>
      <c r="B103" s="3" t="s">
        <v>51</v>
      </c>
      <c r="C103" s="3" t="s">
        <v>52</v>
      </c>
      <c r="D103" s="2" t="s">
        <v>106</v>
      </c>
      <c r="E103" s="10">
        <v>0</v>
      </c>
      <c r="F103" s="10">
        <v>0</v>
      </c>
    </row>
    <row r="104" spans="1:6" x14ac:dyDescent="0.3">
      <c r="A104" s="2" t="s">
        <v>86</v>
      </c>
      <c r="B104" s="3" t="s">
        <v>51</v>
      </c>
      <c r="C104" s="3" t="s">
        <v>53</v>
      </c>
      <c r="D104" s="2" t="s">
        <v>106</v>
      </c>
      <c r="E104" s="10">
        <v>0</v>
      </c>
      <c r="F104" s="10">
        <v>0</v>
      </c>
    </row>
    <row r="105" spans="1:6" x14ac:dyDescent="0.3">
      <c r="A105" s="2" t="s">
        <v>86</v>
      </c>
      <c r="B105" s="3" t="s">
        <v>51</v>
      </c>
      <c r="C105" s="3" t="s">
        <v>54</v>
      </c>
      <c r="D105" s="2" t="s">
        <v>106</v>
      </c>
      <c r="E105" s="10">
        <v>0</v>
      </c>
      <c r="F105" s="10">
        <v>0</v>
      </c>
    </row>
    <row r="106" spans="1:6" x14ac:dyDescent="0.3">
      <c r="A106" s="2" t="s">
        <v>86</v>
      </c>
      <c r="B106" s="3" t="s">
        <v>51</v>
      </c>
      <c r="C106" s="3" t="s">
        <v>55</v>
      </c>
      <c r="D106" s="2" t="s">
        <v>106</v>
      </c>
      <c r="E106" s="10">
        <v>0</v>
      </c>
      <c r="F106" s="10">
        <v>0</v>
      </c>
    </row>
    <row r="107" spans="1:6" x14ac:dyDescent="0.3">
      <c r="A107" s="2" t="s">
        <v>86</v>
      </c>
      <c r="B107" s="3" t="s">
        <v>51</v>
      </c>
      <c r="C107" s="3" t="s">
        <v>56</v>
      </c>
      <c r="D107" s="2" t="s">
        <v>106</v>
      </c>
      <c r="E107" s="10">
        <v>0</v>
      </c>
      <c r="F107" s="10">
        <v>0</v>
      </c>
    </row>
    <row r="108" spans="1:6" x14ac:dyDescent="0.3">
      <c r="A108" s="2" t="s">
        <v>86</v>
      </c>
      <c r="B108" s="3" t="s">
        <v>51</v>
      </c>
      <c r="C108" s="3" t="s">
        <v>57</v>
      </c>
      <c r="D108" s="2" t="s">
        <v>106</v>
      </c>
      <c r="E108" s="10">
        <v>0</v>
      </c>
      <c r="F108" s="10">
        <v>0</v>
      </c>
    </row>
    <row r="109" spans="1:6" x14ac:dyDescent="0.3">
      <c r="A109" s="2" t="s">
        <v>86</v>
      </c>
      <c r="B109" s="2" t="s">
        <v>71</v>
      </c>
      <c r="C109" s="3" t="s">
        <v>60</v>
      </c>
      <c r="D109" s="2" t="s">
        <v>106</v>
      </c>
      <c r="E109" s="10">
        <v>0</v>
      </c>
      <c r="F109" s="10">
        <v>0</v>
      </c>
    </row>
    <row r="110" spans="1:6" x14ac:dyDescent="0.3">
      <c r="A110" s="2" t="s">
        <v>86</v>
      </c>
      <c r="B110" s="2" t="s">
        <v>71</v>
      </c>
      <c r="C110" s="3" t="s">
        <v>61</v>
      </c>
      <c r="D110" s="2" t="s">
        <v>106</v>
      </c>
      <c r="E110" s="10">
        <v>0</v>
      </c>
      <c r="F110" s="10">
        <v>0</v>
      </c>
    </row>
    <row r="111" spans="1:6" x14ac:dyDescent="0.3">
      <c r="A111" s="2" t="s">
        <v>86</v>
      </c>
      <c r="B111" s="2" t="s">
        <v>71</v>
      </c>
      <c r="C111" s="3" t="s">
        <v>62</v>
      </c>
      <c r="D111" s="2" t="s">
        <v>106</v>
      </c>
      <c r="E111" s="10">
        <v>0</v>
      </c>
      <c r="F111" s="10">
        <v>0</v>
      </c>
    </row>
    <row r="112" spans="1:6" x14ac:dyDescent="0.3">
      <c r="A112" s="2" t="s">
        <v>86</v>
      </c>
      <c r="B112" s="2" t="s">
        <v>71</v>
      </c>
      <c r="C112" s="3" t="s">
        <v>63</v>
      </c>
      <c r="D112" s="2" t="s">
        <v>106</v>
      </c>
      <c r="E112" s="10">
        <v>0</v>
      </c>
      <c r="F112" s="10">
        <v>0</v>
      </c>
    </row>
    <row r="113" spans="1:6" x14ac:dyDescent="0.3">
      <c r="A113" s="2" t="s">
        <v>86</v>
      </c>
      <c r="B113" s="2" t="s">
        <v>71</v>
      </c>
      <c r="C113" s="3" t="s">
        <v>68</v>
      </c>
      <c r="D113" s="2" t="s">
        <v>106</v>
      </c>
      <c r="E113" s="10">
        <v>0</v>
      </c>
      <c r="F113" s="10">
        <v>0</v>
      </c>
    </row>
    <row r="114" spans="1:6" x14ac:dyDescent="0.3">
      <c r="A114" s="2" t="s">
        <v>86</v>
      </c>
      <c r="B114" s="2" t="s">
        <v>71</v>
      </c>
      <c r="C114" s="3" t="s">
        <v>69</v>
      </c>
      <c r="D114" s="2" t="s">
        <v>106</v>
      </c>
      <c r="E114" s="10">
        <v>0</v>
      </c>
      <c r="F114" s="10">
        <v>0</v>
      </c>
    </row>
    <row r="115" spans="1:6" x14ac:dyDescent="0.3">
      <c r="A115" s="2" t="s">
        <v>86</v>
      </c>
      <c r="B115" s="2" t="s">
        <v>71</v>
      </c>
      <c r="C115" s="3" t="s">
        <v>70</v>
      </c>
      <c r="D115" s="2" t="s">
        <v>106</v>
      </c>
      <c r="E115" s="10">
        <v>0</v>
      </c>
      <c r="F115" s="10">
        <v>0</v>
      </c>
    </row>
    <row r="116" spans="1:6" x14ac:dyDescent="0.3">
      <c r="A116" s="2" t="s">
        <v>86</v>
      </c>
      <c r="B116" s="2" t="s">
        <v>71</v>
      </c>
      <c r="C116" s="3" t="s">
        <v>64</v>
      </c>
      <c r="D116" s="2" t="s">
        <v>106</v>
      </c>
      <c r="E116" s="10">
        <v>0</v>
      </c>
      <c r="F116" s="10">
        <v>0</v>
      </c>
    </row>
    <row r="117" spans="1:6" x14ac:dyDescent="0.3">
      <c r="A117" s="2" t="s">
        <v>86</v>
      </c>
      <c r="B117" s="2" t="s">
        <v>71</v>
      </c>
      <c r="C117" s="8" t="s">
        <v>65</v>
      </c>
      <c r="D117" s="2" t="s">
        <v>106</v>
      </c>
      <c r="E117" s="10">
        <v>0</v>
      </c>
      <c r="F117" s="10">
        <v>0</v>
      </c>
    </row>
    <row r="118" spans="1:6" x14ac:dyDescent="0.3">
      <c r="A118" s="2" t="s">
        <v>86</v>
      </c>
      <c r="B118" s="2" t="s">
        <v>71</v>
      </c>
      <c r="C118" s="3" t="s">
        <v>66</v>
      </c>
      <c r="D118" s="2" t="s">
        <v>106</v>
      </c>
      <c r="E118" s="10">
        <v>0</v>
      </c>
      <c r="F118" s="10">
        <v>0</v>
      </c>
    </row>
    <row r="119" spans="1:6" x14ac:dyDescent="0.3">
      <c r="A119" s="2" t="s">
        <v>86</v>
      </c>
      <c r="B119" s="2" t="s">
        <v>71</v>
      </c>
      <c r="C119" s="3" t="s">
        <v>67</v>
      </c>
      <c r="D119" s="2" t="s">
        <v>106</v>
      </c>
      <c r="E119" s="10">
        <v>0</v>
      </c>
      <c r="F119" s="10">
        <v>0</v>
      </c>
    </row>
    <row r="120" spans="1:6" x14ac:dyDescent="0.3">
      <c r="A120" s="2" t="s">
        <v>86</v>
      </c>
      <c r="B120" s="2" t="s">
        <v>71</v>
      </c>
      <c r="C120" s="3" t="s">
        <v>76</v>
      </c>
      <c r="D120" s="2" t="s">
        <v>106</v>
      </c>
      <c r="E120" s="10">
        <v>0</v>
      </c>
      <c r="F120" s="10">
        <v>0</v>
      </c>
    </row>
    <row r="121" spans="1:6" x14ac:dyDescent="0.3">
      <c r="A121" s="2" t="s">
        <v>86</v>
      </c>
      <c r="B121" s="2" t="s">
        <v>72</v>
      </c>
      <c r="C121" s="3" t="s">
        <v>73</v>
      </c>
      <c r="D121" s="2" t="s">
        <v>106</v>
      </c>
      <c r="E121" s="10">
        <v>0</v>
      </c>
      <c r="F121" s="10">
        <v>0</v>
      </c>
    </row>
    <row r="122" spans="1:6" x14ac:dyDescent="0.3">
      <c r="A122" s="2" t="s">
        <v>86</v>
      </c>
      <c r="B122" s="2" t="s">
        <v>72</v>
      </c>
      <c r="C122" s="3" t="s">
        <v>74</v>
      </c>
      <c r="D122" s="2" t="s">
        <v>106</v>
      </c>
      <c r="E122" s="10">
        <v>0</v>
      </c>
      <c r="F122" s="10">
        <v>0</v>
      </c>
    </row>
    <row r="123" spans="1:6" x14ac:dyDescent="0.3">
      <c r="A123" s="2" t="s">
        <v>86</v>
      </c>
      <c r="B123" s="2" t="s">
        <v>72</v>
      </c>
      <c r="C123" s="3" t="s">
        <v>75</v>
      </c>
      <c r="D123" s="2" t="s">
        <v>106</v>
      </c>
      <c r="E123" s="10">
        <v>0</v>
      </c>
      <c r="F123" s="10">
        <v>0</v>
      </c>
    </row>
    <row r="124" spans="1:6" x14ac:dyDescent="0.3">
      <c r="A124" s="2" t="s">
        <v>86</v>
      </c>
      <c r="B124" s="2" t="s">
        <v>72</v>
      </c>
      <c r="C124" s="3" t="s">
        <v>76</v>
      </c>
      <c r="D124" s="2" t="s">
        <v>106</v>
      </c>
      <c r="E124" s="10">
        <v>0</v>
      </c>
      <c r="F124" s="10">
        <v>0</v>
      </c>
    </row>
    <row r="125" spans="1:6" x14ac:dyDescent="0.3">
      <c r="A125" s="2" t="s">
        <v>86</v>
      </c>
      <c r="B125" s="2" t="s">
        <v>72</v>
      </c>
      <c r="C125" s="3" t="s">
        <v>77</v>
      </c>
      <c r="D125" s="2" t="s">
        <v>106</v>
      </c>
      <c r="E125" s="10">
        <v>0</v>
      </c>
      <c r="F125" s="10">
        <v>0</v>
      </c>
    </row>
    <row r="126" spans="1:6" x14ac:dyDescent="0.3">
      <c r="A126" s="2" t="s">
        <v>86</v>
      </c>
      <c r="B126" s="2" t="s">
        <v>79</v>
      </c>
      <c r="C126" s="3" t="s">
        <v>80</v>
      </c>
      <c r="D126" s="2" t="s">
        <v>106</v>
      </c>
      <c r="E126" s="10">
        <v>0</v>
      </c>
      <c r="F126" s="10">
        <v>0</v>
      </c>
    </row>
    <row r="127" spans="1:6" x14ac:dyDescent="0.3">
      <c r="A127" s="2" t="s">
        <v>86</v>
      </c>
      <c r="B127" s="2" t="s">
        <v>81</v>
      </c>
      <c r="C127" s="3" t="s">
        <v>19</v>
      </c>
      <c r="D127" s="2" t="s">
        <v>106</v>
      </c>
      <c r="E127" s="10">
        <v>0</v>
      </c>
      <c r="F127" s="10">
        <v>0</v>
      </c>
    </row>
    <row r="128" spans="1:6" x14ac:dyDescent="0.3">
      <c r="A128" s="2" t="s">
        <v>86</v>
      </c>
      <c r="B128" s="2" t="s">
        <v>103</v>
      </c>
      <c r="C128" s="3" t="s">
        <v>91</v>
      </c>
      <c r="D128" s="2" t="s">
        <v>106</v>
      </c>
      <c r="E128" s="10"/>
      <c r="F128" s="10"/>
    </row>
    <row r="129" spans="1:6" x14ac:dyDescent="0.3">
      <c r="A129" s="2" t="s">
        <v>86</v>
      </c>
      <c r="B129" s="2" t="s">
        <v>104</v>
      </c>
      <c r="C129" s="3" t="s">
        <v>91</v>
      </c>
      <c r="D129" s="2" t="s">
        <v>106</v>
      </c>
      <c r="E129" s="10"/>
      <c r="F129" s="10"/>
    </row>
    <row r="130" spans="1:6" x14ac:dyDescent="0.3">
      <c r="A130" s="2" t="s">
        <v>86</v>
      </c>
      <c r="B130" s="2" t="s">
        <v>105</v>
      </c>
      <c r="C130" s="3" t="s">
        <v>91</v>
      </c>
      <c r="D130" s="2" t="s">
        <v>106</v>
      </c>
      <c r="E130" s="10"/>
      <c r="F130" s="10"/>
    </row>
    <row r="131" spans="1:6" x14ac:dyDescent="0.3">
      <c r="A131" s="2"/>
      <c r="B131" s="2"/>
      <c r="C131" s="3"/>
      <c r="D131" s="2"/>
      <c r="E131" s="10"/>
      <c r="F131" s="10"/>
    </row>
    <row r="132" spans="1:6" x14ac:dyDescent="0.3">
      <c r="A132" s="2" t="s">
        <v>88</v>
      </c>
      <c r="B132" s="2" t="s">
        <v>89</v>
      </c>
      <c r="C132" s="2"/>
      <c r="D132" s="2" t="s">
        <v>92</v>
      </c>
      <c r="E132" s="19">
        <v>7.0000000000000007E-2</v>
      </c>
      <c r="F132" s="19">
        <f>E132-5%</f>
        <v>2.0000000000000004E-2</v>
      </c>
    </row>
    <row r="133" spans="1:6" x14ac:dyDescent="0.3">
      <c r="A133" s="2" t="s">
        <v>88</v>
      </c>
      <c r="B133" s="2" t="s">
        <v>93</v>
      </c>
      <c r="C133" s="2"/>
      <c r="D133" s="2" t="s">
        <v>87</v>
      </c>
      <c r="E133" s="20">
        <v>70000</v>
      </c>
      <c r="F133" s="20">
        <v>70000</v>
      </c>
    </row>
    <row r="134" spans="1:6" x14ac:dyDescent="0.3">
      <c r="A134" s="2" t="s">
        <v>96</v>
      </c>
      <c r="B134" s="2" t="s">
        <v>94</v>
      </c>
      <c r="C134" s="2"/>
      <c r="D134" s="2" t="s">
        <v>99</v>
      </c>
      <c r="E134" s="20">
        <f>NPV(E132,G87:AJ87)</f>
        <v>79108896.881367475</v>
      </c>
    </row>
    <row r="135" spans="1:6" x14ac:dyDescent="0.3">
      <c r="A135" s="2" t="s">
        <v>96</v>
      </c>
      <c r="B135" s="2" t="s">
        <v>95</v>
      </c>
      <c r="C135" s="2"/>
      <c r="D135" s="2" t="s">
        <v>99</v>
      </c>
      <c r="E135" s="20">
        <v>229670.87976219525</v>
      </c>
    </row>
    <row r="136" spans="1:6" x14ac:dyDescent="0.3">
      <c r="A136" s="2" t="s">
        <v>96</v>
      </c>
      <c r="B136" s="2" t="s">
        <v>97</v>
      </c>
      <c r="C136" s="2"/>
      <c r="D136" s="2" t="s">
        <v>99</v>
      </c>
    </row>
    <row r="137" spans="1:6" x14ac:dyDescent="0.3">
      <c r="A137" s="2" t="s">
        <v>96</v>
      </c>
      <c r="B137" s="2" t="s">
        <v>98</v>
      </c>
      <c r="C137" s="2"/>
      <c r="D137" s="2" t="s">
        <v>7</v>
      </c>
    </row>
  </sheetData>
  <mergeCells count="7">
    <mergeCell ref="G1:AJ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</vt:lpstr>
      <vt:lpstr>Profit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Sofiyuddin, Muhammad   (ICRAF)</dc:creator>
  <cp:lastModifiedBy>dewikiswani</cp:lastModifiedBy>
  <dcterms:created xsi:type="dcterms:W3CDTF">2020-01-06T08:12:08Z</dcterms:created>
  <dcterms:modified xsi:type="dcterms:W3CDTF">2020-01-06T10:27:24Z</dcterms:modified>
</cp:coreProperties>
</file>