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ächer\BV Lam\Wirtschaftspolitik\"/>
    </mc:Choice>
  </mc:AlternateContent>
  <bookViews>
    <workbookView xWindow="0" yWindow="0" windowWidth="25200" windowHeight="118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5" i="1"/>
  <c r="C25" i="1"/>
  <c r="C26" i="1" s="1"/>
  <c r="B26" i="1"/>
  <c r="D6" i="1"/>
  <c r="D7" i="1" s="1"/>
  <c r="B10" i="1"/>
  <c r="B11" i="1" s="1"/>
  <c r="E6" i="1" s="1"/>
  <c r="E7" i="1" s="1"/>
  <c r="C7" i="1"/>
  <c r="B7" i="1"/>
  <c r="C6" i="1"/>
  <c r="B6" i="1"/>
  <c r="C17" i="1"/>
  <c r="B17" i="1"/>
  <c r="B30" i="1" l="1"/>
  <c r="B31" i="1" s="1"/>
  <c r="E25" i="1"/>
  <c r="E26" i="1" s="1"/>
  <c r="D25" i="1"/>
  <c r="D26" i="1" s="1"/>
  <c r="B12" i="1"/>
</calcChain>
</file>

<file path=xl/sharedStrings.xml><?xml version="1.0" encoding="utf-8"?>
<sst xmlns="http://schemas.openxmlformats.org/spreadsheetml/2006/main" count="48" uniqueCount="23">
  <si>
    <t>Material</t>
  </si>
  <si>
    <t>Fertigung</t>
  </si>
  <si>
    <t>Verwaltung</t>
  </si>
  <si>
    <t>Vertrieb</t>
  </si>
  <si>
    <t>Gemein</t>
  </si>
  <si>
    <t>Mat./Löhne</t>
  </si>
  <si>
    <t>Sonder-Einzelk.</t>
  </si>
  <si>
    <t>Bestände</t>
  </si>
  <si>
    <t>Kosten</t>
  </si>
  <si>
    <t>Fertige Erzeug. (FE)</t>
  </si>
  <si>
    <t>Unfertige Erz. (UE)</t>
  </si>
  <si>
    <t>Anfang</t>
  </si>
  <si>
    <t>Schluss</t>
  </si>
  <si>
    <t>Differenz</t>
  </si>
  <si>
    <t>?</t>
  </si>
  <si>
    <t>Zuschlags-Gl.</t>
  </si>
  <si>
    <t>Zuschlag</t>
  </si>
  <si>
    <t>NR:</t>
  </si>
  <si>
    <t>Herstellk. d.R.</t>
  </si>
  <si>
    <t>Herstellk. d.U.</t>
  </si>
  <si>
    <t>Selbstk. d.U.</t>
  </si>
  <si>
    <t>Aufgabe 79 - Zuschlagssätze</t>
  </si>
  <si>
    <t>Aufgabe 78 - Zuschlagssätze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</si>
</sst>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3" xfId="0" applyBorder="1"/>
    <xf numFmtId="44" fontId="0" fillId="0" borderId="3" xfId="1" applyFont="1" applyBorder="1"/>
    <xf numFmtId="44" fontId="0" fillId="0" borderId="8" xfId="1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0" fillId="0" borderId="8" xfId="0" applyBorder="1"/>
    <xf numFmtId="0" fontId="0" fillId="2" borderId="12" xfId="0" applyFill="1" applyBorder="1"/>
    <xf numFmtId="0" fontId="0" fillId="0" borderId="0" xfId="0" applyFill="1" applyBorder="1"/>
    <xf numFmtId="0" fontId="3" fillId="0" borderId="10" xfId="0" applyFont="1" applyBorder="1"/>
    <xf numFmtId="0" fontId="3" fillId="0" borderId="11" xfId="0" applyFont="1" applyBorder="1"/>
    <xf numFmtId="44" fontId="0" fillId="0" borderId="13" xfId="1" applyFont="1" applyBorder="1"/>
    <xf numFmtId="44" fontId="0" fillId="0" borderId="14" xfId="1" applyFont="1" applyBorder="1"/>
    <xf numFmtId="0" fontId="0" fillId="2" borderId="15" xfId="0" applyFill="1" applyBorder="1"/>
    <xf numFmtId="9" fontId="0" fillId="0" borderId="2" xfId="2" applyFont="1" applyBorder="1"/>
    <xf numFmtId="0" fontId="0" fillId="2" borderId="16" xfId="0" applyFill="1" applyBorder="1"/>
    <xf numFmtId="44" fontId="0" fillId="0" borderId="1" xfId="0" applyNumberFormat="1" applyBorder="1"/>
    <xf numFmtId="44" fontId="0" fillId="0" borderId="17" xfId="0" applyNumberFormat="1" applyBorder="1"/>
    <xf numFmtId="9" fontId="0" fillId="0" borderId="18" xfId="2" applyFont="1" applyBorder="1"/>
    <xf numFmtId="9" fontId="0" fillId="0" borderId="20" xfId="2" applyFont="1" applyBorder="1"/>
    <xf numFmtId="44" fontId="0" fillId="0" borderId="8" xfId="0" applyNumberFormat="1" applyBorder="1"/>
    <xf numFmtId="44" fontId="0" fillId="0" borderId="11" xfId="0" applyNumberFormat="1" applyFill="1" applyBorder="1"/>
    <xf numFmtId="44" fontId="0" fillId="0" borderId="19" xfId="0" applyNumberFormat="1" applyBorder="1"/>
    <xf numFmtId="0" fontId="4" fillId="0" borderId="0" xfId="0" applyFont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view="pageLayout" zoomScaleNormal="100" workbookViewId="0">
      <selection activeCell="D7" sqref="D7"/>
    </sheetView>
  </sheetViews>
  <sheetFormatPr baseColWidth="10" defaultRowHeight="15" x14ac:dyDescent="0.25"/>
  <cols>
    <col min="2" max="5" width="16.28515625" customWidth="1"/>
  </cols>
  <sheetData>
    <row r="1" spans="1:5" ht="32.25" thickBot="1" x14ac:dyDescent="0.55000000000000004">
      <c r="C1" s="26" t="s">
        <v>22</v>
      </c>
    </row>
    <row r="2" spans="1:5" x14ac:dyDescent="0.25">
      <c r="A2" s="4" t="s">
        <v>8</v>
      </c>
      <c r="B2" s="5" t="s">
        <v>0</v>
      </c>
      <c r="C2" s="5" t="s">
        <v>1</v>
      </c>
      <c r="D2" s="5" t="s">
        <v>2</v>
      </c>
      <c r="E2" s="6" t="s">
        <v>3</v>
      </c>
    </row>
    <row r="3" spans="1:5" x14ac:dyDescent="0.25">
      <c r="A3" s="7" t="s">
        <v>4</v>
      </c>
      <c r="B3" s="2">
        <v>24856</v>
      </c>
      <c r="C3" s="2">
        <v>174930</v>
      </c>
      <c r="D3" s="2">
        <v>81310</v>
      </c>
      <c r="E3" s="3">
        <v>48047.09</v>
      </c>
    </row>
    <row r="4" spans="1:5" x14ac:dyDescent="0.25">
      <c r="A4" s="7" t="s">
        <v>5</v>
      </c>
      <c r="B4" s="2">
        <v>310700</v>
      </c>
      <c r="C4" s="2">
        <v>205800</v>
      </c>
      <c r="D4" s="2"/>
      <c r="E4" s="3"/>
    </row>
    <row r="5" spans="1:5" ht="15.75" thickBot="1" x14ac:dyDescent="0.3">
      <c r="A5" s="10" t="s">
        <v>6</v>
      </c>
      <c r="B5" s="14"/>
      <c r="C5" s="14">
        <v>22900</v>
      </c>
      <c r="D5" s="14"/>
      <c r="E5" s="15"/>
    </row>
    <row r="6" spans="1:5" x14ac:dyDescent="0.25">
      <c r="A6" s="18" t="s">
        <v>15</v>
      </c>
      <c r="B6" s="19">
        <f>B4</f>
        <v>310700</v>
      </c>
      <c r="C6" s="20">
        <f>C4+C5</f>
        <v>228700</v>
      </c>
      <c r="D6" s="20">
        <f>B10</f>
        <v>739186</v>
      </c>
      <c r="E6" s="25">
        <f>B11</f>
        <v>744086</v>
      </c>
    </row>
    <row r="7" spans="1:5" ht="15.75" thickBot="1" x14ac:dyDescent="0.3">
      <c r="A7" s="16" t="s">
        <v>16</v>
      </c>
      <c r="B7" s="17">
        <f>B3/B6</f>
        <v>0.08</v>
      </c>
      <c r="C7" s="21">
        <f>C3/C6</f>
        <v>0.76488850021862698</v>
      </c>
      <c r="D7" s="21">
        <f>D3/D6</f>
        <v>0.1099993776938416</v>
      </c>
      <c r="E7" s="22">
        <f>E3/E6</f>
        <v>6.4571958080114386E-2</v>
      </c>
    </row>
    <row r="8" spans="1:5" ht="15.75" thickBot="1" x14ac:dyDescent="0.3"/>
    <row r="9" spans="1:5" x14ac:dyDescent="0.25">
      <c r="A9" s="4" t="s">
        <v>17</v>
      </c>
      <c r="B9" s="6" t="s">
        <v>8</v>
      </c>
    </row>
    <row r="10" spans="1:5" x14ac:dyDescent="0.25">
      <c r="A10" s="7" t="s">
        <v>18</v>
      </c>
      <c r="B10" s="23">
        <f>SUM(B3:B5)+SUM(C3:C5)</f>
        <v>739186</v>
      </c>
    </row>
    <row r="11" spans="1:5" x14ac:dyDescent="0.25">
      <c r="A11" s="7" t="s">
        <v>19</v>
      </c>
      <c r="B11" s="23">
        <f>B10-B17-C17</f>
        <v>744086</v>
      </c>
    </row>
    <row r="12" spans="1:5" ht="15.75" thickBot="1" x14ac:dyDescent="0.3">
      <c r="A12" s="8" t="s">
        <v>20</v>
      </c>
      <c r="B12" s="24">
        <f>B11+D3+E3</f>
        <v>873443.09</v>
      </c>
      <c r="C12" s="11"/>
    </row>
    <row r="13" spans="1:5" ht="15.75" thickBot="1" x14ac:dyDescent="0.3">
      <c r="A13" s="11"/>
      <c r="B13" s="11"/>
      <c r="C13" s="11"/>
    </row>
    <row r="14" spans="1:5" x14ac:dyDescent="0.25">
      <c r="A14" s="4" t="s">
        <v>7</v>
      </c>
      <c r="B14" s="5" t="s">
        <v>9</v>
      </c>
      <c r="C14" s="6" t="s">
        <v>10</v>
      </c>
    </row>
    <row r="15" spans="1:5" x14ac:dyDescent="0.25">
      <c r="A15" s="7" t="s">
        <v>11</v>
      </c>
      <c r="B15" s="1">
        <v>175600</v>
      </c>
      <c r="C15" s="9">
        <v>25800</v>
      </c>
    </row>
    <row r="16" spans="1:5" x14ac:dyDescent="0.25">
      <c r="A16" s="7" t="s">
        <v>12</v>
      </c>
      <c r="B16" s="1">
        <v>150100</v>
      </c>
      <c r="C16" s="9">
        <v>46400</v>
      </c>
    </row>
    <row r="17" spans="1:5" ht="15.75" thickBot="1" x14ac:dyDescent="0.3">
      <c r="A17" s="8" t="s">
        <v>13</v>
      </c>
      <c r="B17" s="12">
        <f>B16-B15</f>
        <v>-25500</v>
      </c>
      <c r="C17" s="13">
        <f>C16-C15</f>
        <v>20600</v>
      </c>
    </row>
    <row r="19" spans="1:5" ht="31.5" x14ac:dyDescent="0.5">
      <c r="C19" s="26" t="s">
        <v>21</v>
      </c>
    </row>
    <row r="20" spans="1:5" ht="15.75" thickBot="1" x14ac:dyDescent="0.3"/>
    <row r="21" spans="1:5" x14ac:dyDescent="0.25">
      <c r="A21" s="4" t="s">
        <v>8</v>
      </c>
      <c r="B21" s="5" t="s">
        <v>0</v>
      </c>
      <c r="C21" s="5" t="s">
        <v>1</v>
      </c>
      <c r="D21" s="5" t="s">
        <v>2</v>
      </c>
      <c r="E21" s="6" t="s">
        <v>3</v>
      </c>
    </row>
    <row r="22" spans="1:5" x14ac:dyDescent="0.25">
      <c r="A22" s="7" t="s">
        <v>4</v>
      </c>
      <c r="B22" s="2">
        <v>25625</v>
      </c>
      <c r="C22" s="2">
        <v>671646</v>
      </c>
      <c r="D22" s="2">
        <v>247202.1</v>
      </c>
      <c r="E22" s="3">
        <v>156094.67000000001</v>
      </c>
    </row>
    <row r="23" spans="1:5" x14ac:dyDescent="0.25">
      <c r="A23" s="7" t="s">
        <v>5</v>
      </c>
      <c r="B23" s="2">
        <v>205000</v>
      </c>
      <c r="C23" s="2">
        <v>471000</v>
      </c>
      <c r="D23" s="2"/>
      <c r="E23" s="3"/>
    </row>
    <row r="24" spans="1:5" ht="15.75" thickBot="1" x14ac:dyDescent="0.3">
      <c r="A24" s="10" t="s">
        <v>6</v>
      </c>
      <c r="B24" s="14"/>
      <c r="C24" s="14"/>
      <c r="D24" s="14"/>
      <c r="E24" s="15"/>
    </row>
    <row r="25" spans="1:5" x14ac:dyDescent="0.25">
      <c r="A25" s="18" t="s">
        <v>15</v>
      </c>
      <c r="B25" s="19">
        <f>B23+B24</f>
        <v>205000</v>
      </c>
      <c r="C25" s="20">
        <f>C23+C24</f>
        <v>471000</v>
      </c>
      <c r="D25" s="20">
        <f>B29</f>
        <v>1373271</v>
      </c>
      <c r="E25" s="25">
        <f>B30</f>
        <v>1357271</v>
      </c>
    </row>
    <row r="26" spans="1:5" ht="15.75" thickBot="1" x14ac:dyDescent="0.3">
      <c r="A26" s="16" t="s">
        <v>16</v>
      </c>
      <c r="B26" s="17">
        <f>B22/B25</f>
        <v>0.125</v>
      </c>
      <c r="C26" s="21">
        <f>C22/C25</f>
        <v>1.4259999999999999</v>
      </c>
      <c r="D26" s="21">
        <f>D22/D25</f>
        <v>0.18000969946936912</v>
      </c>
      <c r="E26" s="22">
        <f>E22/E25</f>
        <v>0.1150062662504393</v>
      </c>
    </row>
    <row r="27" spans="1:5" ht="15.75" thickBot="1" x14ac:dyDescent="0.3"/>
    <row r="28" spans="1:5" x14ac:dyDescent="0.25">
      <c r="A28" s="4" t="s">
        <v>17</v>
      </c>
      <c r="B28" s="6" t="s">
        <v>8</v>
      </c>
    </row>
    <row r="29" spans="1:5" x14ac:dyDescent="0.25">
      <c r="A29" s="7" t="s">
        <v>18</v>
      </c>
      <c r="B29" s="23">
        <f>SUM(B22:B24)+SUM(C22:C24)</f>
        <v>1373271</v>
      </c>
    </row>
    <row r="30" spans="1:5" x14ac:dyDescent="0.25">
      <c r="A30" s="7" t="s">
        <v>19</v>
      </c>
      <c r="B30" s="23">
        <f>B29-B36-C36</f>
        <v>1357271</v>
      </c>
    </row>
    <row r="31" spans="1:5" ht="15.75" thickBot="1" x14ac:dyDescent="0.3">
      <c r="A31" s="8" t="s">
        <v>20</v>
      </c>
      <c r="B31" s="24">
        <f>B30+D22+E22</f>
        <v>1760567.77</v>
      </c>
      <c r="C31" s="11"/>
    </row>
    <row r="32" spans="1:5" ht="15.75" thickBot="1" x14ac:dyDescent="0.3">
      <c r="A32" s="11"/>
      <c r="B32" s="11"/>
      <c r="C32" s="11"/>
    </row>
    <row r="33" spans="1:3" x14ac:dyDescent="0.25">
      <c r="A33" s="4" t="s">
        <v>7</v>
      </c>
      <c r="B33" s="5" t="s">
        <v>9</v>
      </c>
      <c r="C33" s="6" t="s">
        <v>10</v>
      </c>
    </row>
    <row r="34" spans="1:3" x14ac:dyDescent="0.25">
      <c r="A34" s="7" t="s">
        <v>11</v>
      </c>
      <c r="B34" s="1" t="s">
        <v>14</v>
      </c>
      <c r="C34" s="9" t="s">
        <v>14</v>
      </c>
    </row>
    <row r="35" spans="1:3" x14ac:dyDescent="0.25">
      <c r="A35" s="7" t="s">
        <v>12</v>
      </c>
      <c r="B35" s="1" t="s">
        <v>14</v>
      </c>
      <c r="C35" s="9" t="s">
        <v>14</v>
      </c>
    </row>
    <row r="36" spans="1:3" ht="15.75" thickBot="1" x14ac:dyDescent="0.3">
      <c r="A36" s="8" t="s">
        <v>13</v>
      </c>
      <c r="B36" s="12">
        <v>51000</v>
      </c>
      <c r="C36" s="13">
        <v>-35000</v>
      </c>
    </row>
  </sheetData>
  <conditionalFormatting sqref="B17:C1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B36:C3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  <headerFooter>
    <oddHeader>&amp;L&amp;K02-049Wirtschaft vom 05.03.2019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Willmann, Dennis</dc:creator>
  <cp:lastModifiedBy>Willmann, Dennis</cp:lastModifiedBy>
  <dcterms:created xsi:type="dcterms:W3CDTF">2019-03-05T07:37:47Z</dcterms:created>
  <dcterms:modified xsi:type="dcterms:W3CDTF">2019-03-05T08:26:07Z</dcterms:modified>
</cp:coreProperties>
</file>