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I16" i="1" s="1"/>
  <c r="E18" i="1"/>
  <c r="H26" i="1" s="1"/>
  <c r="I17" i="1"/>
  <c r="E17" i="1"/>
  <c r="G25" i="1" s="1"/>
  <c r="E16" i="1"/>
  <c r="F24" i="1" s="1"/>
  <c r="E15" i="1"/>
  <c r="E23" i="1" s="1"/>
  <c r="E14" i="1"/>
  <c r="D23" i="1" s="1"/>
  <c r="I13" i="1"/>
  <c r="E13" i="1"/>
  <c r="C23" i="1" s="1"/>
  <c r="G23" i="1" l="1"/>
  <c r="H24" i="1"/>
  <c r="C27" i="1"/>
  <c r="I27" i="1" s="1"/>
  <c r="I14" i="1"/>
  <c r="I19" i="1" s="1"/>
  <c r="I18" i="1"/>
  <c r="H23" i="1"/>
  <c r="C26" i="1"/>
  <c r="D27" i="1"/>
  <c r="F23" i="1"/>
  <c r="G24" i="1"/>
  <c r="H25" i="1"/>
  <c r="C25" i="1"/>
  <c r="I25" i="1" s="1"/>
  <c r="C24" i="1"/>
  <c r="I24" i="1" s="1"/>
  <c r="D25" i="1"/>
  <c r="E26" i="1"/>
  <c r="F27" i="1"/>
  <c r="D24" i="1"/>
  <c r="E25" i="1"/>
  <c r="F26" i="1"/>
  <c r="I26" i="1" s="1"/>
  <c r="G27" i="1"/>
  <c r="D26" i="1"/>
  <c r="E27" i="1"/>
  <c r="I15" i="1"/>
  <c r="E24" i="1"/>
  <c r="F25" i="1"/>
  <c r="G26" i="1"/>
  <c r="H27" i="1"/>
  <c r="I23" i="1" l="1"/>
</calcChain>
</file>

<file path=xl/sharedStrings.xml><?xml version="1.0" encoding="utf-8"?>
<sst xmlns="http://schemas.openxmlformats.org/spreadsheetml/2006/main" count="51" uniqueCount="29">
  <si>
    <t>No. Rumah</t>
  </si>
  <si>
    <t>C1</t>
  </si>
  <si>
    <t>C2</t>
  </si>
  <si>
    <t>C3</t>
  </si>
  <si>
    <t>C4</t>
  </si>
  <si>
    <t>C5</t>
  </si>
  <si>
    <t>C6</t>
  </si>
  <si>
    <t>Menentukan Kriteria dan Bobot</t>
  </si>
  <si>
    <t>Menentukan Bobot</t>
  </si>
  <si>
    <t>Kriteria</t>
  </si>
  <si>
    <t>Sifat</t>
  </si>
  <si>
    <t>Keterangan</t>
  </si>
  <si>
    <t>Nilai</t>
  </si>
  <si>
    <t>Bobot</t>
  </si>
  <si>
    <t>Normalisasi</t>
  </si>
  <si>
    <t>Cost</t>
  </si>
  <si>
    <t>Min</t>
  </si>
  <si>
    <t>Harga</t>
  </si>
  <si>
    <t>Benefit</t>
  </si>
  <si>
    <t>Max</t>
  </si>
  <si>
    <t>Luas Bangunan</t>
  </si>
  <si>
    <t>Luas Tanah</t>
  </si>
  <si>
    <t>Kamar Tidur</t>
  </si>
  <si>
    <t>Kamar Mandi</t>
  </si>
  <si>
    <t>Garasi</t>
  </si>
  <si>
    <t>Jumlah</t>
  </si>
  <si>
    <t>Hasil Normalisasi dan Preferensi</t>
  </si>
  <si>
    <t>POIN</t>
  </si>
  <si>
    <t>Yang direkomendasikan oleh program adalah yang nilai preferensinya paling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</si>
</sst>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2" fillId="0" borderId="0" xfId="2" applyFont="1">
      <alignment vertical="center"/>
    </xf>
    <xf numFmtId="0" fontId="1" fillId="0" borderId="0" xfId="2">
      <alignment vertical="center"/>
    </xf>
    <xf numFmtId="0" fontId="2" fillId="0" borderId="2" xfId="3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1" fontId="1" fillId="0" borderId="1" xfId="2" applyNumberFormat="1" applyBorder="1" applyAlignment="1">
      <alignment horizontal="center" vertical="center"/>
    </xf>
    <xf numFmtId="0" fontId="1" fillId="0" borderId="1" xfId="2" applyBorder="1">
      <alignment vertical="center"/>
    </xf>
    <xf numFmtId="0" fontId="1" fillId="0" borderId="1" xfId="3" applyBorder="1" applyAlignment="1">
      <alignment horizontal="center" vertical="center"/>
    </xf>
    <xf numFmtId="164" fontId="1" fillId="0" borderId="1" xfId="3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3" applyBorder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abSelected="1" workbookViewId="0">
      <selection activeCell="I13" sqref="I13"/>
    </sheetView>
  </sheetViews>
  <sheetFormatPr defaultRowHeight="14.4" x14ac:dyDescent="0.3"/>
  <cols>
    <col min="2" max="2" width="15.33203125" customWidth="1"/>
    <col min="3" max="3" width="20.77734375" customWidth="1"/>
    <col min="4" max="4" width="19.44140625" bestFit="1" customWidth="1"/>
    <col min="5" max="5" width="16.5546875" customWidth="1"/>
    <col min="6" max="6" width="12.6640625" customWidth="1"/>
    <col min="7" max="7" width="16.88671875" customWidth="1"/>
    <col min="8" max="8" width="19.5546875" customWidth="1"/>
    <col min="9" max="9" width="17.33203125" customWidth="1"/>
    <col min="10" max="10" width="12.44140625" customWidth="1"/>
    <col min="11" max="11" width="1.88671875" customWidth="1"/>
    <col min="12" max="12" width="13.33203125" customWidth="1"/>
    <col min="13" max="13" width="22.109375" customWidth="1"/>
  </cols>
  <sheetData>
    <row r="2" spans="2:9" x14ac:dyDescent="0.3">
      <c r="B2" s="1"/>
      <c r="C2" s="1"/>
      <c r="D2" s="1"/>
      <c r="E2" s="1"/>
    </row>
    <row r="3" spans="2:9" x14ac:dyDescent="0.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9" x14ac:dyDescent="0.3">
      <c r="B4" s="4">
        <v>568</v>
      </c>
      <c r="C4" s="5">
        <v>35000000000</v>
      </c>
      <c r="D4" s="4">
        <v>1000</v>
      </c>
      <c r="E4" s="4">
        <v>1400</v>
      </c>
      <c r="F4" s="4">
        <v>10</v>
      </c>
      <c r="G4" s="4">
        <v>7</v>
      </c>
      <c r="H4" s="4">
        <v>7</v>
      </c>
    </row>
    <row r="5" spans="2:9" ht="21.75" customHeight="1" x14ac:dyDescent="0.3">
      <c r="B5" s="4">
        <v>862</v>
      </c>
      <c r="C5" s="5">
        <v>25000000000</v>
      </c>
      <c r="D5" s="4">
        <v>600</v>
      </c>
      <c r="E5" s="4">
        <v>1000</v>
      </c>
      <c r="F5" s="4">
        <v>10</v>
      </c>
      <c r="G5" s="4">
        <v>10</v>
      </c>
      <c r="H5" s="4">
        <v>10</v>
      </c>
    </row>
    <row r="6" spans="2:9" ht="30" customHeight="1" x14ac:dyDescent="0.3">
      <c r="B6" s="4">
        <v>103</v>
      </c>
      <c r="C6" s="5">
        <v>15000000000</v>
      </c>
      <c r="D6" s="4">
        <v>800</v>
      </c>
      <c r="E6" s="4">
        <v>1225</v>
      </c>
      <c r="F6" s="4">
        <v>6</v>
      </c>
      <c r="G6" s="4">
        <v>9</v>
      </c>
      <c r="H6" s="4">
        <v>2</v>
      </c>
    </row>
    <row r="7" spans="2:9" x14ac:dyDescent="0.3">
      <c r="B7" s="4">
        <v>475</v>
      </c>
      <c r="C7" s="5">
        <v>55000000000</v>
      </c>
      <c r="D7" s="4">
        <v>1126</v>
      </c>
      <c r="E7" s="4">
        <v>1224</v>
      </c>
      <c r="F7" s="4">
        <v>4</v>
      </c>
      <c r="G7" s="4">
        <v>4</v>
      </c>
      <c r="H7" s="4">
        <v>2</v>
      </c>
    </row>
    <row r="8" spans="2:9" x14ac:dyDescent="0.3">
      <c r="B8" s="4">
        <v>293</v>
      </c>
      <c r="C8" s="5">
        <v>25900000000</v>
      </c>
      <c r="D8" s="4">
        <v>600</v>
      </c>
      <c r="E8" s="4">
        <v>1039</v>
      </c>
      <c r="F8" s="4">
        <v>7</v>
      </c>
      <c r="G8" s="4">
        <v>5</v>
      </c>
      <c r="H8" s="4">
        <v>10</v>
      </c>
    </row>
    <row r="11" spans="2:9" ht="18.75" customHeight="1" x14ac:dyDescent="0.3">
      <c r="B11" s="6" t="s">
        <v>7</v>
      </c>
      <c r="C11" s="7"/>
      <c r="D11" s="7"/>
      <c r="E11" s="7"/>
      <c r="F11" s="7"/>
      <c r="G11" s="8" t="s">
        <v>8</v>
      </c>
      <c r="H11" s="8"/>
      <c r="I11" s="8"/>
    </row>
    <row r="12" spans="2:9" x14ac:dyDescent="0.3">
      <c r="B12" s="9" t="s">
        <v>9</v>
      </c>
      <c r="C12" s="9" t="s">
        <v>10</v>
      </c>
      <c r="D12" s="10" t="s">
        <v>11</v>
      </c>
      <c r="E12" s="9" t="s">
        <v>12</v>
      </c>
      <c r="G12" s="11" t="s">
        <v>13</v>
      </c>
      <c r="H12" s="11" t="s">
        <v>12</v>
      </c>
      <c r="I12" s="11" t="s">
        <v>14</v>
      </c>
    </row>
    <row r="13" spans="2:9" x14ac:dyDescent="0.3">
      <c r="B13" s="9" t="s">
        <v>1</v>
      </c>
      <c r="C13" s="12" t="s">
        <v>15</v>
      </c>
      <c r="D13" s="13" t="s">
        <v>16</v>
      </c>
      <c r="E13" s="14">
        <f>MIN(C4:C8)</f>
        <v>15000000000</v>
      </c>
      <c r="G13" s="15" t="s">
        <v>17</v>
      </c>
      <c r="H13" s="16">
        <v>30</v>
      </c>
      <c r="I13" s="17">
        <f t="shared" ref="I13:I18" si="0">H13/$H$19</f>
        <v>0.3</v>
      </c>
    </row>
    <row r="14" spans="2:9" x14ac:dyDescent="0.3">
      <c r="B14" s="9" t="s">
        <v>2</v>
      </c>
      <c r="C14" s="12" t="s">
        <v>18</v>
      </c>
      <c r="D14" s="13" t="s">
        <v>19</v>
      </c>
      <c r="E14" s="18">
        <f>MAX(D4:D8)</f>
        <v>1126</v>
      </c>
      <c r="G14" s="15" t="s">
        <v>20</v>
      </c>
      <c r="H14" s="16">
        <v>20</v>
      </c>
      <c r="I14" s="17">
        <f t="shared" si="0"/>
        <v>0.2</v>
      </c>
    </row>
    <row r="15" spans="2:9" x14ac:dyDescent="0.3">
      <c r="B15" s="9" t="s">
        <v>3</v>
      </c>
      <c r="C15" s="12" t="s">
        <v>18</v>
      </c>
      <c r="D15" s="13" t="s">
        <v>19</v>
      </c>
      <c r="E15" s="18">
        <f>MAX(E4:E8)</f>
        <v>1400</v>
      </c>
      <c r="G15" s="15" t="s">
        <v>21</v>
      </c>
      <c r="H15" s="16">
        <v>23</v>
      </c>
      <c r="I15" s="17">
        <f t="shared" si="0"/>
        <v>0.23</v>
      </c>
    </row>
    <row r="16" spans="2:9" x14ac:dyDescent="0.3">
      <c r="B16" s="9" t="s">
        <v>4</v>
      </c>
      <c r="C16" s="12" t="s">
        <v>18</v>
      </c>
      <c r="D16" s="13" t="s">
        <v>19</v>
      </c>
      <c r="E16" s="18">
        <f>MAX(F4:F8)</f>
        <v>10</v>
      </c>
      <c r="G16" s="15" t="s">
        <v>22</v>
      </c>
      <c r="H16" s="16">
        <v>10</v>
      </c>
      <c r="I16" s="17">
        <f t="shared" si="0"/>
        <v>0.1</v>
      </c>
    </row>
    <row r="17" spans="2:9" x14ac:dyDescent="0.3">
      <c r="B17" s="9" t="s">
        <v>5</v>
      </c>
      <c r="C17" s="12" t="s">
        <v>18</v>
      </c>
      <c r="D17" s="13" t="s">
        <v>19</v>
      </c>
      <c r="E17" s="18">
        <f>MAX(G4:G8)</f>
        <v>10</v>
      </c>
      <c r="G17" s="15" t="s">
        <v>23</v>
      </c>
      <c r="H17" s="16">
        <v>7</v>
      </c>
      <c r="I17" s="17">
        <f t="shared" si="0"/>
        <v>7.0000000000000007E-2</v>
      </c>
    </row>
    <row r="18" spans="2:9" x14ac:dyDescent="0.3">
      <c r="B18" s="9" t="s">
        <v>6</v>
      </c>
      <c r="C18" s="12" t="s">
        <v>18</v>
      </c>
      <c r="D18" s="13" t="s">
        <v>19</v>
      </c>
      <c r="E18" s="19">
        <f>MAX(H4:H8)</f>
        <v>10</v>
      </c>
      <c r="G18" s="15" t="s">
        <v>24</v>
      </c>
      <c r="H18" s="16">
        <v>10</v>
      </c>
      <c r="I18" s="17">
        <f t="shared" si="0"/>
        <v>0.1</v>
      </c>
    </row>
    <row r="19" spans="2:9" x14ac:dyDescent="0.3">
      <c r="G19" s="11" t="s">
        <v>25</v>
      </c>
      <c r="H19" s="16">
        <f>SUM(H13:H18)</f>
        <v>100</v>
      </c>
      <c r="I19" s="16">
        <f>SUM(I13:I18)</f>
        <v>0.99999999999999989</v>
      </c>
    </row>
    <row r="21" spans="2:9" ht="19.5" customHeight="1" x14ac:dyDescent="0.3">
      <c r="B21" s="20" t="s">
        <v>26</v>
      </c>
    </row>
    <row r="22" spans="2:9" x14ac:dyDescent="0.3">
      <c r="B22" s="2" t="s">
        <v>0</v>
      </c>
      <c r="C22" s="3" t="s">
        <v>17</v>
      </c>
      <c r="D22" s="2" t="s">
        <v>20</v>
      </c>
      <c r="E22" s="2" t="s">
        <v>21</v>
      </c>
      <c r="F22" s="2" t="s">
        <v>22</v>
      </c>
      <c r="G22" s="2" t="s">
        <v>23</v>
      </c>
      <c r="H22" s="2" t="s">
        <v>24</v>
      </c>
      <c r="I22" s="21" t="s">
        <v>27</v>
      </c>
    </row>
    <row r="23" spans="2:9" x14ac:dyDescent="0.3">
      <c r="B23" s="4">
        <v>568</v>
      </c>
      <c r="C23" s="22">
        <f>$E$13/C4</f>
        <v>0.42857142857142855</v>
      </c>
      <c r="D23" s="4">
        <f>D4/$E$14</f>
        <v>0.88809946714031973</v>
      </c>
      <c r="E23" s="4">
        <f>E4/$E$15</f>
        <v>1</v>
      </c>
      <c r="F23" s="4">
        <f>F4/$E$16</f>
        <v>1</v>
      </c>
      <c r="G23" s="4">
        <f>G4/$E$17</f>
        <v>0.7</v>
      </c>
      <c r="H23" s="4">
        <f>H4/$E$18</f>
        <v>0.7</v>
      </c>
      <c r="I23" s="23">
        <f>($I$13*C23)+($I$14*D23)+($I$15+E23)+($I$16*F23)+($I$17*G23)+($I$18*H23)</f>
        <v>1.7551913219994926</v>
      </c>
    </row>
    <row r="24" spans="2:9" x14ac:dyDescent="0.3">
      <c r="B24" s="4">
        <v>103</v>
      </c>
      <c r="C24" s="22">
        <f>$E$13/C5</f>
        <v>0.6</v>
      </c>
      <c r="D24" s="4">
        <f>D5/$E$14</f>
        <v>0.53285968028419184</v>
      </c>
      <c r="E24" s="4">
        <f>E5/$E$15</f>
        <v>0.7142857142857143</v>
      </c>
      <c r="F24" s="4">
        <f>F5/$E$16</f>
        <v>1</v>
      </c>
      <c r="G24" s="4">
        <f>G5/$E$17</f>
        <v>1</v>
      </c>
      <c r="H24" s="4">
        <f>H5/$E$18</f>
        <v>1</v>
      </c>
      <c r="I24" s="24">
        <f>($I$13*C24)+($I$14*D24)+($I$15+E24)+($I$16*F24)+($I$17*G24)+($I$18*H24)</f>
        <v>1.5008576503425528</v>
      </c>
    </row>
    <row r="25" spans="2:9" x14ac:dyDescent="0.3">
      <c r="B25" s="4">
        <v>862</v>
      </c>
      <c r="C25" s="22">
        <f>$E$13/C6</f>
        <v>1</v>
      </c>
      <c r="D25" s="4">
        <f>D6/$E$14</f>
        <v>0.71047957371225579</v>
      </c>
      <c r="E25" s="4">
        <f>E6/$E$15</f>
        <v>0.875</v>
      </c>
      <c r="F25" s="4">
        <f>F6/$E$16</f>
        <v>0.6</v>
      </c>
      <c r="G25" s="4">
        <f>G6/$E$17</f>
        <v>0.9</v>
      </c>
      <c r="H25" s="4">
        <f>H6/$E$18</f>
        <v>0.2</v>
      </c>
      <c r="I25" s="24">
        <f>($I$13*C25)+($I$14*D25)+($I$15+E25)+($I$16*F25)+($I$17*G25)+($I$18*H25)</f>
        <v>1.6900959147424512</v>
      </c>
    </row>
    <row r="26" spans="2:9" x14ac:dyDescent="0.3">
      <c r="B26" s="4">
        <v>475</v>
      </c>
      <c r="C26" s="22">
        <f>$E$13/C7</f>
        <v>0.27272727272727271</v>
      </c>
      <c r="D26" s="4">
        <f>D7/$E$14</f>
        <v>1</v>
      </c>
      <c r="E26" s="4">
        <f>E7/$E$15</f>
        <v>0.87428571428571433</v>
      </c>
      <c r="F26" s="4">
        <f>F7/$E$16</f>
        <v>0.4</v>
      </c>
      <c r="G26" s="4">
        <f>G7/$E$17</f>
        <v>0.4</v>
      </c>
      <c r="H26" s="4">
        <f>H7/$E$18</f>
        <v>0.2</v>
      </c>
      <c r="I26" s="24">
        <f>($I$13*C26)+($I$14*D26)+($I$15+E26)+($I$16*F26)+($I$17*G26)+($I$18*H26)</f>
        <v>1.4741038961038961</v>
      </c>
    </row>
    <row r="27" spans="2:9" x14ac:dyDescent="0.3">
      <c r="B27" s="4">
        <v>293</v>
      </c>
      <c r="C27" s="22">
        <f>$E$13/C8</f>
        <v>0.5791505791505791</v>
      </c>
      <c r="D27" s="4">
        <f>D8/$E$14</f>
        <v>0.53285968028419184</v>
      </c>
      <c r="E27" s="4">
        <f>E8/$E$15</f>
        <v>0.7421428571428571</v>
      </c>
      <c r="F27" s="4">
        <f>F8/$E$16</f>
        <v>0.7</v>
      </c>
      <c r="G27" s="4">
        <f>G8/$E$17</f>
        <v>0.5</v>
      </c>
      <c r="H27" s="4">
        <f>H8/$E$18</f>
        <v>1</v>
      </c>
      <c r="I27" s="24">
        <f>($I$13*C27)+($I$14*D27)+($I$15+E27)+($I$16*F27)+($I$17*G27)+($I$18*H27)</f>
        <v>1.4574599669448691</v>
      </c>
    </row>
    <row r="28" spans="2:9" x14ac:dyDescent="0.3">
      <c r="D28" s="25"/>
      <c r="E28" s="26"/>
      <c r="F28" s="26"/>
    </row>
    <row r="32" spans="2:9" ht="18.75" customHeight="1" x14ac:dyDescent="0.3"/>
    <row r="37" spans="2:2" x14ac:dyDescent="0.3">
      <c r="B37" t="s">
        <v>28</v>
      </c>
    </row>
  </sheetData>
  <mergeCells count="2">
    <mergeCell ref="B2:E2"/>
    <mergeCell ref="G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 Zunuvi Setiawati</dc:creator>
  <cp:lastModifiedBy/>
  <dcterms:created xsi:type="dcterms:W3CDTF">2015-06-05T18:17:20Z</dcterms:created>
  <dcterms:modified xsi:type="dcterms:W3CDTF">2021-06-25T20:36:06Z</dcterms:modified>
</cp:coreProperties>
</file>