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  <sheet name="Sheet2" sheetId="2" r:id="rId2"/>
    <sheet name="Sheet4" sheetId="4" r:id="rId3"/>
    <sheet name="Sheet3" sheetId="6" r:id="rId4"/>
    <sheet name="Sheet5" sheetId="5" r:id="rId5"/>
  </sheets>
  <calcPr calcId="179017"/>
</workbook>
</file>

<file path=xl/calcChain.xml><?xml version="1.0" encoding="utf-8"?>
<calcChain xmlns="http://schemas.openxmlformats.org/spreadsheetml/2006/main">
  <c r="J250" i="4" l="1"/>
  <c r="K250" i="4" s="1"/>
  <c r="J242" i="4"/>
  <c r="K242" i="4" s="1"/>
  <c r="J234" i="4"/>
  <c r="K234" i="4" s="1"/>
  <c r="J226" i="4"/>
  <c r="K226" i="4" s="1"/>
  <c r="J218" i="4"/>
  <c r="K218" i="4" s="1"/>
  <c r="J210" i="4"/>
  <c r="K210" i="4" s="1"/>
  <c r="J202" i="4"/>
  <c r="K202" i="4" s="1"/>
  <c r="J194" i="4"/>
  <c r="K194" i="4" s="1"/>
  <c r="J186" i="4"/>
  <c r="K186" i="4" s="1"/>
  <c r="J178" i="4"/>
  <c r="K178" i="4" s="1"/>
  <c r="K170" i="4"/>
  <c r="J170" i="4"/>
  <c r="J162" i="4"/>
  <c r="K162" i="4" s="1"/>
  <c r="J154" i="4"/>
  <c r="K154" i="4" s="1"/>
  <c r="J146" i="4"/>
  <c r="K146" i="4" s="1"/>
  <c r="J138" i="4"/>
  <c r="K138" i="4" s="1"/>
  <c r="J130" i="4"/>
  <c r="K130" i="4" s="1"/>
  <c r="J122" i="4"/>
  <c r="K122" i="4" s="1"/>
  <c r="J114" i="4"/>
  <c r="K114" i="4" s="1"/>
  <c r="J106" i="4"/>
  <c r="K106" i="4" s="1"/>
  <c r="J98" i="4"/>
  <c r="K98" i="4" s="1"/>
  <c r="J82" i="4"/>
  <c r="K82" i="4" s="1"/>
  <c r="J90" i="4"/>
  <c r="K90" i="4" s="1"/>
  <c r="K74" i="4"/>
  <c r="J74" i="4"/>
  <c r="J66" i="4"/>
  <c r="K66" i="4" s="1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O21" i="1"/>
  <c r="O22" i="1"/>
  <c r="O23" i="1"/>
  <c r="O20" i="1"/>
  <c r="M23" i="1"/>
  <c r="M22" i="1"/>
  <c r="M21" i="1"/>
  <c r="N23" i="1"/>
  <c r="N22" i="1"/>
  <c r="N21" i="1"/>
  <c r="N20" i="1"/>
  <c r="M20" i="1"/>
  <c r="Y21" i="1"/>
  <c r="Y22" i="1"/>
  <c r="Y23" i="1"/>
  <c r="Y20" i="1"/>
  <c r="AI22" i="1"/>
  <c r="AI23" i="1"/>
  <c r="AI21" i="1"/>
  <c r="AI20" i="1"/>
  <c r="P11" i="2" l="1"/>
  <c r="P4" i="2"/>
  <c r="P5" i="2"/>
  <c r="P6" i="2"/>
  <c r="P7" i="2"/>
  <c r="P8" i="2"/>
  <c r="P9" i="2"/>
  <c r="P10" i="2"/>
  <c r="P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2" i="4"/>
  <c r="J2" i="4" s="1"/>
  <c r="K2" i="4" s="1"/>
  <c r="J58" i="4" l="1"/>
  <c r="K58" i="4" s="1"/>
  <c r="J34" i="4"/>
  <c r="K34" i="4" s="1"/>
  <c r="J50" i="4"/>
  <c r="K50" i="4" s="1"/>
  <c r="J42" i="4"/>
  <c r="K42" i="4" s="1"/>
  <c r="J10" i="4"/>
  <c r="K10" i="4" s="1"/>
  <c r="J26" i="4"/>
  <c r="K26" i="4" s="1"/>
  <c r="J18" i="4"/>
  <c r="K18" i="4" s="1"/>
  <c r="I24" i="1"/>
  <c r="J45" i="2" l="1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J46" i="2" s="1"/>
  <c r="C38" i="2"/>
  <c r="C46" i="2" s="1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J34" i="2" s="1"/>
  <c r="C26" i="2"/>
  <c r="C34" i="2" s="1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J23" i="2" s="1"/>
  <c r="C15" i="2"/>
  <c r="C23" i="2" s="1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J11" i="2" s="1"/>
  <c r="C3" i="2"/>
  <c r="C11" i="2" s="1"/>
  <c r="E13" i="1" l="1"/>
  <c r="D13" i="1"/>
  <c r="E11" i="1"/>
  <c r="D11" i="1"/>
  <c r="E9" i="1"/>
  <c r="D9" i="1"/>
  <c r="E7" i="1"/>
  <c r="D7" i="1"/>
  <c r="D14" i="1" s="1"/>
  <c r="C14" i="1"/>
  <c r="D15" i="1" l="1"/>
  <c r="E14" i="1"/>
  <c r="E15" i="1" s="1"/>
</calcChain>
</file>

<file path=xl/sharedStrings.xml><?xml version="1.0" encoding="utf-8"?>
<sst xmlns="http://schemas.openxmlformats.org/spreadsheetml/2006/main" count="878" uniqueCount="76">
  <si>
    <t>Sameday dispensing</t>
  </si>
  <si>
    <t>Episode</t>
  </si>
  <si>
    <t>Year</t>
  </si>
  <si>
    <t>Number</t>
  </si>
  <si>
    <t>Total</t>
  </si>
  <si>
    <t>Male</t>
  </si>
  <si>
    <t>Female</t>
  </si>
  <si>
    <t>Age1</t>
  </si>
  <si>
    <t>Age2</t>
  </si>
  <si>
    <t>Age3</t>
  </si>
  <si>
    <t>Age4</t>
  </si>
  <si>
    <t>Individual</t>
  </si>
  <si>
    <t>meaning there were 76K persons for whom sameday cc was observed during the study period</t>
  </si>
  <si>
    <t>Nextday dispensing</t>
  </si>
  <si>
    <t>Number**</t>
  </si>
  <si>
    <t xml:space="preserve">** table Oneday year if qty&gt;1 , meanign that if 1 tablet/capsule/ampule was dispensed then it may be considered reasonable. </t>
  </si>
  <si>
    <t>------------+-----------------------------------</t>
  </si>
  <si>
    <t xml:space="preserve">      Total |  7,972,051      100.00</t>
  </si>
  <si>
    <t xml:space="preserve">     drug |      Freq.        Percent        </t>
  </si>
  <si>
    <t xml:space="preserve">     Opioid |  5,522,133       69.27</t>
  </si>
  <si>
    <t xml:space="preserve">      Benzo |  2,449,918       30.73</t>
  </si>
  <si>
    <t>Total episode of utilisation</t>
  </si>
  <si>
    <t xml:space="preserve">     tag(ID |</t>
  </si>
  <si>
    <t xml:space="preserve">          1 |           470,118       59.09 </t>
  </si>
  <si>
    <t xml:space="preserve">          2 |           121,275       15.24</t>
  </si>
  <si>
    <t xml:space="preserve">          3 |           204,185       25.66</t>
  </si>
  <si>
    <t xml:space="preserve">  distinct) |      Freq.     Percent</t>
  </si>
  <si>
    <t>Here 1 = opioid</t>
  </si>
  <si>
    <t>2=benzo</t>
  </si>
  <si>
    <t>3= both</t>
  </si>
  <si>
    <t xml:space="preserve">      Total |      795,578      100.00</t>
  </si>
  <si>
    <t>meaning: in the study period 470118 individuals used only opioids</t>
  </si>
  <si>
    <t xml:space="preserve"> Variable |        Obs        Mean    Std. Dev.       Min        Max</t>
  </si>
  <si>
    <t>-------------+---------------------------------------------------------</t>
  </si>
  <si>
    <t xml:space="preserve">       y |        220,451     13.4903    26.39544   .0666667       3000</t>
  </si>
  <si>
    <t xml:space="preserve">        y |       229,214    13.80508    22.96783   .0666667       3000</t>
  </si>
  <si>
    <t xml:space="preserve">         y |      231,987    14.23833    24.06354   .0666667       3000</t>
  </si>
  <si>
    <t xml:space="preserve">         y |      229,738    15.14047    25.91905   .0666667       3000</t>
  </si>
  <si>
    <t>su y if y&gt;0 &amp; year==2016</t>
  </si>
  <si>
    <t>NSW</t>
  </si>
  <si>
    <t>2014 NSW population</t>
  </si>
  <si>
    <t>2015 NSW population</t>
  </si>
  <si>
    <t>2016 NSW population</t>
  </si>
  <si>
    <t>2013 VIC population</t>
  </si>
  <si>
    <t>2014 VIC population</t>
  </si>
  <si>
    <t>2016 VIC population</t>
  </si>
  <si>
    <t>2015 VIC population</t>
  </si>
  <si>
    <t>2013 NSW population</t>
  </si>
  <si>
    <t>VIC</t>
  </si>
  <si>
    <t>Adjusted double dipper individuals per 1000</t>
  </si>
  <si>
    <t>These are yearwise episode (taking DDD and oneday together)?? Pls double check</t>
  </si>
  <si>
    <t>Distinct double dippers (sameday and ddd overlap)</t>
  </si>
  <si>
    <t>0-19</t>
  </si>
  <si>
    <t>F</t>
  </si>
  <si>
    <t>M</t>
  </si>
  <si>
    <t>20-44</t>
  </si>
  <si>
    <t>45-64</t>
  </si>
  <si>
    <t>65+</t>
  </si>
  <si>
    <t>age4</t>
  </si>
  <si>
    <t>sex2</t>
  </si>
  <si>
    <t>year</t>
  </si>
  <si>
    <t>Tot pop</t>
  </si>
  <si>
    <t>User</t>
  </si>
  <si>
    <t>AusPop</t>
  </si>
  <si>
    <t>Note: total popuation in Australia is 24210809</t>
  </si>
  <si>
    <t xml:space="preserve">Note: we multiplied by 10 to make it 100%, we received 10% sample. </t>
  </si>
  <si>
    <t>In the study period (NOT yearwise) the total distinct number of individuals are 97,625</t>
  </si>
  <si>
    <t>ACT</t>
  </si>
  <si>
    <t>NT</t>
  </si>
  <si>
    <t>QLD</t>
  </si>
  <si>
    <t>SA</t>
  </si>
  <si>
    <t>TAS</t>
  </si>
  <si>
    <t>WA</t>
  </si>
  <si>
    <t>total</t>
  </si>
  <si>
    <t>supply_year</t>
  </si>
  <si>
    <t xml:space="preserve">Standardized double dippers from Dennis (through two step standandization) that is standdizing the LGAs first and then taking the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</si>
</sst>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 applyAlignment="1"/>
    <xf numFmtId="0" fontId="1" fillId="2" borderId="0" xfId="0" applyFont="1" applyFill="1" applyAlignment="1"/>
    <xf numFmtId="3" fontId="0" fillId="4" borderId="0" xfId="0" applyNumberFormat="1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/>
    <xf numFmtId="0" fontId="0" fillId="7" borderId="0" xfId="0" applyFill="1"/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3" fontId="0" fillId="7" borderId="0" xfId="0" applyNumberFormat="1" applyFill="1" applyAlignment="1">
      <alignment horizontal="center"/>
    </xf>
    <xf numFmtId="3" fontId="1" fillId="7" borderId="0" xfId="0" applyNumberFormat="1" applyFont="1" applyFill="1"/>
    <xf numFmtId="0" fontId="3" fillId="7" borderId="0" xfId="0" applyFont="1" applyFill="1" applyAlignment="1">
      <alignment horizontal="center"/>
    </xf>
    <xf numFmtId="3" fontId="3" fillId="7" borderId="0" xfId="0" applyNumberFormat="1" applyFont="1" applyFill="1" applyAlignment="1">
      <alignment horizontal="center"/>
    </xf>
    <xf numFmtId="0" fontId="3" fillId="7" borderId="0" xfId="0" applyFont="1" applyFill="1"/>
    <xf numFmtId="0" fontId="4" fillId="7" borderId="0" xfId="0" applyFont="1" applyFill="1"/>
    <xf numFmtId="3" fontId="4" fillId="7" borderId="0" xfId="0" applyNumberFormat="1" applyFont="1" applyFill="1"/>
    <xf numFmtId="0" fontId="4" fillId="7" borderId="0" xfId="0" applyFont="1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2" fontId="0" fillId="10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5"/>
  <sheetViews>
    <sheetView tabSelected="1" workbookViewId="0">
      <selection activeCell="J1" sqref="J1"/>
    </sheetView>
  </sheetViews>
  <sheetFormatPr defaultRowHeight="15" x14ac:dyDescent="0.25"/>
  <cols>
    <col min="2" max="2" width="7.25" customWidth="1"/>
    <col min="3" max="3" width="10.625" customWidth="1"/>
    <col min="4" max="4" width="10.875" customWidth="1"/>
    <col min="5" max="5" width="9.125" customWidth="1"/>
    <col min="6" max="7" width="9.125" style="10"/>
    <col min="9" max="9" width="11.625" customWidth="1"/>
    <col min="15" max="15" width="10.875" customWidth="1"/>
  </cols>
  <sheetData>
    <row r="2" spans="2:25" x14ac:dyDescent="0.25">
      <c r="B2" s="1"/>
      <c r="C2" s="6" t="s">
        <v>0</v>
      </c>
      <c r="D2" s="1"/>
      <c r="E2" s="1"/>
      <c r="G2" s="12"/>
      <c r="H2" s="13" t="s">
        <v>0</v>
      </c>
      <c r="I2" s="12"/>
      <c r="J2" s="12"/>
      <c r="K2" s="12"/>
      <c r="L2" s="12"/>
      <c r="N2" s="16"/>
      <c r="O2" s="17" t="s">
        <v>0</v>
      </c>
      <c r="P2" s="16"/>
      <c r="Q2" s="16"/>
    </row>
    <row r="3" spans="2:25" x14ac:dyDescent="0.25">
      <c r="B3" s="1"/>
      <c r="C3" s="1"/>
      <c r="D3" s="1"/>
      <c r="E3" s="1"/>
      <c r="G3" s="12"/>
      <c r="H3" s="12"/>
      <c r="I3" s="12"/>
      <c r="J3" s="12"/>
      <c r="K3" s="12"/>
      <c r="L3" s="12"/>
      <c r="N3" s="16"/>
      <c r="O3" s="16"/>
      <c r="P3" s="16"/>
      <c r="Q3" s="16"/>
    </row>
    <row r="4" spans="2:25" x14ac:dyDescent="0.25">
      <c r="B4" s="1"/>
      <c r="C4" s="8" t="s">
        <v>1</v>
      </c>
      <c r="D4" s="1"/>
      <c r="E4" s="1"/>
      <c r="G4" s="12"/>
      <c r="H4" s="14" t="s">
        <v>1</v>
      </c>
      <c r="I4" s="12"/>
      <c r="J4" s="12"/>
      <c r="K4" s="12"/>
      <c r="L4" s="12"/>
      <c r="N4" s="16"/>
      <c r="O4" s="17" t="s">
        <v>11</v>
      </c>
      <c r="P4" s="18">
        <v>75996</v>
      </c>
      <c r="Q4" s="19" t="s">
        <v>12</v>
      </c>
      <c r="R4" s="20"/>
      <c r="S4" s="20"/>
      <c r="T4" s="20"/>
      <c r="U4" s="20"/>
      <c r="V4" s="20"/>
      <c r="W4" s="20"/>
      <c r="X4" s="20"/>
      <c r="Y4" s="20"/>
    </row>
    <row r="5" spans="2:25" x14ac:dyDescent="0.25">
      <c r="B5" s="3" t="s">
        <v>2</v>
      </c>
      <c r="C5" s="4" t="s">
        <v>3</v>
      </c>
      <c r="D5" s="4" t="s">
        <v>5</v>
      </c>
      <c r="E5" s="4" t="s">
        <v>6</v>
      </c>
      <c r="F5" s="11"/>
      <c r="G5" s="15" t="s">
        <v>2</v>
      </c>
      <c r="H5" s="15" t="s">
        <v>3</v>
      </c>
      <c r="I5" s="15" t="s">
        <v>7</v>
      </c>
      <c r="J5" s="15" t="s">
        <v>8</v>
      </c>
      <c r="K5" s="15" t="s">
        <v>9</v>
      </c>
      <c r="L5" s="15" t="s">
        <v>10</v>
      </c>
      <c r="N5" s="4" t="s">
        <v>2</v>
      </c>
      <c r="O5" s="4" t="s">
        <v>3</v>
      </c>
      <c r="P5" s="4" t="s">
        <v>5</v>
      </c>
      <c r="Q5" s="4" t="s">
        <v>6</v>
      </c>
    </row>
    <row r="6" spans="2:25" x14ac:dyDescent="0.25">
      <c r="B6" s="2">
        <v>2013</v>
      </c>
      <c r="C6" s="5">
        <v>98934</v>
      </c>
      <c r="D6" s="5">
        <v>40564</v>
      </c>
      <c r="E6" s="5">
        <v>58370</v>
      </c>
      <c r="G6" s="25">
        <v>2013</v>
      </c>
      <c r="H6" s="25"/>
      <c r="I6" s="25">
        <v>104</v>
      </c>
      <c r="J6" s="26">
        <v>17478</v>
      </c>
      <c r="K6" s="26">
        <v>41199</v>
      </c>
      <c r="L6" s="26">
        <v>40153</v>
      </c>
      <c r="N6" s="22">
        <v>2013</v>
      </c>
      <c r="O6" s="23">
        <v>30738</v>
      </c>
      <c r="P6" s="21">
        <v>12457</v>
      </c>
      <c r="Q6" s="21">
        <v>18281</v>
      </c>
    </row>
    <row r="7" spans="2:25" x14ac:dyDescent="0.25">
      <c r="B7" s="2"/>
      <c r="C7" s="5"/>
      <c r="D7" s="9">
        <f>D6/C6*100</f>
        <v>41.001071421351611</v>
      </c>
      <c r="E7" s="9">
        <f>E6/C6*100</f>
        <v>58.998928578648389</v>
      </c>
      <c r="G7" s="25"/>
      <c r="H7" s="25"/>
      <c r="I7" s="25"/>
      <c r="J7" s="25"/>
      <c r="K7" s="25"/>
      <c r="L7" s="25"/>
      <c r="N7" s="22">
        <v>2014</v>
      </c>
      <c r="O7" s="23">
        <v>31166</v>
      </c>
      <c r="P7" s="21">
        <v>12795</v>
      </c>
      <c r="Q7" s="21">
        <v>18371</v>
      </c>
    </row>
    <row r="8" spans="2:25" x14ac:dyDescent="0.25">
      <c r="B8" s="2">
        <v>2014</v>
      </c>
      <c r="C8" s="5">
        <v>101145</v>
      </c>
      <c r="D8" s="5">
        <v>41840</v>
      </c>
      <c r="E8" s="5">
        <v>59305</v>
      </c>
      <c r="G8" s="25">
        <v>2014</v>
      </c>
      <c r="H8" s="25"/>
      <c r="I8" s="25">
        <v>140</v>
      </c>
      <c r="J8" s="25">
        <v>20050</v>
      </c>
      <c r="K8" s="26">
        <v>41691</v>
      </c>
      <c r="L8" s="26">
        <v>39264</v>
      </c>
      <c r="N8" s="22">
        <v>2015</v>
      </c>
      <c r="O8" s="23">
        <v>30990</v>
      </c>
      <c r="P8" s="21">
        <v>12756</v>
      </c>
      <c r="Q8" s="21">
        <v>18234</v>
      </c>
    </row>
    <row r="9" spans="2:25" x14ac:dyDescent="0.25">
      <c r="B9" s="2"/>
      <c r="C9" s="5"/>
      <c r="D9" s="9">
        <f>D8/C8*100</f>
        <v>41.366355232586884</v>
      </c>
      <c r="E9" s="9">
        <f>E8/C8*100</f>
        <v>58.633644767413116</v>
      </c>
      <c r="G9" s="25"/>
      <c r="H9" s="12"/>
      <c r="I9" s="25"/>
      <c r="J9" s="25"/>
      <c r="K9" s="25"/>
      <c r="L9" s="25"/>
      <c r="N9" s="22">
        <v>2016</v>
      </c>
      <c r="O9" s="23">
        <v>30810</v>
      </c>
      <c r="P9" s="21">
        <v>12579</v>
      </c>
      <c r="Q9" s="21">
        <v>18231</v>
      </c>
    </row>
    <row r="10" spans="2:25" x14ac:dyDescent="0.25">
      <c r="B10" s="2">
        <v>2015</v>
      </c>
      <c r="C10" s="5">
        <v>100963</v>
      </c>
      <c r="D10" s="5">
        <v>41754</v>
      </c>
      <c r="E10" s="5">
        <v>59209</v>
      </c>
      <c r="G10" s="25">
        <v>2015</v>
      </c>
      <c r="H10" s="12"/>
      <c r="I10" s="25">
        <v>161</v>
      </c>
      <c r="J10" s="26">
        <v>21743</v>
      </c>
      <c r="K10" s="26">
        <v>42133</v>
      </c>
      <c r="L10" s="26">
        <v>36926</v>
      </c>
    </row>
    <row r="11" spans="2:25" x14ac:dyDescent="0.25">
      <c r="B11" s="2"/>
      <c r="C11" s="5"/>
      <c r="D11" s="9">
        <f>D10/C10*100</f>
        <v>41.355744183512769</v>
      </c>
      <c r="E11" s="9">
        <f>E10/C10*100</f>
        <v>58.644255816487224</v>
      </c>
      <c r="G11" s="25"/>
      <c r="H11" s="12"/>
      <c r="I11" s="25"/>
      <c r="J11" s="25"/>
      <c r="K11" s="25"/>
      <c r="L11" s="25"/>
    </row>
    <row r="12" spans="2:25" x14ac:dyDescent="0.25">
      <c r="B12" s="2">
        <v>2016</v>
      </c>
      <c r="C12" s="5">
        <v>99097</v>
      </c>
      <c r="D12" s="5">
        <v>40808</v>
      </c>
      <c r="E12" s="5">
        <v>58289</v>
      </c>
      <c r="G12" s="25">
        <v>2016</v>
      </c>
      <c r="H12" s="12"/>
      <c r="I12" s="25">
        <v>213</v>
      </c>
      <c r="J12" s="26">
        <v>22890</v>
      </c>
      <c r="K12" s="26">
        <v>41238</v>
      </c>
      <c r="L12" s="26">
        <v>34756</v>
      </c>
    </row>
    <row r="13" spans="2:25" x14ac:dyDescent="0.25">
      <c r="B13" s="2"/>
      <c r="C13" s="5"/>
      <c r="D13" s="9">
        <f>D12/C12*100</f>
        <v>41.17985408236374</v>
      </c>
      <c r="E13" s="9">
        <f>E12/C12*100</f>
        <v>58.82014591763626</v>
      </c>
      <c r="G13" s="12"/>
      <c r="H13" s="12"/>
      <c r="I13" s="25"/>
      <c r="J13" s="25"/>
      <c r="K13" s="25"/>
      <c r="L13" s="25"/>
    </row>
    <row r="14" spans="2:25" x14ac:dyDescent="0.25">
      <c r="B14" s="6" t="s">
        <v>4</v>
      </c>
      <c r="C14" s="7">
        <f>SUM(C6:C12)</f>
        <v>400139</v>
      </c>
      <c r="D14" s="7">
        <f>SUM(D6:D12)</f>
        <v>165089.72317083745</v>
      </c>
      <c r="E14" s="7">
        <f>SUM(E6:E12)</f>
        <v>235349.27682916258</v>
      </c>
      <c r="G14" s="12"/>
      <c r="H14" s="12"/>
      <c r="I14" s="25"/>
      <c r="J14" s="25"/>
      <c r="K14" s="25"/>
      <c r="L14" s="25"/>
    </row>
    <row r="15" spans="2:25" x14ac:dyDescent="0.25">
      <c r="B15" s="1"/>
      <c r="C15" s="1"/>
      <c r="D15" s="9">
        <f>D14/C14*100</f>
        <v>41.258093605181564</v>
      </c>
      <c r="E15" s="9">
        <f>E14/C14*100</f>
        <v>58.816880341372027</v>
      </c>
      <c r="G15" s="12"/>
      <c r="H15" s="12"/>
      <c r="I15" s="25"/>
      <c r="J15" s="25"/>
      <c r="K15" s="25"/>
      <c r="L15" s="25"/>
    </row>
    <row r="16" spans="2:25" x14ac:dyDescent="0.25">
      <c r="B16" s="1"/>
      <c r="C16" s="1"/>
      <c r="D16" s="1"/>
      <c r="E16" s="1"/>
      <c r="G16" s="12"/>
      <c r="H16" s="12"/>
      <c r="I16" s="25"/>
      <c r="J16" s="25"/>
      <c r="K16" s="25"/>
      <c r="L16" s="25"/>
    </row>
    <row r="18" spans="2:35" x14ac:dyDescent="0.25">
      <c r="G18" s="31"/>
      <c r="H18" s="31"/>
      <c r="I18" s="31"/>
      <c r="J18" s="31"/>
      <c r="K18" s="31"/>
      <c r="L18" s="31"/>
      <c r="M18" s="31"/>
      <c r="N18" s="31"/>
      <c r="O18" s="31"/>
      <c r="P18" s="32"/>
      <c r="Q18" s="32" t="s">
        <v>5</v>
      </c>
      <c r="R18" s="32"/>
      <c r="S18" s="32"/>
      <c r="T18" s="32"/>
      <c r="U18" s="32"/>
      <c r="V18" s="32" t="s">
        <v>6</v>
      </c>
      <c r="W18" s="32"/>
      <c r="X18" s="32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2:35" x14ac:dyDescent="0.25">
      <c r="G19" s="31"/>
      <c r="H19" s="31" t="s">
        <v>51</v>
      </c>
      <c r="I19" s="31"/>
      <c r="J19" s="31"/>
      <c r="K19" s="31"/>
      <c r="L19" s="31"/>
      <c r="M19" s="33" t="s">
        <v>5</v>
      </c>
      <c r="N19" s="33" t="s">
        <v>6</v>
      </c>
      <c r="O19" s="43" t="s">
        <v>73</v>
      </c>
      <c r="P19" s="34" t="s">
        <v>52</v>
      </c>
      <c r="Q19" s="34" t="s">
        <v>55</v>
      </c>
      <c r="R19" s="34" t="s">
        <v>56</v>
      </c>
      <c r="S19" s="34" t="s">
        <v>57</v>
      </c>
      <c r="T19" s="34"/>
      <c r="U19" s="34" t="s">
        <v>52</v>
      </c>
      <c r="V19" s="34" t="s">
        <v>55</v>
      </c>
      <c r="W19" s="34" t="s">
        <v>56</v>
      </c>
      <c r="X19" s="34" t="s">
        <v>57</v>
      </c>
      <c r="Y19" s="43" t="s">
        <v>73</v>
      </c>
      <c r="Z19" s="31"/>
      <c r="AA19" s="35" t="s">
        <v>67</v>
      </c>
      <c r="AB19" s="35" t="s">
        <v>39</v>
      </c>
      <c r="AC19" s="35" t="s">
        <v>68</v>
      </c>
      <c r="AD19" s="35" t="s">
        <v>69</v>
      </c>
      <c r="AE19" s="35" t="s">
        <v>70</v>
      </c>
      <c r="AF19" s="35" t="s">
        <v>71</v>
      </c>
      <c r="AG19" s="35" t="s">
        <v>48</v>
      </c>
      <c r="AH19" s="35" t="s">
        <v>72</v>
      </c>
      <c r="AI19" s="43" t="s">
        <v>73</v>
      </c>
    </row>
    <row r="20" spans="2:35" x14ac:dyDescent="0.25">
      <c r="G20" s="31"/>
      <c r="H20" s="31">
        <v>2013</v>
      </c>
      <c r="I20" s="42">
        <v>40488</v>
      </c>
      <c r="J20" s="31"/>
      <c r="K20" s="31"/>
      <c r="L20" s="31"/>
      <c r="M20" s="36">
        <f>SUM(P20:S20)</f>
        <v>24154</v>
      </c>
      <c r="N20" s="36">
        <f>SUM(U20:X20)</f>
        <v>16334</v>
      </c>
      <c r="O20" s="42">
        <f>SUM(M20:N20)</f>
        <v>40488</v>
      </c>
      <c r="P20" s="33">
        <v>67</v>
      </c>
      <c r="Q20" s="36">
        <v>4277</v>
      </c>
      <c r="R20" s="36">
        <v>7805</v>
      </c>
      <c r="S20" s="36">
        <v>12005</v>
      </c>
      <c r="T20" s="33"/>
      <c r="U20" s="33">
        <v>55</v>
      </c>
      <c r="V20" s="36">
        <v>3584</v>
      </c>
      <c r="W20" s="36">
        <v>5991</v>
      </c>
      <c r="X20" s="36">
        <v>6704</v>
      </c>
      <c r="Y20" s="41">
        <f>SUM(P20:X20)</f>
        <v>40488</v>
      </c>
      <c r="Z20" s="31"/>
      <c r="AA20" s="38">
        <v>444</v>
      </c>
      <c r="AB20" s="39">
        <v>10931</v>
      </c>
      <c r="AC20" s="38">
        <v>140</v>
      </c>
      <c r="AD20" s="39">
        <v>9271</v>
      </c>
      <c r="AE20" s="39">
        <v>3719</v>
      </c>
      <c r="AF20" s="39">
        <v>1321</v>
      </c>
      <c r="AG20" s="39">
        <v>10857</v>
      </c>
      <c r="AH20" s="39">
        <v>3805</v>
      </c>
      <c r="AI20" s="42">
        <f>SUM(AA20:AH20)</f>
        <v>40488</v>
      </c>
    </row>
    <row r="21" spans="2:35" x14ac:dyDescent="0.25">
      <c r="B21" s="1"/>
      <c r="C21" s="6" t="s">
        <v>13</v>
      </c>
      <c r="D21" s="1"/>
      <c r="E21" s="1"/>
      <c r="G21" s="31"/>
      <c r="H21" s="31">
        <v>2014</v>
      </c>
      <c r="I21" s="42">
        <v>41080</v>
      </c>
      <c r="J21" s="31"/>
      <c r="K21" s="31"/>
      <c r="L21" s="31"/>
      <c r="M21" s="36">
        <f t="shared" ref="M21:M23" si="0">SUM(P21:S21)</f>
        <v>24433</v>
      </c>
      <c r="N21" s="36">
        <f t="shared" ref="N21:N23" si="1">SUM(U21:X21)</f>
        <v>16647</v>
      </c>
      <c r="O21" s="42">
        <f t="shared" ref="O21:O23" si="2">SUM(M21:N21)</f>
        <v>41080</v>
      </c>
      <c r="P21" s="33">
        <v>83</v>
      </c>
      <c r="Q21" s="36">
        <v>4652</v>
      </c>
      <c r="R21" s="36">
        <v>7967</v>
      </c>
      <c r="S21" s="36">
        <v>11731</v>
      </c>
      <c r="T21" s="33"/>
      <c r="U21" s="33">
        <v>67</v>
      </c>
      <c r="V21" s="36">
        <v>3897</v>
      </c>
      <c r="W21" s="36">
        <v>6110</v>
      </c>
      <c r="X21" s="36">
        <v>6573</v>
      </c>
      <c r="Y21" s="41">
        <f t="shared" ref="Y21:Y23" si="3">SUM(P21:X21)</f>
        <v>41080</v>
      </c>
      <c r="Z21" s="31"/>
      <c r="AA21" s="38">
        <v>441</v>
      </c>
      <c r="AB21" s="39">
        <v>11140</v>
      </c>
      <c r="AC21" s="38">
        <v>153</v>
      </c>
      <c r="AD21" s="39">
        <v>9520</v>
      </c>
      <c r="AE21" s="39">
        <v>3754</v>
      </c>
      <c r="AF21" s="39">
        <v>1314</v>
      </c>
      <c r="AG21" s="39">
        <v>10951</v>
      </c>
      <c r="AH21" s="39">
        <v>3807</v>
      </c>
      <c r="AI21" s="42">
        <f>SUM(AA21:AH21)</f>
        <v>41080</v>
      </c>
    </row>
    <row r="22" spans="2:35" x14ac:dyDescent="0.25">
      <c r="B22" s="1"/>
      <c r="C22" s="1"/>
      <c r="D22" s="1"/>
      <c r="E22" s="1"/>
      <c r="G22" s="31"/>
      <c r="H22" s="31">
        <v>2015</v>
      </c>
      <c r="I22" s="42">
        <v>40646</v>
      </c>
      <c r="J22" s="31"/>
      <c r="K22" s="31"/>
      <c r="L22" s="31"/>
      <c r="M22" s="36">
        <f t="shared" si="0"/>
        <v>24193</v>
      </c>
      <c r="N22" s="36">
        <f t="shared" si="1"/>
        <v>16453</v>
      </c>
      <c r="O22" s="42">
        <f t="shared" si="2"/>
        <v>40646</v>
      </c>
      <c r="P22" s="33">
        <v>91</v>
      </c>
      <c r="Q22" s="36">
        <v>4809</v>
      </c>
      <c r="R22" s="36">
        <v>7961</v>
      </c>
      <c r="S22" s="36">
        <v>11332</v>
      </c>
      <c r="T22" s="33"/>
      <c r="U22" s="33">
        <v>76</v>
      </c>
      <c r="V22" s="36">
        <v>3998</v>
      </c>
      <c r="W22" s="36">
        <v>6058</v>
      </c>
      <c r="X22" s="36">
        <v>6321</v>
      </c>
      <c r="Y22" s="41">
        <f t="shared" si="3"/>
        <v>40646</v>
      </c>
      <c r="Z22" s="31"/>
      <c r="AA22" s="38">
        <v>450</v>
      </c>
      <c r="AB22" s="39">
        <v>10808</v>
      </c>
      <c r="AC22" s="38">
        <v>159</v>
      </c>
      <c r="AD22" s="39">
        <v>9646</v>
      </c>
      <c r="AE22" s="39">
        <v>3757</v>
      </c>
      <c r="AF22" s="39">
        <v>1280</v>
      </c>
      <c r="AG22" s="39">
        <v>10826</v>
      </c>
      <c r="AH22" s="39">
        <v>3720</v>
      </c>
      <c r="AI22" s="42">
        <f>SUM(AA22:AH22)</f>
        <v>40646</v>
      </c>
    </row>
    <row r="23" spans="2:35" x14ac:dyDescent="0.25">
      <c r="B23" s="1"/>
      <c r="C23" s="8" t="s">
        <v>1</v>
      </c>
      <c r="D23" s="1"/>
      <c r="E23" s="1"/>
      <c r="G23" s="31"/>
      <c r="H23" s="31">
        <v>2016</v>
      </c>
      <c r="I23" s="42">
        <v>40417</v>
      </c>
      <c r="J23" s="31"/>
      <c r="K23" s="31"/>
      <c r="L23" s="31"/>
      <c r="M23" s="36">
        <f t="shared" si="0"/>
        <v>24071</v>
      </c>
      <c r="N23" s="36">
        <f t="shared" si="1"/>
        <v>16346</v>
      </c>
      <c r="O23" s="42">
        <f t="shared" si="2"/>
        <v>40417</v>
      </c>
      <c r="P23" s="33">
        <v>118</v>
      </c>
      <c r="Q23" s="36">
        <v>5101</v>
      </c>
      <c r="R23" s="36">
        <v>8028</v>
      </c>
      <c r="S23" s="36">
        <v>10824</v>
      </c>
      <c r="T23" s="33"/>
      <c r="U23" s="33">
        <v>88</v>
      </c>
      <c r="V23" s="36">
        <v>4245</v>
      </c>
      <c r="W23" s="36">
        <v>5935</v>
      </c>
      <c r="X23" s="36">
        <v>6078</v>
      </c>
      <c r="Y23" s="41">
        <f t="shared" si="3"/>
        <v>40417</v>
      </c>
      <c r="Z23" s="31"/>
      <c r="AA23" s="38">
        <v>453</v>
      </c>
      <c r="AB23" s="39">
        <v>10743</v>
      </c>
      <c r="AC23" s="38">
        <v>129</v>
      </c>
      <c r="AD23" s="39">
        <v>9645</v>
      </c>
      <c r="AE23" s="39">
        <v>3732</v>
      </c>
      <c r="AF23" s="39">
        <v>1251</v>
      </c>
      <c r="AG23" s="39">
        <v>10740</v>
      </c>
      <c r="AH23" s="39">
        <v>3724</v>
      </c>
      <c r="AI23" s="42">
        <f>SUM(AA23:AH23)</f>
        <v>40417</v>
      </c>
    </row>
    <row r="24" spans="2:35" x14ac:dyDescent="0.25">
      <c r="B24" s="3" t="s">
        <v>2</v>
      </c>
      <c r="C24" s="4" t="s">
        <v>3</v>
      </c>
      <c r="D24" s="4" t="s">
        <v>14</v>
      </c>
      <c r="E24" s="4"/>
      <c r="G24" s="31"/>
      <c r="H24" s="31"/>
      <c r="I24" s="37">
        <f>SUM(I20:I23)</f>
        <v>162631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40"/>
      <c r="AB24" s="40"/>
      <c r="AC24" s="40"/>
      <c r="AD24" s="40"/>
      <c r="AE24" s="40"/>
      <c r="AF24" s="40"/>
      <c r="AG24" s="40"/>
      <c r="AH24" s="40"/>
      <c r="AI24" s="31"/>
    </row>
    <row r="25" spans="2:35" x14ac:dyDescent="0.25">
      <c r="B25" s="24">
        <v>2013</v>
      </c>
      <c r="C25" s="23">
        <v>11751</v>
      </c>
      <c r="D25" s="23">
        <v>11700</v>
      </c>
      <c r="G25" s="31"/>
      <c r="H25" s="31" t="s">
        <v>66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 spans="2:35" x14ac:dyDescent="0.25">
      <c r="B26" s="24">
        <v>2014</v>
      </c>
      <c r="C26" s="23">
        <v>12124</v>
      </c>
      <c r="D26" s="23">
        <v>12064</v>
      </c>
    </row>
    <row r="27" spans="2:35" x14ac:dyDescent="0.25">
      <c r="B27" s="24">
        <v>2015</v>
      </c>
      <c r="C27" s="23">
        <v>11720</v>
      </c>
      <c r="D27" s="23">
        <v>11660</v>
      </c>
    </row>
    <row r="28" spans="2:35" x14ac:dyDescent="0.25">
      <c r="B28" s="24">
        <v>2016</v>
      </c>
      <c r="C28" s="23">
        <v>11637</v>
      </c>
      <c r="D28" s="23">
        <v>11578</v>
      </c>
    </row>
    <row r="29" spans="2:35" x14ac:dyDescent="0.25">
      <c r="D29" t="s">
        <v>15</v>
      </c>
      <c r="V29" t="s">
        <v>75</v>
      </c>
    </row>
    <row r="31" spans="2:35" x14ac:dyDescent="0.25">
      <c r="U31" t="s">
        <v>74</v>
      </c>
      <c r="V31" t="s">
        <v>67</v>
      </c>
      <c r="W31" t="s">
        <v>39</v>
      </c>
      <c r="X31" t="s">
        <v>68</v>
      </c>
      <c r="Y31" t="s">
        <v>69</v>
      </c>
      <c r="Z31" t="s">
        <v>70</v>
      </c>
      <c r="AA31" t="s">
        <v>71</v>
      </c>
      <c r="AB31" t="s">
        <v>48</v>
      </c>
      <c r="AC31" t="s">
        <v>72</v>
      </c>
    </row>
    <row r="32" spans="2:35" x14ac:dyDescent="0.25">
      <c r="U32">
        <v>2013</v>
      </c>
      <c r="V32">
        <v>13.000373846964701</v>
      </c>
      <c r="W32">
        <v>16.955534550718198</v>
      </c>
      <c r="X32">
        <v>5.4511132624744496</v>
      </c>
      <c r="Y32">
        <v>18.800292552206699</v>
      </c>
      <c r="Z32">
        <v>19.459280412707901</v>
      </c>
      <c r="AA32">
        <v>23.5975712197958</v>
      </c>
      <c r="AB32">
        <v>21.169432635654701</v>
      </c>
      <c r="AC32">
        <v>18.208270113141001</v>
      </c>
    </row>
    <row r="33" spans="2:29" x14ac:dyDescent="0.25">
      <c r="U33">
        <v>2014</v>
      </c>
      <c r="V33">
        <v>12.567385901476801</v>
      </c>
      <c r="W33">
        <v>16.9311706610853</v>
      </c>
      <c r="X33">
        <v>4.8772706869960496</v>
      </c>
      <c r="Y33">
        <v>18.8175328185091</v>
      </c>
      <c r="Z33">
        <v>20.2382625242935</v>
      </c>
      <c r="AA33">
        <v>23.6971885872487</v>
      </c>
      <c r="AB33">
        <v>20.9356266008703</v>
      </c>
      <c r="AC33">
        <v>18.588033090394902</v>
      </c>
    </row>
    <row r="34" spans="2:29" x14ac:dyDescent="0.25">
      <c r="B34" s="6" t="s">
        <v>21</v>
      </c>
      <c r="C34" s="1"/>
      <c r="D34" s="1"/>
      <c r="U34">
        <v>2015</v>
      </c>
      <c r="V34">
        <v>12.3109405931911</v>
      </c>
      <c r="W34">
        <v>15.839811918641001</v>
      </c>
      <c r="X34">
        <v>5.1632743196053603</v>
      </c>
      <c r="Y34">
        <v>18.989263348202901</v>
      </c>
      <c r="Z34">
        <v>20.586413822331899</v>
      </c>
      <c r="AA34">
        <v>21.822801576871701</v>
      </c>
      <c r="AB34">
        <v>20.362926852568101</v>
      </c>
      <c r="AC34">
        <v>18.773823366552101</v>
      </c>
    </row>
    <row r="35" spans="2:29" x14ac:dyDescent="0.25">
      <c r="B35" s="1"/>
      <c r="C35" s="6"/>
      <c r="D35" s="1"/>
      <c r="U35">
        <v>2016</v>
      </c>
      <c r="V35">
        <v>12.1143899890416</v>
      </c>
      <c r="W35">
        <v>15.7124732804598</v>
      </c>
      <c r="X35">
        <v>5.2832346523580096</v>
      </c>
      <c r="Y35">
        <v>18.905002606464102</v>
      </c>
      <c r="Z35">
        <v>19.499206323584499</v>
      </c>
      <c r="AA35">
        <v>22.6511896025957</v>
      </c>
      <c r="AB35">
        <v>19.910945081758499</v>
      </c>
      <c r="AC35">
        <v>17.157182261823898</v>
      </c>
    </row>
    <row r="36" spans="2:29" x14ac:dyDescent="0.25">
      <c r="B36" s="1" t="s">
        <v>18</v>
      </c>
      <c r="C36" s="1"/>
      <c r="D36" s="1"/>
      <c r="I36" s="12" t="s">
        <v>22</v>
      </c>
      <c r="J36" s="12"/>
      <c r="K36" s="12"/>
      <c r="L36" s="12"/>
      <c r="M36" s="12"/>
      <c r="N36" s="12"/>
      <c r="O36" s="12"/>
    </row>
    <row r="37" spans="2:29" x14ac:dyDescent="0.25">
      <c r="B37" s="1" t="s">
        <v>16</v>
      </c>
      <c r="C37" s="1"/>
      <c r="D37" s="1"/>
      <c r="I37" s="12" t="s">
        <v>26</v>
      </c>
      <c r="J37" s="12"/>
      <c r="K37" s="12"/>
      <c r="L37" s="12"/>
      <c r="M37" s="12"/>
      <c r="N37" s="12"/>
      <c r="O37" s="12"/>
    </row>
    <row r="38" spans="2:29" x14ac:dyDescent="0.25">
      <c r="B38" s="1" t="s">
        <v>19</v>
      </c>
      <c r="C38" s="1"/>
      <c r="D38" s="1"/>
      <c r="I38" s="12" t="s">
        <v>16</v>
      </c>
      <c r="J38" s="12"/>
      <c r="K38" s="12"/>
      <c r="L38" s="12"/>
      <c r="M38" s="12"/>
      <c r="N38" s="12"/>
      <c r="O38" s="12"/>
    </row>
    <row r="39" spans="2:29" x14ac:dyDescent="0.25">
      <c r="B39" s="1" t="s">
        <v>20</v>
      </c>
      <c r="C39" s="1"/>
      <c r="D39" s="1"/>
      <c r="I39" s="12" t="s">
        <v>23</v>
      </c>
      <c r="J39" s="12"/>
      <c r="K39" s="12"/>
      <c r="L39" s="12"/>
      <c r="M39" s="12" t="s">
        <v>27</v>
      </c>
      <c r="N39" s="12"/>
      <c r="O39" s="12"/>
    </row>
    <row r="40" spans="2:29" x14ac:dyDescent="0.25">
      <c r="B40" s="1" t="s">
        <v>16</v>
      </c>
      <c r="C40" s="1"/>
      <c r="D40" s="1"/>
      <c r="I40" s="12" t="s">
        <v>24</v>
      </c>
      <c r="J40" s="12"/>
      <c r="K40" s="12"/>
      <c r="L40" s="12"/>
      <c r="M40" s="12" t="s">
        <v>28</v>
      </c>
      <c r="N40" s="12"/>
      <c r="O40" s="12"/>
    </row>
    <row r="41" spans="2:29" x14ac:dyDescent="0.25">
      <c r="B41" s="1" t="s">
        <v>17</v>
      </c>
      <c r="C41" s="1"/>
      <c r="D41" s="1"/>
      <c r="I41" s="12" t="s">
        <v>25</v>
      </c>
      <c r="J41" s="12"/>
      <c r="K41" s="12"/>
      <c r="L41" s="12"/>
      <c r="M41" s="12" t="s">
        <v>29</v>
      </c>
      <c r="N41" s="12"/>
      <c r="O41" s="12"/>
    </row>
    <row r="42" spans="2:29" x14ac:dyDescent="0.25">
      <c r="I42" s="12" t="s">
        <v>16</v>
      </c>
      <c r="J42" s="12"/>
      <c r="K42" s="12"/>
      <c r="L42" s="12"/>
      <c r="M42" s="12"/>
      <c r="N42" s="12"/>
      <c r="O42" s="12"/>
    </row>
    <row r="43" spans="2:29" x14ac:dyDescent="0.25">
      <c r="I43" s="12" t="s">
        <v>30</v>
      </c>
      <c r="J43" s="12"/>
      <c r="K43" s="12"/>
      <c r="L43" s="12"/>
      <c r="M43" s="12"/>
      <c r="N43" s="12"/>
      <c r="O43" s="12"/>
    </row>
    <row r="44" spans="2:29" x14ac:dyDescent="0.25">
      <c r="I44" s="12"/>
      <c r="J44" s="12"/>
      <c r="K44" s="12"/>
      <c r="L44" s="12"/>
      <c r="M44" s="12"/>
      <c r="N44" s="12"/>
      <c r="O44" s="12"/>
    </row>
    <row r="45" spans="2:29" x14ac:dyDescent="0.25">
      <c r="I45" s="12" t="s">
        <v>31</v>
      </c>
      <c r="J45" s="12"/>
      <c r="K45" s="12"/>
      <c r="L45" s="12"/>
      <c r="M45" s="12"/>
      <c r="N45" s="12"/>
      <c r="O45" s="12"/>
    </row>
    <row r="49" spans="3:12" x14ac:dyDescent="0.25">
      <c r="D49" s="20"/>
      <c r="E49" s="20" t="s">
        <v>38</v>
      </c>
      <c r="F49" s="20"/>
      <c r="G49" s="20"/>
      <c r="H49" s="20"/>
      <c r="I49" s="20"/>
      <c r="J49" s="20"/>
      <c r="K49" s="20" t="s">
        <v>50</v>
      </c>
      <c r="L49" s="20"/>
    </row>
    <row r="50" spans="3:12" x14ac:dyDescent="0.25">
      <c r="D50" s="20"/>
      <c r="E50" s="20" t="s">
        <v>32</v>
      </c>
      <c r="F50" s="20"/>
      <c r="G50" s="20"/>
      <c r="H50" s="20"/>
      <c r="I50" s="20"/>
      <c r="J50" s="20"/>
    </row>
    <row r="51" spans="3:12" x14ac:dyDescent="0.25">
      <c r="D51" s="20"/>
      <c r="E51" s="20" t="s">
        <v>33</v>
      </c>
      <c r="F51" s="20"/>
      <c r="G51" s="20"/>
      <c r="H51" s="20"/>
      <c r="I51" s="20"/>
      <c r="J51" s="20"/>
    </row>
    <row r="52" spans="3:12" x14ac:dyDescent="0.25">
      <c r="D52" s="20">
        <v>2013</v>
      </c>
      <c r="E52" s="20" t="s">
        <v>37</v>
      </c>
      <c r="F52" s="20"/>
      <c r="G52" s="20"/>
      <c r="H52" s="20"/>
      <c r="I52" s="20"/>
      <c r="J52" s="20"/>
    </row>
    <row r="53" spans="3:12" x14ac:dyDescent="0.25">
      <c r="D53" s="20">
        <v>2014</v>
      </c>
      <c r="E53" s="20" t="s">
        <v>36</v>
      </c>
      <c r="F53" s="20"/>
      <c r="G53" s="20"/>
      <c r="H53" s="20"/>
      <c r="I53" s="20"/>
      <c r="J53" s="20"/>
    </row>
    <row r="54" spans="3:12" x14ac:dyDescent="0.25">
      <c r="D54" s="20">
        <v>2015</v>
      </c>
      <c r="E54" s="20" t="s">
        <v>35</v>
      </c>
      <c r="F54" s="20"/>
      <c r="G54" s="20"/>
      <c r="H54" s="20"/>
      <c r="I54" s="20"/>
      <c r="J54" s="20"/>
    </row>
    <row r="55" spans="3:12" x14ac:dyDescent="0.25">
      <c r="D55" s="20">
        <v>2016</v>
      </c>
      <c r="E55" s="20" t="s">
        <v>34</v>
      </c>
      <c r="F55" s="20"/>
      <c r="G55" s="20"/>
      <c r="H55" s="20"/>
      <c r="I55" s="20"/>
      <c r="J55" s="20"/>
    </row>
    <row r="60" spans="3:12" x14ac:dyDescent="0.25">
      <c r="D60" t="s">
        <v>49</v>
      </c>
    </row>
    <row r="61" spans="3:12" x14ac:dyDescent="0.25">
      <c r="D61" s="22" t="s">
        <v>39</v>
      </c>
      <c r="E61" s="22" t="s">
        <v>48</v>
      </c>
    </row>
    <row r="62" spans="3:12" x14ac:dyDescent="0.25">
      <c r="C62">
        <v>2013</v>
      </c>
      <c r="D62" s="27">
        <v>25.056100000000001</v>
      </c>
      <c r="E62" s="27">
        <v>26.756710000000002</v>
      </c>
    </row>
    <row r="63" spans="3:12" x14ac:dyDescent="0.25">
      <c r="C63">
        <v>2014</v>
      </c>
      <c r="D63" s="27">
        <v>24.2042</v>
      </c>
      <c r="E63" s="27">
        <v>26.49785</v>
      </c>
    </row>
    <row r="64" spans="3:12" x14ac:dyDescent="0.25">
      <c r="C64">
        <v>2015</v>
      </c>
      <c r="D64" s="27">
        <v>23.462900000000001</v>
      </c>
      <c r="E64" s="27">
        <v>25.545649999999998</v>
      </c>
    </row>
    <row r="65" spans="3:5" x14ac:dyDescent="0.25">
      <c r="C65">
        <v>2016</v>
      </c>
      <c r="D65" s="27">
        <v>22.938690000000001</v>
      </c>
      <c r="E65" s="27">
        <v>24.376439999999999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workbookViewId="0">
      <selection activeCell="P11" sqref="P11"/>
    </sheetView>
  </sheetViews>
  <sheetFormatPr defaultRowHeight="15" x14ac:dyDescent="0.25"/>
  <cols>
    <col min="2" max="2" width="11.75" customWidth="1"/>
    <col min="3" max="3" width="11.875" customWidth="1"/>
    <col min="10" max="10" width="12.375" customWidth="1"/>
    <col min="16" max="16" width="17.375" customWidth="1"/>
  </cols>
  <sheetData>
    <row r="2" spans="1:16" x14ac:dyDescent="0.25">
      <c r="B2" t="s">
        <v>47</v>
      </c>
      <c r="I2" t="s">
        <v>43</v>
      </c>
      <c r="N2" t="s">
        <v>63</v>
      </c>
    </row>
    <row r="3" spans="1:16" x14ac:dyDescent="0.25">
      <c r="A3">
        <v>1716741</v>
      </c>
      <c r="B3">
        <v>140</v>
      </c>
      <c r="C3">
        <f>A3*B3</f>
        <v>240343740</v>
      </c>
      <c r="H3">
        <v>1716741</v>
      </c>
      <c r="I3">
        <v>79</v>
      </c>
      <c r="J3">
        <f>H3*I3</f>
        <v>135622539</v>
      </c>
      <c r="N3">
        <v>3103585</v>
      </c>
      <c r="O3">
        <v>80</v>
      </c>
      <c r="P3">
        <f>N3*O3</f>
        <v>248286800</v>
      </c>
    </row>
    <row r="4" spans="1:16" x14ac:dyDescent="0.25">
      <c r="A4">
        <v>1956770</v>
      </c>
      <c r="B4">
        <v>146</v>
      </c>
      <c r="C4">
        <f t="shared" ref="C4:C10" si="0">A4*B4</f>
        <v>285688420</v>
      </c>
      <c r="H4">
        <v>1956770</v>
      </c>
      <c r="I4">
        <v>80</v>
      </c>
      <c r="J4">
        <f t="shared" ref="J4:J10" si="1">H4*I4</f>
        <v>156541600</v>
      </c>
      <c r="N4">
        <v>2945332</v>
      </c>
      <c r="O4">
        <v>80</v>
      </c>
      <c r="P4">
        <f t="shared" ref="P4:P10" si="2">N4*O4</f>
        <v>235626560</v>
      </c>
    </row>
    <row r="5" spans="1:16" x14ac:dyDescent="0.25">
      <c r="A5">
        <v>2912534</v>
      </c>
      <c r="B5">
        <v>141</v>
      </c>
      <c r="C5">
        <f t="shared" si="0"/>
        <v>410667294</v>
      </c>
      <c r="H5">
        <v>2912534</v>
      </c>
      <c r="I5">
        <v>78</v>
      </c>
      <c r="J5">
        <f t="shared" si="1"/>
        <v>227177652</v>
      </c>
      <c r="N5">
        <v>4278986</v>
      </c>
      <c r="O5">
        <v>80</v>
      </c>
      <c r="P5">
        <f t="shared" si="2"/>
        <v>342318880</v>
      </c>
    </row>
    <row r="6" spans="1:16" x14ac:dyDescent="0.25">
      <c r="A6">
        <v>2945332</v>
      </c>
      <c r="B6">
        <v>12</v>
      </c>
      <c r="C6">
        <f t="shared" si="0"/>
        <v>35343984</v>
      </c>
      <c r="H6">
        <v>2945332</v>
      </c>
      <c r="I6">
        <v>17</v>
      </c>
      <c r="J6">
        <f t="shared" si="1"/>
        <v>50070644</v>
      </c>
      <c r="N6">
        <v>4268595</v>
      </c>
      <c r="O6">
        <v>80</v>
      </c>
      <c r="P6">
        <f t="shared" si="2"/>
        <v>341487600</v>
      </c>
    </row>
    <row r="7" spans="1:16" x14ac:dyDescent="0.25">
      <c r="A7">
        <v>3028266</v>
      </c>
      <c r="B7">
        <v>141</v>
      </c>
      <c r="C7">
        <f t="shared" si="0"/>
        <v>426985506</v>
      </c>
      <c r="H7">
        <v>3028266</v>
      </c>
      <c r="I7">
        <v>80</v>
      </c>
      <c r="J7">
        <f t="shared" si="1"/>
        <v>242261280</v>
      </c>
      <c r="N7">
        <v>2912534</v>
      </c>
      <c r="O7">
        <v>80</v>
      </c>
      <c r="P7">
        <f t="shared" si="2"/>
        <v>233002720</v>
      </c>
    </row>
    <row r="8" spans="1:16" x14ac:dyDescent="0.25">
      <c r="A8">
        <v>3103585</v>
      </c>
      <c r="B8">
        <v>10</v>
      </c>
      <c r="C8">
        <f t="shared" si="0"/>
        <v>31035850</v>
      </c>
      <c r="H8">
        <v>3103585</v>
      </c>
      <c r="I8">
        <v>19</v>
      </c>
      <c r="J8">
        <f t="shared" si="1"/>
        <v>58968115</v>
      </c>
      <c r="N8">
        <v>3028266</v>
      </c>
      <c r="O8">
        <v>80</v>
      </c>
      <c r="P8">
        <f t="shared" si="2"/>
        <v>242261280</v>
      </c>
    </row>
    <row r="9" spans="1:16" x14ac:dyDescent="0.25">
      <c r="A9">
        <v>4268595</v>
      </c>
      <c r="B9">
        <v>127</v>
      </c>
      <c r="C9">
        <f t="shared" si="0"/>
        <v>542111565</v>
      </c>
      <c r="H9">
        <v>4268595</v>
      </c>
      <c r="I9">
        <v>75</v>
      </c>
      <c r="J9">
        <f t="shared" si="1"/>
        <v>320144625</v>
      </c>
      <c r="N9">
        <v>1716741</v>
      </c>
      <c r="O9">
        <v>80</v>
      </c>
      <c r="P9">
        <f t="shared" si="2"/>
        <v>137339280</v>
      </c>
    </row>
    <row r="10" spans="1:16" x14ac:dyDescent="0.25">
      <c r="A10">
        <v>4278986</v>
      </c>
      <c r="B10">
        <v>123</v>
      </c>
      <c r="C10">
        <f t="shared" si="0"/>
        <v>526315278</v>
      </c>
      <c r="H10">
        <v>4278986</v>
      </c>
      <c r="I10">
        <v>78</v>
      </c>
      <c r="J10">
        <f t="shared" si="1"/>
        <v>333760908</v>
      </c>
      <c r="N10">
        <v>1956770</v>
      </c>
      <c r="O10">
        <v>80</v>
      </c>
      <c r="P10">
        <f t="shared" si="2"/>
        <v>156541600</v>
      </c>
    </row>
    <row r="11" spans="1:16" x14ac:dyDescent="0.25">
      <c r="C11">
        <f>SUM(C3:C10)</f>
        <v>2498491637</v>
      </c>
      <c r="J11">
        <f>SUM(J3:J10)</f>
        <v>1524547363</v>
      </c>
      <c r="P11">
        <f>SUM(P3:P10)</f>
        <v>1936864720</v>
      </c>
    </row>
    <row r="14" spans="1:16" x14ac:dyDescent="0.25">
      <c r="B14" t="s">
        <v>40</v>
      </c>
      <c r="I14" t="s">
        <v>44</v>
      </c>
    </row>
    <row r="15" spans="1:16" x14ac:dyDescent="0.25">
      <c r="A15">
        <v>1716741</v>
      </c>
      <c r="B15">
        <v>138</v>
      </c>
      <c r="C15">
        <f>A15*B15</f>
        <v>236910258</v>
      </c>
      <c r="H15">
        <v>1716741</v>
      </c>
      <c r="I15">
        <v>79</v>
      </c>
      <c r="J15">
        <f>H15*I15</f>
        <v>135622539</v>
      </c>
    </row>
    <row r="16" spans="1:16" x14ac:dyDescent="0.25">
      <c r="A16">
        <v>1956770</v>
      </c>
      <c r="B16">
        <v>144</v>
      </c>
      <c r="C16">
        <f t="shared" ref="C16:C22" si="3">A16*B16</f>
        <v>281774880</v>
      </c>
      <c r="H16">
        <v>1956770</v>
      </c>
      <c r="I16">
        <v>80</v>
      </c>
      <c r="J16">
        <f t="shared" ref="J16:J22" si="4">H16*I16</f>
        <v>156541600</v>
      </c>
    </row>
    <row r="17" spans="1:10" x14ac:dyDescent="0.25">
      <c r="A17">
        <v>2912534</v>
      </c>
      <c r="B17">
        <v>137</v>
      </c>
      <c r="C17">
        <f t="shared" si="3"/>
        <v>399017158</v>
      </c>
      <c r="H17">
        <v>2912534</v>
      </c>
      <c r="I17">
        <v>79</v>
      </c>
      <c r="J17">
        <f t="shared" si="4"/>
        <v>230090186</v>
      </c>
    </row>
    <row r="18" spans="1:10" x14ac:dyDescent="0.25">
      <c r="A18">
        <v>2945332</v>
      </c>
      <c r="B18">
        <v>23</v>
      </c>
      <c r="C18">
        <f t="shared" si="3"/>
        <v>67742636</v>
      </c>
      <c r="H18">
        <v>2945332</v>
      </c>
      <c r="I18">
        <v>17</v>
      </c>
      <c r="J18">
        <f t="shared" si="4"/>
        <v>50070644</v>
      </c>
    </row>
    <row r="19" spans="1:10" x14ac:dyDescent="0.25">
      <c r="A19">
        <v>3028266</v>
      </c>
      <c r="B19">
        <v>144</v>
      </c>
      <c r="C19">
        <f t="shared" si="3"/>
        <v>436070304</v>
      </c>
      <c r="H19">
        <v>3028266</v>
      </c>
      <c r="I19">
        <v>80</v>
      </c>
      <c r="J19">
        <f t="shared" si="4"/>
        <v>242261280</v>
      </c>
    </row>
    <row r="20" spans="1:10" x14ac:dyDescent="0.25">
      <c r="A20">
        <v>3103585</v>
      </c>
      <c r="B20">
        <v>16</v>
      </c>
      <c r="C20">
        <f t="shared" si="3"/>
        <v>49657360</v>
      </c>
      <c r="H20">
        <v>3103585</v>
      </c>
      <c r="I20">
        <v>15</v>
      </c>
      <c r="J20">
        <f t="shared" si="4"/>
        <v>46553775</v>
      </c>
    </row>
    <row r="21" spans="1:10" x14ac:dyDescent="0.25">
      <c r="A21">
        <v>4268595</v>
      </c>
      <c r="B21">
        <v>124</v>
      </c>
      <c r="C21">
        <f t="shared" si="3"/>
        <v>529305780</v>
      </c>
      <c r="H21">
        <v>4268595</v>
      </c>
      <c r="I21">
        <v>78</v>
      </c>
      <c r="J21">
        <f t="shared" si="4"/>
        <v>332950410</v>
      </c>
    </row>
    <row r="22" spans="1:10" x14ac:dyDescent="0.25">
      <c r="A22">
        <v>4278986</v>
      </c>
      <c r="B22">
        <v>127</v>
      </c>
      <c r="C22">
        <f t="shared" si="3"/>
        <v>543431222</v>
      </c>
      <c r="H22">
        <v>4278986</v>
      </c>
      <c r="I22">
        <v>73</v>
      </c>
      <c r="J22">
        <f t="shared" si="4"/>
        <v>312365978</v>
      </c>
    </row>
    <row r="23" spans="1:10" x14ac:dyDescent="0.25">
      <c r="C23">
        <f>SUM(C15:C22)</f>
        <v>2543909598</v>
      </c>
      <c r="J23">
        <f>SUM(J15:J22)</f>
        <v>1506456412</v>
      </c>
    </row>
    <row r="25" spans="1:10" x14ac:dyDescent="0.25">
      <c r="B25" t="s">
        <v>41</v>
      </c>
      <c r="I25" t="s">
        <v>46</v>
      </c>
    </row>
    <row r="26" spans="1:10" x14ac:dyDescent="0.25">
      <c r="A26">
        <v>1716741</v>
      </c>
      <c r="B26">
        <v>140</v>
      </c>
      <c r="C26">
        <f>A26*B26</f>
        <v>240343740</v>
      </c>
      <c r="H26">
        <v>1716741</v>
      </c>
      <c r="I26">
        <v>78</v>
      </c>
      <c r="J26">
        <f>H26*I26</f>
        <v>133905798</v>
      </c>
    </row>
    <row r="27" spans="1:10" x14ac:dyDescent="0.25">
      <c r="A27">
        <v>1956770</v>
      </c>
      <c r="B27">
        <v>142</v>
      </c>
      <c r="C27">
        <f t="shared" ref="C27:C33" si="5">A27*B27</f>
        <v>277861340</v>
      </c>
      <c r="H27">
        <v>1956770</v>
      </c>
      <c r="I27">
        <v>80</v>
      </c>
      <c r="J27">
        <f t="shared" ref="J27:J33" si="6">H27*I27</f>
        <v>156541600</v>
      </c>
    </row>
    <row r="28" spans="1:10" x14ac:dyDescent="0.25">
      <c r="A28">
        <v>2912534</v>
      </c>
      <c r="B28">
        <v>137</v>
      </c>
      <c r="C28">
        <f t="shared" si="5"/>
        <v>399017158</v>
      </c>
      <c r="H28">
        <v>2912534</v>
      </c>
      <c r="I28">
        <v>80</v>
      </c>
      <c r="J28">
        <f t="shared" si="6"/>
        <v>233002720</v>
      </c>
    </row>
    <row r="29" spans="1:10" x14ac:dyDescent="0.25">
      <c r="A29">
        <v>2945332</v>
      </c>
      <c r="B29">
        <v>15</v>
      </c>
      <c r="C29">
        <f t="shared" si="5"/>
        <v>44179980</v>
      </c>
      <c r="H29">
        <v>2945332</v>
      </c>
      <c r="I29">
        <v>22</v>
      </c>
      <c r="J29">
        <f t="shared" si="6"/>
        <v>64797304</v>
      </c>
    </row>
    <row r="30" spans="1:10" x14ac:dyDescent="0.25">
      <c r="A30">
        <v>3028266</v>
      </c>
      <c r="B30">
        <v>139</v>
      </c>
      <c r="C30">
        <f t="shared" si="5"/>
        <v>420928974</v>
      </c>
      <c r="H30">
        <v>3028266</v>
      </c>
      <c r="I30">
        <v>80</v>
      </c>
      <c r="J30">
        <f t="shared" si="6"/>
        <v>242261280</v>
      </c>
    </row>
    <row r="31" spans="1:10" x14ac:dyDescent="0.25">
      <c r="A31">
        <v>3103585</v>
      </c>
      <c r="B31">
        <v>16</v>
      </c>
      <c r="C31">
        <f t="shared" si="5"/>
        <v>49657360</v>
      </c>
      <c r="H31">
        <v>3103585</v>
      </c>
      <c r="I31">
        <v>18</v>
      </c>
      <c r="J31">
        <f t="shared" si="6"/>
        <v>55864530</v>
      </c>
    </row>
    <row r="32" spans="1:10" x14ac:dyDescent="0.25">
      <c r="A32">
        <v>4268595</v>
      </c>
      <c r="B32">
        <v>127</v>
      </c>
      <c r="C32">
        <f t="shared" si="5"/>
        <v>542111565</v>
      </c>
      <c r="H32">
        <v>4268595</v>
      </c>
      <c r="I32">
        <v>74</v>
      </c>
      <c r="J32">
        <f t="shared" si="6"/>
        <v>315876030</v>
      </c>
    </row>
    <row r="33" spans="1:10" x14ac:dyDescent="0.25">
      <c r="A33">
        <v>4278986</v>
      </c>
      <c r="B33">
        <v>121</v>
      </c>
      <c r="C33">
        <f t="shared" si="5"/>
        <v>517757306</v>
      </c>
      <c r="H33">
        <v>4278986</v>
      </c>
      <c r="I33">
        <v>73</v>
      </c>
      <c r="J33">
        <f t="shared" si="6"/>
        <v>312365978</v>
      </c>
    </row>
    <row r="34" spans="1:10" x14ac:dyDescent="0.25">
      <c r="C34">
        <f>SUM(C26:C33)</f>
        <v>2491857423</v>
      </c>
      <c r="J34">
        <f>SUM(J26:J33)</f>
        <v>1514615240</v>
      </c>
    </row>
    <row r="37" spans="1:10" x14ac:dyDescent="0.25">
      <c r="B37" t="s">
        <v>42</v>
      </c>
      <c r="I37" t="s">
        <v>45</v>
      </c>
    </row>
    <row r="38" spans="1:10" x14ac:dyDescent="0.25">
      <c r="A38">
        <v>1716741</v>
      </c>
      <c r="B38">
        <v>135</v>
      </c>
      <c r="C38">
        <f>A38*B38</f>
        <v>231760035</v>
      </c>
      <c r="H38">
        <v>1716741</v>
      </c>
      <c r="I38">
        <v>79</v>
      </c>
      <c r="J38">
        <f>H38*I38</f>
        <v>135622539</v>
      </c>
    </row>
    <row r="39" spans="1:10" x14ac:dyDescent="0.25">
      <c r="A39">
        <v>1956770</v>
      </c>
      <c r="B39">
        <v>142</v>
      </c>
      <c r="C39">
        <f t="shared" ref="C39:C45" si="7">A39*B39</f>
        <v>277861340</v>
      </c>
      <c r="H39">
        <v>1956770</v>
      </c>
      <c r="I39">
        <v>80</v>
      </c>
      <c r="J39">
        <f t="shared" ref="J39:J45" si="8">H39*I39</f>
        <v>156541600</v>
      </c>
    </row>
    <row r="40" spans="1:10" x14ac:dyDescent="0.25">
      <c r="A40">
        <v>2912534</v>
      </c>
      <c r="B40">
        <v>139</v>
      </c>
      <c r="C40">
        <f t="shared" si="7"/>
        <v>404842226</v>
      </c>
      <c r="H40">
        <v>2912534</v>
      </c>
      <c r="I40">
        <v>79</v>
      </c>
      <c r="J40">
        <f t="shared" si="8"/>
        <v>230090186</v>
      </c>
    </row>
    <row r="41" spans="1:10" x14ac:dyDescent="0.25">
      <c r="A41">
        <v>2945332</v>
      </c>
      <c r="B41">
        <v>25</v>
      </c>
      <c r="C41">
        <f t="shared" si="7"/>
        <v>73633300</v>
      </c>
      <c r="H41">
        <v>2945332</v>
      </c>
      <c r="I41">
        <v>20</v>
      </c>
      <c r="J41">
        <f t="shared" si="8"/>
        <v>58906640</v>
      </c>
    </row>
    <row r="42" spans="1:10" x14ac:dyDescent="0.25">
      <c r="A42">
        <v>3028266</v>
      </c>
      <c r="B42">
        <v>144</v>
      </c>
      <c r="C42">
        <f t="shared" si="7"/>
        <v>436070304</v>
      </c>
      <c r="H42">
        <v>3028266</v>
      </c>
      <c r="I42">
        <v>79</v>
      </c>
      <c r="J42">
        <f t="shared" si="8"/>
        <v>239233014</v>
      </c>
    </row>
    <row r="43" spans="1:10" x14ac:dyDescent="0.25">
      <c r="A43">
        <v>3103585</v>
      </c>
      <c r="B43">
        <v>16</v>
      </c>
      <c r="C43">
        <f t="shared" si="7"/>
        <v>49657360</v>
      </c>
      <c r="H43">
        <v>3103585</v>
      </c>
      <c r="I43">
        <v>21</v>
      </c>
      <c r="J43">
        <f t="shared" si="8"/>
        <v>65175285</v>
      </c>
    </row>
    <row r="44" spans="1:10" x14ac:dyDescent="0.25">
      <c r="A44">
        <v>4268595</v>
      </c>
      <c r="B44">
        <v>126</v>
      </c>
      <c r="C44">
        <f t="shared" si="7"/>
        <v>537842970</v>
      </c>
      <c r="H44">
        <v>4268595</v>
      </c>
      <c r="I44">
        <v>75</v>
      </c>
      <c r="J44">
        <f t="shared" si="8"/>
        <v>320144625</v>
      </c>
    </row>
    <row r="45" spans="1:10" x14ac:dyDescent="0.25">
      <c r="A45">
        <v>4278986</v>
      </c>
      <c r="B45">
        <v>122</v>
      </c>
      <c r="C45">
        <f t="shared" si="7"/>
        <v>522036292</v>
      </c>
      <c r="H45">
        <v>4278986</v>
      </c>
      <c r="I45">
        <v>76</v>
      </c>
      <c r="J45">
        <f t="shared" si="8"/>
        <v>325202936</v>
      </c>
    </row>
    <row r="46" spans="1:10" x14ac:dyDescent="0.25">
      <c r="C46">
        <f>SUM(C38:C45)</f>
        <v>2533703827</v>
      </c>
      <c r="J46">
        <f>SUM(J38:J45)</f>
        <v>1530916825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opLeftCell="A79" workbookViewId="0">
      <selection activeCell="M48" sqref="M48"/>
    </sheetView>
  </sheetViews>
  <sheetFormatPr defaultRowHeight="15" x14ac:dyDescent="0.25"/>
  <cols>
    <col min="1" max="1" width="7" customWidth="1"/>
    <col min="2" max="2" width="7.25" style="22" customWidth="1"/>
    <col min="3" max="3" width="7.125" style="22" customWidth="1"/>
    <col min="4" max="4" width="6.25" style="22" customWidth="1"/>
    <col min="6" max="6" width="9.375" customWidth="1"/>
    <col min="7" max="7" width="7" style="22" customWidth="1"/>
    <col min="8" max="8" width="10.75" style="22" customWidth="1"/>
    <col min="9" max="9" width="11.375" customWidth="1"/>
    <col min="11" max="11" width="7.375" customWidth="1"/>
    <col min="12" max="12" width="11.125" customWidth="1"/>
  </cols>
  <sheetData>
    <row r="1" spans="1:13" x14ac:dyDescent="0.25">
      <c r="A1" s="48"/>
      <c r="B1" s="49" t="s">
        <v>60</v>
      </c>
      <c r="C1" s="49" t="s">
        <v>58</v>
      </c>
      <c r="D1" s="49" t="s">
        <v>59</v>
      </c>
      <c r="E1" s="49" t="s">
        <v>61</v>
      </c>
      <c r="F1" s="48"/>
      <c r="G1" s="49" t="s">
        <v>62</v>
      </c>
      <c r="H1" s="49" t="s">
        <v>63</v>
      </c>
      <c r="I1" s="48"/>
      <c r="J1" s="48"/>
      <c r="K1" s="48"/>
    </row>
    <row r="2" spans="1:13" x14ac:dyDescent="0.25">
      <c r="A2" s="48" t="s">
        <v>39</v>
      </c>
      <c r="B2" s="49">
        <v>2013</v>
      </c>
      <c r="C2" s="49" t="s">
        <v>52</v>
      </c>
      <c r="D2" s="49" t="s">
        <v>53</v>
      </c>
      <c r="E2" s="48">
        <v>904742</v>
      </c>
      <c r="F2" s="48"/>
      <c r="G2" s="49">
        <v>16</v>
      </c>
      <c r="H2" s="49">
        <v>2945332</v>
      </c>
      <c r="I2" s="48">
        <f t="shared" ref="I2:I33" si="0">(G2/E2)*H2</f>
        <v>52.087017072270328</v>
      </c>
      <c r="J2" s="48">
        <f>SUM(I2:I9)</f>
        <v>35578.812470117511</v>
      </c>
      <c r="K2" s="52">
        <f>J2*10*1000/24210809</f>
        <v>14.695424869989894</v>
      </c>
      <c r="L2" s="30"/>
      <c r="M2" t="s">
        <v>64</v>
      </c>
    </row>
    <row r="3" spans="1:13" x14ac:dyDescent="0.25">
      <c r="A3" s="48" t="s">
        <v>39</v>
      </c>
      <c r="B3" s="49">
        <v>2013</v>
      </c>
      <c r="C3" s="49" t="s">
        <v>52</v>
      </c>
      <c r="D3" s="49" t="s">
        <v>54</v>
      </c>
      <c r="E3" s="48">
        <v>958101</v>
      </c>
      <c r="F3" s="48"/>
      <c r="G3" s="49">
        <v>10</v>
      </c>
      <c r="H3" s="49">
        <v>3103585</v>
      </c>
      <c r="I3" s="48">
        <f t="shared" si="0"/>
        <v>32.393087993854508</v>
      </c>
      <c r="J3" s="48"/>
      <c r="K3" s="48"/>
      <c r="M3" t="s">
        <v>65</v>
      </c>
    </row>
    <row r="4" spans="1:13" x14ac:dyDescent="0.25">
      <c r="A4" s="48" t="s">
        <v>39</v>
      </c>
      <c r="B4" s="49">
        <v>2013</v>
      </c>
      <c r="C4" s="49" t="s">
        <v>55</v>
      </c>
      <c r="D4" s="49" t="s">
        <v>53</v>
      </c>
      <c r="E4" s="48">
        <v>1292515</v>
      </c>
      <c r="F4" s="48"/>
      <c r="G4" s="49">
        <v>1058</v>
      </c>
      <c r="H4" s="49">
        <v>4268595</v>
      </c>
      <c r="I4" s="48">
        <f t="shared" si="0"/>
        <v>3494.0975617304248</v>
      </c>
      <c r="J4" s="48"/>
      <c r="K4" s="48"/>
    </row>
    <row r="5" spans="1:13" x14ac:dyDescent="0.25">
      <c r="A5" s="48" t="s">
        <v>39</v>
      </c>
      <c r="B5" s="49">
        <v>2013</v>
      </c>
      <c r="C5" s="49" t="s">
        <v>55</v>
      </c>
      <c r="D5" s="49" t="s">
        <v>54</v>
      </c>
      <c r="E5" s="48">
        <v>1289458</v>
      </c>
      <c r="F5" s="48"/>
      <c r="G5" s="49">
        <v>846</v>
      </c>
      <c r="H5" s="49">
        <v>4278986</v>
      </c>
      <c r="I5" s="48">
        <f t="shared" si="0"/>
        <v>2807.3982681095467</v>
      </c>
      <c r="J5" s="48"/>
      <c r="K5" s="48"/>
    </row>
    <row r="6" spans="1:13" x14ac:dyDescent="0.25">
      <c r="A6" s="48" t="s">
        <v>39</v>
      </c>
      <c r="B6" s="49">
        <v>2013</v>
      </c>
      <c r="C6" s="49" t="s">
        <v>56</v>
      </c>
      <c r="D6" s="49" t="s">
        <v>53</v>
      </c>
      <c r="E6" s="48">
        <v>929037</v>
      </c>
      <c r="F6" s="48"/>
      <c r="G6" s="49">
        <v>2012</v>
      </c>
      <c r="H6" s="49">
        <v>3028266</v>
      </c>
      <c r="I6" s="48">
        <f t="shared" si="0"/>
        <v>6558.2653780204664</v>
      </c>
      <c r="J6" s="48"/>
      <c r="K6" s="48"/>
    </row>
    <row r="7" spans="1:13" x14ac:dyDescent="0.25">
      <c r="A7" s="48" t="s">
        <v>39</v>
      </c>
      <c r="B7" s="49">
        <v>2013</v>
      </c>
      <c r="C7" s="49" t="s">
        <v>56</v>
      </c>
      <c r="D7" s="49" t="s">
        <v>54</v>
      </c>
      <c r="E7" s="48">
        <v>907846</v>
      </c>
      <c r="F7" s="48"/>
      <c r="G7" s="49">
        <v>1599</v>
      </c>
      <c r="H7" s="49">
        <v>2912534</v>
      </c>
      <c r="I7" s="48">
        <f t="shared" si="0"/>
        <v>5129.8809115202357</v>
      </c>
      <c r="J7" s="48"/>
      <c r="K7" s="48"/>
    </row>
    <row r="8" spans="1:13" x14ac:dyDescent="0.25">
      <c r="A8" s="48" t="s">
        <v>39</v>
      </c>
      <c r="B8" s="49">
        <v>2013</v>
      </c>
      <c r="C8" s="49" t="s">
        <v>57</v>
      </c>
      <c r="D8" s="49" t="s">
        <v>53</v>
      </c>
      <c r="E8" s="48">
        <v>605450</v>
      </c>
      <c r="F8" s="48"/>
      <c r="G8" s="49">
        <v>3475</v>
      </c>
      <c r="H8" s="49">
        <v>1956770</v>
      </c>
      <c r="I8" s="48">
        <f t="shared" si="0"/>
        <v>11230.945164753488</v>
      </c>
      <c r="J8" s="48"/>
      <c r="K8" s="48"/>
    </row>
    <row r="9" spans="1:13" x14ac:dyDescent="0.25">
      <c r="A9" s="48" t="s">
        <v>39</v>
      </c>
      <c r="B9" s="49">
        <v>2013</v>
      </c>
      <c r="C9" s="49" t="s">
        <v>57</v>
      </c>
      <c r="D9" s="49" t="s">
        <v>54</v>
      </c>
      <c r="E9" s="48">
        <v>519914</v>
      </c>
      <c r="F9" s="48"/>
      <c r="G9" s="49">
        <v>1900</v>
      </c>
      <c r="H9" s="49">
        <v>1716741</v>
      </c>
      <c r="I9" s="48">
        <f t="shared" si="0"/>
        <v>6273.7450809172287</v>
      </c>
      <c r="J9" s="48"/>
      <c r="K9" s="48"/>
    </row>
    <row r="10" spans="1:13" x14ac:dyDescent="0.25">
      <c r="A10" s="48" t="s">
        <v>39</v>
      </c>
      <c r="B10" s="49">
        <v>2014</v>
      </c>
      <c r="C10" s="49" t="s">
        <v>52</v>
      </c>
      <c r="D10" s="49" t="s">
        <v>53</v>
      </c>
      <c r="E10" s="48">
        <v>912621</v>
      </c>
      <c r="F10" s="48"/>
      <c r="G10" s="49">
        <v>25</v>
      </c>
      <c r="H10" s="49">
        <v>2945332</v>
      </c>
      <c r="I10" s="48">
        <f t="shared" si="0"/>
        <v>80.683328566842093</v>
      </c>
      <c r="J10" s="48">
        <f>SUM(I10:I17)</f>
        <v>35538.119005550128</v>
      </c>
      <c r="K10" s="52">
        <f>J10*10*1000/24210809</f>
        <v>14.67861689609386</v>
      </c>
      <c r="L10" s="30"/>
    </row>
    <row r="11" spans="1:13" x14ac:dyDescent="0.25">
      <c r="A11" s="48" t="s">
        <v>39</v>
      </c>
      <c r="B11" s="49">
        <v>2014</v>
      </c>
      <c r="C11" s="49" t="s">
        <v>52</v>
      </c>
      <c r="D11" s="49" t="s">
        <v>54</v>
      </c>
      <c r="E11" s="48">
        <v>967319</v>
      </c>
      <c r="F11" s="48"/>
      <c r="G11" s="49">
        <v>17</v>
      </c>
      <c r="H11" s="49">
        <v>3103585</v>
      </c>
      <c r="I11" s="48">
        <f t="shared" si="0"/>
        <v>54.543480485754955</v>
      </c>
      <c r="J11" s="48"/>
      <c r="K11" s="48"/>
    </row>
    <row r="12" spans="1:13" x14ac:dyDescent="0.25">
      <c r="A12" s="48" t="s">
        <v>39</v>
      </c>
      <c r="B12" s="49">
        <v>2014</v>
      </c>
      <c r="C12" s="49" t="s">
        <v>55</v>
      </c>
      <c r="D12" s="49" t="s">
        <v>53</v>
      </c>
      <c r="E12" s="48">
        <v>1310139</v>
      </c>
      <c r="F12" s="48"/>
      <c r="G12" s="49">
        <v>1150</v>
      </c>
      <c r="H12" s="49">
        <v>4268595</v>
      </c>
      <c r="I12" s="48">
        <f t="shared" si="0"/>
        <v>3746.8423197843895</v>
      </c>
      <c r="J12" s="48"/>
      <c r="K12" s="48"/>
    </row>
    <row r="13" spans="1:13" x14ac:dyDescent="0.25">
      <c r="A13" s="48" t="s">
        <v>39</v>
      </c>
      <c r="B13" s="49">
        <v>2014</v>
      </c>
      <c r="C13" s="49" t="s">
        <v>55</v>
      </c>
      <c r="D13" s="49" t="s">
        <v>54</v>
      </c>
      <c r="E13" s="48">
        <v>1305970</v>
      </c>
      <c r="F13" s="48"/>
      <c r="G13" s="49">
        <v>1012</v>
      </c>
      <c r="H13" s="49">
        <v>4278986</v>
      </c>
      <c r="I13" s="48">
        <f t="shared" si="0"/>
        <v>3315.7988560227263</v>
      </c>
      <c r="J13" s="48"/>
      <c r="K13" s="48"/>
    </row>
    <row r="14" spans="1:13" x14ac:dyDescent="0.25">
      <c r="A14" s="48" t="s">
        <v>39</v>
      </c>
      <c r="B14" s="49">
        <v>2014</v>
      </c>
      <c r="C14" s="49" t="s">
        <v>56</v>
      </c>
      <c r="D14" s="49" t="s">
        <v>53</v>
      </c>
      <c r="E14" s="48">
        <v>941304</v>
      </c>
      <c r="F14" s="48"/>
      <c r="G14" s="49">
        <v>2096</v>
      </c>
      <c r="H14" s="49">
        <v>3028266</v>
      </c>
      <c r="I14" s="48">
        <f t="shared" si="0"/>
        <v>6743.0347007980417</v>
      </c>
      <c r="J14" s="48"/>
      <c r="K14" s="48"/>
    </row>
    <row r="15" spans="1:13" x14ac:dyDescent="0.25">
      <c r="A15" s="48" t="s">
        <v>39</v>
      </c>
      <c r="B15" s="49">
        <v>2014</v>
      </c>
      <c r="C15" s="49" t="s">
        <v>56</v>
      </c>
      <c r="D15" s="49" t="s">
        <v>54</v>
      </c>
      <c r="E15" s="48">
        <v>915338</v>
      </c>
      <c r="F15" s="48"/>
      <c r="G15" s="49">
        <v>1649</v>
      </c>
      <c r="H15" s="49">
        <v>2912534</v>
      </c>
      <c r="I15" s="48">
        <f t="shared" si="0"/>
        <v>5246.9891624733164</v>
      </c>
      <c r="J15" s="48"/>
      <c r="K15" s="48"/>
    </row>
    <row r="16" spans="1:13" x14ac:dyDescent="0.25">
      <c r="A16" s="48" t="s">
        <v>39</v>
      </c>
      <c r="B16" s="49">
        <v>2014</v>
      </c>
      <c r="C16" s="49" t="s">
        <v>57</v>
      </c>
      <c r="D16" s="49" t="s">
        <v>53</v>
      </c>
      <c r="E16" s="48">
        <v>622861</v>
      </c>
      <c r="F16" s="48"/>
      <c r="G16" s="49">
        <v>3331</v>
      </c>
      <c r="H16" s="49">
        <v>1956770</v>
      </c>
      <c r="I16" s="48">
        <f t="shared" si="0"/>
        <v>10464.615492060026</v>
      </c>
      <c r="J16" s="48"/>
      <c r="K16" s="48"/>
    </row>
    <row r="17" spans="1:12" x14ac:dyDescent="0.25">
      <c r="A17" s="48" t="s">
        <v>39</v>
      </c>
      <c r="B17" s="49">
        <v>2014</v>
      </c>
      <c r="C17" s="49" t="s">
        <v>57</v>
      </c>
      <c r="D17" s="49" t="s">
        <v>54</v>
      </c>
      <c r="E17" s="48">
        <v>537866</v>
      </c>
      <c r="F17" s="48"/>
      <c r="G17" s="49">
        <v>1844</v>
      </c>
      <c r="H17" s="49">
        <v>1716741</v>
      </c>
      <c r="I17" s="48">
        <f t="shared" si="0"/>
        <v>5885.6116653590298</v>
      </c>
      <c r="J17" s="48"/>
      <c r="K17" s="48"/>
    </row>
    <row r="18" spans="1:12" x14ac:dyDescent="0.25">
      <c r="A18" s="48" t="s">
        <v>39</v>
      </c>
      <c r="B18" s="49">
        <v>2015</v>
      </c>
      <c r="C18" s="49" t="s">
        <v>52</v>
      </c>
      <c r="D18" s="49" t="s">
        <v>53</v>
      </c>
      <c r="E18" s="48">
        <v>921043</v>
      </c>
      <c r="F18" s="48"/>
      <c r="G18" s="49">
        <v>17</v>
      </c>
      <c r="H18" s="49">
        <v>2945332</v>
      </c>
      <c r="I18" s="48">
        <f t="shared" si="0"/>
        <v>54.362981967182861</v>
      </c>
      <c r="J18" s="48">
        <f>SUM(I18:I25)</f>
        <v>33772.90681994176</v>
      </c>
      <c r="K18" s="52">
        <f>J18*10*1000/24210809</f>
        <v>13.949516028126842</v>
      </c>
      <c r="L18" s="30"/>
    </row>
    <row r="19" spans="1:12" x14ac:dyDescent="0.25">
      <c r="A19" s="48" t="s">
        <v>39</v>
      </c>
      <c r="B19" s="49">
        <v>2015</v>
      </c>
      <c r="C19" s="49" t="s">
        <v>52</v>
      </c>
      <c r="D19" s="49" t="s">
        <v>54</v>
      </c>
      <c r="E19" s="48">
        <v>975124</v>
      </c>
      <c r="F19" s="48"/>
      <c r="G19" s="49">
        <v>17</v>
      </c>
      <c r="H19" s="49">
        <v>3103585</v>
      </c>
      <c r="I19" s="48">
        <f t="shared" si="0"/>
        <v>54.106908454719608</v>
      </c>
      <c r="J19" s="48"/>
      <c r="K19" s="48"/>
    </row>
    <row r="20" spans="1:12" x14ac:dyDescent="0.25">
      <c r="A20" s="48" t="s">
        <v>39</v>
      </c>
      <c r="B20" s="49">
        <v>2015</v>
      </c>
      <c r="C20" s="49" t="s">
        <v>55</v>
      </c>
      <c r="D20" s="49" t="s">
        <v>53</v>
      </c>
      <c r="E20" s="48">
        <v>1324977</v>
      </c>
      <c r="F20" s="48"/>
      <c r="G20" s="49">
        <v>1161</v>
      </c>
      <c r="H20" s="49">
        <v>4268595</v>
      </c>
      <c r="I20" s="48">
        <f t="shared" si="0"/>
        <v>3740.3206206598306</v>
      </c>
      <c r="J20" s="48"/>
      <c r="K20" s="48"/>
    </row>
    <row r="21" spans="1:12" x14ac:dyDescent="0.25">
      <c r="A21" s="48" t="s">
        <v>39</v>
      </c>
      <c r="B21" s="49">
        <v>2015</v>
      </c>
      <c r="C21" s="49" t="s">
        <v>55</v>
      </c>
      <c r="D21" s="49" t="s">
        <v>54</v>
      </c>
      <c r="E21" s="48">
        <v>1324593</v>
      </c>
      <c r="F21" s="48"/>
      <c r="G21" s="49">
        <v>974</v>
      </c>
      <c r="H21" s="49">
        <v>4278986</v>
      </c>
      <c r="I21" s="48">
        <f t="shared" si="0"/>
        <v>3146.4248746596122</v>
      </c>
      <c r="J21" s="48"/>
      <c r="K21" s="48"/>
    </row>
    <row r="22" spans="1:12" x14ac:dyDescent="0.25">
      <c r="A22" s="48" t="s">
        <v>39</v>
      </c>
      <c r="B22" s="49">
        <v>2015</v>
      </c>
      <c r="C22" s="49" t="s">
        <v>56</v>
      </c>
      <c r="D22" s="49" t="s">
        <v>53</v>
      </c>
      <c r="E22" s="48">
        <v>952578</v>
      </c>
      <c r="F22" s="48"/>
      <c r="G22" s="49">
        <v>2085</v>
      </c>
      <c r="H22" s="49">
        <v>3028266</v>
      </c>
      <c r="I22" s="48">
        <f t="shared" si="0"/>
        <v>6628.2599535156178</v>
      </c>
      <c r="J22" s="48"/>
      <c r="K22" s="48"/>
    </row>
    <row r="23" spans="1:12" x14ac:dyDescent="0.25">
      <c r="A23" s="48" t="s">
        <v>39</v>
      </c>
      <c r="B23" s="49">
        <v>2015</v>
      </c>
      <c r="C23" s="49" t="s">
        <v>56</v>
      </c>
      <c r="D23" s="49" t="s">
        <v>54</v>
      </c>
      <c r="E23" s="48">
        <v>923984</v>
      </c>
      <c r="F23" s="48"/>
      <c r="G23" s="49">
        <v>1625</v>
      </c>
      <c r="H23" s="49">
        <v>2912534</v>
      </c>
      <c r="I23" s="48">
        <f t="shared" si="0"/>
        <v>5122.2399413842659</v>
      </c>
      <c r="J23" s="48"/>
      <c r="K23" s="48"/>
    </row>
    <row r="24" spans="1:12" x14ac:dyDescent="0.25">
      <c r="A24" s="48" t="s">
        <v>39</v>
      </c>
      <c r="B24" s="49">
        <v>2015</v>
      </c>
      <c r="C24" s="49" t="s">
        <v>57</v>
      </c>
      <c r="D24" s="49" t="s">
        <v>53</v>
      </c>
      <c r="E24" s="48">
        <v>639761</v>
      </c>
      <c r="F24" s="48"/>
      <c r="G24" s="49">
        <v>3118</v>
      </c>
      <c r="H24" s="49">
        <v>1956770</v>
      </c>
      <c r="I24" s="48">
        <f t="shared" si="0"/>
        <v>9536.7002052328917</v>
      </c>
      <c r="J24" s="48"/>
      <c r="K24" s="48"/>
    </row>
    <row r="25" spans="1:12" x14ac:dyDescent="0.25">
      <c r="A25" s="48" t="s">
        <v>39</v>
      </c>
      <c r="B25" s="49">
        <v>2015</v>
      </c>
      <c r="C25" s="49" t="s">
        <v>57</v>
      </c>
      <c r="D25" s="49" t="s">
        <v>54</v>
      </c>
      <c r="E25" s="48">
        <v>555624</v>
      </c>
      <c r="F25" s="48"/>
      <c r="G25" s="49">
        <v>1777</v>
      </c>
      <c r="H25" s="49">
        <v>1716741</v>
      </c>
      <c r="I25" s="48">
        <f t="shared" si="0"/>
        <v>5490.491334067643</v>
      </c>
      <c r="J25" s="48"/>
      <c r="K25" s="48"/>
    </row>
    <row r="26" spans="1:12" x14ac:dyDescent="0.25">
      <c r="A26" s="48" t="s">
        <v>39</v>
      </c>
      <c r="B26" s="49">
        <v>2016</v>
      </c>
      <c r="C26" s="49" t="s">
        <v>52</v>
      </c>
      <c r="D26" s="49" t="s">
        <v>53</v>
      </c>
      <c r="E26" s="48">
        <v>929755</v>
      </c>
      <c r="F26" s="48"/>
      <c r="G26" s="49">
        <v>30</v>
      </c>
      <c r="H26" s="49">
        <v>2945332</v>
      </c>
      <c r="I26" s="48">
        <f t="shared" si="0"/>
        <v>95.035745976090467</v>
      </c>
      <c r="J26" s="48">
        <f>SUM(I26:I33)</f>
        <v>33079.935888236985</v>
      </c>
      <c r="K26" s="52">
        <f>J26*10*1000/24210809</f>
        <v>13.663292246135592</v>
      </c>
      <c r="L26" s="30"/>
    </row>
    <row r="27" spans="1:12" x14ac:dyDescent="0.25">
      <c r="A27" s="48" t="s">
        <v>39</v>
      </c>
      <c r="B27" s="49">
        <v>2016</v>
      </c>
      <c r="C27" s="49" t="s">
        <v>52</v>
      </c>
      <c r="D27" s="49" t="s">
        <v>54</v>
      </c>
      <c r="E27" s="48">
        <v>984383</v>
      </c>
      <c r="F27" s="48"/>
      <c r="G27" s="49">
        <v>19</v>
      </c>
      <c r="H27" s="49">
        <v>3103585</v>
      </c>
      <c r="I27" s="48">
        <f t="shared" si="0"/>
        <v>59.903629989546751</v>
      </c>
      <c r="J27" s="48"/>
      <c r="K27" s="48"/>
    </row>
    <row r="28" spans="1:12" x14ac:dyDescent="0.25">
      <c r="A28" s="48" t="s">
        <v>39</v>
      </c>
      <c r="B28" s="49">
        <v>2016</v>
      </c>
      <c r="C28" s="49" t="s">
        <v>55</v>
      </c>
      <c r="D28" s="49" t="s">
        <v>53</v>
      </c>
      <c r="E28" s="48">
        <v>1341385</v>
      </c>
      <c r="F28" s="48"/>
      <c r="G28" s="49">
        <v>1239</v>
      </c>
      <c r="H28" s="49">
        <v>4268595</v>
      </c>
      <c r="I28" s="48">
        <f t="shared" si="0"/>
        <v>3942.7824263727416</v>
      </c>
      <c r="J28" s="48"/>
      <c r="K28" s="48"/>
    </row>
    <row r="29" spans="1:12" x14ac:dyDescent="0.25">
      <c r="A29" s="48" t="s">
        <v>39</v>
      </c>
      <c r="B29" s="49">
        <v>2016</v>
      </c>
      <c r="C29" s="49" t="s">
        <v>55</v>
      </c>
      <c r="D29" s="49" t="s">
        <v>54</v>
      </c>
      <c r="E29" s="48">
        <v>1339947</v>
      </c>
      <c r="F29" s="48"/>
      <c r="G29" s="49">
        <v>1060</v>
      </c>
      <c r="H29" s="49">
        <v>4278986</v>
      </c>
      <c r="I29" s="48">
        <f t="shared" si="0"/>
        <v>3385.0034068511668</v>
      </c>
      <c r="J29" s="48"/>
      <c r="K29" s="48"/>
    </row>
    <row r="30" spans="1:12" x14ac:dyDescent="0.25">
      <c r="A30" s="48" t="s">
        <v>39</v>
      </c>
      <c r="B30" s="49">
        <v>2016</v>
      </c>
      <c r="C30" s="49" t="s">
        <v>56</v>
      </c>
      <c r="D30" s="49" t="s">
        <v>53</v>
      </c>
      <c r="E30" s="48">
        <v>963344</v>
      </c>
      <c r="F30" s="48"/>
      <c r="G30" s="49">
        <v>2075</v>
      </c>
      <c r="H30" s="49">
        <v>3028266</v>
      </c>
      <c r="I30" s="48">
        <f t="shared" si="0"/>
        <v>6522.7498692056006</v>
      </c>
      <c r="J30" s="48"/>
      <c r="K30" s="48"/>
    </row>
    <row r="31" spans="1:12" x14ac:dyDescent="0.25">
      <c r="A31" s="48" t="s">
        <v>39</v>
      </c>
      <c r="B31" s="49">
        <v>2016</v>
      </c>
      <c r="C31" s="49" t="s">
        <v>56</v>
      </c>
      <c r="D31" s="49" t="s">
        <v>54</v>
      </c>
      <c r="E31" s="48">
        <v>930173</v>
      </c>
      <c r="F31" s="48"/>
      <c r="G31" s="49">
        <v>1604</v>
      </c>
      <c r="H31" s="49">
        <v>2912534</v>
      </c>
      <c r="I31" s="48">
        <f t="shared" si="0"/>
        <v>5022.4039356119774</v>
      </c>
      <c r="J31" s="48"/>
      <c r="K31" s="48"/>
    </row>
    <row r="32" spans="1:12" x14ac:dyDescent="0.25">
      <c r="A32" s="48" t="s">
        <v>39</v>
      </c>
      <c r="B32" s="49">
        <v>2016</v>
      </c>
      <c r="C32" s="49" t="s">
        <v>57</v>
      </c>
      <c r="D32" s="49" t="s">
        <v>53</v>
      </c>
      <c r="E32" s="48">
        <v>657525</v>
      </c>
      <c r="F32" s="48"/>
      <c r="G32" s="49">
        <v>2973</v>
      </c>
      <c r="H32" s="49">
        <v>1956770</v>
      </c>
      <c r="I32" s="48">
        <f t="shared" si="0"/>
        <v>8847.53767537356</v>
      </c>
      <c r="J32" s="48"/>
      <c r="K32" s="48"/>
    </row>
    <row r="33" spans="1:12" x14ac:dyDescent="0.25">
      <c r="A33" s="48" t="s">
        <v>39</v>
      </c>
      <c r="B33" s="49">
        <v>2016</v>
      </c>
      <c r="C33" s="49" t="s">
        <v>57</v>
      </c>
      <c r="D33" s="49" t="s">
        <v>54</v>
      </c>
      <c r="E33" s="48">
        <v>574279</v>
      </c>
      <c r="F33" s="48"/>
      <c r="G33" s="49">
        <v>1741</v>
      </c>
      <c r="H33" s="49">
        <v>1716741</v>
      </c>
      <c r="I33" s="48">
        <f t="shared" si="0"/>
        <v>5204.5191988563047</v>
      </c>
      <c r="J33" s="48"/>
      <c r="K33" s="48"/>
    </row>
    <row r="34" spans="1:12" x14ac:dyDescent="0.25">
      <c r="A34" t="s">
        <v>48</v>
      </c>
      <c r="B34" s="22">
        <v>2013</v>
      </c>
      <c r="C34" s="22" t="s">
        <v>52</v>
      </c>
      <c r="D34" s="22" t="s">
        <v>53</v>
      </c>
      <c r="E34">
        <v>685089</v>
      </c>
      <c r="G34" s="22">
        <v>22</v>
      </c>
      <c r="H34" s="28">
        <v>2945332</v>
      </c>
      <c r="I34">
        <f t="shared" ref="I34:I65" si="1">(G34/E34)*H34</f>
        <v>94.582315582355008</v>
      </c>
      <c r="J34">
        <f>SUM(I34:I41)</f>
        <v>45979.726272279469</v>
      </c>
      <c r="K34" s="30">
        <f>J34*10*1000/24210809</f>
        <v>18.991404323696688</v>
      </c>
      <c r="L34" s="30"/>
    </row>
    <row r="35" spans="1:12" x14ac:dyDescent="0.25">
      <c r="A35" t="s">
        <v>48</v>
      </c>
      <c r="B35" s="22">
        <v>2013</v>
      </c>
      <c r="C35" s="22" t="s">
        <v>52</v>
      </c>
      <c r="D35" s="22" t="s">
        <v>54</v>
      </c>
      <c r="E35">
        <v>722163</v>
      </c>
      <c r="G35" s="22">
        <v>21</v>
      </c>
      <c r="H35" s="28">
        <v>3103585</v>
      </c>
      <c r="I35">
        <f t="shared" si="1"/>
        <v>90.250102816123231</v>
      </c>
    </row>
    <row r="36" spans="1:12" x14ac:dyDescent="0.25">
      <c r="A36" t="s">
        <v>48</v>
      </c>
      <c r="B36" s="22">
        <v>2013</v>
      </c>
      <c r="C36" s="22" t="s">
        <v>55</v>
      </c>
      <c r="D36" s="22" t="s">
        <v>53</v>
      </c>
      <c r="E36">
        <v>1045673</v>
      </c>
      <c r="G36" s="22">
        <v>1176</v>
      </c>
      <c r="H36" s="28">
        <v>4268595</v>
      </c>
      <c r="I36">
        <f t="shared" si="1"/>
        <v>4800.6094830793181</v>
      </c>
    </row>
    <row r="37" spans="1:12" x14ac:dyDescent="0.25">
      <c r="A37" t="s">
        <v>48</v>
      </c>
      <c r="B37" s="22">
        <v>2013</v>
      </c>
      <c r="C37" s="22" t="s">
        <v>55</v>
      </c>
      <c r="D37" s="22" t="s">
        <v>54</v>
      </c>
      <c r="E37">
        <v>1043012</v>
      </c>
      <c r="G37" s="22">
        <v>987</v>
      </c>
      <c r="H37" s="28">
        <v>4278986</v>
      </c>
      <c r="I37">
        <f t="shared" si="1"/>
        <v>4049.1951981377015</v>
      </c>
    </row>
    <row r="38" spans="1:12" x14ac:dyDescent="0.25">
      <c r="A38" t="s">
        <v>48</v>
      </c>
      <c r="B38" s="22">
        <v>2013</v>
      </c>
      <c r="C38" s="22" t="s">
        <v>56</v>
      </c>
      <c r="D38" s="22" t="s">
        <v>53</v>
      </c>
      <c r="E38">
        <v>713149</v>
      </c>
      <c r="G38" s="22">
        <v>2120</v>
      </c>
      <c r="H38" s="28">
        <v>3028266</v>
      </c>
      <c r="I38">
        <f t="shared" si="1"/>
        <v>9002.2196203037511</v>
      </c>
    </row>
    <row r="39" spans="1:12" x14ac:dyDescent="0.25">
      <c r="A39" t="s">
        <v>48</v>
      </c>
      <c r="B39" s="22">
        <v>2013</v>
      </c>
      <c r="C39" s="22" t="s">
        <v>56</v>
      </c>
      <c r="D39" s="22" t="s">
        <v>54</v>
      </c>
      <c r="E39">
        <v>686896</v>
      </c>
      <c r="G39" s="22">
        <v>1524</v>
      </c>
      <c r="H39" s="28">
        <v>2912534</v>
      </c>
      <c r="I39">
        <f t="shared" si="1"/>
        <v>6461.9706855186232</v>
      </c>
    </row>
    <row r="40" spans="1:12" x14ac:dyDescent="0.25">
      <c r="A40" t="s">
        <v>48</v>
      </c>
      <c r="B40" s="22">
        <v>2013</v>
      </c>
      <c r="C40" s="22" t="s">
        <v>57</v>
      </c>
      <c r="D40" s="22" t="s">
        <v>53</v>
      </c>
      <c r="E40">
        <v>453924</v>
      </c>
      <c r="G40" s="22">
        <v>3209</v>
      </c>
      <c r="H40" s="28">
        <v>1956770</v>
      </c>
      <c r="I40">
        <f t="shared" si="1"/>
        <v>13833.317758038791</v>
      </c>
    </row>
    <row r="41" spans="1:12" x14ac:dyDescent="0.25">
      <c r="A41" t="s">
        <v>48</v>
      </c>
      <c r="B41" s="22">
        <v>2013</v>
      </c>
      <c r="C41" s="22" t="s">
        <v>57</v>
      </c>
      <c r="D41" s="22" t="s">
        <v>54</v>
      </c>
      <c r="E41">
        <v>383639</v>
      </c>
      <c r="G41" s="22">
        <v>1709</v>
      </c>
      <c r="H41" s="28">
        <v>1716741</v>
      </c>
      <c r="I41">
        <f t="shared" si="1"/>
        <v>7647.5811088028067</v>
      </c>
    </row>
    <row r="42" spans="1:12" x14ac:dyDescent="0.25">
      <c r="A42" t="s">
        <v>48</v>
      </c>
      <c r="B42" s="22">
        <v>2014</v>
      </c>
      <c r="C42" s="22" t="s">
        <v>52</v>
      </c>
      <c r="D42" s="22" t="s">
        <v>53</v>
      </c>
      <c r="E42">
        <v>695830</v>
      </c>
      <c r="G42" s="22">
        <v>25</v>
      </c>
      <c r="H42" s="22">
        <v>2945332</v>
      </c>
      <c r="I42">
        <f t="shared" si="1"/>
        <v>105.8208183033212</v>
      </c>
      <c r="J42">
        <f>SUM(I42:I49)</f>
        <v>45311.647467823816</v>
      </c>
      <c r="K42" s="30">
        <f>J42*10*1000/24210809</f>
        <v>18.715461952479082</v>
      </c>
      <c r="L42" s="30"/>
    </row>
    <row r="43" spans="1:12" x14ac:dyDescent="0.25">
      <c r="A43" t="s">
        <v>48</v>
      </c>
      <c r="B43" s="22">
        <v>2014</v>
      </c>
      <c r="C43" s="22" t="s">
        <v>52</v>
      </c>
      <c r="D43" s="22" t="s">
        <v>54</v>
      </c>
      <c r="E43">
        <v>733602</v>
      </c>
      <c r="G43" s="22">
        <v>19</v>
      </c>
      <c r="H43" s="22">
        <v>3103585</v>
      </c>
      <c r="I43">
        <f t="shared" si="1"/>
        <v>80.381617007587224</v>
      </c>
    </row>
    <row r="44" spans="1:12" x14ac:dyDescent="0.25">
      <c r="A44" t="s">
        <v>48</v>
      </c>
      <c r="B44" s="22">
        <v>2014</v>
      </c>
      <c r="C44" s="22" t="s">
        <v>55</v>
      </c>
      <c r="D44" s="22" t="s">
        <v>53</v>
      </c>
      <c r="E44">
        <v>1062663</v>
      </c>
      <c r="G44" s="22">
        <v>1268</v>
      </c>
      <c r="H44" s="22">
        <v>4268595</v>
      </c>
      <c r="I44">
        <f t="shared" si="1"/>
        <v>5093.410102732475</v>
      </c>
    </row>
    <row r="45" spans="1:12" x14ac:dyDescent="0.25">
      <c r="A45" t="s">
        <v>48</v>
      </c>
      <c r="B45" s="22">
        <v>2014</v>
      </c>
      <c r="C45" s="22" t="s">
        <v>55</v>
      </c>
      <c r="D45" s="22" t="s">
        <v>54</v>
      </c>
      <c r="E45">
        <v>1057763</v>
      </c>
      <c r="G45" s="22">
        <v>969</v>
      </c>
      <c r="H45" s="22">
        <v>4278986</v>
      </c>
      <c r="I45">
        <f t="shared" si="1"/>
        <v>3919.9115813277645</v>
      </c>
    </row>
    <row r="46" spans="1:12" x14ac:dyDescent="0.25">
      <c r="A46" t="s">
        <v>48</v>
      </c>
      <c r="B46" s="22">
        <v>2014</v>
      </c>
      <c r="C46" s="22" t="s">
        <v>56</v>
      </c>
      <c r="D46" s="22" t="s">
        <v>53</v>
      </c>
      <c r="E46">
        <v>726399</v>
      </c>
      <c r="G46" s="22">
        <v>2147</v>
      </c>
      <c r="H46" s="22">
        <v>3028266</v>
      </c>
      <c r="I46">
        <f t="shared" si="1"/>
        <v>8950.5727595990647</v>
      </c>
    </row>
    <row r="47" spans="1:12" x14ac:dyDescent="0.25">
      <c r="A47" t="s">
        <v>48</v>
      </c>
      <c r="B47" s="22">
        <v>2014</v>
      </c>
      <c r="C47" s="22" t="s">
        <v>56</v>
      </c>
      <c r="D47" s="22" t="s">
        <v>54</v>
      </c>
      <c r="E47">
        <v>697786</v>
      </c>
      <c r="G47" s="22">
        <v>1537</v>
      </c>
      <c r="H47" s="22">
        <v>2912534</v>
      </c>
      <c r="I47">
        <f t="shared" si="1"/>
        <v>6415.3834528064472</v>
      </c>
    </row>
    <row r="48" spans="1:12" x14ac:dyDescent="0.25">
      <c r="A48" t="s">
        <v>48</v>
      </c>
      <c r="B48" s="22">
        <v>2014</v>
      </c>
      <c r="C48" s="22" t="s">
        <v>57</v>
      </c>
      <c r="D48" s="22" t="s">
        <v>53</v>
      </c>
      <c r="E48">
        <v>467214</v>
      </c>
      <c r="G48" s="22">
        <v>3241</v>
      </c>
      <c r="H48" s="22">
        <v>1956770</v>
      </c>
      <c r="I48">
        <f t="shared" si="1"/>
        <v>13573.847466043399</v>
      </c>
    </row>
    <row r="49" spans="1:14" x14ac:dyDescent="0.25">
      <c r="A49" t="s">
        <v>48</v>
      </c>
      <c r="B49" s="22">
        <v>2014</v>
      </c>
      <c r="C49" s="22" t="s">
        <v>57</v>
      </c>
      <c r="D49" s="22" t="s">
        <v>54</v>
      </c>
      <c r="E49">
        <v>396853</v>
      </c>
      <c r="G49" s="22">
        <v>1658</v>
      </c>
      <c r="H49" s="22">
        <v>1716741</v>
      </c>
      <c r="I49">
        <f t="shared" si="1"/>
        <v>7172.3196700037552</v>
      </c>
    </row>
    <row r="50" spans="1:14" x14ac:dyDescent="0.25">
      <c r="A50" t="s">
        <v>48</v>
      </c>
      <c r="B50" s="22">
        <v>2015</v>
      </c>
      <c r="C50" s="22" t="s">
        <v>52</v>
      </c>
      <c r="D50" s="22" t="s">
        <v>53</v>
      </c>
      <c r="E50">
        <v>703874</v>
      </c>
      <c r="G50" s="22">
        <v>32</v>
      </c>
      <c r="H50" s="28">
        <v>2945332</v>
      </c>
      <c r="I50">
        <f t="shared" si="1"/>
        <v>133.9026928114975</v>
      </c>
      <c r="J50">
        <f>SUM(I50:I57)</f>
        <v>43752.558667019592</v>
      </c>
      <c r="K50" s="30">
        <f>J50*10*1000/24210809</f>
        <v>18.071498010256324</v>
      </c>
      <c r="L50" s="30"/>
    </row>
    <row r="51" spans="1:14" x14ac:dyDescent="0.25">
      <c r="A51" t="s">
        <v>48</v>
      </c>
      <c r="B51" s="22">
        <v>2015</v>
      </c>
      <c r="C51" s="22" t="s">
        <v>52</v>
      </c>
      <c r="D51" s="22" t="s">
        <v>54</v>
      </c>
      <c r="E51">
        <v>741712</v>
      </c>
      <c r="G51" s="22">
        <v>19</v>
      </c>
      <c r="H51" s="28">
        <v>3103585</v>
      </c>
      <c r="I51">
        <f t="shared" si="1"/>
        <v>79.502711294950061</v>
      </c>
    </row>
    <row r="52" spans="1:14" x14ac:dyDescent="0.25">
      <c r="A52" t="s">
        <v>48</v>
      </c>
      <c r="B52" s="22">
        <v>2015</v>
      </c>
      <c r="C52" s="22" t="s">
        <v>55</v>
      </c>
      <c r="D52" s="22" t="s">
        <v>53</v>
      </c>
      <c r="E52">
        <v>1077818</v>
      </c>
      <c r="G52" s="22">
        <v>1316</v>
      </c>
      <c r="H52" s="28">
        <v>4268595</v>
      </c>
      <c r="I52">
        <f t="shared" si="1"/>
        <v>5211.8920077415669</v>
      </c>
    </row>
    <row r="53" spans="1:14" x14ac:dyDescent="0.25">
      <c r="A53" t="s">
        <v>48</v>
      </c>
      <c r="B53" s="22">
        <v>2015</v>
      </c>
      <c r="C53" s="22" t="s">
        <v>55</v>
      </c>
      <c r="D53" s="22" t="s">
        <v>54</v>
      </c>
      <c r="E53">
        <v>1074558</v>
      </c>
      <c r="G53" s="22">
        <v>1045</v>
      </c>
      <c r="H53" s="28">
        <v>4278986</v>
      </c>
      <c r="I53">
        <f t="shared" si="1"/>
        <v>4161.2834021057961</v>
      </c>
    </row>
    <row r="54" spans="1:14" x14ac:dyDescent="0.25">
      <c r="A54" t="s">
        <v>48</v>
      </c>
      <c r="B54" s="22">
        <v>2015</v>
      </c>
      <c r="C54" s="22" t="s">
        <v>56</v>
      </c>
      <c r="D54" s="22" t="s">
        <v>53</v>
      </c>
      <c r="E54">
        <v>738331</v>
      </c>
      <c r="G54" s="22">
        <v>2109</v>
      </c>
      <c r="H54" s="28">
        <v>3028266</v>
      </c>
      <c r="I54">
        <f t="shared" si="1"/>
        <v>8650.0675090169589</v>
      </c>
    </row>
    <row r="55" spans="1:14" x14ac:dyDescent="0.25">
      <c r="A55" t="s">
        <v>48</v>
      </c>
      <c r="B55" s="22">
        <v>2015</v>
      </c>
      <c r="C55" s="22" t="s">
        <v>56</v>
      </c>
      <c r="D55" s="22" t="s">
        <v>54</v>
      </c>
      <c r="E55">
        <v>708828</v>
      </c>
      <c r="G55" s="22">
        <v>1507</v>
      </c>
      <c r="H55" s="28">
        <v>2912534</v>
      </c>
      <c r="I55">
        <f t="shared" si="1"/>
        <v>6192.1774224494511</v>
      </c>
      <c r="N55" s="20"/>
    </row>
    <row r="56" spans="1:14" x14ac:dyDescent="0.25">
      <c r="A56" t="s">
        <v>48</v>
      </c>
      <c r="B56" s="22">
        <v>2015</v>
      </c>
      <c r="C56" s="22" t="s">
        <v>57</v>
      </c>
      <c r="D56" s="22" t="s">
        <v>53</v>
      </c>
      <c r="E56">
        <v>481512</v>
      </c>
      <c r="G56" s="22">
        <v>3113</v>
      </c>
      <c r="H56" s="28">
        <v>1956770</v>
      </c>
      <c r="I56">
        <f t="shared" si="1"/>
        <v>12650.619319975411</v>
      </c>
    </row>
    <row r="57" spans="1:14" x14ac:dyDescent="0.25">
      <c r="A57" t="s">
        <v>48</v>
      </c>
      <c r="B57" s="22">
        <v>2015</v>
      </c>
      <c r="C57" s="22" t="s">
        <v>57</v>
      </c>
      <c r="D57" s="22" t="s">
        <v>54</v>
      </c>
      <c r="E57">
        <v>410848</v>
      </c>
      <c r="G57" s="22">
        <v>1597</v>
      </c>
      <c r="H57" s="28">
        <v>1716741</v>
      </c>
      <c r="I57">
        <f t="shared" si="1"/>
        <v>6673.1136016239579</v>
      </c>
    </row>
    <row r="58" spans="1:14" x14ac:dyDescent="0.25">
      <c r="A58" t="s">
        <v>48</v>
      </c>
      <c r="B58" s="22">
        <v>2016</v>
      </c>
      <c r="C58" s="22" t="s">
        <v>52</v>
      </c>
      <c r="D58" s="22" t="s">
        <v>53</v>
      </c>
      <c r="E58">
        <v>714104</v>
      </c>
      <c r="G58" s="22">
        <v>25</v>
      </c>
      <c r="H58" s="29">
        <v>2945332</v>
      </c>
      <c r="I58">
        <f t="shared" si="1"/>
        <v>103.11285190952577</v>
      </c>
      <c r="J58">
        <f>SUM(I58:I65)</f>
        <v>42474.877933499614</v>
      </c>
      <c r="K58" s="30">
        <f>J58*10*1000/24210809</f>
        <v>17.543766477815595</v>
      </c>
      <c r="L58" s="30"/>
    </row>
    <row r="59" spans="1:14" x14ac:dyDescent="0.25">
      <c r="A59" t="s">
        <v>48</v>
      </c>
      <c r="B59" s="22">
        <v>2016</v>
      </c>
      <c r="C59" s="22" t="s">
        <v>52</v>
      </c>
      <c r="D59" s="22" t="s">
        <v>54</v>
      </c>
      <c r="E59">
        <v>752973</v>
      </c>
      <c r="G59" s="22">
        <v>25</v>
      </c>
      <c r="H59" s="29">
        <v>3103585</v>
      </c>
      <c r="I59">
        <f t="shared" si="1"/>
        <v>103.04436546861575</v>
      </c>
    </row>
    <row r="60" spans="1:14" x14ac:dyDescent="0.25">
      <c r="A60" t="s">
        <v>48</v>
      </c>
      <c r="B60" s="22">
        <v>2016</v>
      </c>
      <c r="C60" s="22" t="s">
        <v>55</v>
      </c>
      <c r="D60" s="22" t="s">
        <v>53</v>
      </c>
      <c r="E60">
        <v>1094946</v>
      </c>
      <c r="G60" s="22">
        <v>1354</v>
      </c>
      <c r="H60" s="29">
        <v>4268595</v>
      </c>
      <c r="I60">
        <f t="shared" si="1"/>
        <v>5278.5047207807502</v>
      </c>
    </row>
    <row r="61" spans="1:14" x14ac:dyDescent="0.25">
      <c r="A61" t="s">
        <v>48</v>
      </c>
      <c r="B61" s="22">
        <v>2016</v>
      </c>
      <c r="C61" s="22" t="s">
        <v>55</v>
      </c>
      <c r="D61" s="22" t="s">
        <v>54</v>
      </c>
      <c r="E61">
        <v>1089245</v>
      </c>
      <c r="G61" s="22">
        <v>1074</v>
      </c>
      <c r="H61" s="29">
        <v>4278986</v>
      </c>
      <c r="I61">
        <f t="shared" si="1"/>
        <v>4219.0975987954962</v>
      </c>
    </row>
    <row r="62" spans="1:14" x14ac:dyDescent="0.25">
      <c r="A62" t="s">
        <v>48</v>
      </c>
      <c r="B62" s="22">
        <v>2016</v>
      </c>
      <c r="C62" s="22" t="s">
        <v>56</v>
      </c>
      <c r="D62" s="22" t="s">
        <v>53</v>
      </c>
      <c r="E62">
        <v>750308</v>
      </c>
      <c r="G62" s="22">
        <v>2117</v>
      </c>
      <c r="H62" s="29">
        <v>3028266</v>
      </c>
      <c r="I62">
        <f t="shared" si="1"/>
        <v>8544.27664639055</v>
      </c>
    </row>
    <row r="63" spans="1:14" x14ac:dyDescent="0.25">
      <c r="A63" t="s">
        <v>48</v>
      </c>
      <c r="B63" s="22">
        <v>2016</v>
      </c>
      <c r="C63" s="22" t="s">
        <v>56</v>
      </c>
      <c r="D63" s="22" t="s">
        <v>54</v>
      </c>
      <c r="E63">
        <v>718867</v>
      </c>
      <c r="G63" s="22">
        <v>1464</v>
      </c>
      <c r="H63" s="29">
        <v>2912534</v>
      </c>
      <c r="I63">
        <f t="shared" si="1"/>
        <v>5931.4863194443478</v>
      </c>
    </row>
    <row r="64" spans="1:14" x14ac:dyDescent="0.25">
      <c r="A64" t="s">
        <v>48</v>
      </c>
      <c r="B64" s="22">
        <v>2016</v>
      </c>
      <c r="C64" s="22" t="s">
        <v>57</v>
      </c>
      <c r="D64" s="22" t="s">
        <v>53</v>
      </c>
      <c r="E64">
        <v>495249</v>
      </c>
      <c r="G64" s="22">
        <v>3030</v>
      </c>
      <c r="H64" s="29">
        <v>1956770</v>
      </c>
      <c r="I64">
        <f t="shared" si="1"/>
        <v>11971.782073260118</v>
      </c>
    </row>
    <row r="65" spans="1:11" x14ac:dyDescent="0.25">
      <c r="A65" t="s">
        <v>48</v>
      </c>
      <c r="B65" s="22">
        <v>2016</v>
      </c>
      <c r="C65" s="22" t="s">
        <v>57</v>
      </c>
      <c r="D65" s="22" t="s">
        <v>54</v>
      </c>
      <c r="E65">
        <v>424599</v>
      </c>
      <c r="G65" s="22">
        <v>1564</v>
      </c>
      <c r="H65" s="29">
        <v>1716741</v>
      </c>
      <c r="I65">
        <f t="shared" si="1"/>
        <v>6323.5733574502065</v>
      </c>
    </row>
    <row r="66" spans="1:11" x14ac:dyDescent="0.25">
      <c r="A66" s="46" t="s">
        <v>69</v>
      </c>
      <c r="B66" s="47">
        <v>2013</v>
      </c>
      <c r="C66" s="47" t="s">
        <v>52</v>
      </c>
      <c r="D66" s="47" t="s">
        <v>53</v>
      </c>
      <c r="E66" s="46">
        <v>599512</v>
      </c>
      <c r="F66" s="46"/>
      <c r="G66" s="47">
        <v>15</v>
      </c>
      <c r="H66" s="51">
        <v>2945332</v>
      </c>
      <c r="I66">
        <f t="shared" ref="I66:I129" si="2">(G66/E66)*H66</f>
        <v>73.693237166228528</v>
      </c>
      <c r="J66">
        <f>SUM(I66:I73)</f>
        <v>50667.92060015614</v>
      </c>
      <c r="K66" s="30">
        <f>J66*10*1000/24210809</f>
        <v>20.927809806006952</v>
      </c>
    </row>
    <row r="67" spans="1:11" x14ac:dyDescent="0.25">
      <c r="A67" s="46" t="s">
        <v>69</v>
      </c>
      <c r="B67" s="47">
        <v>2013</v>
      </c>
      <c r="C67" s="47" t="s">
        <v>52</v>
      </c>
      <c r="D67" s="47" t="s">
        <v>54</v>
      </c>
      <c r="E67" s="46">
        <v>632534</v>
      </c>
      <c r="F67" s="46"/>
      <c r="G67" s="47">
        <v>11</v>
      </c>
      <c r="H67" s="51">
        <v>3103585</v>
      </c>
      <c r="I67">
        <f t="shared" si="2"/>
        <v>53.972490016346946</v>
      </c>
      <c r="J67" s="46"/>
      <c r="K67" s="46"/>
    </row>
    <row r="68" spans="1:11" x14ac:dyDescent="0.25">
      <c r="A68" s="46" t="s">
        <v>69</v>
      </c>
      <c r="B68" s="47">
        <v>2013</v>
      </c>
      <c r="C68" s="47" t="s">
        <v>55</v>
      </c>
      <c r="D68" s="47" t="s">
        <v>53</v>
      </c>
      <c r="E68" s="46">
        <v>822557</v>
      </c>
      <c r="F68" s="46"/>
      <c r="G68" s="47">
        <v>1003</v>
      </c>
      <c r="H68" s="51">
        <v>4268595</v>
      </c>
      <c r="I68">
        <f t="shared" si="2"/>
        <v>5204.9897879417476</v>
      </c>
      <c r="J68" s="46"/>
      <c r="K68" s="46"/>
    </row>
    <row r="69" spans="1:11" x14ac:dyDescent="0.25">
      <c r="A69" s="46" t="s">
        <v>69</v>
      </c>
      <c r="B69" s="47">
        <v>2013</v>
      </c>
      <c r="C69" s="47" t="s">
        <v>55</v>
      </c>
      <c r="D69" s="47" t="s">
        <v>54</v>
      </c>
      <c r="E69" s="46">
        <v>820142</v>
      </c>
      <c r="F69" s="46"/>
      <c r="G69" s="47">
        <v>936</v>
      </c>
      <c r="H69" s="51">
        <v>4278986</v>
      </c>
      <c r="I69">
        <f t="shared" si="2"/>
        <v>4883.4602983385803</v>
      </c>
      <c r="J69" s="46"/>
      <c r="K69" s="46"/>
    </row>
    <row r="70" spans="1:11" x14ac:dyDescent="0.25">
      <c r="A70" s="46" t="s">
        <v>69</v>
      </c>
      <c r="B70" s="47">
        <v>2013</v>
      </c>
      <c r="C70" s="47" t="s">
        <v>56</v>
      </c>
      <c r="D70" s="47" t="s">
        <v>53</v>
      </c>
      <c r="E70" s="46">
        <v>576319</v>
      </c>
      <c r="F70" s="46"/>
      <c r="G70" s="47">
        <v>1789</v>
      </c>
      <c r="H70" s="51">
        <v>3028266</v>
      </c>
      <c r="I70">
        <f t="shared" si="2"/>
        <v>9400.2937158066979</v>
      </c>
      <c r="J70" s="46"/>
      <c r="K70" s="46"/>
    </row>
    <row r="71" spans="1:11" x14ac:dyDescent="0.25">
      <c r="A71" s="46" t="s">
        <v>69</v>
      </c>
      <c r="B71" s="47">
        <v>2013</v>
      </c>
      <c r="C71" s="47" t="s">
        <v>56</v>
      </c>
      <c r="D71" s="47" t="s">
        <v>54</v>
      </c>
      <c r="E71" s="46">
        <v>566006</v>
      </c>
      <c r="F71" s="46"/>
      <c r="G71" s="47">
        <v>1464</v>
      </c>
      <c r="H71" s="51">
        <v>2912534</v>
      </c>
      <c r="I71">
        <f t="shared" si="2"/>
        <v>7533.400310244062</v>
      </c>
      <c r="J71" s="46"/>
      <c r="K71" s="46"/>
    </row>
    <row r="72" spans="1:11" x14ac:dyDescent="0.25">
      <c r="A72" s="46" t="s">
        <v>69</v>
      </c>
      <c r="B72" s="47">
        <v>2013</v>
      </c>
      <c r="C72" s="47" t="s">
        <v>57</v>
      </c>
      <c r="D72" s="47" t="s">
        <v>53</v>
      </c>
      <c r="E72" s="46">
        <v>334463</v>
      </c>
      <c r="F72" s="46"/>
      <c r="G72" s="47">
        <v>2498</v>
      </c>
      <c r="H72" s="51">
        <v>1956770</v>
      </c>
      <c r="I72">
        <f t="shared" si="2"/>
        <v>14614.505819776776</v>
      </c>
      <c r="J72" s="46"/>
      <c r="K72" s="46"/>
    </row>
    <row r="73" spans="1:11" x14ac:dyDescent="0.25">
      <c r="A73" s="46" t="s">
        <v>69</v>
      </c>
      <c r="B73" s="47">
        <v>2013</v>
      </c>
      <c r="C73" s="47" t="s">
        <v>57</v>
      </c>
      <c r="D73" s="47" t="s">
        <v>54</v>
      </c>
      <c r="E73" s="46">
        <v>299826</v>
      </c>
      <c r="F73" s="46"/>
      <c r="G73" s="47">
        <v>1555</v>
      </c>
      <c r="H73" s="51">
        <v>1716741</v>
      </c>
      <c r="I73">
        <f t="shared" si="2"/>
        <v>8903.6049408657018</v>
      </c>
      <c r="J73" s="46"/>
      <c r="K73" s="46"/>
    </row>
    <row r="74" spans="1:11" x14ac:dyDescent="0.25">
      <c r="A74" s="46" t="s">
        <v>69</v>
      </c>
      <c r="B74" s="47">
        <v>2014</v>
      </c>
      <c r="C74" s="47" t="s">
        <v>52</v>
      </c>
      <c r="D74" s="47" t="s">
        <v>53</v>
      </c>
      <c r="E74" s="46">
        <v>605580</v>
      </c>
      <c r="F74" s="46"/>
      <c r="G74" s="47">
        <v>21</v>
      </c>
      <c r="H74" s="47">
        <v>2945332</v>
      </c>
      <c r="I74">
        <f t="shared" si="2"/>
        <v>102.13674824135539</v>
      </c>
      <c r="J74">
        <f>SUM(I74:I81)</f>
        <v>50694.588853550951</v>
      </c>
      <c r="K74" s="30">
        <f>J74*10*1000/24210809</f>
        <v>20.938824825535963</v>
      </c>
    </row>
    <row r="75" spans="1:11" x14ac:dyDescent="0.25">
      <c r="A75" s="46" t="s">
        <v>69</v>
      </c>
      <c r="B75" s="47">
        <v>2014</v>
      </c>
      <c r="C75" s="47" t="s">
        <v>52</v>
      </c>
      <c r="D75" s="47" t="s">
        <v>54</v>
      </c>
      <c r="E75" s="46">
        <v>639411</v>
      </c>
      <c r="F75" s="46"/>
      <c r="G75" s="47">
        <v>17</v>
      </c>
      <c r="H75" s="47">
        <v>3103585</v>
      </c>
      <c r="I75">
        <f t="shared" si="2"/>
        <v>82.514916071196765</v>
      </c>
      <c r="J75" s="46"/>
      <c r="K75" s="46"/>
    </row>
    <row r="76" spans="1:11" x14ac:dyDescent="0.25">
      <c r="A76" s="46" t="s">
        <v>69</v>
      </c>
      <c r="B76" s="47">
        <v>2014</v>
      </c>
      <c r="C76" s="47" t="s">
        <v>55</v>
      </c>
      <c r="D76" s="47" t="s">
        <v>53</v>
      </c>
      <c r="E76" s="46">
        <v>830531</v>
      </c>
      <c r="F76" s="46"/>
      <c r="G76" s="47">
        <v>1136</v>
      </c>
      <c r="H76" s="47">
        <v>4268595</v>
      </c>
      <c r="I76">
        <f t="shared" si="2"/>
        <v>5838.5826898694932</v>
      </c>
      <c r="J76" s="46"/>
      <c r="K76" s="46"/>
    </row>
    <row r="77" spans="1:11" x14ac:dyDescent="0.25">
      <c r="A77" s="46" t="s">
        <v>69</v>
      </c>
      <c r="B77" s="47">
        <v>2014</v>
      </c>
      <c r="C77" s="47" t="s">
        <v>55</v>
      </c>
      <c r="D77" s="47" t="s">
        <v>54</v>
      </c>
      <c r="E77" s="46">
        <v>826382</v>
      </c>
      <c r="F77" s="46"/>
      <c r="G77" s="47">
        <v>1022</v>
      </c>
      <c r="H77" s="47">
        <v>4278986</v>
      </c>
      <c r="I77">
        <f t="shared" si="2"/>
        <v>5291.8912706230294</v>
      </c>
      <c r="J77" s="46"/>
      <c r="K77" s="46"/>
    </row>
    <row r="78" spans="1:11" x14ac:dyDescent="0.25">
      <c r="A78" s="46" t="s">
        <v>69</v>
      </c>
      <c r="B78" s="47">
        <v>2014</v>
      </c>
      <c r="C78" s="47" t="s">
        <v>56</v>
      </c>
      <c r="D78" s="47" t="s">
        <v>53</v>
      </c>
      <c r="E78" s="46">
        <v>585600</v>
      </c>
      <c r="F78" s="46"/>
      <c r="G78" s="47">
        <v>1829</v>
      </c>
      <c r="H78" s="47">
        <v>3028266</v>
      </c>
      <c r="I78">
        <f t="shared" si="2"/>
        <v>9458.1600307377048</v>
      </c>
      <c r="J78" s="46"/>
      <c r="K78" s="46"/>
    </row>
    <row r="79" spans="1:11" x14ac:dyDescent="0.25">
      <c r="A79" s="46" t="s">
        <v>69</v>
      </c>
      <c r="B79" s="47">
        <v>2014</v>
      </c>
      <c r="C79" s="47" t="s">
        <v>56</v>
      </c>
      <c r="D79" s="47" t="s">
        <v>54</v>
      </c>
      <c r="E79" s="46">
        <v>572394</v>
      </c>
      <c r="F79" s="46"/>
      <c r="G79" s="47">
        <v>1495</v>
      </c>
      <c r="H79" s="47">
        <v>2912534</v>
      </c>
      <c r="I79">
        <f t="shared" si="2"/>
        <v>7607.0649412817047</v>
      </c>
      <c r="J79" s="46"/>
      <c r="K79" s="46"/>
    </row>
    <row r="80" spans="1:11" x14ac:dyDescent="0.25">
      <c r="A80" s="46" t="s">
        <v>69</v>
      </c>
      <c r="B80" s="47">
        <v>2014</v>
      </c>
      <c r="C80" s="47" t="s">
        <v>57</v>
      </c>
      <c r="D80" s="47" t="s">
        <v>53</v>
      </c>
      <c r="E80" s="46">
        <v>347437</v>
      </c>
      <c r="F80" s="46"/>
      <c r="G80" s="47">
        <v>2473</v>
      </c>
      <c r="H80" s="47">
        <v>1956770</v>
      </c>
      <c r="I80">
        <f t="shared" si="2"/>
        <v>13927.97027950391</v>
      </c>
      <c r="J80" s="46"/>
      <c r="K80" s="46"/>
    </row>
    <row r="81" spans="1:11" x14ac:dyDescent="0.25">
      <c r="A81" s="46" t="s">
        <v>69</v>
      </c>
      <c r="B81" s="47">
        <v>2014</v>
      </c>
      <c r="C81" s="47" t="s">
        <v>57</v>
      </c>
      <c r="D81" s="47" t="s">
        <v>54</v>
      </c>
      <c r="E81" s="46">
        <v>312590</v>
      </c>
      <c r="F81" s="46"/>
      <c r="G81" s="47">
        <v>1527</v>
      </c>
      <c r="H81" s="47">
        <v>1716741</v>
      </c>
      <c r="I81">
        <f t="shared" si="2"/>
        <v>8386.2679772225601</v>
      </c>
      <c r="J81" s="46"/>
      <c r="K81" s="46"/>
    </row>
    <row r="82" spans="1:11" x14ac:dyDescent="0.25">
      <c r="A82" s="46" t="s">
        <v>69</v>
      </c>
      <c r="B82" s="47">
        <v>2015</v>
      </c>
      <c r="C82" s="47" t="s">
        <v>52</v>
      </c>
      <c r="D82" s="47" t="s">
        <v>53</v>
      </c>
      <c r="E82" s="46">
        <v>609799</v>
      </c>
      <c r="F82" s="46"/>
      <c r="G82" s="47">
        <v>29</v>
      </c>
      <c r="H82" s="47">
        <v>2945332</v>
      </c>
      <c r="I82">
        <f t="shared" si="2"/>
        <v>140.07013458533058</v>
      </c>
      <c r="J82">
        <f>SUM(I82:I89)</f>
        <v>50172.796174071045</v>
      </c>
      <c r="K82" s="30">
        <f>J82*10*1000/24210809</f>
        <v>20.723304278709168</v>
      </c>
    </row>
    <row r="83" spans="1:11" x14ac:dyDescent="0.25">
      <c r="A83" s="46" t="s">
        <v>69</v>
      </c>
      <c r="B83" s="47">
        <v>2015</v>
      </c>
      <c r="C83" s="47" t="s">
        <v>52</v>
      </c>
      <c r="D83" s="47" t="s">
        <v>54</v>
      </c>
      <c r="E83" s="46">
        <v>643318</v>
      </c>
      <c r="F83" s="46"/>
      <c r="G83" s="47">
        <v>22</v>
      </c>
      <c r="H83" s="47">
        <v>3103585</v>
      </c>
      <c r="I83">
        <f t="shared" si="2"/>
        <v>106.13548820334577</v>
      </c>
      <c r="J83" s="46"/>
      <c r="K83" s="46"/>
    </row>
    <row r="84" spans="1:11" x14ac:dyDescent="0.25">
      <c r="A84" s="46" t="s">
        <v>69</v>
      </c>
      <c r="B84" s="47">
        <v>2015</v>
      </c>
      <c r="C84" s="47" t="s">
        <v>55</v>
      </c>
      <c r="D84" s="47" t="s">
        <v>53</v>
      </c>
      <c r="E84" s="46">
        <v>835264</v>
      </c>
      <c r="F84" s="46"/>
      <c r="G84" s="47">
        <v>1215</v>
      </c>
      <c r="H84" s="47">
        <v>4268595</v>
      </c>
      <c r="I84">
        <f t="shared" si="2"/>
        <v>6209.2259752605169</v>
      </c>
      <c r="J84" s="46"/>
      <c r="K84" s="46"/>
    </row>
    <row r="85" spans="1:11" x14ac:dyDescent="0.25">
      <c r="A85" s="46" t="s">
        <v>69</v>
      </c>
      <c r="B85" s="47">
        <v>2015</v>
      </c>
      <c r="C85" s="47" t="s">
        <v>55</v>
      </c>
      <c r="D85" s="47" t="s">
        <v>54</v>
      </c>
      <c r="E85" s="46">
        <v>831064</v>
      </c>
      <c r="F85" s="46"/>
      <c r="G85" s="47">
        <v>1069</v>
      </c>
      <c r="H85" s="47">
        <v>4278986</v>
      </c>
      <c r="I85">
        <f t="shared" si="2"/>
        <v>5504.0719294783557</v>
      </c>
      <c r="J85" s="46"/>
      <c r="K85" s="46"/>
    </row>
    <row r="86" spans="1:11" x14ac:dyDescent="0.25">
      <c r="A86" s="46" t="s">
        <v>69</v>
      </c>
      <c r="B86" s="47">
        <v>2015</v>
      </c>
      <c r="C86" s="47" t="s">
        <v>56</v>
      </c>
      <c r="D86" s="47" t="s">
        <v>53</v>
      </c>
      <c r="E86" s="46">
        <v>593895</v>
      </c>
      <c r="F86" s="46"/>
      <c r="G86" s="47">
        <v>1884</v>
      </c>
      <c r="H86" s="47">
        <v>3028266</v>
      </c>
      <c r="I86">
        <f t="shared" si="2"/>
        <v>9606.501391660142</v>
      </c>
      <c r="J86" s="46"/>
      <c r="K86" s="46"/>
    </row>
    <row r="87" spans="1:11" x14ac:dyDescent="0.25">
      <c r="A87" s="46" t="s">
        <v>69</v>
      </c>
      <c r="B87" s="47">
        <v>2015</v>
      </c>
      <c r="C87" s="47" t="s">
        <v>56</v>
      </c>
      <c r="D87" s="47" t="s">
        <v>54</v>
      </c>
      <c r="E87" s="46">
        <v>579300</v>
      </c>
      <c r="F87" s="46"/>
      <c r="G87" s="47">
        <v>1538</v>
      </c>
      <c r="H87" s="47">
        <v>2912534</v>
      </c>
      <c r="I87">
        <f t="shared" si="2"/>
        <v>7732.5691213533573</v>
      </c>
      <c r="J87" s="46"/>
      <c r="K87" s="46"/>
    </row>
    <row r="88" spans="1:11" x14ac:dyDescent="0.25">
      <c r="A88" s="46" t="s">
        <v>69</v>
      </c>
      <c r="B88" s="47">
        <v>2015</v>
      </c>
      <c r="C88" s="47" t="s">
        <v>57</v>
      </c>
      <c r="D88" s="47" t="s">
        <v>53</v>
      </c>
      <c r="E88" s="46">
        <v>360700</v>
      </c>
      <c r="F88" s="46"/>
      <c r="G88" s="47">
        <v>2410</v>
      </c>
      <c r="H88" s="47">
        <v>1956770</v>
      </c>
      <c r="I88">
        <f t="shared" si="2"/>
        <v>13074.066260049904</v>
      </c>
      <c r="J88" s="46"/>
      <c r="K88" s="46"/>
    </row>
    <row r="89" spans="1:11" x14ac:dyDescent="0.25">
      <c r="A89" s="46" t="s">
        <v>69</v>
      </c>
      <c r="B89" s="47">
        <v>2015</v>
      </c>
      <c r="C89" s="47" t="s">
        <v>57</v>
      </c>
      <c r="D89" s="47" t="s">
        <v>54</v>
      </c>
      <c r="E89" s="46">
        <v>325514</v>
      </c>
      <c r="F89" s="46"/>
      <c r="G89" s="47">
        <v>1479</v>
      </c>
      <c r="H89" s="47">
        <v>1716741</v>
      </c>
      <c r="I89">
        <f t="shared" si="2"/>
        <v>7800.1558734800965</v>
      </c>
      <c r="J89" s="46"/>
      <c r="K89" s="46"/>
    </row>
    <row r="90" spans="1:11" x14ac:dyDescent="0.25">
      <c r="A90" s="46" t="s">
        <v>69</v>
      </c>
      <c r="B90" s="47">
        <v>2016</v>
      </c>
      <c r="C90" s="47" t="s">
        <v>52</v>
      </c>
      <c r="D90" s="47" t="s">
        <v>53</v>
      </c>
      <c r="E90" s="46">
        <v>616955</v>
      </c>
      <c r="F90" s="46"/>
      <c r="G90" s="47">
        <v>47</v>
      </c>
      <c r="H90" s="47">
        <v>2945332</v>
      </c>
      <c r="I90">
        <f t="shared" si="2"/>
        <v>224.37714906273555</v>
      </c>
      <c r="J90">
        <f>SUM(I90:I97)</f>
        <v>49027.930395662013</v>
      </c>
      <c r="K90" s="30">
        <f>J90*10*1000/24210809</f>
        <v>20.250430456769131</v>
      </c>
    </row>
    <row r="91" spans="1:11" x14ac:dyDescent="0.25">
      <c r="A91" s="46" t="s">
        <v>69</v>
      </c>
      <c r="B91" s="47">
        <v>2016</v>
      </c>
      <c r="C91" s="47" t="s">
        <v>52</v>
      </c>
      <c r="D91" s="47" t="s">
        <v>54</v>
      </c>
      <c r="E91" s="46">
        <v>651550</v>
      </c>
      <c r="F91" s="46"/>
      <c r="G91" s="47">
        <v>25</v>
      </c>
      <c r="H91" s="47">
        <v>3103585</v>
      </c>
      <c r="I91">
        <f t="shared" si="2"/>
        <v>119.08468267976365</v>
      </c>
      <c r="J91" s="46"/>
      <c r="K91" s="46"/>
    </row>
    <row r="92" spans="1:11" x14ac:dyDescent="0.25">
      <c r="A92" s="46" t="s">
        <v>69</v>
      </c>
      <c r="B92" s="47">
        <v>2016</v>
      </c>
      <c r="C92" s="47" t="s">
        <v>55</v>
      </c>
      <c r="D92" s="47" t="s">
        <v>53</v>
      </c>
      <c r="E92" s="46">
        <v>845987</v>
      </c>
      <c r="F92" s="46"/>
      <c r="G92" s="47">
        <v>1308</v>
      </c>
      <c r="H92" s="47">
        <v>4268595</v>
      </c>
      <c r="I92">
        <f t="shared" si="2"/>
        <v>6599.7731170809957</v>
      </c>
      <c r="J92" s="46"/>
      <c r="K92" s="46"/>
    </row>
    <row r="93" spans="1:11" x14ac:dyDescent="0.25">
      <c r="A93" s="46" t="s">
        <v>69</v>
      </c>
      <c r="B93" s="47">
        <v>2016</v>
      </c>
      <c r="C93" s="47" t="s">
        <v>55</v>
      </c>
      <c r="D93" s="47" t="s">
        <v>54</v>
      </c>
      <c r="E93" s="46">
        <v>839617</v>
      </c>
      <c r="F93" s="46"/>
      <c r="G93" s="47">
        <v>1165</v>
      </c>
      <c r="H93" s="47">
        <v>4278986</v>
      </c>
      <c r="I93">
        <f t="shared" si="2"/>
        <v>5937.2531642403619</v>
      </c>
      <c r="J93" s="46"/>
      <c r="K93" s="46"/>
    </row>
    <row r="94" spans="1:11" x14ac:dyDescent="0.25">
      <c r="A94" s="46" t="s">
        <v>69</v>
      </c>
      <c r="B94" s="47">
        <v>2016</v>
      </c>
      <c r="C94" s="47" t="s">
        <v>56</v>
      </c>
      <c r="D94" s="47" t="s">
        <v>53</v>
      </c>
      <c r="E94" s="46">
        <v>602919</v>
      </c>
      <c r="F94" s="46"/>
      <c r="G94" s="47">
        <v>1916</v>
      </c>
      <c r="H94" s="47">
        <v>3028266</v>
      </c>
      <c r="I94">
        <f t="shared" si="2"/>
        <v>9623.4447015270707</v>
      </c>
      <c r="J94" s="46"/>
      <c r="K94" s="46"/>
    </row>
    <row r="95" spans="1:11" x14ac:dyDescent="0.25">
      <c r="A95" s="46" t="s">
        <v>69</v>
      </c>
      <c r="B95" s="47">
        <v>2016</v>
      </c>
      <c r="C95" s="47" t="s">
        <v>56</v>
      </c>
      <c r="D95" s="47" t="s">
        <v>54</v>
      </c>
      <c r="E95" s="46">
        <v>585520</v>
      </c>
      <c r="F95" s="46"/>
      <c r="G95" s="47">
        <v>1494</v>
      </c>
      <c r="H95" s="47">
        <v>2912534</v>
      </c>
      <c r="I95">
        <f t="shared" si="2"/>
        <v>7431.5579245798599</v>
      </c>
      <c r="J95" s="46"/>
      <c r="K95" s="46"/>
    </row>
    <row r="96" spans="1:11" x14ac:dyDescent="0.25">
      <c r="A96" s="46" t="s">
        <v>69</v>
      </c>
      <c r="B96" s="47">
        <v>2016</v>
      </c>
      <c r="C96" s="47" t="s">
        <v>57</v>
      </c>
      <c r="D96" s="47" t="s">
        <v>53</v>
      </c>
      <c r="E96" s="46">
        <v>373668</v>
      </c>
      <c r="F96" s="46"/>
      <c r="G96" s="47">
        <v>2293</v>
      </c>
      <c r="H96" s="47">
        <v>1956770</v>
      </c>
      <c r="I96">
        <f t="shared" si="2"/>
        <v>12007.647457100957</v>
      </c>
      <c r="J96" s="46"/>
      <c r="K96" s="46"/>
    </row>
    <row r="97" spans="1:11" x14ac:dyDescent="0.25">
      <c r="A97" s="46" t="s">
        <v>69</v>
      </c>
      <c r="B97" s="47">
        <v>2016</v>
      </c>
      <c r="C97" s="47" t="s">
        <v>57</v>
      </c>
      <c r="D97" s="47" t="s">
        <v>54</v>
      </c>
      <c r="E97" s="46">
        <v>338512</v>
      </c>
      <c r="F97" s="46"/>
      <c r="G97" s="47">
        <v>1397</v>
      </c>
      <c r="H97" s="47">
        <v>1716741</v>
      </c>
      <c r="I97">
        <f t="shared" si="2"/>
        <v>7084.7921993902737</v>
      </c>
      <c r="J97" s="46"/>
      <c r="K97" s="46"/>
    </row>
    <row r="98" spans="1:11" x14ac:dyDescent="0.25">
      <c r="A98" s="50" t="s">
        <v>72</v>
      </c>
      <c r="B98" s="51">
        <v>2013</v>
      </c>
      <c r="C98" s="51" t="s">
        <v>52</v>
      </c>
      <c r="D98" s="51" t="s">
        <v>53</v>
      </c>
      <c r="E98" s="50">
        <v>195020</v>
      </c>
      <c r="F98" s="50"/>
      <c r="G98" s="51">
        <v>6</v>
      </c>
      <c r="H98" s="51">
        <v>2945332</v>
      </c>
      <c r="I98">
        <f t="shared" si="2"/>
        <v>90.616306019895404</v>
      </c>
      <c r="J98">
        <f>SUM(I98:I105)</f>
        <v>52466.578352393757</v>
      </c>
      <c r="K98" s="30">
        <f>J98*10*1000/24210809</f>
        <v>21.670724985849816</v>
      </c>
    </row>
    <row r="99" spans="1:11" x14ac:dyDescent="0.25">
      <c r="A99" s="50" t="s">
        <v>72</v>
      </c>
      <c r="B99" s="51">
        <v>2013</v>
      </c>
      <c r="C99" s="51" t="s">
        <v>52</v>
      </c>
      <c r="D99" s="51" t="s">
        <v>54</v>
      </c>
      <c r="E99" s="50">
        <v>204910</v>
      </c>
      <c r="F99" s="50"/>
      <c r="G99" s="51">
        <v>6</v>
      </c>
      <c r="H99" s="51">
        <v>3103585</v>
      </c>
      <c r="I99">
        <f t="shared" si="2"/>
        <v>90.876531160021472</v>
      </c>
      <c r="J99" s="50"/>
      <c r="K99" s="50"/>
    </row>
    <row r="100" spans="1:11" x14ac:dyDescent="0.25">
      <c r="A100" s="50" t="s">
        <v>72</v>
      </c>
      <c r="B100" s="51">
        <v>2013</v>
      </c>
      <c r="C100" s="51" t="s">
        <v>55</v>
      </c>
      <c r="D100" s="51" t="s">
        <v>53</v>
      </c>
      <c r="E100" s="50">
        <v>275012</v>
      </c>
      <c r="F100" s="50"/>
      <c r="G100" s="51">
        <v>460</v>
      </c>
      <c r="H100" s="51">
        <v>4268595</v>
      </c>
      <c r="I100">
        <f t="shared" si="2"/>
        <v>7139.8837141652002</v>
      </c>
      <c r="J100" s="50"/>
      <c r="K100" s="50"/>
    </row>
    <row r="101" spans="1:11" x14ac:dyDescent="0.25">
      <c r="A101" s="50" t="s">
        <v>72</v>
      </c>
      <c r="B101" s="51">
        <v>2013</v>
      </c>
      <c r="C101" s="51" t="s">
        <v>55</v>
      </c>
      <c r="D101" s="51" t="s">
        <v>54</v>
      </c>
      <c r="E101" s="50">
        <v>281372</v>
      </c>
      <c r="F101" s="50"/>
      <c r="G101" s="51">
        <v>368</v>
      </c>
      <c r="H101" s="51">
        <v>4278986</v>
      </c>
      <c r="I101">
        <f t="shared" si="2"/>
        <v>5596.3878708613502</v>
      </c>
      <c r="J101" s="50"/>
      <c r="K101" s="50"/>
    </row>
    <row r="102" spans="1:11" x14ac:dyDescent="0.25">
      <c r="A102" s="50" t="s">
        <v>72</v>
      </c>
      <c r="B102" s="51">
        <v>2013</v>
      </c>
      <c r="C102" s="51" t="s">
        <v>56</v>
      </c>
      <c r="D102" s="51" t="s">
        <v>53</v>
      </c>
      <c r="E102" s="50">
        <v>220093</v>
      </c>
      <c r="F102" s="50"/>
      <c r="G102" s="51">
        <v>733</v>
      </c>
      <c r="H102" s="51">
        <v>3028266</v>
      </c>
      <c r="I102">
        <f t="shared" si="2"/>
        <v>10085.368357921425</v>
      </c>
      <c r="J102" s="50"/>
      <c r="K102" s="50"/>
    </row>
    <row r="103" spans="1:11" x14ac:dyDescent="0.25">
      <c r="A103" s="50" t="s">
        <v>72</v>
      </c>
      <c r="B103" s="51">
        <v>2013</v>
      </c>
      <c r="C103" s="51" t="s">
        <v>56</v>
      </c>
      <c r="D103" s="51" t="s">
        <v>54</v>
      </c>
      <c r="E103" s="50">
        <v>214318</v>
      </c>
      <c r="F103" s="50"/>
      <c r="G103" s="51">
        <v>549</v>
      </c>
      <c r="H103" s="51">
        <v>2912534</v>
      </c>
      <c r="I103">
        <f t="shared" si="2"/>
        <v>7460.7880159389315</v>
      </c>
      <c r="J103" s="50"/>
      <c r="K103" s="50"/>
    </row>
    <row r="104" spans="1:11" x14ac:dyDescent="0.25">
      <c r="A104" s="50" t="s">
        <v>72</v>
      </c>
      <c r="B104" s="51">
        <v>2013</v>
      </c>
      <c r="C104" s="51" t="s">
        <v>57</v>
      </c>
      <c r="D104" s="51" t="s">
        <v>53</v>
      </c>
      <c r="E104" s="50">
        <v>152699</v>
      </c>
      <c r="F104" s="50"/>
      <c r="G104" s="51">
        <v>1077</v>
      </c>
      <c r="H104" s="51">
        <v>1956770</v>
      </c>
      <c r="I104">
        <f t="shared" si="2"/>
        <v>13801.277611510226</v>
      </c>
      <c r="J104" s="50"/>
      <c r="K104" s="50"/>
    </row>
    <row r="105" spans="1:11" x14ac:dyDescent="0.25">
      <c r="A105" s="50" t="s">
        <v>72</v>
      </c>
      <c r="B105" s="51">
        <v>2013</v>
      </c>
      <c r="C105" s="51" t="s">
        <v>57</v>
      </c>
      <c r="D105" s="51" t="s">
        <v>54</v>
      </c>
      <c r="E105" s="50">
        <v>126850</v>
      </c>
      <c r="F105" s="50"/>
      <c r="G105" s="51">
        <v>606</v>
      </c>
      <c r="H105" s="51">
        <v>1716741</v>
      </c>
      <c r="I105">
        <f t="shared" si="2"/>
        <v>8201.3799448167119</v>
      </c>
      <c r="J105" s="50"/>
      <c r="K105" s="50"/>
    </row>
    <row r="106" spans="1:11" x14ac:dyDescent="0.25">
      <c r="A106" s="50" t="s">
        <v>72</v>
      </c>
      <c r="B106" s="51">
        <v>2014</v>
      </c>
      <c r="C106" s="51" t="s">
        <v>52</v>
      </c>
      <c r="D106" s="51" t="s">
        <v>53</v>
      </c>
      <c r="E106" s="50">
        <v>196088</v>
      </c>
      <c r="F106" s="50"/>
      <c r="G106" s="51">
        <v>3</v>
      </c>
      <c r="H106" s="51">
        <v>2945332</v>
      </c>
      <c r="I106">
        <f t="shared" si="2"/>
        <v>45.061380604626493</v>
      </c>
      <c r="J106">
        <f>SUM(I106:I113)</f>
        <v>51833.288669271045</v>
      </c>
      <c r="K106" s="30">
        <f>J106*10*1000/24210809</f>
        <v>21.409151866536572</v>
      </c>
    </row>
    <row r="107" spans="1:11" x14ac:dyDescent="0.25">
      <c r="A107" s="50" t="s">
        <v>72</v>
      </c>
      <c r="B107" s="51">
        <v>2014</v>
      </c>
      <c r="C107" s="51" t="s">
        <v>52</v>
      </c>
      <c r="D107" s="51" t="s">
        <v>54</v>
      </c>
      <c r="E107" s="50">
        <v>206355</v>
      </c>
      <c r="F107" s="50"/>
      <c r="G107" s="51">
        <v>6</v>
      </c>
      <c r="H107" s="51">
        <v>3103585</v>
      </c>
      <c r="I107">
        <f t="shared" si="2"/>
        <v>90.240168641418904</v>
      </c>
      <c r="J107" s="50"/>
      <c r="K107" s="50"/>
    </row>
    <row r="108" spans="1:11" x14ac:dyDescent="0.25">
      <c r="A108" s="50" t="s">
        <v>72</v>
      </c>
      <c r="B108" s="51">
        <v>2014</v>
      </c>
      <c r="C108" s="51" t="s">
        <v>55</v>
      </c>
      <c r="D108" s="51" t="s">
        <v>53</v>
      </c>
      <c r="E108" s="50">
        <v>276256</v>
      </c>
      <c r="F108" s="50"/>
      <c r="G108" s="51">
        <v>460</v>
      </c>
      <c r="H108" s="51">
        <v>4268595</v>
      </c>
      <c r="I108">
        <f t="shared" si="2"/>
        <v>7107.7323207459749</v>
      </c>
      <c r="J108" s="50"/>
      <c r="K108" s="50"/>
    </row>
    <row r="109" spans="1:11" x14ac:dyDescent="0.25">
      <c r="A109" s="50" t="s">
        <v>72</v>
      </c>
      <c r="B109" s="51">
        <v>2014</v>
      </c>
      <c r="C109" s="51" t="s">
        <v>55</v>
      </c>
      <c r="D109" s="51" t="s">
        <v>54</v>
      </c>
      <c r="E109" s="50">
        <v>281732</v>
      </c>
      <c r="F109" s="50"/>
      <c r="G109" s="51">
        <v>411</v>
      </c>
      <c r="H109" s="51">
        <v>4278986</v>
      </c>
      <c r="I109">
        <f t="shared" si="2"/>
        <v>6242.326913520651</v>
      </c>
      <c r="J109" s="50"/>
      <c r="K109" s="50"/>
    </row>
    <row r="110" spans="1:11" x14ac:dyDescent="0.25">
      <c r="A110" s="50" t="s">
        <v>72</v>
      </c>
      <c r="B110" s="51">
        <v>2014</v>
      </c>
      <c r="C110" s="51" t="s">
        <v>56</v>
      </c>
      <c r="D110" s="51" t="s">
        <v>53</v>
      </c>
      <c r="E110" s="50">
        <v>221815</v>
      </c>
      <c r="F110" s="50"/>
      <c r="G110" s="51">
        <v>730</v>
      </c>
      <c r="H110" s="51">
        <v>3028266</v>
      </c>
      <c r="I110">
        <f t="shared" si="2"/>
        <v>9966.1167188873605</v>
      </c>
      <c r="J110" s="50"/>
      <c r="K110" s="50"/>
    </row>
    <row r="111" spans="1:11" x14ac:dyDescent="0.25">
      <c r="A111" s="50" t="s">
        <v>72</v>
      </c>
      <c r="B111" s="51">
        <v>2014</v>
      </c>
      <c r="C111" s="51" t="s">
        <v>56</v>
      </c>
      <c r="D111" s="51" t="s">
        <v>54</v>
      </c>
      <c r="E111" s="50">
        <v>215619</v>
      </c>
      <c r="F111" s="50"/>
      <c r="G111" s="51">
        <v>563</v>
      </c>
      <c r="H111" s="51">
        <v>2912534</v>
      </c>
      <c r="I111">
        <f t="shared" si="2"/>
        <v>7604.8800986926017</v>
      </c>
      <c r="J111" s="50"/>
      <c r="K111" s="50"/>
    </row>
    <row r="112" spans="1:11" x14ac:dyDescent="0.25">
      <c r="A112" s="50" t="s">
        <v>72</v>
      </c>
      <c r="B112" s="51">
        <v>2014</v>
      </c>
      <c r="C112" s="51" t="s">
        <v>57</v>
      </c>
      <c r="D112" s="51" t="s">
        <v>53</v>
      </c>
      <c r="E112" s="50">
        <v>156569</v>
      </c>
      <c r="F112" s="50"/>
      <c r="G112" s="51">
        <v>1037</v>
      </c>
      <c r="H112" s="51">
        <v>1956770</v>
      </c>
      <c r="I112">
        <f t="shared" si="2"/>
        <v>12960.231527313837</v>
      </c>
      <c r="J112" s="50"/>
      <c r="K112" s="50"/>
    </row>
    <row r="113" spans="1:11" x14ac:dyDescent="0.25">
      <c r="A113" s="50" t="s">
        <v>72</v>
      </c>
      <c r="B113" s="51">
        <v>2014</v>
      </c>
      <c r="C113" s="51" t="s">
        <v>57</v>
      </c>
      <c r="D113" s="51" t="s">
        <v>54</v>
      </c>
      <c r="E113" s="50">
        <v>131116</v>
      </c>
      <c r="F113" s="50"/>
      <c r="G113" s="51">
        <v>597</v>
      </c>
      <c r="H113" s="51">
        <v>1716741</v>
      </c>
      <c r="I113">
        <f t="shared" si="2"/>
        <v>7816.699540864578</v>
      </c>
      <c r="J113" s="50"/>
      <c r="K113" s="50"/>
    </row>
    <row r="114" spans="1:11" x14ac:dyDescent="0.25">
      <c r="A114" s="50" t="s">
        <v>72</v>
      </c>
      <c r="B114" s="51">
        <v>2015</v>
      </c>
      <c r="C114" s="51" t="s">
        <v>52</v>
      </c>
      <c r="D114" s="51" t="s">
        <v>53</v>
      </c>
      <c r="E114" s="50">
        <v>196671</v>
      </c>
      <c r="F114" s="50"/>
      <c r="G114" s="51">
        <v>5</v>
      </c>
      <c r="H114" s="51">
        <v>2945332</v>
      </c>
      <c r="I114">
        <f t="shared" si="2"/>
        <v>74.879672142817199</v>
      </c>
      <c r="J114">
        <f>SUM(I114:I121)</f>
        <v>50056.807537532455</v>
      </c>
      <c r="K114" s="30">
        <f>J114*10*1000/24210809</f>
        <v>20.675396488210065</v>
      </c>
    </row>
    <row r="115" spans="1:11" x14ac:dyDescent="0.25">
      <c r="A115" s="50" t="s">
        <v>72</v>
      </c>
      <c r="B115" s="51">
        <v>2015</v>
      </c>
      <c r="C115" s="51" t="s">
        <v>52</v>
      </c>
      <c r="D115" s="51" t="s">
        <v>54</v>
      </c>
      <c r="E115" s="50">
        <v>206660</v>
      </c>
      <c r="F115" s="50"/>
      <c r="G115" s="51">
        <v>11</v>
      </c>
      <c r="H115" s="51">
        <v>3103585</v>
      </c>
      <c r="I115">
        <f t="shared" si="2"/>
        <v>165.19614342398143</v>
      </c>
      <c r="J115" s="50"/>
      <c r="K115" s="50"/>
    </row>
    <row r="116" spans="1:11" x14ac:dyDescent="0.25">
      <c r="A116" s="50" t="s">
        <v>72</v>
      </c>
      <c r="B116" s="51">
        <v>2015</v>
      </c>
      <c r="C116" s="51" t="s">
        <v>55</v>
      </c>
      <c r="D116" s="51" t="s">
        <v>53</v>
      </c>
      <c r="E116" s="50">
        <v>276860</v>
      </c>
      <c r="F116" s="50"/>
      <c r="G116" s="51">
        <v>474</v>
      </c>
      <c r="H116" s="51">
        <v>4268595</v>
      </c>
      <c r="I116">
        <f t="shared" si="2"/>
        <v>7308.0763924004914</v>
      </c>
      <c r="J116" s="50"/>
      <c r="K116" s="50"/>
    </row>
    <row r="117" spans="1:11" x14ac:dyDescent="0.25">
      <c r="A117" s="50" t="s">
        <v>72</v>
      </c>
      <c r="B117" s="51">
        <v>2015</v>
      </c>
      <c r="C117" s="51" t="s">
        <v>55</v>
      </c>
      <c r="D117" s="51" t="s">
        <v>54</v>
      </c>
      <c r="E117" s="50">
        <v>282548</v>
      </c>
      <c r="F117" s="50"/>
      <c r="G117" s="51">
        <v>405</v>
      </c>
      <c r="H117" s="51">
        <v>4278986</v>
      </c>
      <c r="I117">
        <f t="shared" si="2"/>
        <v>6133.433363534692</v>
      </c>
      <c r="J117" s="50"/>
      <c r="K117" s="50"/>
    </row>
    <row r="118" spans="1:11" x14ac:dyDescent="0.25">
      <c r="A118" s="50" t="s">
        <v>72</v>
      </c>
      <c r="B118" s="51">
        <v>2015</v>
      </c>
      <c r="C118" s="51" t="s">
        <v>56</v>
      </c>
      <c r="D118" s="51" t="s">
        <v>53</v>
      </c>
      <c r="E118" s="50">
        <v>223251</v>
      </c>
      <c r="F118" s="50"/>
      <c r="G118" s="51">
        <v>734</v>
      </c>
      <c r="H118" s="51">
        <v>3028266</v>
      </c>
      <c r="I118">
        <f t="shared" si="2"/>
        <v>9956.2700458228628</v>
      </c>
      <c r="J118" s="50"/>
      <c r="K118" s="50"/>
    </row>
    <row r="119" spans="1:11" x14ac:dyDescent="0.25">
      <c r="A119" s="50" t="s">
        <v>72</v>
      </c>
      <c r="B119" s="51">
        <v>2015</v>
      </c>
      <c r="C119" s="51" t="s">
        <v>56</v>
      </c>
      <c r="D119" s="51" t="s">
        <v>54</v>
      </c>
      <c r="E119" s="50">
        <v>216984</v>
      </c>
      <c r="F119" s="50"/>
      <c r="G119" s="51">
        <v>512</v>
      </c>
      <c r="H119" s="51">
        <v>2912534</v>
      </c>
      <c r="I119">
        <f t="shared" si="2"/>
        <v>6872.4763484865243</v>
      </c>
      <c r="J119" s="50"/>
      <c r="K119" s="50"/>
    </row>
    <row r="120" spans="1:11" x14ac:dyDescent="0.25">
      <c r="A120" s="50" t="s">
        <v>72</v>
      </c>
      <c r="B120" s="51">
        <v>2015</v>
      </c>
      <c r="C120" s="51" t="s">
        <v>57</v>
      </c>
      <c r="D120" s="51" t="s">
        <v>53</v>
      </c>
      <c r="E120" s="50">
        <v>160321</v>
      </c>
      <c r="F120" s="50"/>
      <c r="G120" s="51">
        <v>1004</v>
      </c>
      <c r="H120" s="51">
        <v>1956770</v>
      </c>
      <c r="I120">
        <f t="shared" si="2"/>
        <v>12254.146867846383</v>
      </c>
      <c r="J120" s="50"/>
      <c r="K120" s="50"/>
    </row>
    <row r="121" spans="1:11" x14ac:dyDescent="0.25">
      <c r="A121" s="50" t="s">
        <v>72</v>
      </c>
      <c r="B121" s="51">
        <v>2015</v>
      </c>
      <c r="C121" s="51" t="s">
        <v>57</v>
      </c>
      <c r="D121" s="51" t="s">
        <v>54</v>
      </c>
      <c r="E121" s="50">
        <v>135365</v>
      </c>
      <c r="F121" s="50"/>
      <c r="G121" s="51">
        <v>575</v>
      </c>
      <c r="H121" s="51">
        <v>1716741</v>
      </c>
      <c r="I121">
        <f t="shared" si="2"/>
        <v>7292.3287038747094</v>
      </c>
      <c r="J121" s="50"/>
      <c r="K121" s="50"/>
    </row>
    <row r="122" spans="1:11" x14ac:dyDescent="0.25">
      <c r="A122" s="50" t="s">
        <v>72</v>
      </c>
      <c r="B122" s="51">
        <v>2016</v>
      </c>
      <c r="C122" s="51" t="s">
        <v>52</v>
      </c>
      <c r="D122" s="51" t="s">
        <v>53</v>
      </c>
      <c r="E122" s="50">
        <v>197471</v>
      </c>
      <c r="F122" s="50"/>
      <c r="G122" s="51">
        <v>10</v>
      </c>
      <c r="H122" s="51">
        <v>2945332</v>
      </c>
      <c r="I122">
        <f t="shared" si="2"/>
        <v>149.15263507046603</v>
      </c>
      <c r="J122">
        <f>SUM(I122:I129)</f>
        <v>49688.761220091488</v>
      </c>
      <c r="K122" s="30">
        <f>J122*10*1000/24210809</f>
        <v>20.523379132061009</v>
      </c>
    </row>
    <row r="123" spans="1:11" x14ac:dyDescent="0.25">
      <c r="A123" s="50" t="s">
        <v>72</v>
      </c>
      <c r="B123" s="51">
        <v>2016</v>
      </c>
      <c r="C123" s="51" t="s">
        <v>52</v>
      </c>
      <c r="D123" s="51" t="s">
        <v>54</v>
      </c>
      <c r="E123" s="50">
        <v>207902</v>
      </c>
      <c r="F123" s="50"/>
      <c r="G123" s="51">
        <v>12</v>
      </c>
      <c r="H123" s="51">
        <v>3103585</v>
      </c>
      <c r="I123">
        <f t="shared" si="2"/>
        <v>179.13738203576685</v>
      </c>
      <c r="J123" s="50"/>
      <c r="K123" s="50"/>
    </row>
    <row r="124" spans="1:11" x14ac:dyDescent="0.25">
      <c r="A124" s="50" t="s">
        <v>72</v>
      </c>
      <c r="B124" s="51">
        <v>2016</v>
      </c>
      <c r="C124" s="51" t="s">
        <v>55</v>
      </c>
      <c r="D124" s="51" t="s">
        <v>53</v>
      </c>
      <c r="E124" s="50">
        <v>278024</v>
      </c>
      <c r="F124" s="50"/>
      <c r="G124" s="51">
        <v>502</v>
      </c>
      <c r="H124" s="51">
        <v>4268595</v>
      </c>
      <c r="I124">
        <f t="shared" si="2"/>
        <v>7707.3730685120709</v>
      </c>
      <c r="J124" s="50"/>
      <c r="K124" s="50"/>
    </row>
    <row r="125" spans="1:11" x14ac:dyDescent="0.25">
      <c r="A125" s="50" t="s">
        <v>72</v>
      </c>
      <c r="B125" s="51">
        <v>2016</v>
      </c>
      <c r="C125" s="51" t="s">
        <v>55</v>
      </c>
      <c r="D125" s="51" t="s">
        <v>54</v>
      </c>
      <c r="E125" s="50">
        <v>283095</v>
      </c>
      <c r="F125" s="50"/>
      <c r="G125" s="51">
        <v>429</v>
      </c>
      <c r="H125" s="51">
        <v>4278986</v>
      </c>
      <c r="I125">
        <f t="shared" si="2"/>
        <v>6484.3426906162249</v>
      </c>
      <c r="J125" s="50"/>
      <c r="K125" s="50"/>
    </row>
    <row r="126" spans="1:11" x14ac:dyDescent="0.25">
      <c r="A126" s="50" t="s">
        <v>72</v>
      </c>
      <c r="B126" s="51">
        <v>2016</v>
      </c>
      <c r="C126" s="51" t="s">
        <v>56</v>
      </c>
      <c r="D126" s="51" t="s">
        <v>53</v>
      </c>
      <c r="E126" s="50">
        <v>224839</v>
      </c>
      <c r="F126" s="50"/>
      <c r="G126" s="51">
        <v>759</v>
      </c>
      <c r="H126" s="51">
        <v>3028266</v>
      </c>
      <c r="I126">
        <f t="shared" si="2"/>
        <v>10222.665525109078</v>
      </c>
      <c r="J126" s="50"/>
      <c r="K126" s="50"/>
    </row>
    <row r="127" spans="1:11" x14ac:dyDescent="0.25">
      <c r="A127" s="50" t="s">
        <v>72</v>
      </c>
      <c r="B127" s="51">
        <v>2016</v>
      </c>
      <c r="C127" s="51" t="s">
        <v>56</v>
      </c>
      <c r="D127" s="51" t="s">
        <v>54</v>
      </c>
      <c r="E127" s="50">
        <v>218266</v>
      </c>
      <c r="F127" s="50"/>
      <c r="G127" s="51">
        <v>545</v>
      </c>
      <c r="H127" s="51">
        <v>2912534</v>
      </c>
      <c r="I127">
        <f t="shared" si="2"/>
        <v>7272.4612628627456</v>
      </c>
      <c r="J127" s="50"/>
      <c r="K127" s="50"/>
    </row>
    <row r="128" spans="1:11" x14ac:dyDescent="0.25">
      <c r="A128" s="50" t="s">
        <v>72</v>
      </c>
      <c r="B128" s="51">
        <v>2016</v>
      </c>
      <c r="C128" s="51" t="s">
        <v>57</v>
      </c>
      <c r="D128" s="51" t="s">
        <v>53</v>
      </c>
      <c r="E128" s="50">
        <v>164287</v>
      </c>
      <c r="F128" s="50"/>
      <c r="G128" s="51">
        <v>955</v>
      </c>
      <c r="H128" s="51">
        <v>1956770</v>
      </c>
      <c r="I128">
        <f t="shared" si="2"/>
        <v>11374.700067564689</v>
      </c>
      <c r="J128" s="50"/>
      <c r="K128" s="50"/>
    </row>
    <row r="129" spans="1:11" x14ac:dyDescent="0.25">
      <c r="A129" s="50" t="s">
        <v>72</v>
      </c>
      <c r="B129" s="51">
        <v>2016</v>
      </c>
      <c r="C129" s="51" t="s">
        <v>57</v>
      </c>
      <c r="D129" s="51" t="s">
        <v>54</v>
      </c>
      <c r="E129" s="50">
        <v>139543</v>
      </c>
      <c r="F129" s="50"/>
      <c r="G129" s="51">
        <v>512</v>
      </c>
      <c r="H129" s="51">
        <v>1716741</v>
      </c>
      <c r="I129">
        <f t="shared" si="2"/>
        <v>6298.9285883204457</v>
      </c>
      <c r="J129" s="50"/>
      <c r="K129" s="50"/>
    </row>
    <row r="130" spans="1:11" x14ac:dyDescent="0.25">
      <c r="A130" s="44" t="s">
        <v>67</v>
      </c>
      <c r="B130" s="45">
        <v>2013</v>
      </c>
      <c r="C130" s="45" t="s">
        <v>52</v>
      </c>
      <c r="D130" s="45" t="s">
        <v>53</v>
      </c>
      <c r="E130" s="44">
        <v>45615</v>
      </c>
      <c r="F130" s="44"/>
      <c r="G130" s="45">
        <v>3</v>
      </c>
      <c r="H130" s="45">
        <v>2945332</v>
      </c>
      <c r="I130">
        <f t="shared" ref="I130:I193" si="3">(G130/E130)*H130</f>
        <v>193.70812232818153</v>
      </c>
      <c r="J130">
        <f>SUM(I130:I137)</f>
        <v>32106.948610437903</v>
      </c>
      <c r="K130" s="30">
        <f>J130*10*1000/24210809</f>
        <v>13.261410889011559</v>
      </c>
    </row>
    <row r="131" spans="1:11" x14ac:dyDescent="0.25">
      <c r="A131" s="44" t="s">
        <v>67</v>
      </c>
      <c r="B131" s="45">
        <v>2013</v>
      </c>
      <c r="C131" s="45" t="s">
        <v>52</v>
      </c>
      <c r="D131" s="45" t="s">
        <v>54</v>
      </c>
      <c r="E131" s="44">
        <v>47951</v>
      </c>
      <c r="F131" s="44"/>
      <c r="G131" s="45">
        <v>1</v>
      </c>
      <c r="H131" s="45">
        <v>3103585</v>
      </c>
      <c r="I131">
        <f t="shared" si="3"/>
        <v>64.724093345289987</v>
      </c>
      <c r="J131" s="44"/>
      <c r="K131" s="44"/>
    </row>
    <row r="132" spans="1:11" x14ac:dyDescent="0.25">
      <c r="A132" s="44" t="s">
        <v>67</v>
      </c>
      <c r="B132" s="45">
        <v>2013</v>
      </c>
      <c r="C132" s="45" t="s">
        <v>55</v>
      </c>
      <c r="D132" s="45" t="s">
        <v>53</v>
      </c>
      <c r="E132" s="44">
        <v>76800</v>
      </c>
      <c r="F132" s="44"/>
      <c r="G132" s="45">
        <v>53</v>
      </c>
      <c r="H132" s="45">
        <v>4268595</v>
      </c>
      <c r="I132">
        <f t="shared" si="3"/>
        <v>2945.7751953124998</v>
      </c>
      <c r="J132" s="44"/>
      <c r="K132" s="44"/>
    </row>
    <row r="133" spans="1:11" x14ac:dyDescent="0.25">
      <c r="A133" s="44" t="s">
        <v>67</v>
      </c>
      <c r="B133" s="45">
        <v>2013</v>
      </c>
      <c r="C133" s="45" t="s">
        <v>55</v>
      </c>
      <c r="D133" s="45" t="s">
        <v>54</v>
      </c>
      <c r="E133" s="44">
        <v>77959</v>
      </c>
      <c r="F133" s="44"/>
      <c r="G133" s="45">
        <v>39</v>
      </c>
      <c r="H133" s="45">
        <v>4278986</v>
      </c>
      <c r="I133">
        <f t="shared" si="3"/>
        <v>2140.6181967444427</v>
      </c>
      <c r="J133" s="44"/>
      <c r="K133" s="44"/>
    </row>
    <row r="134" spans="1:11" x14ac:dyDescent="0.25">
      <c r="A134" s="44" t="s">
        <v>67</v>
      </c>
      <c r="B134" s="45">
        <v>2013</v>
      </c>
      <c r="C134" s="45" t="s">
        <v>56</v>
      </c>
      <c r="D134" s="45" t="s">
        <v>53</v>
      </c>
      <c r="E134" s="44">
        <v>45603</v>
      </c>
      <c r="F134" s="44"/>
      <c r="G134" s="45">
        <v>86</v>
      </c>
      <c r="H134" s="45">
        <v>3028266</v>
      </c>
      <c r="I134">
        <f t="shared" si="3"/>
        <v>5710.8277087033748</v>
      </c>
      <c r="J134" s="44"/>
      <c r="K134" s="44"/>
    </row>
    <row r="135" spans="1:11" x14ac:dyDescent="0.25">
      <c r="A135" s="44" t="s">
        <v>67</v>
      </c>
      <c r="B135" s="45">
        <v>2013</v>
      </c>
      <c r="C135" s="45" t="s">
        <v>56</v>
      </c>
      <c r="D135" s="45" t="s">
        <v>54</v>
      </c>
      <c r="E135" s="44">
        <v>43629</v>
      </c>
      <c r="F135" s="44"/>
      <c r="G135" s="45">
        <v>61</v>
      </c>
      <c r="H135" s="45">
        <v>2912534</v>
      </c>
      <c r="I135">
        <f t="shared" si="3"/>
        <v>4072.1669990144173</v>
      </c>
      <c r="J135" s="44"/>
      <c r="K135" s="44"/>
    </row>
    <row r="136" spans="1:11" x14ac:dyDescent="0.25">
      <c r="A136" s="44" t="s">
        <v>67</v>
      </c>
      <c r="B136" s="45">
        <v>2013</v>
      </c>
      <c r="C136" s="45" t="s">
        <v>57</v>
      </c>
      <c r="D136" s="45" t="s">
        <v>53</v>
      </c>
      <c r="E136" s="44">
        <v>23566</v>
      </c>
      <c r="F136" s="44"/>
      <c r="G136" s="45">
        <v>123</v>
      </c>
      <c r="H136" s="45">
        <v>1956770</v>
      </c>
      <c r="I136">
        <f t="shared" si="3"/>
        <v>10213.133752015616</v>
      </c>
      <c r="J136" s="44"/>
      <c r="K136" s="44"/>
    </row>
    <row r="137" spans="1:11" x14ac:dyDescent="0.25">
      <c r="A137" s="44" t="s">
        <v>67</v>
      </c>
      <c r="B137" s="45">
        <v>2013</v>
      </c>
      <c r="C137" s="45" t="s">
        <v>57</v>
      </c>
      <c r="D137" s="45" t="s">
        <v>54</v>
      </c>
      <c r="E137" s="44">
        <v>19791</v>
      </c>
      <c r="F137" s="44"/>
      <c r="G137" s="45">
        <v>78</v>
      </c>
      <c r="H137" s="45">
        <v>1716741</v>
      </c>
      <c r="I137">
        <f t="shared" si="3"/>
        <v>6765.9945429740792</v>
      </c>
      <c r="J137" s="44"/>
      <c r="K137" s="44"/>
    </row>
    <row r="138" spans="1:11" x14ac:dyDescent="0.25">
      <c r="A138" s="44" t="s">
        <v>67</v>
      </c>
      <c r="B138" s="45">
        <v>2014</v>
      </c>
      <c r="C138" s="45" t="s">
        <v>52</v>
      </c>
      <c r="D138" s="45" t="s">
        <v>53</v>
      </c>
      <c r="E138" s="44">
        <v>46245</v>
      </c>
      <c r="F138" s="44"/>
      <c r="G138" s="45">
        <v>1</v>
      </c>
      <c r="H138" s="45">
        <v>2945332</v>
      </c>
      <c r="I138">
        <f t="shared" si="3"/>
        <v>63.689739431289873</v>
      </c>
      <c r="J138">
        <f>SUM(I138:I145)</f>
        <v>30543.137628065917</v>
      </c>
      <c r="K138" s="30">
        <f>J138*10*1000/24210809</f>
        <v>12.615496503262621</v>
      </c>
    </row>
    <row r="139" spans="1:11" x14ac:dyDescent="0.25">
      <c r="A139" s="44" t="s">
        <v>67</v>
      </c>
      <c r="B139" s="45">
        <v>2014</v>
      </c>
      <c r="C139" s="45" t="s">
        <v>52</v>
      </c>
      <c r="D139" s="45" t="s">
        <v>54</v>
      </c>
      <c r="E139" s="44">
        <v>48689</v>
      </c>
      <c r="F139" s="44"/>
      <c r="G139" s="45">
        <v>1</v>
      </c>
      <c r="H139" s="45">
        <v>3103585</v>
      </c>
      <c r="I139">
        <f t="shared" si="3"/>
        <v>63.743042576351947</v>
      </c>
      <c r="J139" s="44"/>
      <c r="K139" s="44"/>
    </row>
    <row r="140" spans="1:11" x14ac:dyDescent="0.25">
      <c r="A140" s="44" t="s">
        <v>67</v>
      </c>
      <c r="B140" s="45">
        <v>2014</v>
      </c>
      <c r="C140" s="45" t="s">
        <v>55</v>
      </c>
      <c r="D140" s="45" t="s">
        <v>53</v>
      </c>
      <c r="E140" s="44">
        <v>76899</v>
      </c>
      <c r="F140" s="44"/>
      <c r="G140" s="45">
        <v>63</v>
      </c>
      <c r="H140" s="45">
        <v>4268595</v>
      </c>
      <c r="I140">
        <f t="shared" si="3"/>
        <v>3497.0738891272968</v>
      </c>
      <c r="J140" s="44"/>
      <c r="K140" s="44"/>
    </row>
    <row r="141" spans="1:11" x14ac:dyDescent="0.25">
      <c r="A141" s="44" t="s">
        <v>67</v>
      </c>
      <c r="B141" s="45">
        <v>2014</v>
      </c>
      <c r="C141" s="45" t="s">
        <v>55</v>
      </c>
      <c r="D141" s="45" t="s">
        <v>54</v>
      </c>
      <c r="E141" s="44">
        <v>77941</v>
      </c>
      <c r="F141" s="44"/>
      <c r="G141" s="45">
        <v>43</v>
      </c>
      <c r="H141" s="45">
        <v>4278986</v>
      </c>
      <c r="I141">
        <f t="shared" si="3"/>
        <v>2360.7138476539949</v>
      </c>
      <c r="J141" s="44"/>
      <c r="K141" s="44"/>
    </row>
    <row r="142" spans="1:11" x14ac:dyDescent="0.25">
      <c r="A142" s="44" t="s">
        <v>67</v>
      </c>
      <c r="B142" s="45">
        <v>2014</v>
      </c>
      <c r="C142" s="45" t="s">
        <v>56</v>
      </c>
      <c r="D142" s="45" t="s">
        <v>53</v>
      </c>
      <c r="E142" s="44">
        <v>46181</v>
      </c>
      <c r="F142" s="44"/>
      <c r="G142" s="45">
        <v>93</v>
      </c>
      <c r="H142" s="45">
        <v>3028266</v>
      </c>
      <c r="I142">
        <f t="shared" si="3"/>
        <v>6098.3681167579734</v>
      </c>
      <c r="J142" s="44"/>
      <c r="K142" s="44"/>
    </row>
    <row r="143" spans="1:11" x14ac:dyDescent="0.25">
      <c r="A143" s="44" t="s">
        <v>67</v>
      </c>
      <c r="B143" s="45">
        <v>2014</v>
      </c>
      <c r="C143" s="45" t="s">
        <v>56</v>
      </c>
      <c r="D143" s="45" t="s">
        <v>54</v>
      </c>
      <c r="E143" s="44">
        <v>44005</v>
      </c>
      <c r="F143" s="44"/>
      <c r="G143" s="45">
        <v>63</v>
      </c>
      <c r="H143" s="45">
        <v>2912534</v>
      </c>
      <c r="I143">
        <f t="shared" si="3"/>
        <v>4169.7453016702648</v>
      </c>
      <c r="J143" s="44"/>
      <c r="K143" s="44"/>
    </row>
    <row r="144" spans="1:11" x14ac:dyDescent="0.25">
      <c r="A144" s="44" t="s">
        <v>67</v>
      </c>
      <c r="B144" s="45">
        <v>2014</v>
      </c>
      <c r="C144" s="45" t="s">
        <v>57</v>
      </c>
      <c r="D144" s="45" t="s">
        <v>53</v>
      </c>
      <c r="E144" s="44">
        <v>24641</v>
      </c>
      <c r="F144" s="44"/>
      <c r="G144" s="45">
        <v>107</v>
      </c>
      <c r="H144" s="45">
        <v>1956770</v>
      </c>
      <c r="I144">
        <f t="shared" si="3"/>
        <v>8496.9924110222801</v>
      </c>
      <c r="J144" s="44"/>
      <c r="K144" s="44"/>
    </row>
    <row r="145" spans="1:11" x14ac:dyDescent="0.25">
      <c r="A145" s="44" t="s">
        <v>67</v>
      </c>
      <c r="B145" s="45">
        <v>2014</v>
      </c>
      <c r="C145" s="45" t="s">
        <v>57</v>
      </c>
      <c r="D145" s="45" t="s">
        <v>54</v>
      </c>
      <c r="E145" s="44">
        <v>20745</v>
      </c>
      <c r="F145" s="44"/>
      <c r="G145" s="45">
        <v>70</v>
      </c>
      <c r="H145" s="45">
        <v>1716741</v>
      </c>
      <c r="I145">
        <f t="shared" si="3"/>
        <v>5792.8112798264647</v>
      </c>
      <c r="J145" s="44"/>
      <c r="K145" s="44"/>
    </row>
    <row r="146" spans="1:11" x14ac:dyDescent="0.25">
      <c r="A146" s="44" t="s">
        <v>67</v>
      </c>
      <c r="B146" s="45">
        <v>2015</v>
      </c>
      <c r="C146" s="45" t="s">
        <v>52</v>
      </c>
      <c r="D146" s="45" t="s">
        <v>53</v>
      </c>
      <c r="E146" s="44">
        <v>47266</v>
      </c>
      <c r="F146" s="44"/>
      <c r="G146" s="45">
        <v>3</v>
      </c>
      <c r="H146" s="45">
        <v>2945332</v>
      </c>
      <c r="I146">
        <f t="shared" si="3"/>
        <v>186.94190327085008</v>
      </c>
      <c r="J146">
        <f>SUM(I146:I153)</f>
        <v>30169.288515841406</v>
      </c>
      <c r="K146" s="30">
        <f>J146*10*1000/24210809</f>
        <v>12.461082368557534</v>
      </c>
    </row>
    <row r="147" spans="1:11" x14ac:dyDescent="0.25">
      <c r="A147" s="44" t="s">
        <v>67</v>
      </c>
      <c r="B147" s="45">
        <v>2015</v>
      </c>
      <c r="C147" s="45" t="s">
        <v>52</v>
      </c>
      <c r="D147" s="45" t="s">
        <v>54</v>
      </c>
      <c r="E147" s="44">
        <v>49419</v>
      </c>
      <c r="F147" s="44"/>
      <c r="G147" s="45">
        <v>1</v>
      </c>
      <c r="H147" s="45">
        <v>3103585</v>
      </c>
      <c r="I147">
        <f t="shared" si="3"/>
        <v>62.801452882494587</v>
      </c>
      <c r="J147" s="44"/>
      <c r="K147" s="44"/>
    </row>
    <row r="148" spans="1:11" x14ac:dyDescent="0.25">
      <c r="A148" s="44" t="s">
        <v>67</v>
      </c>
      <c r="B148" s="45">
        <v>2015</v>
      </c>
      <c r="C148" s="45" t="s">
        <v>55</v>
      </c>
      <c r="D148" s="45" t="s">
        <v>53</v>
      </c>
      <c r="E148" s="44">
        <v>77115</v>
      </c>
      <c r="F148" s="44"/>
      <c r="G148" s="45">
        <v>71</v>
      </c>
      <c r="H148" s="45">
        <v>4268595</v>
      </c>
      <c r="I148">
        <f t="shared" si="3"/>
        <v>3930.1075666212796</v>
      </c>
      <c r="J148" s="44"/>
      <c r="K148" s="44"/>
    </row>
    <row r="149" spans="1:11" x14ac:dyDescent="0.25">
      <c r="A149" s="44" t="s">
        <v>67</v>
      </c>
      <c r="B149" s="45">
        <v>2015</v>
      </c>
      <c r="C149" s="45" t="s">
        <v>55</v>
      </c>
      <c r="D149" s="45" t="s">
        <v>54</v>
      </c>
      <c r="E149" s="44">
        <v>78115</v>
      </c>
      <c r="F149" s="44"/>
      <c r="G149" s="45">
        <v>49</v>
      </c>
      <c r="H149" s="45">
        <v>4278986</v>
      </c>
      <c r="I149">
        <f t="shared" si="3"/>
        <v>2684.1235870191385</v>
      </c>
      <c r="J149" s="44"/>
      <c r="K149" s="44"/>
    </row>
    <row r="150" spans="1:11" x14ac:dyDescent="0.25">
      <c r="A150" s="44" t="s">
        <v>67</v>
      </c>
      <c r="B150" s="45">
        <v>2015</v>
      </c>
      <c r="C150" s="45" t="s">
        <v>56</v>
      </c>
      <c r="D150" s="45" t="s">
        <v>53</v>
      </c>
      <c r="E150" s="44">
        <v>46666</v>
      </c>
      <c r="F150" s="44"/>
      <c r="G150" s="45">
        <v>85</v>
      </c>
      <c r="H150" s="45">
        <v>3028266</v>
      </c>
      <c r="I150">
        <f t="shared" si="3"/>
        <v>5515.849012128745</v>
      </c>
      <c r="J150" s="44"/>
      <c r="K150" s="44"/>
    </row>
    <row r="151" spans="1:11" x14ac:dyDescent="0.25">
      <c r="A151" s="44" t="s">
        <v>67</v>
      </c>
      <c r="B151" s="45">
        <v>2015</v>
      </c>
      <c r="C151" s="45" t="s">
        <v>56</v>
      </c>
      <c r="D151" s="45" t="s">
        <v>54</v>
      </c>
      <c r="E151" s="44">
        <v>44611</v>
      </c>
      <c r="F151" s="44"/>
      <c r="G151" s="45">
        <v>65</v>
      </c>
      <c r="H151" s="45">
        <v>2912534</v>
      </c>
      <c r="I151">
        <f t="shared" si="3"/>
        <v>4243.6777924727085</v>
      </c>
      <c r="J151" s="44"/>
      <c r="K151" s="44"/>
    </row>
    <row r="152" spans="1:11" x14ac:dyDescent="0.25">
      <c r="A152" s="44" t="s">
        <v>67</v>
      </c>
      <c r="B152" s="45">
        <v>2015</v>
      </c>
      <c r="C152" s="45" t="s">
        <v>57</v>
      </c>
      <c r="D152" s="45" t="s">
        <v>53</v>
      </c>
      <c r="E152" s="44">
        <v>25743</v>
      </c>
      <c r="F152" s="44"/>
      <c r="G152" s="45">
        <v>117</v>
      </c>
      <c r="H152" s="45">
        <v>1956770</v>
      </c>
      <c r="I152">
        <f t="shared" si="3"/>
        <v>8893.372567299848</v>
      </c>
      <c r="J152" s="44"/>
      <c r="K152" s="44"/>
    </row>
    <row r="153" spans="1:11" x14ac:dyDescent="0.25">
      <c r="A153" s="44" t="s">
        <v>67</v>
      </c>
      <c r="B153" s="45">
        <v>2015</v>
      </c>
      <c r="C153" s="45" t="s">
        <v>57</v>
      </c>
      <c r="D153" s="45" t="s">
        <v>54</v>
      </c>
      <c r="E153" s="44">
        <v>21771</v>
      </c>
      <c r="F153" s="44"/>
      <c r="G153" s="45">
        <v>59</v>
      </c>
      <c r="H153" s="45">
        <v>1716741</v>
      </c>
      <c r="I153">
        <f t="shared" si="3"/>
        <v>4652.4146341463411</v>
      </c>
      <c r="J153" s="44"/>
      <c r="K153" s="44"/>
    </row>
    <row r="154" spans="1:11" x14ac:dyDescent="0.25">
      <c r="A154" s="44" t="s">
        <v>67</v>
      </c>
      <c r="B154" s="45">
        <v>2016</v>
      </c>
      <c r="C154" s="45" t="s">
        <v>52</v>
      </c>
      <c r="D154" s="45" t="s">
        <v>53</v>
      </c>
      <c r="E154" s="44">
        <v>47850</v>
      </c>
      <c r="F154" s="44"/>
      <c r="G154" s="45">
        <v>1</v>
      </c>
      <c r="H154" s="45">
        <v>2945332</v>
      </c>
      <c r="I154">
        <f t="shared" si="3"/>
        <v>61.553437826541277</v>
      </c>
      <c r="J154">
        <f>SUM(I154:I161)</f>
        <v>29661.293249331342</v>
      </c>
      <c r="K154" s="30">
        <f>J154*10*1000/24210809</f>
        <v>12.251260686634364</v>
      </c>
    </row>
    <row r="155" spans="1:11" x14ac:dyDescent="0.25">
      <c r="A155" s="44" t="s">
        <v>67</v>
      </c>
      <c r="B155" s="45">
        <v>2016</v>
      </c>
      <c r="C155" s="45" t="s">
        <v>52</v>
      </c>
      <c r="D155" s="45" t="s">
        <v>54</v>
      </c>
      <c r="E155" s="44">
        <v>49920</v>
      </c>
      <c r="F155" s="44"/>
      <c r="G155" s="45">
        <v>1</v>
      </c>
      <c r="H155" s="45">
        <v>3103585</v>
      </c>
      <c r="I155">
        <f t="shared" si="3"/>
        <v>62.171173878205131</v>
      </c>
      <c r="J155" s="44"/>
      <c r="K155" s="44"/>
    </row>
    <row r="156" spans="1:11" x14ac:dyDescent="0.25">
      <c r="A156" s="44" t="s">
        <v>67</v>
      </c>
      <c r="B156" s="45">
        <v>2016</v>
      </c>
      <c r="C156" s="45" t="s">
        <v>55</v>
      </c>
      <c r="D156" s="45" t="s">
        <v>53</v>
      </c>
      <c r="E156" s="44">
        <v>77648</v>
      </c>
      <c r="F156" s="44"/>
      <c r="G156" s="45">
        <v>72</v>
      </c>
      <c r="H156" s="45">
        <v>4268595</v>
      </c>
      <c r="I156">
        <f t="shared" si="3"/>
        <v>3958.1037502575723</v>
      </c>
      <c r="J156" s="44"/>
      <c r="K156" s="44"/>
    </row>
    <row r="157" spans="1:11" x14ac:dyDescent="0.25">
      <c r="A157" s="44" t="s">
        <v>67</v>
      </c>
      <c r="B157" s="45">
        <v>2016</v>
      </c>
      <c r="C157" s="45" t="s">
        <v>55</v>
      </c>
      <c r="D157" s="45" t="s">
        <v>54</v>
      </c>
      <c r="E157" s="44">
        <v>78629</v>
      </c>
      <c r="F157" s="44"/>
      <c r="G157" s="45">
        <v>49</v>
      </c>
      <c r="H157" s="45">
        <v>4278986</v>
      </c>
      <c r="I157">
        <f t="shared" si="3"/>
        <v>2666.5773951086749</v>
      </c>
      <c r="J157" s="44"/>
      <c r="K157" s="44"/>
    </row>
    <row r="158" spans="1:11" x14ac:dyDescent="0.25">
      <c r="A158" s="44" t="s">
        <v>67</v>
      </c>
      <c r="B158" s="45">
        <v>2016</v>
      </c>
      <c r="C158" s="45" t="s">
        <v>56</v>
      </c>
      <c r="D158" s="45" t="s">
        <v>53</v>
      </c>
      <c r="E158" s="44">
        <v>47124</v>
      </c>
      <c r="F158" s="44"/>
      <c r="G158" s="45">
        <v>83</v>
      </c>
      <c r="H158" s="45">
        <v>3028266</v>
      </c>
      <c r="I158">
        <f t="shared" si="3"/>
        <v>5333.7169595110772</v>
      </c>
      <c r="J158" s="44"/>
      <c r="K158" s="44"/>
    </row>
    <row r="159" spans="1:11" x14ac:dyDescent="0.25">
      <c r="A159" s="44" t="s">
        <v>67</v>
      </c>
      <c r="B159" s="45">
        <v>2016</v>
      </c>
      <c r="C159" s="45" t="s">
        <v>56</v>
      </c>
      <c r="D159" s="45" t="s">
        <v>54</v>
      </c>
      <c r="E159" s="44">
        <v>45017</v>
      </c>
      <c r="F159" s="44"/>
      <c r="G159" s="45">
        <v>69</v>
      </c>
      <c r="H159" s="45">
        <v>2912534</v>
      </c>
      <c r="I159">
        <f t="shared" si="3"/>
        <v>4464.1989914921032</v>
      </c>
      <c r="J159" s="44"/>
      <c r="K159" s="44"/>
    </row>
    <row r="160" spans="1:11" x14ac:dyDescent="0.25">
      <c r="A160" s="44" t="s">
        <v>67</v>
      </c>
      <c r="B160" s="45">
        <v>2016</v>
      </c>
      <c r="C160" s="45" t="s">
        <v>57</v>
      </c>
      <c r="D160" s="45" t="s">
        <v>53</v>
      </c>
      <c r="E160" s="44">
        <v>26866</v>
      </c>
      <c r="F160" s="44"/>
      <c r="G160" s="45">
        <v>122</v>
      </c>
      <c r="H160" s="45">
        <v>1956770</v>
      </c>
      <c r="I160">
        <f t="shared" si="3"/>
        <v>8885.8013846497433</v>
      </c>
      <c r="J160" s="44"/>
      <c r="K160" s="44"/>
    </row>
    <row r="161" spans="1:11" x14ac:dyDescent="0.25">
      <c r="A161" s="44" t="s">
        <v>67</v>
      </c>
      <c r="B161" s="45">
        <v>2016</v>
      </c>
      <c r="C161" s="45" t="s">
        <v>57</v>
      </c>
      <c r="D161" s="45" t="s">
        <v>54</v>
      </c>
      <c r="E161" s="44">
        <v>22732</v>
      </c>
      <c r="F161" s="44"/>
      <c r="G161" s="45">
        <v>56</v>
      </c>
      <c r="H161" s="45">
        <v>1716741</v>
      </c>
      <c r="I161">
        <f t="shared" si="3"/>
        <v>4229.1701566074253</v>
      </c>
      <c r="J161" s="44"/>
      <c r="K161" s="44"/>
    </row>
    <row r="162" spans="1:11" x14ac:dyDescent="0.25">
      <c r="A162" s="53" t="s">
        <v>70</v>
      </c>
      <c r="B162" s="22">
        <v>2013</v>
      </c>
      <c r="C162" s="22" t="s">
        <v>52</v>
      </c>
      <c r="D162" s="22" t="s">
        <v>53</v>
      </c>
      <c r="E162">
        <v>310602</v>
      </c>
      <c r="G162" s="22">
        <v>5</v>
      </c>
      <c r="H162" s="22">
        <v>2945332</v>
      </c>
      <c r="I162">
        <f t="shared" si="3"/>
        <v>47.413281305336092</v>
      </c>
      <c r="J162">
        <f>SUM(I162:I169)</f>
        <v>39394.473695215456</v>
      </c>
      <c r="K162" s="30">
        <f>J162*10*1000/24210809</f>
        <v>16.271440452574492</v>
      </c>
    </row>
    <row r="163" spans="1:11" x14ac:dyDescent="0.25">
      <c r="A163" s="53" t="s">
        <v>70</v>
      </c>
      <c r="B163" s="22">
        <v>2013</v>
      </c>
      <c r="C163" s="22" t="s">
        <v>52</v>
      </c>
      <c r="D163" s="22" t="s">
        <v>54</v>
      </c>
      <c r="E163">
        <v>326385</v>
      </c>
      <c r="G163" s="22">
        <v>4</v>
      </c>
      <c r="H163" s="22">
        <v>3103585</v>
      </c>
      <c r="I163">
        <f t="shared" si="3"/>
        <v>38.035877874289561</v>
      </c>
    </row>
    <row r="164" spans="1:11" x14ac:dyDescent="0.25">
      <c r="A164" s="53" t="s">
        <v>70</v>
      </c>
      <c r="B164" s="22">
        <v>2013</v>
      </c>
      <c r="C164" s="22" t="s">
        <v>55</v>
      </c>
      <c r="D164" s="22" t="s">
        <v>53</v>
      </c>
      <c r="E164">
        <v>453501</v>
      </c>
      <c r="G164" s="22">
        <v>379</v>
      </c>
      <c r="H164" s="22">
        <v>4268595</v>
      </c>
      <c r="I164">
        <f t="shared" si="3"/>
        <v>3567.3515714408568</v>
      </c>
    </row>
    <row r="165" spans="1:11" x14ac:dyDescent="0.25">
      <c r="A165" s="53" t="s">
        <v>70</v>
      </c>
      <c r="B165" s="22">
        <v>2013</v>
      </c>
      <c r="C165" s="22" t="s">
        <v>55</v>
      </c>
      <c r="D165" s="22" t="s">
        <v>54</v>
      </c>
      <c r="E165">
        <v>484798</v>
      </c>
      <c r="G165" s="22">
        <v>285</v>
      </c>
      <c r="H165" s="22">
        <v>4278986</v>
      </c>
      <c r="I165">
        <f t="shared" si="3"/>
        <v>2515.503384914954</v>
      </c>
    </row>
    <row r="166" spans="1:11" x14ac:dyDescent="0.25">
      <c r="A166" s="53" t="s">
        <v>70</v>
      </c>
      <c r="B166" s="22">
        <v>2013</v>
      </c>
      <c r="C166" s="22" t="s">
        <v>56</v>
      </c>
      <c r="D166" s="22" t="s">
        <v>53</v>
      </c>
      <c r="E166">
        <v>303455</v>
      </c>
      <c r="G166" s="22">
        <v>731</v>
      </c>
      <c r="H166" s="22">
        <v>3028266</v>
      </c>
      <c r="I166">
        <f t="shared" si="3"/>
        <v>7294.8623222553597</v>
      </c>
    </row>
    <row r="167" spans="1:11" x14ac:dyDescent="0.25">
      <c r="A167" s="53" t="s">
        <v>70</v>
      </c>
      <c r="B167" s="22">
        <v>2013</v>
      </c>
      <c r="C167" s="22" t="s">
        <v>56</v>
      </c>
      <c r="D167" s="22" t="s">
        <v>54</v>
      </c>
      <c r="E167">
        <v>304426</v>
      </c>
      <c r="G167" s="22">
        <v>542</v>
      </c>
      <c r="H167" s="22">
        <v>2912534</v>
      </c>
      <c r="I167">
        <f t="shared" si="3"/>
        <v>5185.4750514082243</v>
      </c>
    </row>
    <row r="168" spans="1:11" x14ac:dyDescent="0.25">
      <c r="A168" s="53" t="s">
        <v>70</v>
      </c>
      <c r="B168" s="22">
        <v>2013</v>
      </c>
      <c r="C168" s="22" t="s">
        <v>57</v>
      </c>
      <c r="D168" s="22" t="s">
        <v>53</v>
      </c>
      <c r="E168">
        <v>167240</v>
      </c>
      <c r="G168" s="22">
        <v>1170</v>
      </c>
      <c r="H168" s="22">
        <v>1956770</v>
      </c>
      <c r="I168">
        <f t="shared" si="3"/>
        <v>13689.433747907198</v>
      </c>
    </row>
    <row r="169" spans="1:11" x14ac:dyDescent="0.25">
      <c r="A169" s="53" t="s">
        <v>70</v>
      </c>
      <c r="B169" s="22">
        <v>2013</v>
      </c>
      <c r="C169" s="22" t="s">
        <v>57</v>
      </c>
      <c r="D169" s="22" t="s">
        <v>54</v>
      </c>
      <c r="E169">
        <v>146703</v>
      </c>
      <c r="G169" s="22">
        <v>603</v>
      </c>
      <c r="H169" s="22">
        <v>1716741</v>
      </c>
      <c r="I169">
        <f t="shared" si="3"/>
        <v>7056.39845810924</v>
      </c>
    </row>
    <row r="170" spans="1:11" x14ac:dyDescent="0.25">
      <c r="A170" s="53" t="s">
        <v>70</v>
      </c>
      <c r="B170" s="22">
        <v>2014</v>
      </c>
      <c r="C170" s="22" t="s">
        <v>52</v>
      </c>
      <c r="D170" s="22" t="s">
        <v>53</v>
      </c>
      <c r="E170">
        <v>315476</v>
      </c>
      <c r="G170" s="22">
        <v>5</v>
      </c>
      <c r="H170" s="22">
        <v>2945332</v>
      </c>
      <c r="I170">
        <f t="shared" si="3"/>
        <v>46.680761769516543</v>
      </c>
      <c r="J170">
        <f>SUM(I170:I177)</f>
        <v>38519.861588081942</v>
      </c>
      <c r="K170" s="30">
        <f>J170*10*1000/24210809</f>
        <v>15.910191843685165</v>
      </c>
    </row>
    <row r="171" spans="1:11" x14ac:dyDescent="0.25">
      <c r="A171" s="53" t="s">
        <v>70</v>
      </c>
      <c r="B171" s="22">
        <v>2014</v>
      </c>
      <c r="C171" s="22" t="s">
        <v>52</v>
      </c>
      <c r="D171" s="22" t="s">
        <v>54</v>
      </c>
      <c r="E171">
        <v>330780</v>
      </c>
      <c r="G171" s="22">
        <v>4</v>
      </c>
      <c r="H171" s="22">
        <v>3103585</v>
      </c>
      <c r="I171">
        <f t="shared" si="3"/>
        <v>37.530503658020436</v>
      </c>
    </row>
    <row r="172" spans="1:11" x14ac:dyDescent="0.25">
      <c r="A172" s="53" t="s">
        <v>70</v>
      </c>
      <c r="B172" s="22">
        <v>2014</v>
      </c>
      <c r="C172" s="22" t="s">
        <v>55</v>
      </c>
      <c r="D172" s="22" t="s">
        <v>53</v>
      </c>
      <c r="E172">
        <v>459707</v>
      </c>
      <c r="G172" s="22">
        <v>418</v>
      </c>
      <c r="H172" s="22">
        <v>4268595</v>
      </c>
      <c r="I172">
        <f t="shared" si="3"/>
        <v>3881.3259532702355</v>
      </c>
    </row>
    <row r="173" spans="1:11" x14ac:dyDescent="0.25">
      <c r="A173" s="53" t="s">
        <v>70</v>
      </c>
      <c r="B173" s="22">
        <v>2014</v>
      </c>
      <c r="C173" s="22" t="s">
        <v>55</v>
      </c>
      <c r="D173" s="22" t="s">
        <v>54</v>
      </c>
      <c r="E173">
        <v>488135</v>
      </c>
      <c r="G173" s="22">
        <v>311</v>
      </c>
      <c r="H173" s="22">
        <v>4278986</v>
      </c>
      <c r="I173">
        <f t="shared" si="3"/>
        <v>2726.2225531871309</v>
      </c>
    </row>
    <row r="174" spans="1:11" x14ac:dyDescent="0.25">
      <c r="A174" s="53" t="s">
        <v>70</v>
      </c>
      <c r="B174" s="22">
        <v>2014</v>
      </c>
      <c r="C174" s="22" t="s">
        <v>56</v>
      </c>
      <c r="D174" s="22" t="s">
        <v>53</v>
      </c>
      <c r="E174">
        <v>308616</v>
      </c>
      <c r="G174" s="22">
        <v>749</v>
      </c>
      <c r="H174" s="22">
        <v>3028266</v>
      </c>
      <c r="I174">
        <f t="shared" si="3"/>
        <v>7349.49333151878</v>
      </c>
    </row>
    <row r="175" spans="1:11" x14ac:dyDescent="0.25">
      <c r="A175" s="53" t="s">
        <v>70</v>
      </c>
      <c r="B175" s="22">
        <v>2014</v>
      </c>
      <c r="C175" s="22" t="s">
        <v>56</v>
      </c>
      <c r="D175" s="22" t="s">
        <v>54</v>
      </c>
      <c r="E175">
        <v>308812</v>
      </c>
      <c r="G175" s="22">
        <v>558</v>
      </c>
      <c r="H175" s="22">
        <v>2912534</v>
      </c>
      <c r="I175">
        <f t="shared" si="3"/>
        <v>5262.7293369428644</v>
      </c>
    </row>
    <row r="176" spans="1:11" x14ac:dyDescent="0.25">
      <c r="A176" s="53" t="s">
        <v>70</v>
      </c>
      <c r="B176" s="22">
        <v>2014</v>
      </c>
      <c r="C176" s="22" t="s">
        <v>57</v>
      </c>
      <c r="D176" s="22" t="s">
        <v>53</v>
      </c>
      <c r="E176">
        <v>173808</v>
      </c>
      <c r="G176" s="22">
        <v>1112</v>
      </c>
      <c r="H176" s="22">
        <v>1956770</v>
      </c>
      <c r="I176">
        <f t="shared" si="3"/>
        <v>12519.148945963361</v>
      </c>
    </row>
    <row r="177" spans="1:11" x14ac:dyDescent="0.25">
      <c r="A177" s="53" t="s">
        <v>70</v>
      </c>
      <c r="B177" s="22">
        <v>2014</v>
      </c>
      <c r="C177" s="22" t="s">
        <v>57</v>
      </c>
      <c r="D177" s="22" t="s">
        <v>54</v>
      </c>
      <c r="E177">
        <v>153044</v>
      </c>
      <c r="G177" s="22">
        <v>597</v>
      </c>
      <c r="H177" s="22">
        <v>1716741</v>
      </c>
      <c r="I177">
        <f t="shared" si="3"/>
        <v>6696.7302017720394</v>
      </c>
    </row>
    <row r="178" spans="1:11" x14ac:dyDescent="0.25">
      <c r="A178" s="53" t="s">
        <v>70</v>
      </c>
      <c r="B178" s="22">
        <v>2015</v>
      </c>
      <c r="C178" s="22" t="s">
        <v>52</v>
      </c>
      <c r="D178" s="22" t="s">
        <v>53</v>
      </c>
      <c r="E178">
        <v>318924</v>
      </c>
      <c r="G178" s="22">
        <v>6</v>
      </c>
      <c r="H178" s="22">
        <v>2945332</v>
      </c>
      <c r="I178">
        <f t="shared" si="3"/>
        <v>55.411295481055049</v>
      </c>
      <c r="J178">
        <f>SUM(I178:I185)</f>
        <v>37588.467188159513</v>
      </c>
      <c r="K178" s="30">
        <f>J178*10*1000/24210809</f>
        <v>15.525489952921241</v>
      </c>
    </row>
    <row r="179" spans="1:11" x14ac:dyDescent="0.25">
      <c r="A179" s="53" t="s">
        <v>70</v>
      </c>
      <c r="B179" s="22">
        <v>2015</v>
      </c>
      <c r="C179" s="22" t="s">
        <v>52</v>
      </c>
      <c r="D179" s="22" t="s">
        <v>54</v>
      </c>
      <c r="E179">
        <v>334081</v>
      </c>
      <c r="G179" s="22">
        <v>5</v>
      </c>
      <c r="H179" s="22">
        <v>3103585</v>
      </c>
      <c r="I179">
        <f t="shared" si="3"/>
        <v>46.449588572831139</v>
      </c>
    </row>
    <row r="180" spans="1:11" x14ac:dyDescent="0.25">
      <c r="A180" s="53" t="s">
        <v>70</v>
      </c>
      <c r="B180" s="22">
        <v>2015</v>
      </c>
      <c r="C180" s="22" t="s">
        <v>55</v>
      </c>
      <c r="D180" s="22" t="s">
        <v>53</v>
      </c>
      <c r="E180">
        <v>461893</v>
      </c>
      <c r="G180" s="22">
        <v>424</v>
      </c>
      <c r="H180" s="22">
        <v>4268595</v>
      </c>
      <c r="I180">
        <f t="shared" si="3"/>
        <v>3918.4059511618493</v>
      </c>
    </row>
    <row r="181" spans="1:11" x14ac:dyDescent="0.25">
      <c r="A181" s="53" t="s">
        <v>70</v>
      </c>
      <c r="B181" s="22">
        <v>2015</v>
      </c>
      <c r="C181" s="22" t="s">
        <v>55</v>
      </c>
      <c r="D181" s="22" t="s">
        <v>54</v>
      </c>
      <c r="E181">
        <v>490191</v>
      </c>
      <c r="G181" s="22">
        <v>316</v>
      </c>
      <c r="H181" s="22">
        <v>4278986</v>
      </c>
      <c r="I181">
        <f t="shared" si="3"/>
        <v>2758.4341124174048</v>
      </c>
    </row>
    <row r="182" spans="1:11" x14ac:dyDescent="0.25">
      <c r="A182" s="53" t="s">
        <v>70</v>
      </c>
      <c r="B182" s="22">
        <v>2015</v>
      </c>
      <c r="C182" s="22" t="s">
        <v>56</v>
      </c>
      <c r="D182" s="22" t="s">
        <v>53</v>
      </c>
      <c r="E182">
        <v>313100</v>
      </c>
      <c r="G182" s="22">
        <v>752</v>
      </c>
      <c r="H182" s="22">
        <v>3028266</v>
      </c>
      <c r="I182">
        <f t="shared" si="3"/>
        <v>7273.2546534653466</v>
      </c>
    </row>
    <row r="183" spans="1:11" x14ac:dyDescent="0.25">
      <c r="A183" s="53" t="s">
        <v>70</v>
      </c>
      <c r="B183" s="22">
        <v>2015</v>
      </c>
      <c r="C183" s="22" t="s">
        <v>56</v>
      </c>
      <c r="D183" s="22" t="s">
        <v>54</v>
      </c>
      <c r="E183">
        <v>313498</v>
      </c>
      <c r="G183" s="22">
        <v>556</v>
      </c>
      <c r="H183" s="22">
        <v>2912534</v>
      </c>
      <c r="I183">
        <f t="shared" si="3"/>
        <v>5165.4840030877394</v>
      </c>
    </row>
    <row r="184" spans="1:11" x14ac:dyDescent="0.25">
      <c r="A184" s="53" t="s">
        <v>70</v>
      </c>
      <c r="B184" s="22">
        <v>2015</v>
      </c>
      <c r="C184" s="22" t="s">
        <v>57</v>
      </c>
      <c r="D184" s="22" t="s">
        <v>53</v>
      </c>
      <c r="E184">
        <v>180352</v>
      </c>
      <c r="G184" s="22">
        <v>1126</v>
      </c>
      <c r="H184" s="22">
        <v>1956770</v>
      </c>
      <c r="I184">
        <f t="shared" si="3"/>
        <v>12216.79282735983</v>
      </c>
    </row>
    <row r="185" spans="1:11" x14ac:dyDescent="0.25">
      <c r="A185" s="53" t="s">
        <v>70</v>
      </c>
      <c r="B185" s="22">
        <v>2015</v>
      </c>
      <c r="C185" s="22" t="s">
        <v>57</v>
      </c>
      <c r="D185" s="22" t="s">
        <v>54</v>
      </c>
      <c r="E185">
        <v>159561</v>
      </c>
      <c r="G185" s="22">
        <v>572</v>
      </c>
      <c r="H185" s="22">
        <v>1716741</v>
      </c>
      <c r="I185">
        <f t="shared" si="3"/>
        <v>6154.2347566134586</v>
      </c>
    </row>
    <row r="186" spans="1:11" x14ac:dyDescent="0.25">
      <c r="A186" s="53" t="s">
        <v>70</v>
      </c>
      <c r="B186" s="22">
        <v>2016</v>
      </c>
      <c r="C186" s="22" t="s">
        <v>52</v>
      </c>
      <c r="D186" s="22" t="s">
        <v>53</v>
      </c>
      <c r="E186">
        <v>325118</v>
      </c>
      <c r="G186" s="22">
        <v>3</v>
      </c>
      <c r="H186" s="22">
        <v>2945332</v>
      </c>
      <c r="I186">
        <f t="shared" si="3"/>
        <v>27.177812363511098</v>
      </c>
      <c r="J186">
        <f>SUM(I186:I193)</f>
        <v>36222.66213758463</v>
      </c>
      <c r="K186" s="30">
        <f>J186*10*1000/24210809</f>
        <v>14.961359671039755</v>
      </c>
    </row>
    <row r="187" spans="1:11" x14ac:dyDescent="0.25">
      <c r="A187" s="53" t="s">
        <v>70</v>
      </c>
      <c r="B187" s="22">
        <v>2016</v>
      </c>
      <c r="C187" s="22" t="s">
        <v>52</v>
      </c>
      <c r="D187" s="22" t="s">
        <v>54</v>
      </c>
      <c r="E187">
        <v>340772</v>
      </c>
      <c r="G187" s="22">
        <v>4</v>
      </c>
      <c r="H187" s="22">
        <v>3103585</v>
      </c>
      <c r="I187">
        <f t="shared" si="3"/>
        <v>36.43004706959492</v>
      </c>
    </row>
    <row r="188" spans="1:11" x14ac:dyDescent="0.25">
      <c r="A188" s="53" t="s">
        <v>70</v>
      </c>
      <c r="B188" s="22">
        <v>2016</v>
      </c>
      <c r="C188" s="22" t="s">
        <v>55</v>
      </c>
      <c r="D188" s="22" t="s">
        <v>53</v>
      </c>
      <c r="E188">
        <v>472737</v>
      </c>
      <c r="G188" s="22">
        <v>480</v>
      </c>
      <c r="H188" s="22">
        <v>4268595</v>
      </c>
      <c r="I188">
        <f t="shared" si="3"/>
        <v>4334.1765082910788</v>
      </c>
    </row>
    <row r="189" spans="1:11" x14ac:dyDescent="0.25">
      <c r="A189" s="53" t="s">
        <v>70</v>
      </c>
      <c r="B189" s="22">
        <v>2016</v>
      </c>
      <c r="C189" s="22" t="s">
        <v>55</v>
      </c>
      <c r="D189" s="22" t="s">
        <v>54</v>
      </c>
      <c r="E189">
        <v>501578</v>
      </c>
      <c r="G189" s="22">
        <v>335</v>
      </c>
      <c r="H189" s="22">
        <v>4278986</v>
      </c>
      <c r="I189">
        <f t="shared" si="3"/>
        <v>2857.9010841783333</v>
      </c>
    </row>
    <row r="190" spans="1:11" x14ac:dyDescent="0.25">
      <c r="A190" s="53" t="s">
        <v>70</v>
      </c>
      <c r="B190" s="22">
        <v>2016</v>
      </c>
      <c r="C190" s="22" t="s">
        <v>56</v>
      </c>
      <c r="D190" s="22" t="s">
        <v>53</v>
      </c>
      <c r="E190">
        <v>318707</v>
      </c>
      <c r="G190" s="22">
        <v>733</v>
      </c>
      <c r="H190" s="22">
        <v>3028266</v>
      </c>
      <c r="I190">
        <f t="shared" si="3"/>
        <v>6964.7638049995767</v>
      </c>
    </row>
    <row r="191" spans="1:11" x14ac:dyDescent="0.25">
      <c r="A191" s="53" t="s">
        <v>70</v>
      </c>
      <c r="B191" s="22">
        <v>2016</v>
      </c>
      <c r="C191" s="22" t="s">
        <v>56</v>
      </c>
      <c r="D191" s="22" t="s">
        <v>54</v>
      </c>
      <c r="E191">
        <v>318417</v>
      </c>
      <c r="G191" s="22">
        <v>532</v>
      </c>
      <c r="H191" s="22">
        <v>2912534</v>
      </c>
      <c r="I191">
        <f t="shared" si="3"/>
        <v>4866.1600605495305</v>
      </c>
    </row>
    <row r="192" spans="1:11" x14ac:dyDescent="0.25">
      <c r="A192" s="53" t="s">
        <v>70</v>
      </c>
      <c r="B192" s="22">
        <v>2016</v>
      </c>
      <c r="C192" s="22" t="s">
        <v>57</v>
      </c>
      <c r="D192" s="22" t="s">
        <v>53</v>
      </c>
      <c r="E192">
        <v>186991</v>
      </c>
      <c r="G192" s="22">
        <v>1071</v>
      </c>
      <c r="H192" s="22">
        <v>1956770</v>
      </c>
      <c r="I192">
        <f t="shared" si="3"/>
        <v>11207.494852693444</v>
      </c>
    </row>
    <row r="193" spans="1:11" x14ac:dyDescent="0.25">
      <c r="A193" s="53" t="s">
        <v>70</v>
      </c>
      <c r="B193" s="22">
        <v>2016</v>
      </c>
      <c r="C193" s="22" t="s">
        <v>57</v>
      </c>
      <c r="D193" s="22" t="s">
        <v>54</v>
      </c>
      <c r="E193">
        <v>166214</v>
      </c>
      <c r="G193" s="22">
        <v>574</v>
      </c>
      <c r="H193" s="22">
        <v>1716741</v>
      </c>
      <c r="I193">
        <f t="shared" si="3"/>
        <v>5928.5579674395658</v>
      </c>
    </row>
    <row r="194" spans="1:11" x14ac:dyDescent="0.25">
      <c r="A194" s="50" t="s">
        <v>71</v>
      </c>
      <c r="B194" s="51">
        <v>2013</v>
      </c>
      <c r="C194" s="51" t="s">
        <v>52</v>
      </c>
      <c r="D194" s="51" t="s">
        <v>53</v>
      </c>
      <c r="E194" s="50">
        <v>62095</v>
      </c>
      <c r="F194" s="50"/>
      <c r="G194" s="51">
        <v>1</v>
      </c>
      <c r="H194" s="51">
        <v>2945332</v>
      </c>
      <c r="I194">
        <f t="shared" ref="I194:I257" si="4">(G194/E194)*H194</f>
        <v>47.432675738787346</v>
      </c>
      <c r="J194">
        <f>SUM(I194:I201)</f>
        <v>58416.053535235289</v>
      </c>
      <c r="K194" s="30">
        <f>J194*10*1000/24210809</f>
        <v>24.128088216810635</v>
      </c>
    </row>
    <row r="195" spans="1:11" x14ac:dyDescent="0.25">
      <c r="A195" s="50" t="s">
        <v>71</v>
      </c>
      <c r="B195" s="51">
        <v>2013</v>
      </c>
      <c r="C195" s="51" t="s">
        <v>52</v>
      </c>
      <c r="D195" s="51" t="s">
        <v>54</v>
      </c>
      <c r="E195" s="50">
        <v>66804</v>
      </c>
      <c r="F195" s="50"/>
      <c r="G195" s="51">
        <v>1</v>
      </c>
      <c r="H195" s="51">
        <v>3103585</v>
      </c>
      <c r="I195">
        <f t="shared" si="4"/>
        <v>46.458071372971681</v>
      </c>
      <c r="J195" s="50"/>
      <c r="K195" s="50"/>
    </row>
    <row r="196" spans="1:11" x14ac:dyDescent="0.25">
      <c r="A196" s="50" t="s">
        <v>71</v>
      </c>
      <c r="B196" s="51">
        <v>2013</v>
      </c>
      <c r="C196" s="51" t="s">
        <v>55</v>
      </c>
      <c r="D196" s="51" t="s">
        <v>53</v>
      </c>
      <c r="E196" s="50">
        <v>77485</v>
      </c>
      <c r="F196" s="50"/>
      <c r="G196" s="51">
        <v>129</v>
      </c>
      <c r="H196" s="51">
        <v>4268595</v>
      </c>
      <c r="I196">
        <f t="shared" si="4"/>
        <v>7106.5206814222111</v>
      </c>
      <c r="J196" s="50"/>
      <c r="K196" s="50"/>
    </row>
    <row r="197" spans="1:11" x14ac:dyDescent="0.25">
      <c r="A197" s="50" t="s">
        <v>71</v>
      </c>
      <c r="B197" s="51">
        <v>2013</v>
      </c>
      <c r="C197" s="51" t="s">
        <v>55</v>
      </c>
      <c r="D197" s="51" t="s">
        <v>54</v>
      </c>
      <c r="E197" s="50">
        <v>77323</v>
      </c>
      <c r="F197" s="50"/>
      <c r="G197" s="51">
        <v>102</v>
      </c>
      <c r="H197" s="51">
        <v>4278986</v>
      </c>
      <c r="I197">
        <f t="shared" si="4"/>
        <v>5644.5892166625717</v>
      </c>
      <c r="J197" s="50"/>
      <c r="K197" s="50"/>
    </row>
    <row r="198" spans="1:11" x14ac:dyDescent="0.25">
      <c r="A198" s="50" t="s">
        <v>71</v>
      </c>
      <c r="B198" s="51">
        <v>2013</v>
      </c>
      <c r="C198" s="51" t="s">
        <v>56</v>
      </c>
      <c r="D198" s="51" t="s">
        <v>53</v>
      </c>
      <c r="E198" s="50">
        <v>71107</v>
      </c>
      <c r="F198" s="50"/>
      <c r="G198" s="51">
        <v>280</v>
      </c>
      <c r="H198" s="51">
        <v>3028266</v>
      </c>
      <c r="I198">
        <f t="shared" si="4"/>
        <v>11924.486759390778</v>
      </c>
      <c r="J198" s="50"/>
      <c r="K198" s="50"/>
    </row>
    <row r="199" spans="1:11" x14ac:dyDescent="0.25">
      <c r="A199" s="50" t="s">
        <v>71</v>
      </c>
      <c r="B199" s="51">
        <v>2013</v>
      </c>
      <c r="C199" s="51" t="s">
        <v>56</v>
      </c>
      <c r="D199" s="51" t="s">
        <v>54</v>
      </c>
      <c r="E199" s="50">
        <v>69715</v>
      </c>
      <c r="F199" s="50"/>
      <c r="G199" s="51">
        <v>195</v>
      </c>
      <c r="H199" s="51">
        <v>2912534</v>
      </c>
      <c r="I199">
        <f t="shared" si="4"/>
        <v>8146.6560998350424</v>
      </c>
      <c r="J199" s="50"/>
      <c r="K199" s="50"/>
    </row>
    <row r="200" spans="1:11" x14ac:dyDescent="0.25">
      <c r="A200" s="50" t="s">
        <v>71</v>
      </c>
      <c r="B200" s="51">
        <v>2013</v>
      </c>
      <c r="C200" s="51" t="s">
        <v>57</v>
      </c>
      <c r="D200" s="51" t="s">
        <v>53</v>
      </c>
      <c r="E200" s="50">
        <v>46679</v>
      </c>
      <c r="F200" s="50"/>
      <c r="G200" s="51">
        <v>396</v>
      </c>
      <c r="H200" s="51">
        <v>1956770</v>
      </c>
      <c r="I200">
        <f t="shared" si="4"/>
        <v>16600.203946099959</v>
      </c>
      <c r="J200" s="50"/>
      <c r="K200" s="50"/>
    </row>
    <row r="201" spans="1:11" x14ac:dyDescent="0.25">
      <c r="A201" s="50" t="s">
        <v>71</v>
      </c>
      <c r="B201" s="51">
        <v>2013</v>
      </c>
      <c r="C201" s="51" t="s">
        <v>57</v>
      </c>
      <c r="D201" s="51" t="s">
        <v>54</v>
      </c>
      <c r="E201" s="50">
        <v>41859</v>
      </c>
      <c r="F201" s="50"/>
      <c r="G201" s="51">
        <v>217</v>
      </c>
      <c r="H201" s="51">
        <v>1716741</v>
      </c>
      <c r="I201">
        <f t="shared" si="4"/>
        <v>8899.7060847129651</v>
      </c>
      <c r="J201" s="50"/>
      <c r="K201" s="50"/>
    </row>
    <row r="202" spans="1:11" x14ac:dyDescent="0.25">
      <c r="A202" s="50" t="s">
        <v>71</v>
      </c>
      <c r="B202" s="51">
        <v>2014</v>
      </c>
      <c r="C202" s="51" t="s">
        <v>52</v>
      </c>
      <c r="D202" s="51" t="s">
        <v>53</v>
      </c>
      <c r="E202" s="50">
        <v>62058</v>
      </c>
      <c r="F202" s="50"/>
      <c r="G202" s="51">
        <v>3</v>
      </c>
      <c r="H202" s="51">
        <v>2945332</v>
      </c>
      <c r="I202">
        <f t="shared" si="4"/>
        <v>142.38286763994972</v>
      </c>
      <c r="J202">
        <f>SUM(I202:I209)</f>
        <v>57642.793328499749</v>
      </c>
      <c r="K202" s="30">
        <f>J202*10*1000/24210809</f>
        <v>23.808701860602735</v>
      </c>
    </row>
    <row r="203" spans="1:11" x14ac:dyDescent="0.25">
      <c r="A203" s="50" t="s">
        <v>71</v>
      </c>
      <c r="B203" s="51">
        <v>2014</v>
      </c>
      <c r="C203" s="51" t="s">
        <v>52</v>
      </c>
      <c r="D203" s="51" t="s">
        <v>54</v>
      </c>
      <c r="E203" s="50">
        <v>66473</v>
      </c>
      <c r="F203" s="50"/>
      <c r="G203" s="51">
        <v>0</v>
      </c>
      <c r="H203" s="51">
        <v>3103585</v>
      </c>
      <c r="I203">
        <f t="shared" si="4"/>
        <v>0</v>
      </c>
      <c r="J203" s="50"/>
      <c r="K203" s="50"/>
    </row>
    <row r="204" spans="1:11" x14ac:dyDescent="0.25">
      <c r="A204" s="50" t="s">
        <v>71</v>
      </c>
      <c r="B204" s="51">
        <v>2014</v>
      </c>
      <c r="C204" s="51" t="s">
        <v>55</v>
      </c>
      <c r="D204" s="51" t="s">
        <v>53</v>
      </c>
      <c r="E204" s="50">
        <v>76618</v>
      </c>
      <c r="F204" s="50"/>
      <c r="G204" s="51">
        <v>144</v>
      </c>
      <c r="H204" s="51">
        <v>4268595</v>
      </c>
      <c r="I204">
        <f t="shared" si="4"/>
        <v>8022.6275809861909</v>
      </c>
      <c r="J204" s="50"/>
      <c r="K204" s="50"/>
    </row>
    <row r="205" spans="1:11" x14ac:dyDescent="0.25">
      <c r="A205" s="50" t="s">
        <v>71</v>
      </c>
      <c r="B205" s="51">
        <v>2014</v>
      </c>
      <c r="C205" s="51" t="s">
        <v>55</v>
      </c>
      <c r="D205" s="51" t="s">
        <v>54</v>
      </c>
      <c r="E205" s="50">
        <v>76526</v>
      </c>
      <c r="F205" s="50"/>
      <c r="G205" s="51">
        <v>107</v>
      </c>
      <c r="H205" s="51">
        <v>4278986</v>
      </c>
      <c r="I205">
        <f t="shared" si="4"/>
        <v>5982.9535321328704</v>
      </c>
      <c r="J205" s="50"/>
      <c r="K205" s="50"/>
    </row>
    <row r="206" spans="1:11" x14ac:dyDescent="0.25">
      <c r="A206" s="50" t="s">
        <v>71</v>
      </c>
      <c r="B206" s="51">
        <v>2014</v>
      </c>
      <c r="C206" s="51" t="s">
        <v>56</v>
      </c>
      <c r="D206" s="51" t="s">
        <v>53</v>
      </c>
      <c r="E206" s="50">
        <v>71571</v>
      </c>
      <c r="F206" s="50"/>
      <c r="G206" s="51">
        <v>277</v>
      </c>
      <c r="H206" s="51">
        <v>3028266</v>
      </c>
      <c r="I206">
        <f t="shared" si="4"/>
        <v>11720.245378714842</v>
      </c>
      <c r="J206" s="50"/>
      <c r="K206" s="50"/>
    </row>
    <row r="207" spans="1:11" x14ac:dyDescent="0.25">
      <c r="A207" s="50" t="s">
        <v>71</v>
      </c>
      <c r="B207" s="51">
        <v>2014</v>
      </c>
      <c r="C207" s="51" t="s">
        <v>56</v>
      </c>
      <c r="D207" s="51" t="s">
        <v>54</v>
      </c>
      <c r="E207" s="50">
        <v>69983</v>
      </c>
      <c r="F207" s="50"/>
      <c r="G207" s="51">
        <v>184</v>
      </c>
      <c r="H207" s="51">
        <v>2912534</v>
      </c>
      <c r="I207">
        <f t="shared" si="4"/>
        <v>7657.6633753911665</v>
      </c>
      <c r="J207" s="50"/>
      <c r="K207" s="50"/>
    </row>
    <row r="208" spans="1:11" x14ac:dyDescent="0.25">
      <c r="A208" s="50" t="s">
        <v>71</v>
      </c>
      <c r="B208" s="51">
        <v>2014</v>
      </c>
      <c r="C208" s="51" t="s">
        <v>57</v>
      </c>
      <c r="D208" s="51" t="s">
        <v>53</v>
      </c>
      <c r="E208" s="50">
        <v>48098</v>
      </c>
      <c r="F208" s="50"/>
      <c r="G208" s="51">
        <v>375</v>
      </c>
      <c r="H208" s="51">
        <v>1956770</v>
      </c>
      <c r="I208">
        <f t="shared" si="4"/>
        <v>15256.117717992433</v>
      </c>
      <c r="J208" s="50"/>
      <c r="K208" s="50"/>
    </row>
    <row r="209" spans="1:11" x14ac:dyDescent="0.25">
      <c r="A209" s="50" t="s">
        <v>71</v>
      </c>
      <c r="B209" s="51">
        <v>2014</v>
      </c>
      <c r="C209" s="51" t="s">
        <v>57</v>
      </c>
      <c r="D209" s="51" t="s">
        <v>54</v>
      </c>
      <c r="E209" s="50">
        <v>43399</v>
      </c>
      <c r="F209" s="50"/>
      <c r="G209" s="51">
        <v>224</v>
      </c>
      <c r="H209" s="51">
        <v>1716741</v>
      </c>
      <c r="I209">
        <f t="shared" si="4"/>
        <v>8860.8028756422955</v>
      </c>
      <c r="J209" s="50"/>
      <c r="K209" s="50"/>
    </row>
    <row r="210" spans="1:11" x14ac:dyDescent="0.25">
      <c r="A210" s="50" t="s">
        <v>71</v>
      </c>
      <c r="B210" s="51">
        <v>2015</v>
      </c>
      <c r="C210" s="51" t="s">
        <v>52</v>
      </c>
      <c r="D210" s="51" t="s">
        <v>53</v>
      </c>
      <c r="E210" s="50">
        <v>61710</v>
      </c>
      <c r="F210" s="50"/>
      <c r="G210" s="51">
        <v>1</v>
      </c>
      <c r="H210" s="51">
        <v>2945332</v>
      </c>
      <c r="I210">
        <f t="shared" si="4"/>
        <v>47.728601523253928</v>
      </c>
      <c r="J210">
        <f>SUM(I210:I217)</f>
        <v>55210.166261823826</v>
      </c>
      <c r="K210" s="30">
        <f>J210*10*1000/24210809</f>
        <v>22.803932847441743</v>
      </c>
    </row>
    <row r="211" spans="1:11" x14ac:dyDescent="0.25">
      <c r="A211" s="50" t="s">
        <v>71</v>
      </c>
      <c r="B211" s="51">
        <v>2015</v>
      </c>
      <c r="C211" s="51" t="s">
        <v>52</v>
      </c>
      <c r="D211" s="51" t="s">
        <v>54</v>
      </c>
      <c r="E211" s="50">
        <v>65943</v>
      </c>
      <c r="F211" s="50"/>
      <c r="G211" s="51">
        <v>1</v>
      </c>
      <c r="H211" s="51">
        <v>3103585</v>
      </c>
      <c r="I211">
        <f t="shared" si="4"/>
        <v>47.064661904978543</v>
      </c>
      <c r="J211" s="50"/>
      <c r="K211" s="50"/>
    </row>
    <row r="212" spans="1:11" x14ac:dyDescent="0.25">
      <c r="A212" s="50" t="s">
        <v>71</v>
      </c>
      <c r="B212" s="51">
        <v>2015</v>
      </c>
      <c r="C212" s="51" t="s">
        <v>55</v>
      </c>
      <c r="D212" s="51" t="s">
        <v>53</v>
      </c>
      <c r="E212" s="50">
        <v>76126</v>
      </c>
      <c r="F212" s="50"/>
      <c r="G212" s="51">
        <v>127</v>
      </c>
      <c r="H212" s="51">
        <v>4268595</v>
      </c>
      <c r="I212">
        <f t="shared" si="4"/>
        <v>7121.2406405170377</v>
      </c>
      <c r="J212" s="50"/>
      <c r="K212" s="50"/>
    </row>
    <row r="213" spans="1:11" x14ac:dyDescent="0.25">
      <c r="A213" s="50" t="s">
        <v>71</v>
      </c>
      <c r="B213" s="51">
        <v>2015</v>
      </c>
      <c r="C213" s="51" t="s">
        <v>55</v>
      </c>
      <c r="D213" s="51" t="s">
        <v>54</v>
      </c>
      <c r="E213" s="50">
        <v>76191</v>
      </c>
      <c r="F213" s="50"/>
      <c r="G213" s="51">
        <v>105</v>
      </c>
      <c r="H213" s="51">
        <v>4278986</v>
      </c>
      <c r="I213">
        <f t="shared" si="4"/>
        <v>5896.9370398078518</v>
      </c>
      <c r="J213" s="50"/>
      <c r="K213" s="50"/>
    </row>
    <row r="214" spans="1:11" x14ac:dyDescent="0.25">
      <c r="A214" s="50" t="s">
        <v>71</v>
      </c>
      <c r="B214" s="51">
        <v>2015</v>
      </c>
      <c r="C214" s="51" t="s">
        <v>56</v>
      </c>
      <c r="D214" s="51" t="s">
        <v>53</v>
      </c>
      <c r="E214" s="50">
        <v>71865</v>
      </c>
      <c r="F214" s="50"/>
      <c r="G214" s="51">
        <v>266</v>
      </c>
      <c r="H214" s="51">
        <v>3028266</v>
      </c>
      <c r="I214">
        <f t="shared" si="4"/>
        <v>11208.776956793989</v>
      </c>
      <c r="J214" s="50"/>
      <c r="K214" s="50"/>
    </row>
    <row r="215" spans="1:11" x14ac:dyDescent="0.25">
      <c r="A215" s="50" t="s">
        <v>71</v>
      </c>
      <c r="B215" s="51">
        <v>2015</v>
      </c>
      <c r="C215" s="51" t="s">
        <v>56</v>
      </c>
      <c r="D215" s="51" t="s">
        <v>54</v>
      </c>
      <c r="E215" s="50">
        <v>70179</v>
      </c>
      <c r="F215" s="50"/>
      <c r="G215" s="51">
        <v>187</v>
      </c>
      <c r="H215" s="51">
        <v>2912534</v>
      </c>
      <c r="I215">
        <f t="shared" si="4"/>
        <v>7760.7811168583194</v>
      </c>
      <c r="J215" s="50"/>
      <c r="K215" s="50"/>
    </row>
    <row r="216" spans="1:11" x14ac:dyDescent="0.25">
      <c r="A216" s="50" t="s">
        <v>71</v>
      </c>
      <c r="B216" s="51">
        <v>2015</v>
      </c>
      <c r="C216" s="51" t="s">
        <v>57</v>
      </c>
      <c r="D216" s="51" t="s">
        <v>53</v>
      </c>
      <c r="E216" s="50">
        <v>49534</v>
      </c>
      <c r="F216" s="50"/>
      <c r="G216" s="51">
        <v>378</v>
      </c>
      <c r="H216" s="51">
        <v>1956770</v>
      </c>
      <c r="I216">
        <f t="shared" si="4"/>
        <v>14932.350708604192</v>
      </c>
      <c r="J216" s="50"/>
      <c r="K216" s="50"/>
    </row>
    <row r="217" spans="1:11" x14ac:dyDescent="0.25">
      <c r="A217" s="50" t="s">
        <v>71</v>
      </c>
      <c r="B217" s="51">
        <v>2015</v>
      </c>
      <c r="C217" s="51" t="s">
        <v>57</v>
      </c>
      <c r="D217" s="51" t="s">
        <v>54</v>
      </c>
      <c r="E217" s="50">
        <v>45038</v>
      </c>
      <c r="F217" s="50"/>
      <c r="G217" s="51">
        <v>215</v>
      </c>
      <c r="H217" s="51">
        <v>1716741</v>
      </c>
      <c r="I217">
        <f t="shared" si="4"/>
        <v>8195.2865358142008</v>
      </c>
      <c r="J217" s="50"/>
      <c r="K217" s="50"/>
    </row>
    <row r="218" spans="1:11" x14ac:dyDescent="0.25">
      <c r="A218" s="50" t="s">
        <v>71</v>
      </c>
      <c r="B218" s="51">
        <v>2016</v>
      </c>
      <c r="C218" s="51" t="s">
        <v>52</v>
      </c>
      <c r="D218" s="51" t="s">
        <v>53</v>
      </c>
      <c r="E218" s="50">
        <v>61650</v>
      </c>
      <c r="F218" s="50"/>
      <c r="G218" s="51">
        <v>4</v>
      </c>
      <c r="H218" s="51">
        <v>2945332</v>
      </c>
      <c r="I218">
        <f t="shared" si="4"/>
        <v>191.1002108678021</v>
      </c>
      <c r="J218">
        <f>SUM(I218:I225)</f>
        <v>54015.771566980184</v>
      </c>
      <c r="K218" s="30">
        <f>J218*10*1000/24210809</f>
        <v>22.310601668444942</v>
      </c>
    </row>
    <row r="219" spans="1:11" x14ac:dyDescent="0.25">
      <c r="A219" s="50" t="s">
        <v>71</v>
      </c>
      <c r="B219" s="51">
        <v>2016</v>
      </c>
      <c r="C219" s="51" t="s">
        <v>52</v>
      </c>
      <c r="D219" s="51" t="s">
        <v>54</v>
      </c>
      <c r="E219" s="50">
        <v>65663</v>
      </c>
      <c r="F219" s="50"/>
      <c r="G219" s="51">
        <v>1</v>
      </c>
      <c r="H219" s="51">
        <v>3103585</v>
      </c>
      <c r="I219">
        <f t="shared" si="4"/>
        <v>47.265354918294932</v>
      </c>
      <c r="J219" s="50"/>
      <c r="K219" s="50"/>
    </row>
    <row r="220" spans="1:11" x14ac:dyDescent="0.25">
      <c r="A220" s="50" t="s">
        <v>71</v>
      </c>
      <c r="B220" s="51">
        <v>2016</v>
      </c>
      <c r="C220" s="51" t="s">
        <v>55</v>
      </c>
      <c r="D220" s="51" t="s">
        <v>53</v>
      </c>
      <c r="E220" s="50">
        <v>75253</v>
      </c>
      <c r="F220" s="50"/>
      <c r="G220" s="51">
        <v>138</v>
      </c>
      <c r="H220" s="51">
        <v>4268595</v>
      </c>
      <c r="I220">
        <f t="shared" si="4"/>
        <v>7827.8089910036806</v>
      </c>
      <c r="J220" s="50"/>
      <c r="K220" s="50"/>
    </row>
    <row r="221" spans="1:11" x14ac:dyDescent="0.25">
      <c r="A221" s="50" t="s">
        <v>71</v>
      </c>
      <c r="B221" s="51">
        <v>2016</v>
      </c>
      <c r="C221" s="51" t="s">
        <v>55</v>
      </c>
      <c r="D221" s="51" t="s">
        <v>54</v>
      </c>
      <c r="E221" s="50">
        <v>75452</v>
      </c>
      <c r="F221" s="50"/>
      <c r="G221" s="51">
        <v>114</v>
      </c>
      <c r="H221" s="51">
        <v>4278986</v>
      </c>
      <c r="I221">
        <f t="shared" si="4"/>
        <v>6465.0957429889204</v>
      </c>
      <c r="J221" s="50"/>
      <c r="K221" s="50"/>
    </row>
    <row r="222" spans="1:11" x14ac:dyDescent="0.25">
      <c r="A222" s="50" t="s">
        <v>71</v>
      </c>
      <c r="B222" s="51">
        <v>2016</v>
      </c>
      <c r="C222" s="51" t="s">
        <v>56</v>
      </c>
      <c r="D222" s="51" t="s">
        <v>53</v>
      </c>
      <c r="E222" s="50">
        <v>72178</v>
      </c>
      <c r="F222" s="50"/>
      <c r="G222" s="51">
        <v>289</v>
      </c>
      <c r="H222" s="51">
        <v>3028266</v>
      </c>
      <c r="I222">
        <f t="shared" si="4"/>
        <v>12125.14719166505</v>
      </c>
      <c r="J222" s="50"/>
      <c r="K222" s="50"/>
    </row>
    <row r="223" spans="1:11" x14ac:dyDescent="0.25">
      <c r="A223" s="50" t="s">
        <v>71</v>
      </c>
      <c r="B223" s="51">
        <v>2016</v>
      </c>
      <c r="C223" s="51" t="s">
        <v>56</v>
      </c>
      <c r="D223" s="51" t="s">
        <v>54</v>
      </c>
      <c r="E223" s="50">
        <v>70211</v>
      </c>
      <c r="F223" s="50"/>
      <c r="G223" s="51">
        <v>185</v>
      </c>
      <c r="H223" s="51">
        <v>2912534</v>
      </c>
      <c r="I223">
        <f t="shared" si="4"/>
        <v>7674.2788167096314</v>
      </c>
      <c r="J223" s="50"/>
      <c r="K223" s="50"/>
    </row>
    <row r="224" spans="1:11" x14ac:dyDescent="0.25">
      <c r="A224" s="50" t="s">
        <v>71</v>
      </c>
      <c r="B224" s="51">
        <v>2016</v>
      </c>
      <c r="C224" s="51" t="s">
        <v>57</v>
      </c>
      <c r="D224" s="51" t="s">
        <v>53</v>
      </c>
      <c r="E224" s="50">
        <v>50888</v>
      </c>
      <c r="F224" s="50"/>
      <c r="G224" s="51">
        <v>328</v>
      </c>
      <c r="H224" s="51">
        <v>1956770</v>
      </c>
      <c r="I224">
        <f t="shared" si="4"/>
        <v>12612.414714667506</v>
      </c>
      <c r="J224" s="50"/>
      <c r="K224" s="50"/>
    </row>
    <row r="225" spans="1:11" x14ac:dyDescent="0.25">
      <c r="A225" s="50" t="s">
        <v>71</v>
      </c>
      <c r="B225" s="51">
        <v>2016</v>
      </c>
      <c r="C225" s="51" t="s">
        <v>57</v>
      </c>
      <c r="D225" s="51" t="s">
        <v>54</v>
      </c>
      <c r="E225" s="50">
        <v>46604</v>
      </c>
      <c r="F225" s="50"/>
      <c r="G225" s="51">
        <v>192</v>
      </c>
      <c r="H225" s="51">
        <v>1716741</v>
      </c>
      <c r="I225">
        <f t="shared" si="4"/>
        <v>7072.6605441593001</v>
      </c>
      <c r="J225" s="50"/>
      <c r="K225" s="50"/>
    </row>
    <row r="226" spans="1:11" x14ac:dyDescent="0.25">
      <c r="A226" t="s">
        <v>68</v>
      </c>
      <c r="B226" s="22">
        <v>2013</v>
      </c>
      <c r="C226" s="22" t="s">
        <v>52</v>
      </c>
      <c r="D226" s="22" t="s">
        <v>53</v>
      </c>
      <c r="E226">
        <v>33027</v>
      </c>
      <c r="G226" s="22">
        <v>0</v>
      </c>
      <c r="H226" s="22">
        <v>2945332</v>
      </c>
      <c r="I226">
        <f t="shared" si="4"/>
        <v>0</v>
      </c>
      <c r="J226">
        <f>SUM(I226:I233)</f>
        <v>18935.521475516747</v>
      </c>
      <c r="K226" s="30">
        <f>J226*10*1000/24210809</f>
        <v>7.8211023330598941</v>
      </c>
    </row>
    <row r="227" spans="1:11" x14ac:dyDescent="0.25">
      <c r="A227" t="s">
        <v>68</v>
      </c>
      <c r="B227" s="22">
        <v>2013</v>
      </c>
      <c r="C227" s="22" t="s">
        <v>52</v>
      </c>
      <c r="D227" s="22" t="s">
        <v>54</v>
      </c>
      <c r="E227">
        <v>35841</v>
      </c>
      <c r="G227" s="22">
        <v>0</v>
      </c>
      <c r="H227" s="22">
        <v>3103585</v>
      </c>
      <c r="I227">
        <f t="shared" si="4"/>
        <v>0</v>
      </c>
    </row>
    <row r="228" spans="1:11" x14ac:dyDescent="0.25">
      <c r="A228" t="s">
        <v>68</v>
      </c>
      <c r="B228" s="22">
        <v>2013</v>
      </c>
      <c r="C228" s="22" t="s">
        <v>55</v>
      </c>
      <c r="D228" s="22" t="s">
        <v>53</v>
      </c>
      <c r="E228">
        <v>46787</v>
      </c>
      <c r="G228" s="22">
        <v>20</v>
      </c>
      <c r="H228" s="22">
        <v>4268595</v>
      </c>
      <c r="I228">
        <f t="shared" si="4"/>
        <v>1824.6927565349349</v>
      </c>
    </row>
    <row r="229" spans="1:11" x14ac:dyDescent="0.25">
      <c r="A229" t="s">
        <v>68</v>
      </c>
      <c r="B229" s="22">
        <v>2013</v>
      </c>
      <c r="C229" s="22" t="s">
        <v>55</v>
      </c>
      <c r="D229" s="22" t="s">
        <v>54</v>
      </c>
      <c r="E229">
        <v>53828</v>
      </c>
      <c r="G229" s="22">
        <v>19</v>
      </c>
      <c r="H229" s="22">
        <v>4278986</v>
      </c>
      <c r="I229">
        <f t="shared" si="4"/>
        <v>1510.3799881102773</v>
      </c>
    </row>
    <row r="230" spans="1:11" x14ac:dyDescent="0.25">
      <c r="A230" t="s">
        <v>68</v>
      </c>
      <c r="B230" s="22">
        <v>2013</v>
      </c>
      <c r="C230" s="22" t="s">
        <v>56</v>
      </c>
      <c r="D230" s="22" t="s">
        <v>53</v>
      </c>
      <c r="E230">
        <v>25727</v>
      </c>
      <c r="G230" s="22">
        <v>38</v>
      </c>
      <c r="H230" s="22">
        <v>3028266</v>
      </c>
      <c r="I230">
        <f t="shared" si="4"/>
        <v>4472.8926031017991</v>
      </c>
    </row>
    <row r="231" spans="1:11" x14ac:dyDescent="0.25">
      <c r="A231" t="s">
        <v>68</v>
      </c>
      <c r="B231" s="22">
        <v>2013</v>
      </c>
      <c r="C231" s="22" t="s">
        <v>56</v>
      </c>
      <c r="D231" s="22" t="s">
        <v>54</v>
      </c>
      <c r="E231">
        <v>28829</v>
      </c>
      <c r="G231" s="22">
        <v>29</v>
      </c>
      <c r="H231" s="22">
        <v>2912534</v>
      </c>
      <c r="I231">
        <f t="shared" si="4"/>
        <v>2929.8097748794617</v>
      </c>
    </row>
    <row r="232" spans="1:11" x14ac:dyDescent="0.25">
      <c r="A232" t="s">
        <v>68</v>
      </c>
      <c r="B232" s="22">
        <v>2013</v>
      </c>
      <c r="C232" s="22" t="s">
        <v>57</v>
      </c>
      <c r="D232" s="22" t="s">
        <v>53</v>
      </c>
      <c r="E232">
        <v>6800</v>
      </c>
      <c r="G232" s="22">
        <v>13</v>
      </c>
      <c r="H232" s="22">
        <v>1956770</v>
      </c>
      <c r="I232">
        <f t="shared" si="4"/>
        <v>3740.883823529412</v>
      </c>
    </row>
    <row r="233" spans="1:11" x14ac:dyDescent="0.25">
      <c r="A233" t="s">
        <v>68</v>
      </c>
      <c r="B233" s="22">
        <v>2013</v>
      </c>
      <c r="C233" s="22" t="s">
        <v>57</v>
      </c>
      <c r="D233" s="22" t="s">
        <v>54</v>
      </c>
      <c r="E233">
        <v>8089</v>
      </c>
      <c r="G233" s="22">
        <v>21</v>
      </c>
      <c r="H233" s="22">
        <v>1716741</v>
      </c>
      <c r="I233">
        <f t="shared" si="4"/>
        <v>4456.8625293608602</v>
      </c>
    </row>
    <row r="234" spans="1:11" x14ac:dyDescent="0.25">
      <c r="A234" t="s">
        <v>68</v>
      </c>
      <c r="B234" s="22">
        <v>2014</v>
      </c>
      <c r="C234" s="22" t="s">
        <v>52</v>
      </c>
      <c r="D234" s="22" t="s">
        <v>53</v>
      </c>
      <c r="E234">
        <v>32966</v>
      </c>
      <c r="G234" s="22">
        <v>1</v>
      </c>
      <c r="H234" s="22">
        <v>2945332</v>
      </c>
      <c r="I234">
        <f t="shared" si="4"/>
        <v>89.344536795486263</v>
      </c>
      <c r="J234">
        <f>SUM(I234:I241)</f>
        <v>20291.093611122109</v>
      </c>
      <c r="K234" s="30">
        <f>J234*10*1000/24210809</f>
        <v>8.3810060254996461</v>
      </c>
    </row>
    <row r="235" spans="1:11" x14ac:dyDescent="0.25">
      <c r="A235" t="s">
        <v>68</v>
      </c>
      <c r="B235" s="22">
        <v>2014</v>
      </c>
      <c r="C235" s="22" t="s">
        <v>52</v>
      </c>
      <c r="D235" s="22" t="s">
        <v>54</v>
      </c>
      <c r="E235">
        <v>35603</v>
      </c>
      <c r="G235" s="22">
        <v>2</v>
      </c>
      <c r="H235" s="22">
        <v>3103585</v>
      </c>
      <c r="I235">
        <f t="shared" si="4"/>
        <v>174.34401595371176</v>
      </c>
    </row>
    <row r="236" spans="1:11" x14ac:dyDescent="0.25">
      <c r="A236" t="s">
        <v>68</v>
      </c>
      <c r="B236" s="22">
        <v>2014</v>
      </c>
      <c r="C236" s="22" t="s">
        <v>55</v>
      </c>
      <c r="D236" s="22" t="s">
        <v>53</v>
      </c>
      <c r="E236">
        <v>46562</v>
      </c>
      <c r="G236" s="22">
        <v>24</v>
      </c>
      <c r="H236" s="22">
        <v>4268595</v>
      </c>
      <c r="I236">
        <f t="shared" si="4"/>
        <v>2200.2121901980154</v>
      </c>
    </row>
    <row r="237" spans="1:11" x14ac:dyDescent="0.25">
      <c r="A237" t="s">
        <v>68</v>
      </c>
      <c r="B237" s="22">
        <v>2014</v>
      </c>
      <c r="C237" s="22" t="s">
        <v>55</v>
      </c>
      <c r="D237" s="22" t="s">
        <v>54</v>
      </c>
      <c r="E237">
        <v>53696</v>
      </c>
      <c r="G237" s="22">
        <v>16</v>
      </c>
      <c r="H237" s="22">
        <v>4278986</v>
      </c>
      <c r="I237">
        <f t="shared" si="4"/>
        <v>1275.0256257449344</v>
      </c>
    </row>
    <row r="238" spans="1:11" x14ac:dyDescent="0.25">
      <c r="A238" t="s">
        <v>68</v>
      </c>
      <c r="B238" s="22">
        <v>2014</v>
      </c>
      <c r="C238" s="22" t="s">
        <v>56</v>
      </c>
      <c r="D238" s="22" t="s">
        <v>53</v>
      </c>
      <c r="E238">
        <v>26093</v>
      </c>
      <c r="G238" s="22">
        <v>42</v>
      </c>
      <c r="H238" s="22">
        <v>3028266</v>
      </c>
      <c r="I238">
        <f t="shared" si="4"/>
        <v>4874.3790288583141</v>
      </c>
    </row>
    <row r="239" spans="1:11" x14ac:dyDescent="0.25">
      <c r="A239" t="s">
        <v>68</v>
      </c>
      <c r="B239" s="22">
        <v>2014</v>
      </c>
      <c r="C239" s="22" t="s">
        <v>56</v>
      </c>
      <c r="D239" s="22" t="s">
        <v>54</v>
      </c>
      <c r="E239">
        <v>28976</v>
      </c>
      <c r="G239" s="22">
        <v>28</v>
      </c>
      <c r="H239" s="22">
        <v>2912534</v>
      </c>
      <c r="I239">
        <f t="shared" si="4"/>
        <v>2814.4309773605742</v>
      </c>
    </row>
    <row r="240" spans="1:11" x14ac:dyDescent="0.25">
      <c r="A240" t="s">
        <v>68</v>
      </c>
      <c r="B240" s="22">
        <v>2014</v>
      </c>
      <c r="C240" s="22" t="s">
        <v>57</v>
      </c>
      <c r="D240" s="22" t="s">
        <v>53</v>
      </c>
      <c r="E240">
        <v>7195</v>
      </c>
      <c r="G240" s="22">
        <v>12</v>
      </c>
      <c r="H240" s="22">
        <v>1956770</v>
      </c>
      <c r="I240">
        <f t="shared" si="4"/>
        <v>3263.5496872828353</v>
      </c>
    </row>
    <row r="241" spans="1:11" x14ac:dyDescent="0.25">
      <c r="A241" t="s">
        <v>68</v>
      </c>
      <c r="B241" s="22">
        <v>2014</v>
      </c>
      <c r="C241" s="22" t="s">
        <v>57</v>
      </c>
      <c r="D241" s="22" t="s">
        <v>54</v>
      </c>
      <c r="E241">
        <v>8584</v>
      </c>
      <c r="G241" s="22">
        <v>28</v>
      </c>
      <c r="H241" s="22">
        <v>1716741</v>
      </c>
      <c r="I241">
        <f t="shared" si="4"/>
        <v>5599.8075489282382</v>
      </c>
    </row>
    <row r="242" spans="1:11" x14ac:dyDescent="0.25">
      <c r="A242" t="s">
        <v>68</v>
      </c>
      <c r="B242" s="22">
        <v>2015</v>
      </c>
      <c r="C242" s="22" t="s">
        <v>52</v>
      </c>
      <c r="D242" s="22" t="s">
        <v>53</v>
      </c>
      <c r="E242">
        <v>32915</v>
      </c>
      <c r="G242" s="22">
        <v>0</v>
      </c>
      <c r="H242" s="22">
        <v>2945332</v>
      </c>
      <c r="I242">
        <f t="shared" si="4"/>
        <v>0</v>
      </c>
      <c r="J242">
        <f>SUM(I242:I249)</f>
        <v>21373.869648981086</v>
      </c>
      <c r="K242" s="30">
        <f>J242*10*1000/24210809</f>
        <v>8.8282343844772324</v>
      </c>
    </row>
    <row r="243" spans="1:11" x14ac:dyDescent="0.25">
      <c r="A243" t="s">
        <v>68</v>
      </c>
      <c r="B243" s="22">
        <v>2015</v>
      </c>
      <c r="C243" s="22" t="s">
        <v>52</v>
      </c>
      <c r="D243" s="22" t="s">
        <v>54</v>
      </c>
      <c r="E243">
        <v>35363</v>
      </c>
      <c r="G243" s="22">
        <v>0</v>
      </c>
      <c r="H243" s="22">
        <v>3103585</v>
      </c>
      <c r="I243">
        <f t="shared" si="4"/>
        <v>0</v>
      </c>
    </row>
    <row r="244" spans="1:11" x14ac:dyDescent="0.25">
      <c r="A244" t="s">
        <v>68</v>
      </c>
      <c r="B244" s="22">
        <v>2015</v>
      </c>
      <c r="C244" s="22" t="s">
        <v>55</v>
      </c>
      <c r="D244" s="22" t="s">
        <v>53</v>
      </c>
      <c r="E244">
        <v>46257</v>
      </c>
      <c r="G244" s="22">
        <v>27</v>
      </c>
      <c r="H244" s="22">
        <v>4268595</v>
      </c>
      <c r="I244">
        <f t="shared" si="4"/>
        <v>2491.559439652377</v>
      </c>
    </row>
    <row r="245" spans="1:11" x14ac:dyDescent="0.25">
      <c r="A245" t="s">
        <v>68</v>
      </c>
      <c r="B245" s="22">
        <v>2015</v>
      </c>
      <c r="C245" s="22" t="s">
        <v>55</v>
      </c>
      <c r="D245" s="22" t="s">
        <v>54</v>
      </c>
      <c r="E245">
        <v>53629</v>
      </c>
      <c r="G245" s="22">
        <v>18</v>
      </c>
      <c r="H245" s="22">
        <v>4278986</v>
      </c>
      <c r="I245">
        <f t="shared" si="4"/>
        <v>1436.1958641779634</v>
      </c>
    </row>
    <row r="246" spans="1:11" x14ac:dyDescent="0.25">
      <c r="A246" t="s">
        <v>68</v>
      </c>
      <c r="B246" s="22">
        <v>2015</v>
      </c>
      <c r="C246" s="22" t="s">
        <v>56</v>
      </c>
      <c r="D246" s="22" t="s">
        <v>53</v>
      </c>
      <c r="E246">
        <v>26488</v>
      </c>
      <c r="G246" s="22">
        <v>31</v>
      </c>
      <c r="H246" s="22">
        <v>3028266</v>
      </c>
      <c r="I246">
        <f t="shared" si="4"/>
        <v>3544.1047266686805</v>
      </c>
    </row>
    <row r="247" spans="1:11" x14ac:dyDescent="0.25">
      <c r="A247" t="s">
        <v>68</v>
      </c>
      <c r="B247" s="22">
        <v>2015</v>
      </c>
      <c r="C247" s="22" t="s">
        <v>56</v>
      </c>
      <c r="D247" s="22" t="s">
        <v>54</v>
      </c>
      <c r="E247">
        <v>29186</v>
      </c>
      <c r="G247" s="22">
        <v>36</v>
      </c>
      <c r="H247" s="22">
        <v>2912534</v>
      </c>
      <c r="I247">
        <f t="shared" si="4"/>
        <v>3592.517782498458</v>
      </c>
    </row>
    <row r="248" spans="1:11" x14ac:dyDescent="0.25">
      <c r="A248" t="s">
        <v>68</v>
      </c>
      <c r="B248" s="22">
        <v>2015</v>
      </c>
      <c r="C248" s="22" t="s">
        <v>57</v>
      </c>
      <c r="D248" s="22" t="s">
        <v>53</v>
      </c>
      <c r="E248">
        <v>7598</v>
      </c>
      <c r="G248" s="22">
        <v>21</v>
      </c>
      <c r="H248" s="22">
        <v>1956770</v>
      </c>
      <c r="I248">
        <f t="shared" si="4"/>
        <v>5408.2877072913925</v>
      </c>
    </row>
    <row r="249" spans="1:11" x14ac:dyDescent="0.25">
      <c r="A249" t="s">
        <v>68</v>
      </c>
      <c r="B249" s="22">
        <v>2015</v>
      </c>
      <c r="C249" s="22" t="s">
        <v>57</v>
      </c>
      <c r="D249" s="22" t="s">
        <v>54</v>
      </c>
      <c r="E249">
        <v>9107</v>
      </c>
      <c r="G249" s="22">
        <v>26</v>
      </c>
      <c r="H249" s="22">
        <v>1716741</v>
      </c>
      <c r="I249">
        <f t="shared" si="4"/>
        <v>4901.2041286922149</v>
      </c>
    </row>
    <row r="250" spans="1:11" x14ac:dyDescent="0.25">
      <c r="A250" t="s">
        <v>68</v>
      </c>
      <c r="B250" s="22">
        <v>2016</v>
      </c>
      <c r="C250" s="22" t="s">
        <v>52</v>
      </c>
      <c r="D250" s="22" t="s">
        <v>53</v>
      </c>
      <c r="E250">
        <v>33143</v>
      </c>
      <c r="G250" s="22">
        <v>0</v>
      </c>
      <c r="H250" s="22">
        <v>2945332</v>
      </c>
      <c r="I250">
        <f t="shared" si="4"/>
        <v>0</v>
      </c>
      <c r="J250">
        <f>SUM(I250:I257)</f>
        <v>16172.02617381094</v>
      </c>
      <c r="K250" s="30">
        <f>J250*10*1000/24210809</f>
        <v>6.6796719489261767</v>
      </c>
    </row>
    <row r="251" spans="1:11" x14ac:dyDescent="0.25">
      <c r="A251" t="s">
        <v>68</v>
      </c>
      <c r="B251" s="22">
        <v>2016</v>
      </c>
      <c r="C251" s="22" t="s">
        <v>52</v>
      </c>
      <c r="D251" s="22" t="s">
        <v>54</v>
      </c>
      <c r="E251">
        <v>35537</v>
      </c>
      <c r="G251" s="22">
        <v>1</v>
      </c>
      <c r="H251" s="22">
        <v>3103585</v>
      </c>
      <c r="I251">
        <f t="shared" si="4"/>
        <v>87.333905506936432</v>
      </c>
    </row>
    <row r="252" spans="1:11" x14ac:dyDescent="0.25">
      <c r="A252" t="s">
        <v>68</v>
      </c>
      <c r="B252" s="22">
        <v>2016</v>
      </c>
      <c r="C252" s="22" t="s">
        <v>55</v>
      </c>
      <c r="D252" s="22" t="s">
        <v>53</v>
      </c>
      <c r="E252">
        <v>46547</v>
      </c>
      <c r="G252" s="22">
        <v>20</v>
      </c>
      <c r="H252" s="22">
        <v>4268595</v>
      </c>
      <c r="I252">
        <f t="shared" si="4"/>
        <v>1834.1010161771972</v>
      </c>
    </row>
    <row r="253" spans="1:11" x14ac:dyDescent="0.25">
      <c r="A253" t="s">
        <v>68</v>
      </c>
      <c r="B253" s="22">
        <v>2016</v>
      </c>
      <c r="C253" s="22" t="s">
        <v>55</v>
      </c>
      <c r="D253" s="22" t="s">
        <v>54</v>
      </c>
      <c r="E253">
        <v>54979</v>
      </c>
      <c r="G253" s="22">
        <v>13</v>
      </c>
      <c r="H253" s="22">
        <v>4278986</v>
      </c>
      <c r="I253">
        <f t="shared" si="4"/>
        <v>1011.7830080576221</v>
      </c>
    </row>
    <row r="254" spans="1:11" x14ac:dyDescent="0.25">
      <c r="A254" t="s">
        <v>68</v>
      </c>
      <c r="B254" s="22">
        <v>2016</v>
      </c>
      <c r="C254" s="22" t="s">
        <v>56</v>
      </c>
      <c r="D254" s="22" t="s">
        <v>53</v>
      </c>
      <c r="E254">
        <v>26886</v>
      </c>
      <c r="G254" s="22">
        <v>38</v>
      </c>
      <c r="H254" s="22">
        <v>3028266</v>
      </c>
      <c r="I254">
        <f t="shared" si="4"/>
        <v>4280.0754295916086</v>
      </c>
    </row>
    <row r="255" spans="1:11" x14ac:dyDescent="0.25">
      <c r="A255" t="s">
        <v>68</v>
      </c>
      <c r="B255" s="22">
        <v>2016</v>
      </c>
      <c r="C255" s="22" t="s">
        <v>56</v>
      </c>
      <c r="D255" s="22" t="s">
        <v>54</v>
      </c>
      <c r="E255">
        <v>29467</v>
      </c>
      <c r="G255" s="22">
        <v>25</v>
      </c>
      <c r="H255" s="22">
        <v>2912534</v>
      </c>
      <c r="I255">
        <f t="shared" si="4"/>
        <v>2471.0133369532018</v>
      </c>
    </row>
    <row r="256" spans="1:11" x14ac:dyDescent="0.25">
      <c r="A256" t="s">
        <v>68</v>
      </c>
      <c r="B256" s="22">
        <v>2016</v>
      </c>
      <c r="C256" s="22" t="s">
        <v>57</v>
      </c>
      <c r="D256" s="22" t="s">
        <v>53</v>
      </c>
      <c r="E256">
        <v>8026</v>
      </c>
      <c r="G256" s="22">
        <v>12</v>
      </c>
      <c r="H256" s="22">
        <v>1956770</v>
      </c>
      <c r="I256">
        <f t="shared" si="4"/>
        <v>2925.6466483927234</v>
      </c>
    </row>
    <row r="257" spans="1:9" x14ac:dyDescent="0.25">
      <c r="A257" t="s">
        <v>68</v>
      </c>
      <c r="B257" s="22">
        <v>2016</v>
      </c>
      <c r="C257" s="22" t="s">
        <v>57</v>
      </c>
      <c r="D257" s="22" t="s">
        <v>54</v>
      </c>
      <c r="E257">
        <v>9639</v>
      </c>
      <c r="G257" s="22">
        <v>20</v>
      </c>
      <c r="H257" s="22">
        <v>1716741</v>
      </c>
      <c r="I257">
        <f t="shared" si="4"/>
        <v>3562.0728291316523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F1" sqref="F1:H1048576"/>
    </sheetView>
  </sheetViews>
  <sheetFormatPr defaultRowHeight="15" x14ac:dyDescent="0.25"/>
  <cols>
    <col min="1" max="5" width="9.125" style="22"/>
    <col min="7" max="10" width="9.125" style="22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2018-11-21T12:25:30Z</dcterms:modified>
</cp:coreProperties>
</file>