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Dexter\Source\ALPACO8\RPA_Example\21_오늘의_증권시황\Data\Output\"/>
    </mc:Choice>
  </mc:AlternateContent>
  <xr:revisionPtr revIDLastSave="0" documentId="13_ncr:1_{5040A2CA-7A15-42D3-ABB9-0E2CB02E12E3}" xr6:coauthVersionLast="47" xr6:coauthVersionMax="47" xr10:uidLastSave="{00000000-0000-0000-0000-000000000000}"/>
  <bookViews>
    <workbookView xWindow="29580" yWindow="780" windowWidth="21600" windowHeight="11835" xr2:uid="{128CB9EE-8F8F-4283-BC02-829EA9DF085D}"/>
  </bookViews>
  <sheets>
    <sheet name="Dashboard" sheetId="1" r:id="rId1"/>
    <sheet name="KOSPI" sheetId="3" r:id="rId2"/>
    <sheet name="KOSDAQ" sheetId="2" r:id="rId3"/>
    <sheet name="업종별시세" sheetId="5" r:id="rId4"/>
    <sheet name="주요뉴스" sheetId="23" r:id="rId5"/>
    <sheet name="종목별이슈" sheetId="10" r:id="rId6"/>
    <sheet name="시황정보" sheetId="11" r:id="rId7"/>
    <sheet name="투자정보" sheetId="12" r:id="rId8"/>
    <sheet name="종목분석" sheetId="13" r:id="rId9"/>
    <sheet name="산업분석" sheetId="20" r:id="rId10"/>
    <sheet name="경제분석" sheetId="21" r:id="rId11"/>
    <sheet name="리포트" sheetId="22" r:id="rId12"/>
  </sheets>
  <definedNames>
    <definedName name="_xlnm._FilterDatabase" localSheetId="5" hidden="1">종목별이슈!$A$1:$G$1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1" l="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39" i="21"/>
  <c r="E40" i="21"/>
  <c r="E41" i="21"/>
  <c r="E42" i="21"/>
  <c r="E43" i="21"/>
  <c r="E44" i="21"/>
  <c r="E45" i="21"/>
  <c r="E46" i="21"/>
  <c r="E47" i="21"/>
  <c r="E48" i="21"/>
  <c r="E49" i="21"/>
  <c r="E50" i="21"/>
  <c r="E51" i="21"/>
  <c r="E52" i="21"/>
  <c r="E53" i="21"/>
  <c r="E54" i="21"/>
  <c r="E55" i="21"/>
  <c r="E56" i="21"/>
  <c r="E57" i="21"/>
  <c r="E58" i="21"/>
  <c r="E59" i="21"/>
  <c r="E60" i="21"/>
  <c r="E61" i="21"/>
  <c r="E62" i="21"/>
  <c r="E63" i="21"/>
  <c r="E64" i="21"/>
  <c r="E65" i="21"/>
  <c r="E66" i="21"/>
  <c r="E67" i="21"/>
  <c r="E68" i="21"/>
  <c r="E69" i="21"/>
  <c r="E70" i="21"/>
  <c r="E71" i="21"/>
  <c r="E72" i="21"/>
  <c r="E73" i="21"/>
  <c r="E74" i="21"/>
  <c r="E75" i="21"/>
  <c r="E76" i="21"/>
  <c r="E77" i="21"/>
  <c r="E78" i="21"/>
  <c r="E79" i="21"/>
  <c r="E80" i="21"/>
  <c r="E81" i="21"/>
  <c r="E82" i="21"/>
  <c r="E83" i="21"/>
  <c r="E84" i="21"/>
  <c r="E85" i="21"/>
  <c r="E86" i="21"/>
  <c r="E87" i="21"/>
  <c r="E88" i="21"/>
  <c r="E89" i="21"/>
  <c r="E90" i="21"/>
  <c r="E91" i="21"/>
  <c r="E92" i="21"/>
  <c r="E93" i="21"/>
  <c r="E94" i="21"/>
  <c r="E95" i="21"/>
  <c r="E96" i="21"/>
  <c r="E97" i="21"/>
  <c r="E98" i="21"/>
  <c r="E99" i="21"/>
  <c r="E100" i="21"/>
  <c r="E101" i="21"/>
  <c r="E102" i="21"/>
  <c r="E103" i="21"/>
  <c r="E104" i="21"/>
  <c r="E105" i="21"/>
  <c r="E106" i="21"/>
  <c r="E107" i="21"/>
  <c r="E108" i="21"/>
  <c r="E109" i="21"/>
  <c r="E110" i="21"/>
  <c r="E111" i="21"/>
  <c r="E112" i="21"/>
  <c r="E113" i="21"/>
  <c r="E114" i="21"/>
  <c r="E115" i="21"/>
  <c r="E116" i="21"/>
  <c r="E117" i="21"/>
  <c r="E118" i="21"/>
  <c r="E119" i="21"/>
  <c r="E120" i="21"/>
  <c r="E121" i="21"/>
  <c r="E122" i="21"/>
  <c r="E123" i="21"/>
  <c r="E124" i="21"/>
  <c r="E125" i="21"/>
  <c r="E126" i="21"/>
  <c r="E127" i="21"/>
  <c r="E128" i="21"/>
  <c r="E129" i="21"/>
  <c r="E130" i="21"/>
  <c r="E131" i="21"/>
  <c r="E132" i="21"/>
  <c r="E133" i="21"/>
  <c r="E134" i="21"/>
  <c r="E135" i="21"/>
  <c r="E136" i="21"/>
  <c r="E137" i="21"/>
  <c r="E138" i="21"/>
  <c r="E139" i="21"/>
  <c r="E140" i="21"/>
  <c r="E141" i="21"/>
  <c r="E142" i="21"/>
  <c r="E143" i="21"/>
  <c r="E144" i="21"/>
  <c r="E145" i="21"/>
  <c r="E146" i="21"/>
  <c r="E147" i="21"/>
  <c r="E148" i="21"/>
  <c r="E149" i="21"/>
  <c r="E150" i="21"/>
  <c r="E151" i="21"/>
  <c r="E152" i="21"/>
  <c r="E153" i="21"/>
  <c r="E154" i="21"/>
  <c r="E155" i="21"/>
  <c r="E156" i="21"/>
  <c r="E157" i="21"/>
  <c r="E158" i="21"/>
  <c r="E159" i="21"/>
  <c r="E160" i="21"/>
  <c r="E161" i="21"/>
  <c r="E162" i="21"/>
  <c r="E163" i="21"/>
  <c r="E164" i="21"/>
  <c r="E165" i="21"/>
  <c r="E166" i="21"/>
  <c r="E167" i="21"/>
  <c r="E168" i="21"/>
  <c r="E169" i="21"/>
  <c r="E170" i="21"/>
  <c r="E171" i="21"/>
  <c r="E172" i="21"/>
  <c r="E173" i="21"/>
  <c r="E174" i="21"/>
  <c r="E175" i="21"/>
  <c r="E176" i="21"/>
  <c r="E177" i="21"/>
  <c r="E178" i="21"/>
  <c r="E179" i="21"/>
  <c r="E180" i="21"/>
  <c r="E181" i="21"/>
  <c r="E182" i="21"/>
  <c r="E183" i="21"/>
  <c r="E184" i="21"/>
  <c r="E185" i="21"/>
  <c r="E186" i="21"/>
  <c r="E187" i="21"/>
  <c r="E188" i="21"/>
  <c r="E189" i="21"/>
  <c r="E190" i="21"/>
  <c r="E191" i="21"/>
  <c r="E192" i="21"/>
  <c r="E193" i="21"/>
  <c r="E194" i="21"/>
  <c r="E195" i="21"/>
  <c r="E196" i="21"/>
  <c r="E197" i="21"/>
  <c r="E198" i="21"/>
  <c r="E199" i="21"/>
  <c r="E200" i="21"/>
  <c r="E2" i="21"/>
  <c r="F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0" i="20"/>
  <c r="F2" i="20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" i="13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" i="12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" i="11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" i="10"/>
  <c r="F3" i="23"/>
  <c r="F4" i="23"/>
  <c r="F5" i="23"/>
  <c r="F6" i="23"/>
  <c r="F7" i="23"/>
  <c r="F8" i="23"/>
  <c r="F9" i="23"/>
  <c r="F10" i="23"/>
  <c r="F11" i="23"/>
  <c r="F12" i="23"/>
  <c r="F13" i="23"/>
  <c r="F14" i="23"/>
  <c r="F15" i="23"/>
  <c r="F16" i="23"/>
  <c r="F17" i="23"/>
  <c r="F18" i="23"/>
  <c r="F19" i="23"/>
  <c r="F20" i="23"/>
  <c r="F21" i="23"/>
  <c r="F22" i="23"/>
  <c r="F23" i="23"/>
  <c r="F24" i="23"/>
  <c r="F25" i="23"/>
  <c r="F26" i="23"/>
  <c r="F27" i="23"/>
  <c r="F28" i="23"/>
  <c r="F29" i="23"/>
  <c r="F30" i="23"/>
  <c r="F31" i="23"/>
  <c r="F32" i="23"/>
  <c r="F33" i="23"/>
  <c r="F34" i="23"/>
  <c r="F35" i="23"/>
  <c r="F36" i="23"/>
  <c r="F37" i="23"/>
  <c r="F38" i="23"/>
  <c r="F39" i="23"/>
  <c r="F40" i="23"/>
  <c r="F41" i="23"/>
  <c r="F42" i="23"/>
  <c r="F43" i="23"/>
  <c r="F44" i="23"/>
  <c r="F45" i="23"/>
  <c r="F46" i="23"/>
  <c r="F47" i="23"/>
  <c r="F48" i="23"/>
  <c r="F49" i="23"/>
  <c r="F50" i="23"/>
  <c r="F51" i="23"/>
  <c r="F52" i="23"/>
  <c r="F53" i="23"/>
  <c r="F54" i="23"/>
  <c r="F55" i="23"/>
  <c r="F56" i="23"/>
  <c r="F57" i="23"/>
  <c r="F58" i="23"/>
  <c r="F59" i="23"/>
  <c r="F60" i="23"/>
  <c r="F61" i="23"/>
  <c r="F62" i="23"/>
  <c r="F63" i="23"/>
  <c r="F64" i="23"/>
  <c r="F65" i="23"/>
  <c r="F66" i="23"/>
  <c r="F67" i="23"/>
  <c r="F68" i="23"/>
  <c r="F69" i="23"/>
  <c r="F70" i="23"/>
  <c r="F71" i="23"/>
  <c r="F72" i="23"/>
  <c r="F73" i="23"/>
  <c r="F74" i="23"/>
  <c r="F75" i="23"/>
  <c r="F76" i="23"/>
  <c r="F77" i="23"/>
  <c r="F78" i="23"/>
  <c r="F79" i="23"/>
  <c r="F80" i="23"/>
  <c r="F81" i="23"/>
  <c r="F82" i="23"/>
  <c r="F83" i="23"/>
  <c r="F84" i="23"/>
  <c r="F85" i="23"/>
  <c r="F86" i="23"/>
  <c r="F87" i="23"/>
  <c r="F88" i="23"/>
  <c r="F89" i="23"/>
  <c r="F90" i="23"/>
  <c r="F91" i="23"/>
  <c r="F92" i="23"/>
  <c r="F93" i="23"/>
  <c r="F94" i="23"/>
  <c r="F95" i="23"/>
  <c r="F96" i="23"/>
  <c r="F97" i="23"/>
  <c r="F98" i="23"/>
  <c r="F99" i="23"/>
  <c r="F100" i="23"/>
  <c r="F101" i="23"/>
  <c r="F102" i="23"/>
  <c r="F103" i="23"/>
  <c r="F104" i="23"/>
  <c r="F105" i="23"/>
  <c r="F106" i="23"/>
  <c r="F107" i="23"/>
  <c r="F108" i="23"/>
  <c r="F109" i="23"/>
  <c r="F110" i="23"/>
  <c r="F111" i="23"/>
  <c r="F112" i="23"/>
  <c r="F113" i="23"/>
  <c r="F114" i="23"/>
  <c r="F115" i="23"/>
  <c r="F116" i="23"/>
  <c r="F117" i="23"/>
  <c r="F118" i="23"/>
  <c r="F119" i="23"/>
  <c r="F120" i="23"/>
  <c r="F121" i="23"/>
  <c r="F122" i="23"/>
  <c r="F123" i="23"/>
  <c r="F124" i="23"/>
  <c r="F125" i="23"/>
  <c r="F126" i="23"/>
  <c r="F127" i="23"/>
  <c r="F128" i="23"/>
  <c r="F129" i="23"/>
  <c r="F130" i="23"/>
  <c r="F131" i="23"/>
  <c r="F132" i="23"/>
  <c r="F133" i="23"/>
  <c r="F134" i="23"/>
  <c r="F135" i="23"/>
  <c r="F136" i="23"/>
  <c r="F137" i="23"/>
  <c r="F138" i="23"/>
  <c r="F139" i="23"/>
  <c r="F140" i="23"/>
  <c r="F141" i="23"/>
  <c r="F142" i="23"/>
  <c r="F143" i="23"/>
  <c r="F144" i="23"/>
  <c r="F145" i="23"/>
  <c r="F146" i="23"/>
  <c r="F147" i="23"/>
  <c r="F148" i="23"/>
  <c r="F149" i="23"/>
  <c r="F150" i="23"/>
  <c r="F151" i="23"/>
  <c r="F152" i="23"/>
  <c r="F153" i="23"/>
  <c r="F154" i="23"/>
  <c r="F155" i="23"/>
  <c r="F156" i="23"/>
  <c r="F157" i="23"/>
  <c r="F158" i="23"/>
  <c r="F159" i="23"/>
  <c r="F160" i="23"/>
  <c r="F161" i="23"/>
  <c r="F162" i="23"/>
  <c r="F163" i="23"/>
  <c r="F164" i="23"/>
  <c r="F165" i="23"/>
  <c r="F166" i="23"/>
  <c r="F167" i="23"/>
  <c r="F168" i="23"/>
  <c r="F169" i="23"/>
  <c r="F170" i="23"/>
  <c r="F171" i="23"/>
  <c r="F172" i="23"/>
  <c r="F173" i="23"/>
  <c r="F174" i="23"/>
  <c r="F175" i="23"/>
  <c r="F176" i="23"/>
  <c r="F177" i="23"/>
  <c r="F178" i="23"/>
  <c r="F179" i="23"/>
  <c r="F180" i="23"/>
  <c r="F181" i="23"/>
  <c r="F182" i="23"/>
  <c r="F183" i="23"/>
  <c r="F184" i="23"/>
  <c r="F185" i="23"/>
  <c r="F186" i="23"/>
  <c r="F187" i="23"/>
  <c r="F188" i="23"/>
  <c r="F189" i="23"/>
  <c r="F190" i="23"/>
  <c r="F191" i="23"/>
  <c r="F192" i="23"/>
  <c r="F193" i="23"/>
  <c r="F194" i="23"/>
  <c r="F195" i="23"/>
  <c r="F196" i="23"/>
  <c r="F197" i="23"/>
  <c r="F198" i="23"/>
  <c r="F199" i="23"/>
  <c r="F200" i="23"/>
  <c r="F201" i="23"/>
  <c r="F202" i="23"/>
  <c r="F203" i="23"/>
  <c r="F204" i="23"/>
  <c r="F205" i="23"/>
  <c r="F206" i="23"/>
  <c r="F207" i="23"/>
  <c r="F208" i="23"/>
  <c r="F209" i="23"/>
  <c r="F210" i="23"/>
  <c r="F211" i="23"/>
  <c r="F212" i="23"/>
  <c r="F213" i="23"/>
  <c r="F214" i="23"/>
  <c r="F215" i="23"/>
  <c r="F216" i="23"/>
  <c r="F217" i="23"/>
  <c r="F218" i="23"/>
  <c r="F219" i="23"/>
  <c r="F220" i="23"/>
  <c r="F221" i="23"/>
  <c r="F222" i="23"/>
  <c r="F223" i="23"/>
  <c r="F224" i="23"/>
  <c r="F225" i="23"/>
  <c r="F226" i="23"/>
  <c r="F227" i="23"/>
  <c r="F228" i="23"/>
  <c r="F229" i="23"/>
  <c r="F230" i="23"/>
  <c r="F231" i="23"/>
  <c r="F232" i="23"/>
  <c r="F233" i="23"/>
  <c r="F234" i="23"/>
  <c r="F235" i="23"/>
  <c r="F236" i="23"/>
  <c r="F237" i="23"/>
  <c r="F238" i="23"/>
  <c r="F239" i="23"/>
  <c r="F240" i="23"/>
  <c r="F241" i="23"/>
  <c r="F242" i="23"/>
  <c r="F243" i="23"/>
  <c r="F244" i="23"/>
  <c r="F245" i="23"/>
  <c r="F246" i="23"/>
  <c r="F247" i="23"/>
  <c r="F248" i="23"/>
  <c r="F249" i="23"/>
  <c r="F250" i="23"/>
  <c r="F251" i="23"/>
  <c r="F252" i="23"/>
  <c r="F253" i="23"/>
  <c r="F254" i="23"/>
  <c r="F255" i="23"/>
  <c r="F256" i="23"/>
  <c r="F257" i="23"/>
  <c r="F258" i="23"/>
  <c r="F259" i="23"/>
  <c r="F260" i="23"/>
  <c r="F261" i="23"/>
  <c r="F262" i="23"/>
  <c r="F263" i="23"/>
  <c r="F264" i="23"/>
  <c r="F265" i="23"/>
  <c r="F266" i="23"/>
  <c r="F267" i="23"/>
  <c r="F268" i="23"/>
  <c r="F269" i="23"/>
  <c r="F270" i="23"/>
  <c r="F271" i="23"/>
  <c r="F272" i="23"/>
  <c r="F273" i="23"/>
  <c r="F274" i="23"/>
  <c r="F275" i="23"/>
  <c r="F276" i="23"/>
  <c r="F277" i="23"/>
  <c r="F278" i="23"/>
  <c r="F279" i="23"/>
  <c r="F280" i="23"/>
  <c r="F281" i="23"/>
  <c r="F282" i="23"/>
  <c r="F283" i="23"/>
  <c r="F284" i="23"/>
  <c r="F285" i="23"/>
  <c r="F286" i="23"/>
  <c r="F287" i="23"/>
  <c r="F288" i="23"/>
  <c r="F289" i="23"/>
  <c r="F290" i="23"/>
  <c r="F291" i="23"/>
  <c r="F292" i="23"/>
  <c r="F293" i="23"/>
  <c r="F294" i="23"/>
  <c r="F295" i="23"/>
  <c r="F296" i="23"/>
  <c r="F297" i="23"/>
  <c r="F298" i="23"/>
  <c r="F299" i="23"/>
  <c r="F300" i="23"/>
  <c r="F301" i="23"/>
  <c r="F302" i="23"/>
  <c r="F303" i="23"/>
  <c r="F304" i="23"/>
  <c r="F305" i="23"/>
  <c r="F306" i="23"/>
  <c r="F307" i="23"/>
  <c r="F308" i="23"/>
  <c r="F309" i="23"/>
  <c r="F310" i="23"/>
  <c r="F311" i="23"/>
  <c r="F312" i="23"/>
  <c r="F313" i="23"/>
  <c r="F314" i="23"/>
  <c r="F315" i="23"/>
  <c r="F316" i="23"/>
  <c r="F317" i="23"/>
  <c r="F318" i="23"/>
  <c r="F319" i="23"/>
  <c r="F320" i="23"/>
  <c r="F321" i="23"/>
  <c r="F322" i="23"/>
  <c r="F323" i="23"/>
  <c r="F324" i="23"/>
  <c r="F325" i="23"/>
  <c r="F326" i="23"/>
  <c r="F327" i="23"/>
  <c r="F328" i="23"/>
  <c r="F329" i="23"/>
  <c r="F330" i="23"/>
  <c r="F331" i="23"/>
  <c r="F332" i="23"/>
  <c r="F333" i="23"/>
  <c r="F334" i="23"/>
  <c r="F335" i="23"/>
  <c r="F336" i="23"/>
  <c r="F337" i="23"/>
  <c r="F338" i="23"/>
  <c r="F339" i="23"/>
  <c r="F340" i="23"/>
  <c r="F341" i="23"/>
  <c r="F342" i="23"/>
  <c r="F343" i="23"/>
  <c r="F344" i="23"/>
  <c r="F345" i="23"/>
  <c r="F346" i="23"/>
  <c r="F347" i="23"/>
  <c r="F348" i="23"/>
  <c r="F349" i="23"/>
  <c r="F350" i="23"/>
  <c r="F351" i="23"/>
  <c r="F352" i="23"/>
  <c r="F353" i="23"/>
  <c r="F354" i="23"/>
  <c r="F355" i="23"/>
  <c r="F356" i="23"/>
  <c r="F357" i="23"/>
  <c r="F358" i="23"/>
  <c r="F359" i="23"/>
  <c r="F360" i="23"/>
  <c r="F361" i="23"/>
  <c r="F362" i="23"/>
  <c r="F363" i="23"/>
  <c r="F364" i="23"/>
  <c r="F365" i="23"/>
  <c r="F366" i="23"/>
  <c r="F367" i="23"/>
  <c r="F368" i="23"/>
  <c r="F369" i="23"/>
  <c r="F370" i="23"/>
  <c r="F371" i="23"/>
  <c r="F372" i="23"/>
  <c r="F373" i="23"/>
  <c r="F374" i="23"/>
  <c r="F375" i="23"/>
  <c r="F376" i="23"/>
  <c r="F377" i="23"/>
  <c r="F378" i="23"/>
  <c r="F379" i="23"/>
  <c r="F380" i="23"/>
  <c r="F381" i="23"/>
  <c r="F382" i="23"/>
  <c r="F383" i="23"/>
  <c r="F384" i="23"/>
  <c r="F385" i="23"/>
  <c r="F386" i="23"/>
  <c r="F387" i="23"/>
  <c r="F388" i="23"/>
  <c r="F389" i="23"/>
  <c r="F390" i="23"/>
  <c r="F391" i="23"/>
  <c r="F392" i="23"/>
  <c r="F393" i="23"/>
  <c r="F394" i="23"/>
  <c r="F395" i="23"/>
  <c r="F396" i="23"/>
  <c r="F397" i="23"/>
  <c r="F398" i="23"/>
  <c r="F399" i="23"/>
  <c r="F400" i="23"/>
  <c r="F2" i="23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" i="5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" i="2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" i="3"/>
  <c r="M16" i="1"/>
  <c r="M17" i="1"/>
  <c r="M18" i="1"/>
  <c r="M19" i="1"/>
  <c r="M20" i="1"/>
  <c r="M21" i="1"/>
  <c r="M22" i="1"/>
  <c r="M23" i="1"/>
  <c r="M24" i="1"/>
  <c r="M15" i="1"/>
  <c r="M6" i="1"/>
  <c r="M7" i="1"/>
  <c r="M8" i="1"/>
  <c r="M9" i="1"/>
  <c r="M10" i="1"/>
  <c r="M11" i="1"/>
  <c r="M12" i="1"/>
  <c r="M13" i="1"/>
  <c r="M14" i="1"/>
  <c r="M5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29" i="1"/>
  <c r="Z16" i="1"/>
  <c r="Z17" i="1"/>
  <c r="Z18" i="1"/>
  <c r="Z19" i="1"/>
  <c r="Z20" i="1"/>
  <c r="Z21" i="1"/>
  <c r="Z22" i="1"/>
  <c r="Z23" i="1"/>
  <c r="Z24" i="1"/>
  <c r="Z15" i="1"/>
  <c r="Z6" i="1"/>
  <c r="Z7" i="1"/>
  <c r="Z8" i="1"/>
  <c r="Z9" i="1"/>
  <c r="Z10" i="1"/>
  <c r="Z11" i="1"/>
  <c r="Z12" i="1"/>
  <c r="Z13" i="1"/>
  <c r="Z14" i="1"/>
  <c r="Z5" i="1"/>
  <c r="Q16" i="1"/>
  <c r="Q17" i="1"/>
  <c r="Q18" i="1"/>
  <c r="Q19" i="1"/>
  <c r="Q20" i="1"/>
  <c r="Q21" i="1"/>
  <c r="Q22" i="1"/>
  <c r="Q23" i="1"/>
  <c r="Q24" i="1"/>
  <c r="Q15" i="1"/>
  <c r="Q6" i="1"/>
  <c r="Q7" i="1"/>
  <c r="Q8" i="1"/>
  <c r="Q9" i="1"/>
  <c r="Q10" i="1"/>
  <c r="Q11" i="1"/>
  <c r="Q12" i="1"/>
  <c r="Q13" i="1"/>
  <c r="Q14" i="1"/>
  <c r="Q5" i="1"/>
  <c r="AE25" i="1"/>
  <c r="AF25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29" i="1"/>
  <c r="P16" i="1" l="1"/>
  <c r="P17" i="1"/>
  <c r="P18" i="1"/>
  <c r="P19" i="1"/>
  <c r="P20" i="1"/>
  <c r="P21" i="1"/>
  <c r="P22" i="1"/>
  <c r="P23" i="1"/>
  <c r="P24" i="1"/>
  <c r="P15" i="1"/>
  <c r="O16" i="1"/>
  <c r="O17" i="1"/>
  <c r="O18" i="1"/>
  <c r="O19" i="1"/>
  <c r="O20" i="1"/>
  <c r="O21" i="1"/>
  <c r="O22" i="1"/>
  <c r="O23" i="1"/>
  <c r="O24" i="1"/>
  <c r="O15" i="1"/>
  <c r="N16" i="1"/>
  <c r="N17" i="1"/>
  <c r="N18" i="1"/>
  <c r="N19" i="1"/>
  <c r="N20" i="1"/>
  <c r="N21" i="1"/>
  <c r="N22" i="1"/>
  <c r="N23" i="1"/>
  <c r="N24" i="1"/>
  <c r="N15" i="1"/>
  <c r="N5" i="1"/>
  <c r="N6" i="1"/>
  <c r="N7" i="1"/>
  <c r="N8" i="1"/>
  <c r="N9" i="1"/>
  <c r="N10" i="1"/>
  <c r="N11" i="1"/>
  <c r="N12" i="1"/>
  <c r="N13" i="1"/>
  <c r="N14" i="1"/>
  <c r="O5" i="1"/>
  <c r="O6" i="1"/>
  <c r="O7" i="1"/>
  <c r="O8" i="1"/>
  <c r="O9" i="1"/>
  <c r="O10" i="1"/>
  <c r="O11" i="1"/>
  <c r="O12" i="1"/>
  <c r="O13" i="1"/>
  <c r="O14" i="1"/>
  <c r="P5" i="1"/>
  <c r="P6" i="1"/>
  <c r="P7" i="1"/>
  <c r="P8" i="1"/>
  <c r="P9" i="1"/>
  <c r="P10" i="1"/>
  <c r="P11" i="1"/>
  <c r="P12" i="1"/>
  <c r="P13" i="1"/>
  <c r="P14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AC18" i="1" l="1"/>
  <c r="AF7" i="1"/>
  <c r="AF5" i="1"/>
  <c r="AF14" i="1"/>
  <c r="AF6" i="1"/>
  <c r="AF13" i="1"/>
  <c r="AF12" i="1"/>
  <c r="AF11" i="1"/>
  <c r="AF10" i="1"/>
  <c r="AF9" i="1"/>
  <c r="AF8" i="1"/>
  <c r="Y15" i="1"/>
  <c r="Y16" i="1"/>
  <c r="Y17" i="1"/>
  <c r="Y18" i="1"/>
  <c r="Y19" i="1"/>
  <c r="Y20" i="1"/>
  <c r="Y21" i="1"/>
  <c r="Y22" i="1"/>
  <c r="Y23" i="1"/>
  <c r="Y24" i="1"/>
  <c r="AF22" i="1" l="1"/>
  <c r="AF21" i="1"/>
  <c r="AF20" i="1"/>
  <c r="AF19" i="1"/>
  <c r="AF18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R5" i="1"/>
  <c r="S5" i="1"/>
  <c r="T5" i="1"/>
  <c r="U5" i="1"/>
  <c r="V5" i="1"/>
  <c r="W5" i="1"/>
  <c r="R6" i="1"/>
  <c r="S6" i="1"/>
  <c r="T6" i="1"/>
  <c r="U6" i="1"/>
  <c r="V6" i="1"/>
  <c r="W6" i="1"/>
  <c r="R7" i="1"/>
  <c r="S7" i="1"/>
  <c r="T7" i="1"/>
  <c r="U7" i="1"/>
  <c r="V7" i="1"/>
  <c r="W7" i="1"/>
  <c r="R8" i="1"/>
  <c r="S8" i="1"/>
  <c r="T8" i="1"/>
  <c r="U8" i="1"/>
  <c r="V8" i="1"/>
  <c r="W8" i="1"/>
  <c r="R9" i="1"/>
  <c r="S9" i="1"/>
  <c r="T9" i="1"/>
  <c r="U9" i="1"/>
  <c r="V9" i="1"/>
  <c r="W9" i="1"/>
  <c r="R10" i="1"/>
  <c r="S10" i="1"/>
  <c r="T10" i="1"/>
  <c r="U10" i="1"/>
  <c r="V10" i="1"/>
  <c r="W10" i="1"/>
  <c r="R11" i="1"/>
  <c r="S11" i="1"/>
  <c r="T11" i="1"/>
  <c r="U11" i="1"/>
  <c r="V11" i="1"/>
  <c r="W11" i="1"/>
  <c r="R12" i="1"/>
  <c r="S12" i="1"/>
  <c r="T12" i="1"/>
  <c r="U12" i="1"/>
  <c r="V12" i="1"/>
  <c r="W12" i="1"/>
  <c r="R13" i="1"/>
  <c r="S13" i="1"/>
  <c r="T13" i="1"/>
  <c r="U13" i="1"/>
  <c r="V13" i="1"/>
  <c r="W13" i="1"/>
  <c r="R14" i="1"/>
  <c r="S14" i="1"/>
  <c r="T14" i="1"/>
  <c r="U14" i="1"/>
  <c r="V14" i="1"/>
  <c r="W14" i="1"/>
  <c r="R15" i="1"/>
  <c r="S15" i="1"/>
  <c r="T15" i="1"/>
  <c r="U15" i="1"/>
  <c r="V15" i="1"/>
  <c r="W15" i="1"/>
  <c r="R16" i="1"/>
  <c r="S16" i="1"/>
  <c r="T16" i="1"/>
  <c r="U16" i="1"/>
  <c r="V16" i="1"/>
  <c r="W16" i="1"/>
  <c r="R17" i="1"/>
  <c r="S17" i="1"/>
  <c r="T17" i="1"/>
  <c r="U17" i="1"/>
  <c r="V17" i="1"/>
  <c r="W17" i="1"/>
  <c r="R18" i="1"/>
  <c r="S18" i="1"/>
  <c r="T18" i="1"/>
  <c r="U18" i="1"/>
  <c r="V18" i="1"/>
  <c r="W18" i="1"/>
  <c r="R19" i="1"/>
  <c r="S19" i="1"/>
  <c r="T19" i="1"/>
  <c r="U19" i="1"/>
  <c r="V19" i="1"/>
  <c r="W19" i="1"/>
  <c r="R20" i="1"/>
  <c r="S20" i="1"/>
  <c r="T20" i="1"/>
  <c r="U20" i="1"/>
  <c r="V20" i="1"/>
  <c r="W20" i="1"/>
  <c r="R21" i="1"/>
  <c r="S21" i="1"/>
  <c r="T21" i="1"/>
  <c r="U21" i="1"/>
  <c r="V21" i="1"/>
  <c r="W21" i="1"/>
  <c r="R22" i="1"/>
  <c r="S22" i="1"/>
  <c r="T22" i="1"/>
  <c r="U22" i="1"/>
  <c r="V22" i="1"/>
  <c r="W22" i="1"/>
  <c r="R23" i="1"/>
  <c r="S23" i="1"/>
  <c r="T23" i="1"/>
  <c r="U23" i="1"/>
  <c r="V23" i="1"/>
  <c r="W23" i="1"/>
  <c r="R24" i="1"/>
  <c r="S24" i="1"/>
  <c r="T24" i="1"/>
  <c r="U24" i="1"/>
  <c r="V24" i="1"/>
  <c r="W24" i="1"/>
  <c r="Y10" i="1"/>
  <c r="Y11" i="1"/>
  <c r="Y12" i="1"/>
  <c r="Y13" i="1"/>
  <c r="Y14" i="1"/>
  <c r="Y9" i="1"/>
  <c r="Y8" i="1"/>
  <c r="Y7" i="1"/>
  <c r="Y6" i="1"/>
  <c r="Y5" i="1"/>
</calcChain>
</file>

<file path=xl/sharedStrings.xml><?xml version="1.0" encoding="utf-8"?>
<sst xmlns="http://schemas.openxmlformats.org/spreadsheetml/2006/main" count="811" uniqueCount="571">
  <si>
    <t>시가총액</t>
  </si>
  <si>
    <t>구분</t>
    <phoneticPr fontId="1" type="noConversion"/>
  </si>
  <si>
    <t>KOSPI</t>
    <phoneticPr fontId="1" type="noConversion"/>
  </si>
  <si>
    <t>KOSDAQ</t>
    <phoneticPr fontId="1" type="noConversion"/>
  </si>
  <si>
    <t>종목명</t>
    <phoneticPr fontId="1" type="noConversion"/>
  </si>
  <si>
    <t>URL</t>
    <phoneticPr fontId="1" type="noConversion"/>
  </si>
  <si>
    <t>파일명</t>
    <phoneticPr fontId="1" type="noConversion"/>
  </si>
  <si>
    <t>출처</t>
    <phoneticPr fontId="1" type="noConversion"/>
  </si>
  <si>
    <t>번호</t>
    <phoneticPr fontId="1" type="noConversion"/>
  </si>
  <si>
    <t>다우산업</t>
    <phoneticPr fontId="1" type="noConversion"/>
  </si>
  <si>
    <t>나스닥</t>
    <phoneticPr fontId="1" type="noConversion"/>
  </si>
  <si>
    <t>S&amp;P 500</t>
    <phoneticPr fontId="1" type="noConversion"/>
  </si>
  <si>
    <t>USD환율</t>
    <phoneticPr fontId="1" type="noConversion"/>
  </si>
  <si>
    <t>JPY환율</t>
    <phoneticPr fontId="1" type="noConversion"/>
  </si>
  <si>
    <t>EUR환율</t>
    <phoneticPr fontId="1" type="noConversion"/>
  </si>
  <si>
    <t>WIT</t>
    <phoneticPr fontId="1" type="noConversion"/>
  </si>
  <si>
    <t>유가</t>
    <phoneticPr fontId="1" type="noConversion"/>
  </si>
  <si>
    <t>금</t>
    <phoneticPr fontId="1" type="noConversion"/>
  </si>
  <si>
    <t>업종별시세</t>
    <phoneticPr fontId="1" type="noConversion"/>
  </si>
  <si>
    <t>현재가</t>
  </si>
  <si>
    <t>전일비</t>
  </si>
  <si>
    <t>등락률</t>
  </si>
  <si>
    <t>거래량</t>
  </si>
  <si>
    <t>영업이익</t>
  </si>
  <si>
    <t>외국인비율</t>
  </si>
  <si>
    <t>PER</t>
  </si>
  <si>
    <t>ROE</t>
  </si>
  <si>
    <t>PBR</t>
  </si>
  <si>
    <t>제목</t>
    <phoneticPr fontId="1" type="noConversion"/>
  </si>
  <si>
    <t xml:space="preserve">KOSDAQ </t>
    <phoneticPr fontId="1" type="noConversion"/>
  </si>
  <si>
    <t>KOSPI 200</t>
    <phoneticPr fontId="1" type="noConversion"/>
  </si>
  <si>
    <t>상승종목</t>
    <phoneticPr fontId="1" type="noConversion"/>
  </si>
  <si>
    <t>종목별 투자정보</t>
    <phoneticPr fontId="1" type="noConversion"/>
  </si>
  <si>
    <t>개수</t>
    <phoneticPr fontId="1" type="noConversion"/>
  </si>
  <si>
    <t>시황정보</t>
    <phoneticPr fontId="1" type="noConversion"/>
  </si>
  <si>
    <t>오늘의 리포트</t>
    <phoneticPr fontId="1" type="noConversion"/>
  </si>
  <si>
    <t>투자정보</t>
    <phoneticPr fontId="1" type="noConversion"/>
  </si>
  <si>
    <t>종목분석</t>
    <phoneticPr fontId="1" type="noConversion"/>
  </si>
  <si>
    <t>경제전망리포트</t>
    <phoneticPr fontId="1" type="noConversion"/>
  </si>
  <si>
    <t>공시</t>
    <phoneticPr fontId="1" type="noConversion"/>
  </si>
  <si>
    <t>주요 뉴스</t>
    <phoneticPr fontId="1" type="noConversion"/>
  </si>
  <si>
    <t>링크</t>
    <phoneticPr fontId="1" type="noConversion"/>
  </si>
  <si>
    <t>내용</t>
    <phoneticPr fontId="1" type="noConversion"/>
  </si>
  <si>
    <t>언론사</t>
    <phoneticPr fontId="1" type="noConversion"/>
  </si>
  <si>
    <t>날짜</t>
    <phoneticPr fontId="1" type="noConversion"/>
  </si>
  <si>
    <t>현재가</t>
    <phoneticPr fontId="1" type="noConversion"/>
  </si>
  <si>
    <t>시가총액(억)</t>
    <phoneticPr fontId="1" type="noConversion"/>
  </si>
  <si>
    <t>산업분석</t>
    <phoneticPr fontId="1" type="noConversion"/>
  </si>
  <si>
    <t>경제분석</t>
    <phoneticPr fontId="1" type="noConversion"/>
  </si>
  <si>
    <t>영업이익(억)</t>
    <phoneticPr fontId="1" type="noConversion"/>
  </si>
  <si>
    <t>PER(배)</t>
    <phoneticPr fontId="1" type="noConversion"/>
  </si>
  <si>
    <t>ROE(%)</t>
    <phoneticPr fontId="1" type="noConversion"/>
  </si>
  <si>
    <t>외국인비율(%)</t>
    <phoneticPr fontId="1" type="noConversion"/>
  </si>
  <si>
    <t>PBR(배)</t>
    <phoneticPr fontId="1" type="noConversion"/>
  </si>
  <si>
    <t>제목</t>
  </si>
  <si>
    <t>제목URL</t>
    <phoneticPr fontId="1" type="noConversion"/>
  </si>
  <si>
    <t>분류</t>
    <phoneticPr fontId="1" type="noConversion"/>
  </si>
  <si>
    <t>순위</t>
  </si>
  <si>
    <t>지수명</t>
  </si>
  <si>
    <t>종목명</t>
  </si>
  <si>
    <t>출처</t>
  </si>
  <si>
    <t>제공자</t>
  </si>
  <si>
    <t>종목별 이슈</t>
    <phoneticPr fontId="1" type="noConversion"/>
  </si>
  <si>
    <t>N</t>
    <phoneticPr fontId="1" type="noConversion"/>
  </si>
  <si>
    <t>종목명 Url</t>
    <phoneticPr fontId="1" type="noConversion"/>
  </si>
  <si>
    <t>전일비</t>
    <phoneticPr fontId="1" type="noConversion"/>
  </si>
  <si>
    <t>등락률</t>
    <phoneticPr fontId="1" type="noConversion"/>
  </si>
  <si>
    <t>거래량</t>
    <phoneticPr fontId="1" type="noConversion"/>
  </si>
  <si>
    <t>시가총액</t>
    <phoneticPr fontId="1" type="noConversion"/>
  </si>
  <si>
    <t>영업이익</t>
    <phoneticPr fontId="1" type="noConversion"/>
  </si>
  <si>
    <t>외국인비율</t>
    <phoneticPr fontId="1" type="noConversion"/>
  </si>
  <si>
    <t>PER</t>
    <phoneticPr fontId="1" type="noConversion"/>
  </si>
  <si>
    <t>ROE</t>
    <phoneticPr fontId="1" type="noConversion"/>
  </si>
  <si>
    <t>PBR</t>
    <phoneticPr fontId="1" type="noConversion"/>
  </si>
  <si>
    <t>업종명</t>
    <phoneticPr fontId="1" type="noConversion"/>
  </si>
  <si>
    <t>업종명 Url</t>
    <phoneticPr fontId="1" type="noConversion"/>
  </si>
  <si>
    <t>전일대비</t>
    <phoneticPr fontId="1" type="noConversion"/>
  </si>
  <si>
    <t>전일대비 등락현황 전체</t>
    <phoneticPr fontId="1" type="noConversion"/>
  </si>
  <si>
    <t>전일대비 등락현황 상승</t>
    <phoneticPr fontId="1" type="noConversion"/>
  </si>
  <si>
    <t>전일대비 등락현황 보합</t>
    <phoneticPr fontId="1" type="noConversion"/>
  </si>
  <si>
    <t>전일대비 등락현황 하락</t>
    <phoneticPr fontId="1" type="noConversion"/>
  </si>
  <si>
    <t>등락그래프</t>
    <phoneticPr fontId="1" type="noConversion"/>
  </si>
  <si>
    <t>증권사</t>
    <phoneticPr fontId="1" type="noConversion"/>
  </si>
  <si>
    <t>작성일</t>
    <phoneticPr fontId="1" type="noConversion"/>
  </si>
  <si>
    <t>SBS</t>
    <phoneticPr fontId="1" type="noConversion"/>
  </si>
  <si>
    <t>URL</t>
    <phoneticPr fontId="1" type="noConversion"/>
  </si>
  <si>
    <t>종목번호</t>
    <phoneticPr fontId="1" type="noConversion"/>
  </si>
  <si>
    <t>URL</t>
    <phoneticPr fontId="1" type="noConversion"/>
  </si>
  <si>
    <r>
      <t xml:space="preserve">종목별 </t>
    </r>
    <r>
      <rPr>
        <b/>
        <sz val="11"/>
        <color theme="1"/>
        <rFont val="굴림"/>
        <family val="3"/>
        <charset val="129"/>
      </rPr>
      <t>전자공시</t>
    </r>
    <phoneticPr fontId="1" type="noConversion"/>
  </si>
  <si>
    <t>물 들어온 조선주에 SOL 조선TOP3플러스 신고가 돌파…“수익률 59% 달성”</t>
  </si>
  <si>
    <t>https://n.news.naver.com/mnews/article/016/0002406748</t>
  </si>
  <si>
    <t>신한자산운용은 국내 대표 조선사와 조선 기자재 기업에 집중 투자하는 ‘SOL 조선 TOP3 플러스’ 상장지수펀드(ETF)가 신고가를 기..</t>
  </si>
  <si>
    <t xml:space="preserve">헤럴드경제 </t>
  </si>
  <si>
    <t>美 경제 호조세 반영한 매파적 금리인하… 내년 ‘증시 우상향’ 이상무[서정훈의 월가토크]</t>
  </si>
  <si>
    <t>https://n.news.naver.com/mnews/article/021/0002679979</t>
  </si>
  <si>
    <t>■ 서정훈의 월가토크 발표당일 S&amp;P급락 잠시 흔들 높은 성장률·기업실적 개선덕 주식시장 긍정 흐름 이어갈듯 연준의 ‘기조 변화’ 없었..</t>
  </si>
  <si>
    <t xml:space="preserve">문화일보 </t>
  </si>
  <si>
    <t>SOL 조선TOP3 플러스 ETF, 신고가 경신…美 법안 수혜 기대</t>
  </si>
  <si>
    <t>https://n.news.naver.com/mnews/article/008/0005132667</t>
  </si>
  <si>
    <t>신한자산운용은 국내 대표 조선사와 조선 기자재 기업에 투자하는 SOL 조선TOP3플러스 ETF(상장지수펀드)가 전날 신고가를 기록했다고..</t>
  </si>
  <si>
    <t xml:space="preserve">머니투데이 </t>
  </si>
  <si>
    <t>미, 내년에도 나홀로 성장…월가 IB "관세 영향 하반기부터"</t>
  </si>
  <si>
    <t>https://n.news.naver.com/mnews/article/215/0001192875</t>
  </si>
  <si>
    <t>도널드 트럼프 미 대통령 당선인 집권으로 인한 관세 부과와 이민 정책의 불확실성에도 미국 경제가 견조한 성장을 이어갈 것이라는 전망이 ..</t>
  </si>
  <si>
    <t xml:space="preserve">한국경제TV </t>
  </si>
  <si>
    <t>휴롬, 역삼 YK빌딩 인수 [fn마켓워치]</t>
  </si>
  <si>
    <t>https://n.news.naver.com/mnews/article/014/0005286544</t>
  </si>
  <si>
    <t>휴롬이 GBD(강남권역)의 역삼 YK빌딩을 인수했다. 도곡공원, 강남세브란스병원 인근에 있는 오피스다. 24일 투자은행(IB) 업계에 ..</t>
  </si>
  <si>
    <t xml:space="preserve">파이낸셜뉴스 </t>
  </si>
  <si>
    <t>삼성전자 애타는 개미들…"주가 상승 아직 멀었다" 목표가 하향</t>
  </si>
  <si>
    <t>https://n.news.naver.com/mnews/article/008/0005132653</t>
  </si>
  <si>
    <t>삼성전자의 본격적인 주가 상승에는 시간이 좀 더 필요하다는 분석이 나왔다. 내년 실적 기대치의 추가 하향 조정 가능성이 있어서다. iM..</t>
  </si>
  <si>
    <t>신한운용 "미 선박법 발의…'SOL 조선TOP3플러스' 신고가"</t>
  </si>
  <si>
    <t>https://n.news.naver.com/mnews/article/018/0005912121</t>
  </si>
  <si>
    <t>신한자산운용은 미국 의회가 동맹국과 협력해 자국의 조선업 경쟁력을 강화하기 위한 법안을 발의하면서 ‘SOL 조선 TOP3 플러스’ 상장..</t>
  </si>
  <si>
    <t xml:space="preserve">이데일리 </t>
  </si>
  <si>
    <t>‘매파 연준’ 충격 속 미국채 10년물 금리, 7개월만에 4.6% 근접 [투자360]</t>
  </si>
  <si>
    <t>https://n.news.naver.com/mnews/article/016/0002406706</t>
  </si>
  <si>
    <t>연준 금리 인하 속도 조절, 美 국채 금리에 영향 국내 채권시장, 장기물 약세 조짐 “단기 국고채 금리의 미국 금리 민감도는 낮게 유지..</t>
  </si>
  <si>
    <t>‘강달러’에 위안화 부담까지…환율 1450원대 지지력[외환브리핑]</t>
  </si>
  <si>
    <t>https://n.news.naver.com/mnews/article/018/0005912098</t>
  </si>
  <si>
    <t>원·달러 환율은 1450원대에서 지지력을 나타낼 것으로 전망된다. 외환시장에서 달러 매수세가 지속되면서 글로벌 달러화 강세가 꺾이지 않..</t>
  </si>
  <si>
    <t>"삼성전자 본격 반등 아직 멀었다…메모리 하락 내년 말까지"-iM</t>
  </si>
  <si>
    <t>https://n.news.naver.com/mnews/article/015/0005073861</t>
  </si>
  <si>
    <t>iM투자증권은 24일 삼성전자에 대해 내년 말까지 범용 메모리반도체의 가격 하락 사이클이 이어질 것이라며 목표주가를 기존 7만2000원..</t>
  </si>
  <si>
    <t xml:space="preserve">한국경제 </t>
  </si>
  <si>
    <t>"'금리 인하' 방향성은 바뀌지 않아…중단기채 투자 추천" [2025 재테크]</t>
  </si>
  <si>
    <t>https://n.news.naver.com/mnews/article/015/0005073859</t>
  </si>
  <si>
    <t>다사다난했던 2024년 갑진년(甲辰年)이 저물어가면서 여의도 증권가에서는 2025년 을사년(乙巳年) 재테크 전망을 점치기 바쁩니다. 내..</t>
  </si>
  <si>
    <t>iM證 “삼성전자, 실적 전망 더 낮아질 것… 주가 반등 시간 필요”</t>
  </si>
  <si>
    <t>https://n.news.naver.com/mnews/article/366/0001042375</t>
  </si>
  <si>
    <t>iM증권은 삼성전자의 2025년 실적 전망치가 여전히 높아, 앞으로 더 하향 조정되면서 주가도 제한할 것으로 24일 내다봤다. iM증권..</t>
  </si>
  <si>
    <t xml:space="preserve">조선비즈 </t>
  </si>
  <si>
    <t>美 증시, '산타 랠리' 기대감 확산…기술주 강세[굿모닝 증시]</t>
  </si>
  <si>
    <t>https://n.news.naver.com/mnews/article/277/0005522416</t>
  </si>
  <si>
    <t>미국 증시가 크리스마스 이브를 하루 앞두고 상승 마감하며 '산타 랠리' 기대감을 키웠다. 산타 랠리란 12월 마지막 주부터 새해 첫 주..</t>
  </si>
  <si>
    <t xml:space="preserve">아시아경제 </t>
  </si>
  <si>
    <t>크리스마스 앞둔 뉴욕증시, 산타랠리 오나···기술주 덕에 모처럼 ‘활짝’ [투자360]</t>
  </si>
  <si>
    <t>https://n.news.naver.com/mnews/article/016/0002406677</t>
  </si>
  <si>
    <t>뉴욕증시 3대 지수 동반 상승 마감 ‘매그니피센트7’에 속한 7종목 가운데 6종목 상승 엔비디아, 지난달 19일 이후 최대폭 상승···..</t>
  </si>
  <si>
    <t>“삼성전자 말고 삼성전기 사라”…이유는?</t>
  </si>
  <si>
    <t>https://n.news.naver.com/mnews/article/009/0005418670</t>
  </si>
  <si>
    <t>대신증권은 24일 삼성전기에 대해 지난 3년간 추진해온 포트폴리오의 질적인 변화가 2025년 가시화될 것으로 예상된다며 투자의견 ‘매수..</t>
  </si>
  <si>
    <t xml:space="preserve">매일경제 </t>
  </si>
  <si>
    <t>재계 어수선한 분위기 속 사라진 종무식…직원들은 잔여휴가 소진 [비즈360]</t>
  </si>
  <si>
    <t>https://n.news.naver.com/mnews/article/016/0002406668</t>
  </si>
  <si>
    <t>별도 종무식 대신 자율적 휴가 사용 권고…LG, 20일 올해 업무 마쳐 헤럴드DB 글로벌 경기 침체 장기화와 탄핵 정국 등 복합 위기 ..</t>
  </si>
  <si>
    <t>범한퓨얼셀, 잠수함용 연료전지가 중장기 매출 기회 요인 -NH</t>
  </si>
  <si>
    <t>https://n.news.naver.com/mnews/article/018/0005912077</t>
  </si>
  <si>
    <t>NH투자증권이 범한퓨얼셀(382900)에 대해 2025년 단기 매출은 액화수소충전소 수주가 변수로 작용할 전망이지만 잠수함용 연료전지 ..</t>
  </si>
  <si>
    <t>부동산 PF 위기 한숨 돌렸지만…여전한 상처</t>
  </si>
  <si>
    <t>https://n.news.naver.com/mnews/article/018/0005912069</t>
  </si>
  <si>
    <t>이 기사는 2024년12월24일 05시30분에 마켓인 프리미엄 콘텐츠로 선공개 되었습니다. 부동산 프로젝트파이낸싱(PF) 부실로 인한 ..</t>
  </si>
  <si>
    <t>금리 상승·소비 둔화 극복한 기술주…'산타랠리' 기대↑ [뉴욕증시 브리핑]</t>
  </si>
  <si>
    <t>https://n.news.naver.com/mnews/article/015/0005073848</t>
  </si>
  <si>
    <t>뉴욕증시에서 주요지수가 반도체 섹터의 강세 속에 상승마감했다. 미 국채금리 상승, 소비지표 둔화 등으로 장중 약세를 보이기도 했지만 결..</t>
  </si>
  <si>
    <t>KB證, 변동 장세와 투심 냉각 이겨냈다…올 IPO 왕좌 탈환</t>
  </si>
  <si>
    <t>https://n.news.naver.com/mnews/article/011/0004431543</t>
  </si>
  <si>
    <t>공모주 투자심리가 롤러코스터처럼 요동쳤던 올해 국내 증시에서 KB증권이 HD현대마린솔루션(443060)·엠앤씨솔루션(484870)(MN..</t>
  </si>
  <si>
    <t xml:space="preserve">서울경제 </t>
  </si>
  <si>
    <t>흥국화재우</t>
  </si>
  <si>
    <t>https://finance.naver.com/item/main.naver?code=000545</t>
  </si>
  <si>
    <t>▲</t>
  </si>
  <si>
    <t>N/A</t>
  </si>
  <si>
    <t>동원금속</t>
  </si>
  <si>
    <t>https://finance.naver.com/item/main.naver?code=018500</t>
  </si>
  <si>
    <t>그린케미칼</t>
  </si>
  <si>
    <t>https://finance.naver.com/item/main.naver?code=083420</t>
  </si>
  <si>
    <t>풍산홀딩스</t>
  </si>
  <si>
    <t>https://finance.naver.com/item/main.naver?code=005810</t>
  </si>
  <si>
    <t>진흥기업2우B</t>
  </si>
  <si>
    <t>https://finance.naver.com/item/main.naver?code=002787</t>
  </si>
  <si>
    <t>계양전기우</t>
  </si>
  <si>
    <t>https://finance.naver.com/item/main.naver?code=012205</t>
  </si>
  <si>
    <t>한국종합기술</t>
  </si>
  <si>
    <t>https://finance.naver.com/item/main.naver?code=023350</t>
  </si>
  <si>
    <t>유니퀘스트</t>
  </si>
  <si>
    <t>https://finance.naver.com/item/main.naver?code=077500</t>
  </si>
  <si>
    <t>이스타코</t>
  </si>
  <si>
    <t>https://finance.naver.com/item/main.naver?code=015020</t>
  </si>
  <si>
    <t>이수페타시스</t>
  </si>
  <si>
    <t>https://finance.naver.com/item/main.naver?code=007660</t>
  </si>
  <si>
    <t>HANARO 글로벌생성형AI액티브</t>
  </si>
  <si>
    <t>https://finance.naver.com/item/main.naver?code=461340</t>
  </si>
  <si>
    <t>이수스페셜티케미컬</t>
  </si>
  <si>
    <t>https://finance.naver.com/item/main.naver?code=457190</t>
  </si>
  <si>
    <t>한국화장품제조</t>
  </si>
  <si>
    <t>https://finance.naver.com/item/main.naver?code=003350</t>
  </si>
  <si>
    <t>일성건설</t>
  </si>
  <si>
    <t>https://finance.naver.com/item/main.naver?code=013360</t>
  </si>
  <si>
    <t>부국철강</t>
  </si>
  <si>
    <t>https://finance.naver.com/item/main.naver?code=026940</t>
  </si>
  <si>
    <t>삼일씨엔에스</t>
  </si>
  <si>
    <t>https://finance.naver.com/item/main.naver?code=004440</t>
  </si>
  <si>
    <t>남선알미우</t>
  </si>
  <si>
    <t>https://finance.naver.com/item/main.naver?code=008355</t>
  </si>
  <si>
    <t>율촌화학</t>
  </si>
  <si>
    <t>https://finance.naver.com/item/main.naver?code=008730</t>
  </si>
  <si>
    <t>KOSEF 글로벌전력반도체</t>
  </si>
  <si>
    <t>https://finance.naver.com/item/main.naver?code=473500</t>
  </si>
  <si>
    <t>에이피알</t>
  </si>
  <si>
    <t>https://finance.naver.com/item/main.naver?code=278470</t>
  </si>
  <si>
    <t>휴니드</t>
  </si>
  <si>
    <t>https://finance.naver.com/item/main.naver?code=005870</t>
  </si>
  <si>
    <t>성안머티리얼스</t>
  </si>
  <si>
    <t>https://finance.naver.com/item/main.naver?code=011300</t>
  </si>
  <si>
    <t>한국콜마</t>
  </si>
  <si>
    <t>https://finance.naver.com/item/main.naver?code=161890</t>
  </si>
  <si>
    <t>KR모터스</t>
  </si>
  <si>
    <t>https://finance.naver.com/item/main.naver?code=000040</t>
  </si>
  <si>
    <t>대한방직</t>
  </si>
  <si>
    <t>https://finance.naver.com/item/main.naver?code=001070</t>
  </si>
  <si>
    <t>토니모리</t>
  </si>
  <si>
    <t>https://finance.naver.com/item/main.naver?code=214420</t>
  </si>
  <si>
    <t>TIGER 글로벌비만치료제TOP2Plus</t>
  </si>
  <si>
    <t>https://finance.naver.com/item/main.naver?code=476690</t>
  </si>
  <si>
    <t>풍산</t>
  </si>
  <si>
    <t>https://finance.naver.com/item/main.naver?code=103140</t>
  </si>
  <si>
    <t>전진건설로봇</t>
  </si>
  <si>
    <t>https://finance.naver.com/item/main.naver?code=079900</t>
  </si>
  <si>
    <t>코스맥스</t>
  </si>
  <si>
    <t>https://finance.naver.com/item/main.naver?code=192820</t>
  </si>
  <si>
    <t>현대ADM</t>
  </si>
  <si>
    <t>https://finance.naver.com/item/main.naver?code=187660</t>
  </si>
  <si>
    <t>↑</t>
  </si>
  <si>
    <t>지니틱스</t>
  </si>
  <si>
    <t>https://finance.naver.com/item/main.naver?code=303030</t>
  </si>
  <si>
    <t>켐트로스</t>
  </si>
  <si>
    <t>https://finance.naver.com/item/main.naver?code=220260</t>
  </si>
  <si>
    <t>파인테크닉스</t>
  </si>
  <si>
    <t>https://finance.naver.com/item/main.naver?code=106240</t>
  </si>
  <si>
    <t>에이럭스</t>
  </si>
  <si>
    <t>https://finance.naver.com/item/main.naver?code=475580</t>
  </si>
  <si>
    <t>쓰리에이로직스</t>
  </si>
  <si>
    <t>https://finance.naver.com/item/main.naver?code=177900</t>
  </si>
  <si>
    <t>유티아이</t>
  </si>
  <si>
    <t>https://finance.naver.com/item/main.naver?code=179900</t>
  </si>
  <si>
    <t>시큐센</t>
  </si>
  <si>
    <t>https://finance.naver.com/item/main.naver?code=232830</t>
  </si>
  <si>
    <t>머큐리</t>
  </si>
  <si>
    <t>https://finance.naver.com/item/main.naver?code=100590</t>
  </si>
  <si>
    <t>클로봇</t>
  </si>
  <si>
    <t>https://finance.naver.com/item/main.naver?code=466100</t>
  </si>
  <si>
    <t>오리엔트정공</t>
  </si>
  <si>
    <t>https://finance.naver.com/item/main.naver?code=065500</t>
  </si>
  <si>
    <t>코이즈</t>
  </si>
  <si>
    <t>https://finance.naver.com/item/main.naver?code=121850</t>
  </si>
  <si>
    <t>에이텍모빌리티</t>
  </si>
  <si>
    <t>https://finance.naver.com/item/main.naver?code=224110</t>
  </si>
  <si>
    <t>에코바이오</t>
  </si>
  <si>
    <t>https://finance.naver.com/item/main.naver?code=038870</t>
  </si>
  <si>
    <t>DXVX</t>
  </si>
  <si>
    <t>https://finance.naver.com/item/main.naver?code=180400</t>
  </si>
  <si>
    <t>티앤알바이오팹</t>
  </si>
  <si>
    <t>https://finance.naver.com/item/main.naver?code=246710</t>
  </si>
  <si>
    <t>제닉</t>
  </si>
  <si>
    <t>https://finance.naver.com/item/main.naver?code=123330</t>
  </si>
  <si>
    <t>토탈소프트</t>
  </si>
  <si>
    <t>https://finance.naver.com/item/main.naver?code=045340</t>
  </si>
  <si>
    <t>실리콘투</t>
  </si>
  <si>
    <t>https://finance.naver.com/item/main.naver?code=257720</t>
  </si>
  <si>
    <t>제이씨현시스템</t>
  </si>
  <si>
    <t>https://finance.naver.com/item/main.naver?code=033320</t>
  </si>
  <si>
    <t>세경하이테크</t>
  </si>
  <si>
    <t>https://finance.naver.com/item/main.naver?code=148150</t>
  </si>
  <si>
    <t>에코앤드림</t>
  </si>
  <si>
    <t>https://finance.naver.com/item/main.naver?code=101360</t>
  </si>
  <si>
    <t>CS</t>
  </si>
  <si>
    <t>https://finance.naver.com/item/main.naver?code=065770</t>
  </si>
  <si>
    <t>제이아이테크</t>
  </si>
  <si>
    <t>https://finance.naver.com/item/main.naver?code=417500</t>
  </si>
  <si>
    <t>퀄리타스반도체</t>
  </si>
  <si>
    <t>https://finance.naver.com/item/main.naver?code=432720</t>
  </si>
  <si>
    <t>탑런토탈솔루션</t>
  </si>
  <si>
    <t>https://finance.naver.com/item/main.naver?code=336680</t>
  </si>
  <si>
    <t>웨이비스</t>
  </si>
  <si>
    <t>https://finance.naver.com/item/main.naver?code=289930</t>
  </si>
  <si>
    <t>이노시뮬레이션</t>
  </si>
  <si>
    <t>https://finance.naver.com/item/main.naver?code=274400</t>
  </si>
  <si>
    <t>진영</t>
  </si>
  <si>
    <t>https://finance.naver.com/item/main.naver?code=285800</t>
  </si>
  <si>
    <t>네온테크</t>
  </si>
  <si>
    <t>https://finance.naver.com/item/main.naver?code=306620</t>
  </si>
  <si>
    <t>인터넷과카탈로그소매</t>
  </si>
  <si>
    <t>https://finance.naver.com/sise/sise_group_detail.naver?type=upjong&amp;no=308</t>
  </si>
  <si>
    <t>컴퓨터와주변기기</t>
  </si>
  <si>
    <t>https://finance.naver.com/sise/sise_group_detail.naver?type=upjong&amp;no=293</t>
  </si>
  <si>
    <t>교육서비스</t>
  </si>
  <si>
    <t>https://finance.naver.com/sise/sise_group_detail.naver?type=upjong&amp;no=290</t>
  </si>
  <si>
    <t>건강관리기술</t>
  </si>
  <si>
    <t>https://finance.naver.com/sise/sise_group_detail.naver?type=upjong&amp;no=288</t>
  </si>
  <si>
    <t>화장품</t>
  </si>
  <si>
    <t>https://finance.naver.com/sise/sise_group_detail.naver?type=upjong&amp;no=266</t>
  </si>
  <si>
    <t>핸드셋</t>
  </si>
  <si>
    <t>https://finance.naver.com/sise/sise_group_detail.naver?type=upjong&amp;no=292</t>
  </si>
  <si>
    <t>철강</t>
  </si>
  <si>
    <t>https://finance.naver.com/sise/sise_group_detail.naver?type=upjong&amp;no=304</t>
  </si>
  <si>
    <t>무역회사와판매업체</t>
  </si>
  <si>
    <t>https://finance.naver.com/sise/sise_group_detail.naver?type=upjong&amp;no=334</t>
  </si>
  <si>
    <t>게임엔터테인먼트</t>
  </si>
  <si>
    <t>https://finance.naver.com/sise/sise_group_detail.naver?type=upjong&amp;no=263</t>
  </si>
  <si>
    <t>에너지장비및서비스</t>
  </si>
  <si>
    <t>https://finance.naver.com/sise/sise_group_detail.naver?type=upjong&amp;no=295</t>
  </si>
  <si>
    <t>포장재</t>
  </si>
  <si>
    <t>https://finance.naver.com/sise/sise_group_detail.naver?type=upjong&amp;no=311</t>
  </si>
  <si>
    <t>건강관리장비와용품</t>
  </si>
  <si>
    <t>https://finance.naver.com/sise/sise_group_detail.naver?type=upjong&amp;no=281</t>
  </si>
  <si>
    <t>디스플레이장비및부품</t>
  </si>
  <si>
    <t>https://finance.naver.com/sise/sise_group_detail.naver?type=upjong&amp;no=269</t>
  </si>
  <si>
    <t>전기제품</t>
  </si>
  <si>
    <t>https://finance.naver.com/sise/sise_group_detail.naver?type=upjong&amp;no=283</t>
  </si>
  <si>
    <t>해운사</t>
  </si>
  <si>
    <t>https://finance.naver.com/sise/sise_group_detail.naver?type=upjong&amp;no=323</t>
  </si>
  <si>
    <t>화학</t>
  </si>
  <si>
    <t>https://finance.naver.com/sise/sise_group_detail.naver?type=upjong&amp;no=272</t>
  </si>
  <si>
    <t>통신장비</t>
  </si>
  <si>
    <t>https://finance.naver.com/sise/sise_group_detail.naver?type=upjong&amp;no=294</t>
  </si>
  <si>
    <t>부동산</t>
  </si>
  <si>
    <t>https://finance.naver.com/sise/sise_group_detail.naver?type=upjong&amp;no=280</t>
  </si>
  <si>
    <t>건강관리업체및서비스</t>
  </si>
  <si>
    <t>https://finance.naver.com/sise/sise_group_detail.naver?type=upjong&amp;no=316</t>
  </si>
  <si>
    <t>반도체와반도체장비</t>
  </si>
  <si>
    <t>https://finance.naver.com/sise/sise_group_detail.naver?type=upjong&amp;no=278</t>
  </si>
  <si>
    <t>전자제품</t>
  </si>
  <si>
    <t>https://finance.naver.com/sise/sise_group_detail.naver?type=upjong&amp;no=307</t>
  </si>
  <si>
    <t>레저용장비와제품</t>
  </si>
  <si>
    <t>https://finance.naver.com/sise/sise_group_detail.naver?type=upjong&amp;no=271</t>
  </si>
  <si>
    <t>생명과학도구및서비스</t>
  </si>
  <si>
    <t>https://finance.naver.com/sise/sise_group_detail.naver?type=upjong&amp;no=262</t>
  </si>
  <si>
    <t>문구류</t>
  </si>
  <si>
    <t>https://finance.naver.com/sise/sise_group_detail.naver?type=upjong&amp;no=332</t>
  </si>
  <si>
    <t>양방향미디어와서비스</t>
  </si>
  <si>
    <t>https://finance.naver.com/sise/sise_group_detail.naver?type=upjong&amp;no=300</t>
  </si>
  <si>
    <t>기계</t>
  </si>
  <si>
    <t>https://finance.naver.com/sise/sise_group_detail.naver?type=upjong&amp;no=299</t>
  </si>
  <si>
    <t>도로와철도운송</t>
  </si>
  <si>
    <t>https://finance.naver.com/sise/sise_group_detail.naver?type=upjong&amp;no=329</t>
  </si>
  <si>
    <t>생물공학</t>
  </si>
  <si>
    <t>https://finance.naver.com/sise/sise_group_detail.naver?type=upjong&amp;no=286</t>
  </si>
  <si>
    <t>전자장비와기기</t>
  </si>
  <si>
    <t>https://finance.naver.com/sise/sise_group_detail.naver?type=upjong&amp;no=282</t>
  </si>
  <si>
    <t>건설</t>
  </si>
  <si>
    <t>https://finance.naver.com/sise/sise_group_detail.naver?type=upjong&amp;no=279</t>
  </si>
  <si>
    <t>식품과기본식료품소매</t>
  </si>
  <si>
    <t>https://finance.naver.com/sise/sise_group_detail.naver?type=upjong&amp;no=302</t>
  </si>
  <si>
    <t>가정용품</t>
  </si>
  <si>
    <t>https://finance.naver.com/sise/sise_group_detail.naver?type=upjong&amp;no=297</t>
  </si>
  <si>
    <t>가정용기기와용품</t>
  </si>
  <si>
    <t>https://finance.naver.com/sise/sise_group_detail.naver?type=upjong&amp;no=298</t>
  </si>
  <si>
    <t>판매업체</t>
  </si>
  <si>
    <t>https://finance.naver.com/sise/sise_group_detail.naver?type=upjong&amp;no=265</t>
  </si>
  <si>
    <t>식품</t>
  </si>
  <si>
    <t>https://finance.naver.com/sise/sise_group_detail.naver?type=upjong&amp;no=268</t>
  </si>
  <si>
    <t>음료</t>
  </si>
  <si>
    <t>https://finance.naver.com/sise/sise_group_detail.naver?type=upjong&amp;no=309</t>
  </si>
  <si>
    <t>조선</t>
  </si>
  <si>
    <t>https://finance.naver.com/sise/sise_group_detail.naver?type=upjong&amp;no=291</t>
  </si>
  <si>
    <t>운송인프라</t>
  </si>
  <si>
    <t>https://finance.naver.com/sise/sise_group_detail.naver?type=upjong&amp;no=296</t>
  </si>
  <si>
    <t>기타</t>
  </si>
  <si>
    <t>https://finance.naver.com/sise/sise_group_detail.naver?type=upjong&amp;no=25</t>
  </si>
  <si>
    <t>건축자재</t>
  </si>
  <si>
    <t>https://finance.naver.com/sise/sise_group_detail.naver?type=upjong&amp;no=289</t>
  </si>
  <si>
    <t>종이와목재</t>
  </si>
  <si>
    <t>https://finance.naver.com/sise/sise_group_detail.naver?type=upjong&amp;no=318</t>
  </si>
  <si>
    <t>생명보험</t>
  </si>
  <si>
    <t>https://finance.naver.com/sise/sise_group_detail.naver?type=upjong&amp;no=330</t>
  </si>
  <si>
    <t>광고</t>
  </si>
  <si>
    <t>https://finance.naver.com/sise/sise_group_detail.naver?type=upjong&amp;no=310</t>
  </si>
  <si>
    <t>다각화된통신서비스</t>
  </si>
  <si>
    <t>https://finance.naver.com/sise/sise_group_detail.naver?type=upjong&amp;no=336</t>
  </si>
  <si>
    <t>상업서비스와공급품</t>
  </si>
  <si>
    <t>https://finance.naver.com/sise/sise_group_detail.naver?type=upjong&amp;no=324</t>
  </si>
  <si>
    <t>백화점과일반상점</t>
  </si>
  <si>
    <t>https://finance.naver.com/sise/sise_group_detail.naver?type=upjong&amp;no=264</t>
  </si>
  <si>
    <t>섬유,의류,신발,호화품</t>
  </si>
  <si>
    <t>https://finance.naver.com/sise/sise_group_detail.naver?type=upjong&amp;no=274</t>
  </si>
  <si>
    <t>손해보험</t>
  </si>
  <si>
    <t>https://finance.naver.com/sise/sise_group_detail.naver?type=upjong&amp;no=315</t>
  </si>
  <si>
    <t>가구</t>
  </si>
  <si>
    <t>https://finance.naver.com/sise/sise_group_detail.naver?type=upjong&amp;no=303</t>
  </si>
  <si>
    <t>항공사</t>
  </si>
  <si>
    <t>https://finance.naver.com/sise/sise_group_detail.naver?type=upjong&amp;no=305</t>
  </si>
  <si>
    <t>호텔,레스토랑,레저</t>
  </si>
  <si>
    <t>https://finance.naver.com/sise/sise_group_detail.naver?type=upjong&amp;no=317</t>
  </si>
  <si>
    <t>다각화된소비자서비스</t>
  </si>
  <si>
    <t>https://finance.naver.com/sise/sise_group_detail.naver?type=upjong&amp;no=339</t>
  </si>
  <si>
    <t>무선통신서비스</t>
  </si>
  <si>
    <t>https://finance.naver.com/sise/sise_group_detail.naver?type=upjong&amp;no=333</t>
  </si>
  <si>
    <t>창업투자</t>
  </si>
  <si>
    <t>https://finance.naver.com/sise/sise_group_detail.naver?type=upjong&amp;no=277</t>
  </si>
  <si>
    <t>전문소매</t>
  </si>
  <si>
    <t>https://finance.naver.com/sise/sise_group_detail.naver?type=upjong&amp;no=328</t>
  </si>
  <si>
    <t>건축제품</t>
  </si>
  <si>
    <t>https://finance.naver.com/sise/sise_group_detail.naver?type=upjong&amp;no=320</t>
  </si>
  <si>
    <t>사무용전자제품</t>
  </si>
  <si>
    <t>https://finance.naver.com/sise/sise_group_detail.naver?type=upjong&amp;no=338</t>
  </si>
  <si>
    <t>자동차</t>
  </si>
  <si>
    <t>https://finance.naver.com/sise/sise_group_detail.naver?type=upjong&amp;no=273</t>
  </si>
  <si>
    <t>은행</t>
  </si>
  <si>
    <t>https://finance.naver.com/sise/sise_group_detail.naver?type=upjong&amp;no=301</t>
  </si>
  <si>
    <t>기타금융</t>
  </si>
  <si>
    <t>https://finance.naver.com/sise/sise_group_detail.naver?type=upjong&amp;no=319</t>
  </si>
  <si>
    <t>출판</t>
  </si>
  <si>
    <t>https://finance.naver.com/sise/sise_group_detail.naver?type=upjong&amp;no=314</t>
  </si>
  <si>
    <t>제약</t>
  </si>
  <si>
    <t>https://finance.naver.com/sise/sise_group_detail.naver?type=upjong&amp;no=261</t>
  </si>
  <si>
    <t>자동차부품</t>
  </si>
  <si>
    <t>https://finance.naver.com/sise/sise_group_detail.naver?type=upjong&amp;no=270</t>
  </si>
  <si>
    <t>IT서비스</t>
  </si>
  <si>
    <t>https://finance.naver.com/sise/sise_group_detail.naver?type=upjong&amp;no=267</t>
  </si>
  <si>
    <t>소프트웨어</t>
  </si>
  <si>
    <t>https://finance.naver.com/sise/sise_group_detail.naver?type=upjong&amp;no=287</t>
  </si>
  <si>
    <t>석유와가스</t>
  </si>
  <si>
    <t>https://finance.naver.com/sise/sise_group_detail.naver?type=upjong&amp;no=313</t>
  </si>
  <si>
    <t>복합기업</t>
  </si>
  <si>
    <t>https://finance.naver.com/sise/sise_group_detail.naver?type=upjong&amp;no=276</t>
  </si>
  <si>
    <t>증권</t>
  </si>
  <si>
    <t>https://finance.naver.com/sise/sise_group_detail.naver?type=upjong&amp;no=321</t>
  </si>
  <si>
    <t>항공화물운송과물류</t>
  </si>
  <si>
    <t>https://finance.naver.com/sise/sise_group_detail.naver?type=upjong&amp;no=326</t>
  </si>
  <si>
    <t>가스유틸리티</t>
  </si>
  <si>
    <t>https://finance.naver.com/sise/sise_group_detail.naver?type=upjong&amp;no=312</t>
  </si>
  <si>
    <t>디스플레이패널</t>
  </si>
  <si>
    <t>https://finance.naver.com/sise/sise_group_detail.naver?type=upjong&amp;no=327</t>
  </si>
  <si>
    <t>비철금속</t>
  </si>
  <si>
    <t>https://finance.naver.com/sise/sise_group_detail.naver?type=upjong&amp;no=322</t>
  </si>
  <si>
    <t>카드</t>
  </si>
  <si>
    <t>https://finance.naver.com/sise/sise_group_detail.naver?type=upjong&amp;no=337</t>
  </si>
  <si>
    <t>전기유틸리티</t>
  </si>
  <si>
    <t>https://finance.naver.com/sise/sise_group_detail.naver?type=upjong&amp;no=325</t>
  </si>
  <si>
    <t>담배</t>
  </si>
  <si>
    <t>https://finance.naver.com/sise/sise_group_detail.naver?type=upjong&amp;no=275</t>
  </si>
  <si>
    <t>방송과엔터테인먼트</t>
  </si>
  <si>
    <t>https://finance.naver.com/sise/sise_group_detail.naver?type=upjong&amp;no=285</t>
  </si>
  <si>
    <t>우주항공과국방</t>
  </si>
  <si>
    <t>https://finance.naver.com/sise/sise_group_detail.naver?type=upjong&amp;no=284</t>
  </si>
  <si>
    <t>전기장비</t>
  </si>
  <si>
    <t>https://finance.naver.com/sise/sise_group_detail.naver?type=upjong&amp;no=306</t>
  </si>
  <si>
    <t>복합유틸리티</t>
  </si>
  <si>
    <t>https://finance.naver.com/sise/sise_group_detail.naver?type=upjong&amp;no=331</t>
  </si>
  <si>
    <t>Global Daily (12월 24일)</t>
  </si>
  <si>
    <t>https://finance.naver.com/research/market_info_read.naver?nid=30947&amp;page=1</t>
  </si>
  <si>
    <t>신한투자증권</t>
  </si>
  <si>
    <t>24.12.24</t>
  </si>
  <si>
    <t>Daily Morning Brief(2024.12.24)</t>
  </si>
  <si>
    <t>https://finance.naver.com/research/market_info_read.naver?nid=30946&amp;page=1</t>
  </si>
  <si>
    <t>다올투자증권</t>
  </si>
  <si>
    <t>Daily 신한생각 (12월 24일)</t>
  </si>
  <si>
    <t>https://finance.naver.com/research/market_info_read.naver?nid=30945&amp;page=1</t>
  </si>
  <si>
    <t>SK 증권 아침에 슥_2024.12.24</t>
  </si>
  <si>
    <t>https://finance.naver.com/research/market_info_read.naver?nid=30944&amp;page=1</t>
  </si>
  <si>
    <t>SK증권</t>
  </si>
  <si>
    <t>산타랠리 기대감, 미 증시 상승 마감</t>
  </si>
  <si>
    <t>https://finance.naver.com/research/market_info_read.naver?nid=30943&amp;page=1</t>
  </si>
  <si>
    <t>iM증권</t>
  </si>
  <si>
    <t>SK증권 Global Carbon Market Daily_241224</t>
  </si>
  <si>
    <t>https://finance.naver.com/research/market_info_read.naver?nid=30942&amp;page=1</t>
  </si>
  <si>
    <t>[IBKS Daily] Morning Brief(241224)</t>
  </si>
  <si>
    <t>https://finance.naver.com/research/market_info_read.naver?nid=30941&amp;page=1</t>
  </si>
  <si>
    <t>IBK투자증권</t>
  </si>
  <si>
    <t>KB리서치 모닝코멘트 1224</t>
  </si>
  <si>
    <t>https://finance.naver.com/research/market_info_read.naver?nid=30940&amp;page=1</t>
  </si>
  <si>
    <t>KB증권</t>
  </si>
  <si>
    <t>국내 주식 마감 시황 - 12월 23일</t>
  </si>
  <si>
    <t>https://finance.naver.com/research/market_info_read.naver?nid=30939&amp;page=1</t>
  </si>
  <si>
    <t>KB리서치 마감코멘트 1223</t>
  </si>
  <si>
    <t>https://finance.naver.com/research/market_info_read.naver?nid=30938&amp;page=1</t>
  </si>
  <si>
    <t>Yuanta Morning Snapshot (2024.12.24)</t>
  </si>
  <si>
    <t>https://finance.naver.com/research/market_info_read.naver?nid=30937&amp;page=1</t>
  </si>
  <si>
    <t>유안타증권</t>
  </si>
  <si>
    <t>[DS Daily 시황] 2024-12-24</t>
  </si>
  <si>
    <t>https://finance.naver.com/research/market_info_read.naver?nid=30936&amp;page=1</t>
  </si>
  <si>
    <t>DS투자증권</t>
  </si>
  <si>
    <t>ETF Portfolio(24.12.23)</t>
  </si>
  <si>
    <t>https://finance.naver.com/research/invest_read.naver?nid=33683&amp;page=1</t>
  </si>
  <si>
    <t>하나증권</t>
  </si>
  <si>
    <t>ETF 트렌드&amp;포트폴리오: FOMC 재해석 가능성에 대비</t>
  </si>
  <si>
    <t>https://finance.naver.com/research/invest_read.naver?nid=33682&amp;page=1</t>
  </si>
  <si>
    <t>Yuanta Daily Market View (24.12.24)</t>
  </si>
  <si>
    <t>https://finance.naver.com/research/invest_read.naver?nid=33681&amp;page=1</t>
  </si>
  <si>
    <t>Yuanta ESG - 박차를 가하는 CCS</t>
  </si>
  <si>
    <t>https://finance.naver.com/research/invest_read.naver?nid=33680&amp;page=1</t>
  </si>
  <si>
    <t>테마 ETF Guide Book; 양자컴퓨팅 ETF 투자 전략</t>
  </si>
  <si>
    <t>https://finance.naver.com/research/invest_read.naver?nid=33679&amp;page=1</t>
  </si>
  <si>
    <t>12/24, 미 증시, 국채 금리 상승에도 반도체 및 기술..</t>
  </si>
  <si>
    <t>https://finance.naver.com/research/invest_read.naver?nid=33678&amp;page=1</t>
  </si>
  <si>
    <t>키움증권</t>
  </si>
  <si>
    <t>12/24 달러, 지표 부진에도 강세</t>
  </si>
  <si>
    <t>https://finance.naver.com/research/invest_read.naver?nid=33677&amp;page=1</t>
  </si>
  <si>
    <t>에스티팜</t>
  </si>
  <si>
    <t>늘어나는 상업화 품목</t>
  </si>
  <si>
    <t>https://finance.naver.com/research/company_read.naver?nid=79488&amp;page=1</t>
  </si>
  <si>
    <t>토비스</t>
  </si>
  <si>
    <t>SDV 변화와 맞물린 오토 디스플레이 시장</t>
  </si>
  <si>
    <t>https://finance.naver.com/research/company_read.naver?nid=79487&amp;page=1</t>
  </si>
  <si>
    <t>삼성전자</t>
  </si>
  <si>
    <t>FY25 실적 컨센서스 하향 조정 필요</t>
  </si>
  <si>
    <t>https://finance.naver.com/research/company_read.naver?nid=79486&amp;page=1</t>
  </si>
  <si>
    <t>샌즈랩</t>
  </si>
  <si>
    <t>올해까지는 준비 단계</t>
  </si>
  <si>
    <t>https://finance.naver.com/research/company_read.naver?nid=79485&amp;page=1</t>
  </si>
  <si>
    <t>바디텍메드</t>
  </si>
  <si>
    <t>조금만 더 지켜봐주세요</t>
  </si>
  <si>
    <t>https://finance.naver.com/research/company_read.naver?nid=79484&amp;page=1</t>
  </si>
  <si>
    <t>에스티아이</t>
  </si>
  <si>
    <t>해외 고객사, 장비 다각화, 수주잔고</t>
  </si>
  <si>
    <t>https://finance.naver.com/research/company_read.naver?nid=79483&amp;page=1</t>
  </si>
  <si>
    <t>조광페인트</t>
  </si>
  <si>
    <t>수익성은 조광요턴, 성장성은 LIB 소재가 견..</t>
  </si>
  <si>
    <t>https://finance.naver.com/research/company_read.naver?nid=79482&amp;page=1</t>
  </si>
  <si>
    <t>한국IR협의회</t>
  </si>
  <si>
    <t>현대그린푸드</t>
  </si>
  <si>
    <t>건강한 음식, 건강한 기업</t>
  </si>
  <si>
    <t>https://finance.naver.com/research/company_read.naver?nid=79481&amp;page=1</t>
  </si>
  <si>
    <t>애경산업</t>
  </si>
  <si>
    <t>기업가치 제고 이행을 통한 저평가 해소 기대</t>
  </si>
  <si>
    <t>https://finance.naver.com/research/company_read.naver?nid=79480&amp;page=1</t>
  </si>
  <si>
    <t>큐리옥스바이오시스템즈</t>
  </si>
  <si>
    <t>국내 유일 세포 분석 공정 자동화 기술</t>
  </si>
  <si>
    <t>https://finance.naver.com/research/company_read.naver?nid=79479&amp;page=1</t>
  </si>
  <si>
    <t>동아화성</t>
  </si>
  <si>
    <t>인도 법인의 중장기 매출 성장 기대</t>
  </si>
  <si>
    <t>https://finance.naver.com/research/company_read.naver?nid=79478&amp;page=1</t>
  </si>
  <si>
    <t>라이콤</t>
  </si>
  <si>
    <t>본업은 광통신, 모멘텀은 자율 주행</t>
  </si>
  <si>
    <t>https://finance.naver.com/research/company_read.naver?nid=79477&amp;page=1</t>
  </si>
  <si>
    <t>유럽 자동차 11월: 수요 감소 속 HEV만 호조</t>
  </si>
  <si>
    <t>https://finance.naver.com/research/industry_read.naver?nid=39026&amp;page=1</t>
  </si>
  <si>
    <t>부동산 PF 사업성 평가 결과(3Q24)</t>
  </si>
  <si>
    <t>https://finance.naver.com/research/industry_read.naver?nid=39025&amp;page=1</t>
  </si>
  <si>
    <t>24년 정기 신용위험평가</t>
  </si>
  <si>
    <t>https://finance.naver.com/research/industry_read.naver?nid=39024&amp;page=1</t>
  </si>
  <si>
    <t>Tesla는 2025년 판매량 20~30% 증가 가능할까..</t>
  </si>
  <si>
    <t>https://finance.naver.com/research/industry_read.naver?nid=39023&amp;page=1</t>
  </si>
  <si>
    <t>FX Note: 주요국 통화정책 연말정산</t>
  </si>
  <si>
    <t>https://finance.naver.com/research/economy_read.naver?nid=11208&amp;page=1</t>
  </si>
  <si>
    <t>한국투자증권</t>
  </si>
  <si>
    <t>12/24, Kiwoom Morning Letter</t>
  </si>
  <si>
    <t>https://finance.naver.com/research/economy_read.naver?nid=11207&amp;page=1</t>
  </si>
  <si>
    <t>고개를 살짝 든 금리 발작 리스크</t>
  </si>
  <si>
    <t>https://finance.naver.com/research/economy_read.naver?nid=11206&amp;page=1</t>
  </si>
  <si>
    <t>코스피</t>
  </si>
  <si>
    <t>뉴스공시</t>
  </si>
  <si>
    <t>https://n.news.naver.com/mnews/article/016/0002406770</t>
  </si>
  <si>
    <t>정용진 이어 한경협 회장님까지…류진 회장 트럼프 취임식 초청에 풍...</t>
  </si>
  <si>
    <t>헤럴드경제</t>
  </si>
  <si>
    <t>https://n.news.naver.com/mnews/article/008/0005132680</t>
  </si>
  <si>
    <t>트럼프 초대 받은 류진 풍산그룹 회장…그룹 주가도 들썩</t>
  </si>
  <si>
    <t>머니투데이</t>
  </si>
  <si>
    <t>https://n.news.naver.com/mnews/article/417/0001047373</t>
  </si>
  <si>
    <t>[특징주] 류진 회장, 트럼프 취임식 초청 받았다… 풍산홀딩스, 10%...</t>
  </si>
  <si>
    <t>머니S</t>
  </si>
  <si>
    <t>https://n.news.naver.com/mnews/article/011/0004431597</t>
  </si>
  <si>
    <t>[특징주] 이수페타시스, 5500억 유상증자 또 제동…7%대 급등</t>
  </si>
  <si>
    <t>서울경제</t>
  </si>
  <si>
    <t>https://n.news.naver.com/mnews/article/018/0005912189</t>
  </si>
  <si>
    <t>[특징주]이수페타시스 유증 철회 가능성 ↑ 5%대 강세</t>
  </si>
  <si>
    <t>이데일리</t>
  </si>
  <si>
    <t>https://n.news.naver.com/mnews/article/015/0005073887</t>
  </si>
  <si>
    <t>2500억 증자' 차바이오텍 주가 급락...소액주주 집단 행동 예고</t>
  </si>
  <si>
    <t>한국경제</t>
  </si>
  <si>
    <t>https://n.news.naver.com/mnews/article/366/0001042391</t>
  </si>
  <si>
    <t>[특징주] 주주 공감 못 받은 유상증자 무효될 가능성에… 이수페타시.....</t>
  </si>
  <si>
    <t>조선비즈</t>
  </si>
  <si>
    <t>코스닥</t>
  </si>
  <si>
    <t>https://n.news.naver.com/mnews/article/277/0005522493</t>
  </si>
  <si>
    <t>[특징주]현대ADM, 암줄기세포 타겟 항암제 100% 암 전이 억제 효...</t>
  </si>
  <si>
    <t>아시아경제</t>
  </si>
  <si>
    <t>https://n.news.naver.com/mnews/article/277/0005522485</t>
  </si>
  <si>
    <t>머큐리, 북미향 무선 공유기 Plume OS 5.4 인증 획득…“내년 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</si>
</sst>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* #,##0_);_(* \(#,##0\);_(* &quot;-&quot;_);_(@_)"/>
    <numFmt numFmtId="177" formatCode="#,##0;\-#,##0;"/>
  </numFmts>
  <fonts count="2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나눔고딕 ExtraBold"/>
      <family val="3"/>
      <charset val="129"/>
    </font>
    <font>
      <sz val="11"/>
      <color theme="1"/>
      <name val="나눔고딕 ExtraBold"/>
      <family val="3"/>
      <charset val="129"/>
    </font>
    <font>
      <b/>
      <sz val="11"/>
      <color rgb="FF005DDE"/>
      <name val="Arial"/>
      <family val="2"/>
    </font>
    <font>
      <b/>
      <sz val="6"/>
      <color rgb="FF005DDE"/>
      <name val="Arial"/>
      <family val="2"/>
    </font>
    <font>
      <b/>
      <sz val="11"/>
      <color rgb="FFE00400"/>
      <name val="Arial"/>
      <family val="2"/>
    </font>
    <font>
      <b/>
      <sz val="6"/>
      <color rgb="FFE00400"/>
      <name val="Arial"/>
      <family val="2"/>
    </font>
    <font>
      <sz val="7"/>
      <color rgb="FF005DDE"/>
      <name val="돋움"/>
      <family val="3"/>
      <charset val="129"/>
    </font>
    <font>
      <b/>
      <sz val="11"/>
      <color theme="1"/>
      <name val="Malgun Gothic"/>
      <family val="3"/>
      <charset val="129"/>
    </font>
    <font>
      <sz val="6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나눔고딕 ExtraBold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10"/>
      <name val="맑은 고딕"/>
      <family val="2"/>
      <charset val="129"/>
      <scheme val="minor"/>
    </font>
    <font>
      <u/>
      <sz val="11"/>
      <color theme="3" tint="0.499984740745262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굴림"/>
      <family val="3"/>
      <charset val="129"/>
    </font>
    <font>
      <sz val="9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5">
    <xf numFmtId="0" fontId="0" fillId="0" borderId="0">
      <alignment vertical="center"/>
    </xf>
    <xf numFmtId="176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" fontId="6" fillId="0" borderId="0" xfId="0" applyNumberFormat="1" applyFont="1" applyAlignment="1">
      <alignment horizontal="left" vertical="center" wrapText="1"/>
    </xf>
    <xf numFmtId="0" fontId="0" fillId="0" borderId="0" xfId="0" quotePrefix="1">
      <alignment vertical="center"/>
    </xf>
    <xf numFmtId="0" fontId="0" fillId="0" borderId="1" xfId="0" applyBorder="1" applyAlignment="1">
      <alignment horizontal="center" vertical="center"/>
    </xf>
    <xf numFmtId="4" fontId="7" fillId="0" borderId="0" xfId="0" applyNumberFormat="1" applyFont="1" applyAlignment="1">
      <alignment horizontal="left" vertical="center" wrapText="1"/>
    </xf>
    <xf numFmtId="4" fontId="8" fillId="0" borderId="0" xfId="0" applyNumberFormat="1" applyFont="1" applyAlignment="1">
      <alignment horizontal="left" vertical="center" wrapText="1"/>
    </xf>
    <xf numFmtId="0" fontId="5" fillId="0" borderId="2" xfId="0" applyFont="1" applyBorder="1">
      <alignment vertical="center"/>
    </xf>
    <xf numFmtId="0" fontId="4" fillId="0" borderId="2" xfId="0" applyFont="1" applyBorder="1">
      <alignment vertical="center"/>
    </xf>
    <xf numFmtId="10" fontId="0" fillId="0" borderId="0" xfId="0" applyNumberFormat="1">
      <alignment vertical="center"/>
    </xf>
    <xf numFmtId="0" fontId="9" fillId="0" borderId="0" xfId="0" applyFont="1" applyAlignment="1">
      <alignment horizontal="left" vertical="center" wrapText="1"/>
    </xf>
    <xf numFmtId="9" fontId="0" fillId="0" borderId="0" xfId="0" applyNumberFormat="1">
      <alignment vertical="center"/>
    </xf>
    <xf numFmtId="0" fontId="10" fillId="0" borderId="0" xfId="0" applyFont="1" applyAlignment="1">
      <alignment horizontal="left" vertical="center" wrapText="1" indent="2"/>
    </xf>
    <xf numFmtId="0" fontId="0" fillId="0" borderId="0" xfId="0" applyAlignment="1">
      <alignment horizontal="left" vertical="center" wrapText="1" indent="2"/>
    </xf>
    <xf numFmtId="0" fontId="3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7" fontId="0" fillId="0" borderId="1" xfId="0" applyNumberFormat="1" applyBorder="1">
      <alignment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177" fontId="2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1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9" fontId="14" fillId="0" borderId="0" xfId="2" applyFont="1" applyAlignment="1">
      <alignment horizontal="right" vertical="center"/>
    </xf>
    <xf numFmtId="176" fontId="5" fillId="0" borderId="0" xfId="1" applyFont="1" applyAlignment="1">
      <alignment horizontal="right" vertical="center"/>
    </xf>
    <xf numFmtId="0" fontId="3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12" fillId="0" borderId="0" xfId="0" applyNumberFormat="1" applyFont="1" applyAlignment="1">
      <alignment horizontal="right" vertical="center"/>
    </xf>
    <xf numFmtId="0" fontId="11" fillId="0" borderId="0" xfId="0" applyFont="1" applyAlignment="1">
      <alignment horizontal="right" vertical="center" wrapText="1"/>
    </xf>
    <xf numFmtId="0" fontId="0" fillId="0" borderId="0" xfId="0" applyAlignment="1">
      <alignment horizontal="left" vertical="center" indent="1"/>
    </xf>
    <xf numFmtId="0" fontId="2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0" fontId="16" fillId="0" borderId="0" xfId="3" applyAlignment="1">
      <alignment horizontal="center" vertical="center"/>
    </xf>
    <xf numFmtId="177" fontId="0" fillId="0" borderId="0" xfId="0" applyNumberFormat="1" applyAlignment="1">
      <alignment horizontal="left" vertical="center"/>
    </xf>
    <xf numFmtId="9" fontId="2" fillId="0" borderId="1" xfId="2" applyFont="1" applyBorder="1" applyAlignment="1">
      <alignment horizontal="center" vertical="center"/>
    </xf>
    <xf numFmtId="0" fontId="15" fillId="0" borderId="0" xfId="0" applyFont="1">
      <alignment vertical="center"/>
    </xf>
    <xf numFmtId="3" fontId="15" fillId="0" borderId="0" xfId="0" applyNumberFormat="1" applyFont="1" applyAlignment="1">
      <alignment horizontal="right" vertical="center"/>
    </xf>
    <xf numFmtId="10" fontId="15" fillId="0" borderId="0" xfId="0" applyNumberFormat="1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4" fontId="15" fillId="0" borderId="0" xfId="0" applyNumberFormat="1" applyFont="1" applyAlignment="1">
      <alignment horizontal="right" vertical="center"/>
    </xf>
    <xf numFmtId="0" fontId="13" fillId="2" borderId="7" xfId="4" applyBorder="1" applyAlignment="1">
      <alignment horizontal="center" vertical="center"/>
    </xf>
    <xf numFmtId="22" fontId="0" fillId="0" borderId="0" xfId="0" applyNumberFormat="1">
      <alignment vertical="center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2" borderId="7" xfId="4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2" borderId="7" xfId="4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 indent="1"/>
    </xf>
    <xf numFmtId="0" fontId="0" fillId="0" borderId="0" xfId="0" quotePrefix="1" applyAlignment="1">
      <alignment horizontal="left" vertical="center" wrapText="1" indent="1"/>
    </xf>
    <xf numFmtId="0" fontId="19" fillId="0" borderId="2" xfId="0" applyFont="1" applyBorder="1">
      <alignment vertical="center"/>
    </xf>
    <xf numFmtId="49" fontId="3" fillId="2" borderId="7" xfId="4" applyNumberFormat="1" applyFont="1" applyBorder="1" applyAlignment="1">
      <alignment horizontal="center" vertical="center"/>
    </xf>
    <xf numFmtId="49" fontId="0" fillId="0" borderId="0" xfId="0" applyNumberFormat="1">
      <alignment vertical="center"/>
    </xf>
    <xf numFmtId="0" fontId="3" fillId="3" borderId="7" xfId="4" applyFont="1" applyFill="1" applyBorder="1" applyAlignment="1">
      <alignment horizontal="center" vertical="center"/>
    </xf>
    <xf numFmtId="0" fontId="0" fillId="3" borderId="0" xfId="0" applyFill="1" applyAlignment="1">
      <alignment horizontal="right"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left" vertical="center" indent="1"/>
    </xf>
    <xf numFmtId="0" fontId="0" fillId="3" borderId="0" xfId="0" applyFill="1" applyAlignment="1">
      <alignment horizontal="center" vertical="center"/>
    </xf>
    <xf numFmtId="0" fontId="16" fillId="3" borderId="0" xfId="3" applyFill="1">
      <alignment vertical="center"/>
    </xf>
    <xf numFmtId="0" fontId="17" fillId="3" borderId="0" xfId="0" applyFont="1" applyFill="1" applyAlignment="1">
      <alignment horizontal="right" vertical="center"/>
    </xf>
    <xf numFmtId="0" fontId="15" fillId="3" borderId="0" xfId="0" applyFont="1" applyFill="1">
      <alignment vertical="center"/>
    </xf>
    <xf numFmtId="177" fontId="20" fillId="0" borderId="5" xfId="0" applyNumberFormat="1" applyFont="1" applyBorder="1" applyAlignment="1">
      <alignment horizontal="center" vertical="center"/>
    </xf>
    <xf numFmtId="177" fontId="20" fillId="0" borderId="1" xfId="0" applyNumberFormat="1" applyFont="1" applyBorder="1">
      <alignment vertical="center"/>
    </xf>
    <xf numFmtId="177" fontId="0" fillId="0" borderId="0" xfId="0" applyNumberForma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177" fontId="5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5">
    <cellStyle name="20% - 강조색1" xfId="4" builtinId="30"/>
    <cellStyle name="백분율" xfId="2" builtinId="5"/>
    <cellStyle name="쉼표 [0]" xfId="1" builtinId="6"/>
    <cellStyle name="표준" xfId="0" builtinId="0"/>
    <cellStyle name="하이퍼링크" xfId="3" builtinId="8"/>
  </cellStyles>
  <dxfs count="0"/>
  <tableStyles count="0" defaultTableStyle="TableStyleMedium2" defaultPivotStyle="PivotStyleLight16"/>
  <colors>
    <mruColors>
      <color rgb="FFDBF1C1"/>
      <color rgb="FF7F7F7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업종별시세!$C$1</c:f>
              <c:strCache>
                <c:ptCount val="1"/>
                <c:pt idx="0">
                  <c:v>전일대비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업종별시세!$A$2:$A$28</c:f>
              <c:strCache>
                <c:ptCount val="27"/>
                <c:pt idx="0">
                  <c:v>인터넷과카탈로그소매</c:v>
                </c:pt>
                <c:pt idx="1">
                  <c:v>컴퓨터와주변기기</c:v>
                </c:pt>
                <c:pt idx="2">
                  <c:v>교육서비스</c:v>
                </c:pt>
                <c:pt idx="3">
                  <c:v>건강관리기술</c:v>
                </c:pt>
                <c:pt idx="4">
                  <c:v>화장품</c:v>
                </c:pt>
                <c:pt idx="5">
                  <c:v>핸드셋</c:v>
                </c:pt>
                <c:pt idx="6">
                  <c:v>철강</c:v>
                </c:pt>
                <c:pt idx="7">
                  <c:v>무역회사와판매업체</c:v>
                </c:pt>
                <c:pt idx="8">
                  <c:v>게임엔터테인먼트</c:v>
                </c:pt>
                <c:pt idx="9">
                  <c:v>에너지장비및서비스</c:v>
                </c:pt>
                <c:pt idx="10">
                  <c:v>포장재</c:v>
                </c:pt>
                <c:pt idx="11">
                  <c:v>건강관리장비와용품</c:v>
                </c:pt>
                <c:pt idx="12">
                  <c:v>디스플레이장비및부품</c:v>
                </c:pt>
                <c:pt idx="13">
                  <c:v>전기제품</c:v>
                </c:pt>
                <c:pt idx="14">
                  <c:v>해운사</c:v>
                </c:pt>
                <c:pt idx="15">
                  <c:v>화학</c:v>
                </c:pt>
                <c:pt idx="16">
                  <c:v>통신장비</c:v>
                </c:pt>
                <c:pt idx="17">
                  <c:v>부동산</c:v>
                </c:pt>
                <c:pt idx="18">
                  <c:v>건강관리업체및서비스</c:v>
                </c:pt>
                <c:pt idx="19">
                  <c:v>반도체와반도체장비</c:v>
                </c:pt>
                <c:pt idx="20">
                  <c:v>전자제품</c:v>
                </c:pt>
                <c:pt idx="21">
                  <c:v>레저용장비와제품</c:v>
                </c:pt>
                <c:pt idx="22">
                  <c:v>생명과학도구및서비스</c:v>
                </c:pt>
                <c:pt idx="23">
                  <c:v>문구류</c:v>
                </c:pt>
                <c:pt idx="24">
                  <c:v>양방향미디어와서비스</c:v>
                </c:pt>
                <c:pt idx="25">
                  <c:v>기계</c:v>
                </c:pt>
                <c:pt idx="26">
                  <c:v>도로와철도운송</c:v>
                </c:pt>
              </c:strCache>
            </c:strRef>
          </c:cat>
          <c:val>
            <c:numRef>
              <c:f>업종별시세!$C$2:$C$28</c:f>
              <c:numCache>
                <c:formatCode>0.00%</c:formatCode>
                <c:ptCount val="27"/>
                <c:pt idx="0">
                  <c:v>5.0200000000000002E-2</c:v>
                </c:pt>
                <c:pt idx="1">
                  <c:v>1.7399999999999999E-2</c:v>
                </c:pt>
                <c:pt idx="2">
                  <c:v>1.7000000000000001E-2</c:v>
                </c:pt>
                <c:pt idx="3">
                  <c:v>1.5299999999999999E-2</c:v>
                </c:pt>
                <c:pt idx="4">
                  <c:v>1.46E-2</c:v>
                </c:pt>
                <c:pt idx="5">
                  <c:v>1.1900000000000001E-2</c:v>
                </c:pt>
                <c:pt idx="6">
                  <c:v>1.18E-2</c:v>
                </c:pt>
                <c:pt idx="7">
                  <c:v>1.0200000000000001E-2</c:v>
                </c:pt>
                <c:pt idx="8">
                  <c:v>1.01E-2</c:v>
                </c:pt>
                <c:pt idx="9">
                  <c:v>9.9000000000000008E-3</c:v>
                </c:pt>
                <c:pt idx="10">
                  <c:v>9.4000000000000004E-3</c:v>
                </c:pt>
                <c:pt idx="11">
                  <c:v>9.1000000000000004E-3</c:v>
                </c:pt>
                <c:pt idx="12">
                  <c:v>8.8999999999999999E-3</c:v>
                </c:pt>
                <c:pt idx="13">
                  <c:v>8.6E-3</c:v>
                </c:pt>
                <c:pt idx="14">
                  <c:v>8.2000000000000007E-3</c:v>
                </c:pt>
                <c:pt idx="15">
                  <c:v>7.6E-3</c:v>
                </c:pt>
                <c:pt idx="16">
                  <c:v>7.3000000000000001E-3</c:v>
                </c:pt>
                <c:pt idx="17">
                  <c:v>7.1999999999999998E-3</c:v>
                </c:pt>
                <c:pt idx="18">
                  <c:v>7.1000000000000004E-3</c:v>
                </c:pt>
                <c:pt idx="19">
                  <c:v>7.1000000000000004E-3</c:v>
                </c:pt>
                <c:pt idx="20">
                  <c:v>6.4999999999999997E-3</c:v>
                </c:pt>
                <c:pt idx="21">
                  <c:v>5.7999999999999996E-3</c:v>
                </c:pt>
                <c:pt idx="22">
                  <c:v>5.5999999999999999E-3</c:v>
                </c:pt>
                <c:pt idx="23">
                  <c:v>4.5999999999999999E-3</c:v>
                </c:pt>
                <c:pt idx="24">
                  <c:v>4.5999999999999999E-3</c:v>
                </c:pt>
                <c:pt idx="25">
                  <c:v>4.4999999999999997E-3</c:v>
                </c:pt>
                <c:pt idx="26">
                  <c:v>4.0000000000000001E-3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DB-4F76-9EAC-95266BCD9BA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</c:dLbls>
        <c:gapWidth val="355"/>
        <c:overlap val="-70"/>
        <c:axId val="1797666896"/>
        <c:axId val="1797663536"/>
      </c:barChart>
      <c:catAx>
        <c:axId val="179766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7663536"/>
        <c:crosses val="autoZero"/>
        <c:auto val="1"/>
        <c:lblAlgn val="ctr"/>
        <c:lblOffset val="100"/>
        <c:noMultiLvlLbl val="0"/>
      </c:catAx>
      <c:valAx>
        <c:axId val="17976635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766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path path="circle">
        <a:fillToRect t="100000" r="100000"/>
      </a:path>
      <a:tileRect l="-100000" b="-10000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chart" Target="../charts/chart1.xml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25550</xdr:colOff>
      <xdr:row>27</xdr:row>
      <xdr:rowOff>68580</xdr:rowOff>
    </xdr:from>
    <xdr:to>
      <xdr:col>9</xdr:col>
      <xdr:colOff>4483</xdr:colOff>
      <xdr:row>48</xdr:row>
      <xdr:rowOff>9525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51ADE37-E0DF-40A1-BAF2-EDEA6EB785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12700</xdr:colOff>
      <xdr:row>3</xdr:row>
      <xdr:rowOff>25400</xdr:rowOff>
    </xdr:from>
    <xdr:to>
      <xdr:col>2</xdr:col>
      <xdr:colOff>981075</xdr:colOff>
      <xdr:row>7</xdr:row>
      <xdr:rowOff>209550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DC079374-1590-4CE3-9274-7724AD8486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950" y="80645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</xdr:colOff>
      <xdr:row>3</xdr:row>
      <xdr:rowOff>25400</xdr:rowOff>
    </xdr:from>
    <xdr:to>
      <xdr:col>5</xdr:col>
      <xdr:colOff>981075</xdr:colOff>
      <xdr:row>7</xdr:row>
      <xdr:rowOff>209550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707439B4-055D-49DD-A00D-DE07A841F7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8775" y="80645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12700</xdr:colOff>
      <xdr:row>3</xdr:row>
      <xdr:rowOff>25400</xdr:rowOff>
    </xdr:from>
    <xdr:to>
      <xdr:col>8</xdr:col>
      <xdr:colOff>981075</xdr:colOff>
      <xdr:row>7</xdr:row>
      <xdr:rowOff>209550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393B1830-A4A7-4B57-89C4-C6A5F91222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8600" y="80645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</xdr:colOff>
      <xdr:row>9</xdr:row>
      <xdr:rowOff>25400</xdr:rowOff>
    </xdr:from>
    <xdr:to>
      <xdr:col>2</xdr:col>
      <xdr:colOff>981075</xdr:colOff>
      <xdr:row>14</xdr:row>
      <xdr:rowOff>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98B9E323-9770-4EEF-ABBA-EA90939475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950" y="210185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</xdr:colOff>
      <xdr:row>9</xdr:row>
      <xdr:rowOff>25400</xdr:rowOff>
    </xdr:from>
    <xdr:to>
      <xdr:col>5</xdr:col>
      <xdr:colOff>981075</xdr:colOff>
      <xdr:row>14</xdr:row>
      <xdr:rowOff>0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35A1BD2-280A-4A86-8C9E-AAA44C8895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8775" y="210185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12700</xdr:colOff>
      <xdr:row>9</xdr:row>
      <xdr:rowOff>25400</xdr:rowOff>
    </xdr:from>
    <xdr:to>
      <xdr:col>8</xdr:col>
      <xdr:colOff>981075</xdr:colOff>
      <xdr:row>14</xdr:row>
      <xdr:rowOff>0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3A81F5B9-791C-4AE0-8045-C387A314A33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8600" y="210185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</xdr:colOff>
      <xdr:row>15</xdr:row>
      <xdr:rowOff>25400</xdr:rowOff>
    </xdr:from>
    <xdr:to>
      <xdr:col>2</xdr:col>
      <xdr:colOff>981075</xdr:colOff>
      <xdr:row>19</xdr:row>
      <xdr:rowOff>209550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38266003-9E23-433F-96B1-5B1675F3C3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950" y="3387725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</xdr:colOff>
      <xdr:row>15</xdr:row>
      <xdr:rowOff>25400</xdr:rowOff>
    </xdr:from>
    <xdr:to>
      <xdr:col>5</xdr:col>
      <xdr:colOff>981075</xdr:colOff>
      <xdr:row>19</xdr:row>
      <xdr:rowOff>209550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E313A86E-BB15-48E8-BDE2-FD4AE9D94A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8775" y="3387725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12700</xdr:colOff>
      <xdr:row>15</xdr:row>
      <xdr:rowOff>25400</xdr:rowOff>
    </xdr:from>
    <xdr:to>
      <xdr:col>8</xdr:col>
      <xdr:colOff>981075</xdr:colOff>
      <xdr:row>19</xdr:row>
      <xdr:rowOff>209550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F6D0C8A4-D95A-46A3-BA83-8DA250E181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8600" y="3387725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</xdr:colOff>
      <xdr:row>21</xdr:row>
      <xdr:rowOff>25400</xdr:rowOff>
    </xdr:from>
    <xdr:to>
      <xdr:col>2</xdr:col>
      <xdr:colOff>981075</xdr:colOff>
      <xdr:row>25</xdr:row>
      <xdr:rowOff>200025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1E004A3E-B553-4A41-87DB-886FD785C8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950" y="4683125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</xdr:colOff>
      <xdr:row>21</xdr:row>
      <xdr:rowOff>25400</xdr:rowOff>
    </xdr:from>
    <xdr:to>
      <xdr:col>5</xdr:col>
      <xdr:colOff>981075</xdr:colOff>
      <xdr:row>25</xdr:row>
      <xdr:rowOff>200025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14DA6FF4-4526-45B1-816D-5222CE74659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8775" y="4683125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12700</xdr:colOff>
      <xdr:row>21</xdr:row>
      <xdr:rowOff>25400</xdr:rowOff>
    </xdr:from>
    <xdr:to>
      <xdr:col>8</xdr:col>
      <xdr:colOff>981075</xdr:colOff>
      <xdr:row>25</xdr:row>
      <xdr:rowOff>200025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77AC383B-50B7-438A-B91C-A106AB04AA8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8600" y="4683125"/>
          <a:ext cx="1968500" cy="1041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5170B-7B14-4940-8056-14B1A3EDCD13}">
  <sheetPr codeName="Sheet3"/>
  <dimension ref="A1:AG51"/>
  <sheetViews>
    <sheetView showGridLines="0" tabSelected="1" zoomScale="90" zoomScaleNormal="90" workbookViewId="0">
      <selection activeCell="J2" sqref="J2"/>
    </sheetView>
  </sheetViews>
  <sheetFormatPr defaultRowHeight="16.5"/>
  <cols>
    <col min="1" max="1" width="6.25" customWidth="1"/>
    <col min="2" max="3" width="13.125" customWidth="1"/>
    <col min="4" max="4" width="5.375" customWidth="1"/>
    <col min="5" max="6" width="13.125" customWidth="1"/>
    <col min="7" max="7" width="5.375" customWidth="1"/>
    <col min="8" max="9" width="13.125" customWidth="1"/>
    <col min="10" max="10" width="6.25" customWidth="1"/>
    <col min="11" max="11" width="4.75" customWidth="1"/>
    <col min="13" max="13" width="11.25" customWidth="1"/>
    <col min="14" max="14" width="31.25" customWidth="1"/>
    <col min="15" max="17" width="7.75" customWidth="1"/>
    <col min="18" max="25" width="8.75" hidden="1" customWidth="1"/>
    <col min="26" max="26" width="6.875" customWidth="1"/>
    <col min="27" max="27" width="6.25" customWidth="1"/>
    <col min="28" max="28" width="14.625" customWidth="1"/>
    <col min="29" max="30" width="4.75" customWidth="1"/>
    <col min="32" max="32" width="12.875" bestFit="1" customWidth="1"/>
    <col min="33" max="33" width="6.25" customWidth="1"/>
  </cols>
  <sheetData>
    <row r="1" spans="2:32">
      <c r="Z1" s="33"/>
    </row>
    <row r="2" spans="2:32" ht="27.75" customHeight="1" thickBot="1"/>
    <row r="3" spans="2:32" ht="17.25" thickBot="1">
      <c r="B3" s="67" t="s">
        <v>2</v>
      </c>
      <c r="C3" s="67"/>
      <c r="E3" s="67" t="s">
        <v>29</v>
      </c>
      <c r="F3" s="67"/>
      <c r="H3" s="67" t="s">
        <v>30</v>
      </c>
      <c r="I3" s="67"/>
      <c r="K3" s="67" t="s">
        <v>31</v>
      </c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B3" s="69" t="s">
        <v>32</v>
      </c>
      <c r="AC3" s="69"/>
      <c r="AD3" s="69"/>
      <c r="AE3" s="69"/>
      <c r="AF3" s="69"/>
    </row>
    <row r="4" spans="2:32" ht="18" customHeight="1" thickBot="1">
      <c r="D4" s="4"/>
      <c r="K4" s="27" t="s">
        <v>8</v>
      </c>
      <c r="L4" s="27" t="s">
        <v>1</v>
      </c>
      <c r="M4" s="27" t="s">
        <v>86</v>
      </c>
      <c r="N4" s="27" t="s">
        <v>4</v>
      </c>
      <c r="O4" s="15" t="s">
        <v>19</v>
      </c>
      <c r="P4" s="15" t="s">
        <v>20</v>
      </c>
      <c r="Q4" s="15" t="s">
        <v>21</v>
      </c>
      <c r="R4" s="15" t="s">
        <v>22</v>
      </c>
      <c r="S4" s="15" t="s">
        <v>0</v>
      </c>
      <c r="T4" s="15" t="s">
        <v>23</v>
      </c>
      <c r="U4" s="15" t="s">
        <v>24</v>
      </c>
      <c r="V4" s="15" t="s">
        <v>25</v>
      </c>
      <c r="W4" s="15" t="s">
        <v>26</v>
      </c>
      <c r="X4" s="15" t="s">
        <v>27</v>
      </c>
      <c r="Y4" s="15" t="s">
        <v>39</v>
      </c>
      <c r="Z4" s="27" t="s">
        <v>5</v>
      </c>
      <c r="AB4" s="8" t="s">
        <v>4</v>
      </c>
      <c r="AC4" s="68" t="s">
        <v>84</v>
      </c>
      <c r="AD4" s="68"/>
      <c r="AE4" s="68"/>
      <c r="AF4" s="68"/>
    </row>
    <row r="5" spans="2:32">
      <c r="K5" s="16">
        <v>1</v>
      </c>
      <c r="L5" s="71" t="s">
        <v>2</v>
      </c>
      <c r="M5" s="16" t="str">
        <f>IFERROR(RIGHT(KOSPI!C2,6),"")</f>
        <v>000545</v>
      </c>
      <c r="N5" s="17" t="str">
        <f>IFERROR(KOSPI!B2,"")</f>
        <v>흥국화재우</v>
      </c>
      <c r="O5" s="65">
        <f>IFERROR(KOSPI!D2,"")</f>
        <v>5900</v>
      </c>
      <c r="P5" s="20" t="str">
        <f>IFERROR(KOSPI!E2,"")</f>
        <v>▲</v>
      </c>
      <c r="Q5" s="37">
        <f>IF(ISBLANK(KOSPI!F2),"",KOSPI!F2)</f>
        <v>0.16830000000000001</v>
      </c>
      <c r="R5" s="17">
        <f>KOSPI!G2</f>
        <v>14347</v>
      </c>
      <c r="S5" s="17">
        <f>KOSPI!H2</f>
        <v>45</v>
      </c>
      <c r="T5" s="17" t="str">
        <f>KOSPI!I2</f>
        <v>N/A</v>
      </c>
      <c r="U5" s="17">
        <f>KOSPI!J2</f>
        <v>0.18</v>
      </c>
      <c r="V5" s="17">
        <f>KOSPI!K2</f>
        <v>1.1599999999999999</v>
      </c>
      <c r="W5" s="17" t="str">
        <f>KOSPI!L2</f>
        <v>N/A</v>
      </c>
      <c r="X5" s="17">
        <f>KOSPI!M2</f>
        <v>0.41</v>
      </c>
      <c r="Y5" s="17" t="str">
        <f>IFERROR(IF(VLOOKUP(N15, 종목별이슈!C:D, 2, FALSE)="전자공시", VLOOKUP(N15, 종목별이슈!C:D, 1, FALSE), "일치 없음"), "결과 없음")</f>
        <v>일치 없음</v>
      </c>
      <c r="Z5" s="64" t="str">
        <f>IF(ISBLANK(KOSPI!C2),"",HYPERLINK(KOSPI!C2, "▶"))</f>
        <v>▶</v>
      </c>
      <c r="AB5" s="31" t="s">
        <v>45</v>
      </c>
      <c r="AC5" s="31"/>
      <c r="AD5" s="31"/>
      <c r="AE5" s="21"/>
      <c r="AF5" s="26" t="str">
        <f>IFERROR(VLOOKUP($AC$4,$N$5:$Y$24,2,0),"")</f>
        <v/>
      </c>
    </row>
    <row r="6" spans="2:32">
      <c r="K6" s="5">
        <v>2</v>
      </c>
      <c r="L6" s="71"/>
      <c r="M6" s="16" t="str">
        <f>IFERROR(RIGHT(KOSPI!C3,6),"")</f>
        <v>018500</v>
      </c>
      <c r="N6" s="17" t="str">
        <f>IFERROR(KOSPI!B3,"")</f>
        <v>동원금속</v>
      </c>
      <c r="O6" s="65">
        <f>IFERROR(KOSPI!D3,"")</f>
        <v>2045</v>
      </c>
      <c r="P6" s="20" t="str">
        <f>IFERROR(KOSPI!E3,"")</f>
        <v>▲</v>
      </c>
      <c r="Q6" s="37">
        <f>IF(ISBLANK(KOSPI!F3),"",KOSPI!F3)</f>
        <v>0.1236</v>
      </c>
      <c r="R6" s="17">
        <f>KOSPI!G3</f>
        <v>13496353</v>
      </c>
      <c r="S6" s="17">
        <f>KOSPI!H3</f>
        <v>956</v>
      </c>
      <c r="T6" s="17">
        <f>KOSPI!I3</f>
        <v>357</v>
      </c>
      <c r="U6" s="17">
        <f>KOSPI!J3</f>
        <v>1.3</v>
      </c>
      <c r="V6" s="17">
        <f>KOSPI!K3</f>
        <v>7.72</v>
      </c>
      <c r="W6" s="17">
        <f>KOSPI!L3</f>
        <v>18.63</v>
      </c>
      <c r="X6" s="17">
        <f>KOSPI!M3</f>
        <v>0.85</v>
      </c>
      <c r="Y6" s="17" t="str">
        <f>IFERROR(IF(VLOOKUP(N16, 종목별이슈!C:D, 2, FALSE)="전자공시", VLOOKUP(N16, 종목별이슈!C:D, 1, FALSE), "일치 없음"), "결과 없음")</f>
        <v>결과 없음</v>
      </c>
      <c r="Z6" s="64" t="str">
        <f>IF(ISBLANK(KOSPI!C3),"",HYPERLINK(KOSPI!C3, "▶"))</f>
        <v>▶</v>
      </c>
      <c r="AB6" s="31" t="s">
        <v>20</v>
      </c>
      <c r="AC6" s="31"/>
      <c r="AD6" s="31"/>
      <c r="AE6" s="22"/>
      <c r="AF6" s="23" t="str">
        <f>IFERROR(VLOOKUP($AC$4,$N$5:$Y$24,3,0),"")</f>
        <v/>
      </c>
    </row>
    <row r="7" spans="2:32">
      <c r="K7" s="5">
        <v>3</v>
      </c>
      <c r="L7" s="71"/>
      <c r="M7" s="16" t="str">
        <f>IFERROR(RIGHT(KOSPI!C4,6),"")</f>
        <v>083420</v>
      </c>
      <c r="N7" s="17" t="str">
        <f>IFERROR(KOSPI!B4,"")</f>
        <v>그린케미칼</v>
      </c>
      <c r="O7" s="65">
        <f>IFERROR(KOSPI!D4,"")</f>
        <v>7560</v>
      </c>
      <c r="P7" s="20" t="str">
        <f>IFERROR(KOSPI!E4,"")</f>
        <v>▲</v>
      </c>
      <c r="Q7" s="37">
        <f>IF(ISBLANK(KOSPI!F4),"",KOSPI!F4)</f>
        <v>0.1118</v>
      </c>
      <c r="R7" s="17">
        <f>KOSPI!G4</f>
        <v>5132036</v>
      </c>
      <c r="S7" s="17">
        <f>KOSPI!H4</f>
        <v>1814</v>
      </c>
      <c r="T7" s="17">
        <f>KOSPI!I4</f>
        <v>50</v>
      </c>
      <c r="U7" s="17">
        <f>KOSPI!J4</f>
        <v>0.56999999999999995</v>
      </c>
      <c r="V7" s="17">
        <f>KOSPI!K4</f>
        <v>35.659999999999997</v>
      </c>
      <c r="W7" s="17">
        <f>KOSPI!L4</f>
        <v>2.76</v>
      </c>
      <c r="X7" s="17">
        <f>KOSPI!M4</f>
        <v>1.47</v>
      </c>
      <c r="Y7" s="17" t="str">
        <f>IFERROR(IF(VLOOKUP(N17, 종목별이슈!C:D, 2, FALSE)="전자공시", VLOOKUP(N17, 종목별이슈!C:D, 1, FALSE), "일치 없음"), "결과 없음")</f>
        <v>결과 없음</v>
      </c>
      <c r="Z7" s="64" t="str">
        <f>IF(ISBLANK(KOSPI!C4),"",HYPERLINK(KOSPI!C4, "▶"))</f>
        <v>▶</v>
      </c>
      <c r="AB7" s="31" t="s">
        <v>21</v>
      </c>
      <c r="AC7" s="31"/>
      <c r="AD7" s="31"/>
      <c r="AE7" s="22"/>
      <c r="AF7" s="25" t="str">
        <f>IFERROR(VLOOKUP($AC$4,$N$5:$Y$24,4,0),"")</f>
        <v/>
      </c>
    </row>
    <row r="8" spans="2:32" ht="17.25" thickBot="1">
      <c r="K8" s="5">
        <v>4</v>
      </c>
      <c r="L8" s="71"/>
      <c r="M8" s="16" t="str">
        <f>IFERROR(RIGHT(KOSPI!C5,6),"")</f>
        <v>005810</v>
      </c>
      <c r="N8" s="17" t="str">
        <f>IFERROR(KOSPI!B5,"")</f>
        <v>풍산홀딩스</v>
      </c>
      <c r="O8" s="65">
        <f>IFERROR(KOSPI!D5,"")</f>
        <v>28500</v>
      </c>
      <c r="P8" s="20" t="str">
        <f>IFERROR(KOSPI!E5,"")</f>
        <v>▲</v>
      </c>
      <c r="Q8" s="37">
        <f>IF(ISBLANK(KOSPI!F5),"",KOSPI!F5)</f>
        <v>9.4E-2</v>
      </c>
      <c r="R8" s="17">
        <f>KOSPI!G5</f>
        <v>800623</v>
      </c>
      <c r="S8" s="17">
        <f>KOSPI!H5</f>
        <v>4109</v>
      </c>
      <c r="T8" s="17">
        <f>KOSPI!I5</f>
        <v>678</v>
      </c>
      <c r="U8" s="17">
        <f>KOSPI!J5</f>
        <v>15.12</v>
      </c>
      <c r="V8" s="17">
        <f>KOSPI!K5</f>
        <v>3.69</v>
      </c>
      <c r="W8" s="17">
        <f>KOSPI!L5</f>
        <v>8.4499999999999993</v>
      </c>
      <c r="X8" s="17">
        <f>KOSPI!M5</f>
        <v>0.37</v>
      </c>
      <c r="Y8" s="17" t="str">
        <f>IFERROR(IF(VLOOKUP(N18, 종목별이슈!C:D, 2, FALSE)="전자공시", VLOOKUP(N18, 종목별이슈!C:D, 1, FALSE), "일치 없음"), "결과 없음")</f>
        <v>결과 없음</v>
      </c>
      <c r="Z8" s="64" t="str">
        <f>IF(ISBLANK(KOSPI!C5),"",HYPERLINK(KOSPI!C5, "▶"))</f>
        <v>▶</v>
      </c>
      <c r="AB8" s="31" t="s">
        <v>22</v>
      </c>
      <c r="AC8" s="31"/>
      <c r="AD8" s="31"/>
      <c r="AE8" s="22"/>
      <c r="AF8" s="26" t="str">
        <f>IFERROR(VLOOKUP($AC$4,$N$5:$Y$24,5,0),"")</f>
        <v/>
      </c>
    </row>
    <row r="9" spans="2:32" ht="17.25" thickBot="1">
      <c r="B9" s="67" t="s">
        <v>9</v>
      </c>
      <c r="C9" s="67"/>
      <c r="E9" s="67" t="s">
        <v>10</v>
      </c>
      <c r="F9" s="67"/>
      <c r="H9" s="67" t="s">
        <v>11</v>
      </c>
      <c r="I9" s="67"/>
      <c r="K9" s="5">
        <v>5</v>
      </c>
      <c r="L9" s="71"/>
      <c r="M9" s="16" t="str">
        <f>IFERROR(RIGHT(KOSPI!C6,6),"")</f>
        <v>002787</v>
      </c>
      <c r="N9" s="17" t="str">
        <f>IFERROR(KOSPI!B6,"")</f>
        <v>진흥기업2우B</v>
      </c>
      <c r="O9" s="65">
        <f>IFERROR(KOSPI!D6,"")</f>
        <v>10750</v>
      </c>
      <c r="P9" s="20" t="str">
        <f>IFERROR(KOSPI!E6,"")</f>
        <v>▲</v>
      </c>
      <c r="Q9" s="37">
        <f>IF(ISBLANK(KOSPI!F6),"",KOSPI!F6)</f>
        <v>8.48E-2</v>
      </c>
      <c r="R9" s="17">
        <f>KOSPI!G6</f>
        <v>5</v>
      </c>
      <c r="S9" s="17">
        <f>KOSPI!H6</f>
        <v>32</v>
      </c>
      <c r="T9" s="17" t="str">
        <f>KOSPI!I6</f>
        <v>N/A</v>
      </c>
      <c r="U9" s="17">
        <f>KOSPI!J6</f>
        <v>0.19</v>
      </c>
      <c r="V9" s="17">
        <f>KOSPI!K6</f>
        <v>767.86</v>
      </c>
      <c r="W9" s="17" t="str">
        <f>KOSPI!L6</f>
        <v>N/A</v>
      </c>
      <c r="X9" s="17">
        <f>KOSPI!M6</f>
        <v>6.1</v>
      </c>
      <c r="Y9" s="17" t="str">
        <f>IFERROR(IF(VLOOKUP(N19, 종목별이슈!C:D, 2, FALSE)="전자공시", VLOOKUP(N19, 종목별이슈!C:D, 1, FALSE), "일치 없음"), "결과 없음")</f>
        <v>결과 없음</v>
      </c>
      <c r="Z9" s="64" t="str">
        <f>IF(ISBLANK(KOSPI!C6),"",HYPERLINK(KOSPI!C6, "▶"))</f>
        <v>▶</v>
      </c>
      <c r="AB9" s="31" t="s">
        <v>46</v>
      </c>
      <c r="AC9" s="31"/>
      <c r="AD9" s="31"/>
      <c r="AF9" s="26" t="str">
        <f>IFERROR(VLOOKUP($AC$4,$N$5:$Y$24,6,0),"")</f>
        <v/>
      </c>
    </row>
    <row r="10" spans="2:32">
      <c r="B10" s="3"/>
      <c r="C10" s="6"/>
      <c r="E10" s="7"/>
      <c r="F10" s="11"/>
      <c r="K10" s="5">
        <v>6</v>
      </c>
      <c r="L10" s="71"/>
      <c r="M10" s="16" t="str">
        <f>IFERROR(RIGHT(KOSPI!C7,6),"")</f>
        <v>012205</v>
      </c>
      <c r="N10" s="17" t="str">
        <f>IFERROR(KOSPI!B7,"")</f>
        <v>계양전기우</v>
      </c>
      <c r="O10" s="65">
        <f>IFERROR(KOSPI!D7,"")</f>
        <v>3750</v>
      </c>
      <c r="P10" s="20" t="str">
        <f>IFERROR(KOSPI!E7,"")</f>
        <v>▲</v>
      </c>
      <c r="Q10" s="37">
        <f>IF(ISBLANK(KOSPI!F7),"",KOSPI!F7)</f>
        <v>8.3799999999999999E-2</v>
      </c>
      <c r="R10" s="17">
        <f>KOSPI!G7</f>
        <v>2756</v>
      </c>
      <c r="S10" s="17">
        <f>KOSPI!H7</f>
        <v>44</v>
      </c>
      <c r="T10" s="17" t="str">
        <f>KOSPI!I7</f>
        <v>N/A</v>
      </c>
      <c r="U10" s="17">
        <f>KOSPI!J7</f>
        <v>1.7</v>
      </c>
      <c r="V10" s="17">
        <f>KOSPI!K7</f>
        <v>-9.69</v>
      </c>
      <c r="W10" s="17" t="str">
        <f>KOSPI!L7</f>
        <v>N/A</v>
      </c>
      <c r="X10" s="17">
        <f>KOSPI!M7</f>
        <v>0.95</v>
      </c>
      <c r="Y10" s="17" t="str">
        <f>IFERROR(IF(VLOOKUP(N20, 종목별이슈!C:D, 2, FALSE)="전자공시", VLOOKUP(N20, 종목별이슈!C:D, 1, FALSE), "일치 없음"), "결과 없음")</f>
        <v>결과 없음</v>
      </c>
      <c r="Z10" s="64" t="str">
        <f>IF(ISBLANK(KOSPI!C7),"",HYPERLINK(KOSPI!C7, "▶"))</f>
        <v>▶</v>
      </c>
      <c r="AB10" s="31" t="s">
        <v>49</v>
      </c>
      <c r="AC10" s="31"/>
      <c r="AD10" s="31"/>
      <c r="AF10" s="24" t="str">
        <f>IFERROR(VLOOKUP($AC$4,$N$5:$Y$24,7,0),"")</f>
        <v/>
      </c>
    </row>
    <row r="11" spans="2:32" ht="17.45" customHeight="1">
      <c r="K11" s="5">
        <v>7</v>
      </c>
      <c r="L11" s="71"/>
      <c r="M11" s="16" t="str">
        <f>IFERROR(RIGHT(KOSPI!C8,6),"")</f>
        <v>023350</v>
      </c>
      <c r="N11" s="17" t="str">
        <f>IFERROR(KOSPI!B8,"")</f>
        <v>한국종합기술</v>
      </c>
      <c r="O11" s="65">
        <f>IFERROR(KOSPI!D8,"")</f>
        <v>6120</v>
      </c>
      <c r="P11" s="20" t="str">
        <f>IFERROR(KOSPI!E8,"")</f>
        <v>▲</v>
      </c>
      <c r="Q11" s="37">
        <f>IF(ISBLANK(KOSPI!F8),"",KOSPI!F8)</f>
        <v>8.1299999999999997E-2</v>
      </c>
      <c r="R11" s="17">
        <f>KOSPI!G8</f>
        <v>158036</v>
      </c>
      <c r="S11" s="17">
        <f>KOSPI!H8</f>
        <v>670</v>
      </c>
      <c r="T11" s="17">
        <f>KOSPI!I8</f>
        <v>40</v>
      </c>
      <c r="U11" s="17">
        <f>KOSPI!J8</f>
        <v>0.69</v>
      </c>
      <c r="V11" s="17">
        <f>KOSPI!K8</f>
        <v>5.8</v>
      </c>
      <c r="W11" s="17">
        <f>KOSPI!L8</f>
        <v>8.74</v>
      </c>
      <c r="X11" s="17">
        <f>KOSPI!M8</f>
        <v>0.41</v>
      </c>
      <c r="Y11" s="17" t="str">
        <f>IFERROR(IF(VLOOKUP(N21, 종목별이슈!C:D, 2, FALSE)="전자공시", VLOOKUP(N21, 종목별이슈!C:D, 1, FALSE), "일치 없음"), "결과 없음")</f>
        <v>결과 없음</v>
      </c>
      <c r="Z11" s="64" t="str">
        <f>IF(ISBLANK(KOSPI!C8),"",HYPERLINK(KOSPI!C8, "▶"))</f>
        <v>▶</v>
      </c>
      <c r="AB11" s="31" t="s">
        <v>52</v>
      </c>
      <c r="AC11" s="31"/>
      <c r="AD11" s="31"/>
      <c r="AF11" s="24" t="str">
        <f>IFERROR(VLOOKUP($AC$4,$N$5:$Y$24,8,0),"")</f>
        <v/>
      </c>
    </row>
    <row r="12" spans="2:32">
      <c r="K12" s="5">
        <v>8</v>
      </c>
      <c r="L12" s="71"/>
      <c r="M12" s="16" t="str">
        <f>IFERROR(RIGHT(KOSPI!C9,6),"")</f>
        <v>077500</v>
      </c>
      <c r="N12" s="17" t="str">
        <f>IFERROR(KOSPI!B9,"")</f>
        <v>유니퀘스트</v>
      </c>
      <c r="O12" s="65">
        <f>IFERROR(KOSPI!D9,"")</f>
        <v>5060</v>
      </c>
      <c r="P12" s="20" t="str">
        <f>IFERROR(KOSPI!E9,"")</f>
        <v>▲</v>
      </c>
      <c r="Q12" s="37">
        <f>IF(ISBLANK(KOSPI!F9),"",KOSPI!F9)</f>
        <v>6.3E-2</v>
      </c>
      <c r="R12" s="17">
        <f>KOSPI!G9</f>
        <v>44828</v>
      </c>
      <c r="S12" s="17">
        <f>KOSPI!H9</f>
        <v>1093</v>
      </c>
      <c r="T12" s="17">
        <f>KOSPI!I9</f>
        <v>340</v>
      </c>
      <c r="U12" s="17">
        <f>KOSPI!J9</f>
        <v>55.96</v>
      </c>
      <c r="V12" s="17">
        <f>KOSPI!K9</f>
        <v>8.74</v>
      </c>
      <c r="W12" s="17">
        <f>KOSPI!L9</f>
        <v>6.91</v>
      </c>
      <c r="X12" s="17">
        <f>KOSPI!M9</f>
        <v>0.48</v>
      </c>
      <c r="Y12" s="17" t="str">
        <f>IFERROR(IF(VLOOKUP(N22, 종목별이슈!C:D, 2, FALSE)="전자공시", VLOOKUP(N22, 종목별이슈!C:D, 1, FALSE), "일치 없음"), "결과 없음")</f>
        <v>결과 없음</v>
      </c>
      <c r="Z12" s="64" t="str">
        <f>IF(ISBLANK(KOSPI!C9),"",HYPERLINK(KOSPI!C9, "▶"))</f>
        <v>▶</v>
      </c>
      <c r="AB12" s="31" t="s">
        <v>50</v>
      </c>
      <c r="AC12" s="31"/>
      <c r="AD12" s="31"/>
      <c r="AF12" s="24" t="str">
        <f>IFERROR(VLOOKUP($AC$4,$N$5:$Y$24,9,0),"")</f>
        <v/>
      </c>
    </row>
    <row r="13" spans="2:32">
      <c r="K13" s="5">
        <v>9</v>
      </c>
      <c r="L13" s="71"/>
      <c r="M13" s="16" t="str">
        <f>IFERROR(RIGHT(KOSPI!C10,6),"")</f>
        <v>015020</v>
      </c>
      <c r="N13" s="17" t="str">
        <f>IFERROR(KOSPI!B10,"")</f>
        <v>이스타코</v>
      </c>
      <c r="O13" s="65">
        <f>IFERROR(KOSPI!D10,"")</f>
        <v>1589</v>
      </c>
      <c r="P13" s="20" t="str">
        <f>IFERROR(KOSPI!E10,"")</f>
        <v>▲</v>
      </c>
      <c r="Q13" s="37">
        <f>IF(ISBLANK(KOSPI!F10),"",KOSPI!F10)</f>
        <v>5.5800000000000002E-2</v>
      </c>
      <c r="R13" s="17">
        <f>KOSPI!G10</f>
        <v>527769</v>
      </c>
      <c r="S13" s="17">
        <f>KOSPI!H10</f>
        <v>681</v>
      </c>
      <c r="T13" s="17">
        <f>KOSPI!I10</f>
        <v>-17</v>
      </c>
      <c r="U13" s="17">
        <f>KOSPI!J10</f>
        <v>0.36</v>
      </c>
      <c r="V13" s="17">
        <f>KOSPI!K10</f>
        <v>-14.19</v>
      </c>
      <c r="W13" s="17">
        <f>KOSPI!L10</f>
        <v>-6.66</v>
      </c>
      <c r="X13" s="17">
        <f>KOSPI!M10</f>
        <v>1.58</v>
      </c>
      <c r="Y13" s="17" t="str">
        <f>IFERROR(IF(VLOOKUP(N23, 종목별이슈!C:D, 2, FALSE)="전자공시", VLOOKUP(N23, 종목별이슈!C:D, 1, FALSE), "일치 없음"), "결과 없음")</f>
        <v>일치 없음</v>
      </c>
      <c r="Z13" s="64" t="str">
        <f>IF(ISBLANK(KOSPI!C10),"",HYPERLINK(KOSPI!C10, "▶"))</f>
        <v>▶</v>
      </c>
      <c r="AB13" s="31" t="s">
        <v>51</v>
      </c>
      <c r="AC13" s="31"/>
      <c r="AD13" s="31"/>
      <c r="AF13" s="24" t="str">
        <f>IFERROR(VLOOKUP($AC$4,$N$5:$Y$24,10,0),"")</f>
        <v/>
      </c>
    </row>
    <row r="14" spans="2:32" ht="17.25" thickBot="1">
      <c r="K14" s="5">
        <v>10</v>
      </c>
      <c r="L14" s="72"/>
      <c r="M14" s="16" t="str">
        <f>IFERROR(RIGHT(KOSPI!C11,6),"")</f>
        <v>007660</v>
      </c>
      <c r="N14" s="17" t="str">
        <f>IFERROR(KOSPI!B11,"")</f>
        <v>이수페타시스</v>
      </c>
      <c r="O14" s="65">
        <f>IFERROR(KOSPI!D11,"")</f>
        <v>27750</v>
      </c>
      <c r="P14" s="20" t="str">
        <f>IFERROR(KOSPI!E11,"")</f>
        <v>▲</v>
      </c>
      <c r="Q14" s="37">
        <f>IF(ISBLANK(KOSPI!F11),"",KOSPI!F11)</f>
        <v>5.3100000000000001E-2</v>
      </c>
      <c r="R14" s="17">
        <f>KOSPI!G11</f>
        <v>3341353</v>
      </c>
      <c r="S14" s="17">
        <f>KOSPI!H11</f>
        <v>17551</v>
      </c>
      <c r="T14" s="17">
        <f>KOSPI!I11</f>
        <v>622</v>
      </c>
      <c r="U14" s="17">
        <f>KOSPI!J11</f>
        <v>12.82</v>
      </c>
      <c r="V14" s="17">
        <f>KOSPI!K11</f>
        <v>28.14</v>
      </c>
      <c r="W14" s="17">
        <f>KOSPI!L11</f>
        <v>19.510000000000002</v>
      </c>
      <c r="X14" s="17">
        <f>KOSPI!M11</f>
        <v>5.65</v>
      </c>
      <c r="Y14" s="17" t="str">
        <f>IFERROR(IF(VLOOKUP(N24, 종목별이슈!C:D, 2, FALSE)="전자공시", VLOOKUP(N24, 종목별이슈!C:D, 1, FALSE), "일치 없음"), "결과 없음")</f>
        <v>결과 없음</v>
      </c>
      <c r="Z14" s="64" t="str">
        <f>IF(ISBLANK(KOSPI!C11),"",HYPERLINK(KOSPI!C11, "▶"))</f>
        <v>▶</v>
      </c>
      <c r="AB14" s="31" t="s">
        <v>53</v>
      </c>
      <c r="AC14" s="31"/>
      <c r="AD14" s="31"/>
      <c r="AF14" s="24" t="str">
        <f>IFERROR(VLOOKUP($AC$4,$N$5:$Y$24,11,0),"")</f>
        <v/>
      </c>
    </row>
    <row r="15" spans="2:32" ht="17.25" thickBot="1">
      <c r="B15" s="67" t="s">
        <v>12</v>
      </c>
      <c r="C15" s="67"/>
      <c r="E15" s="67" t="s">
        <v>13</v>
      </c>
      <c r="F15" s="67"/>
      <c r="H15" s="67" t="s">
        <v>14</v>
      </c>
      <c r="I15" s="67"/>
      <c r="K15" s="16">
        <v>1</v>
      </c>
      <c r="L15" s="70" t="s">
        <v>3</v>
      </c>
      <c r="M15" s="5" t="str">
        <f>IFERROR(RIGHT(KOSDAQ!C2,6),"")</f>
        <v>187660</v>
      </c>
      <c r="N15" s="17" t="str">
        <f>IFERROR(KOSDAQ!B2,"")</f>
        <v>현대ADM</v>
      </c>
      <c r="O15" s="65">
        <f>IFERROR(KOSDAQ!D2,"")</f>
        <v>1716</v>
      </c>
      <c r="P15" s="20" t="str">
        <f>IFERROR(KOSDAQ!E2,"")</f>
        <v>↑</v>
      </c>
      <c r="Q15" s="37">
        <f>IF(ISBLANK(KOSDAQ!F2),"",KOSDAQ!F2)</f>
        <v>0.3</v>
      </c>
      <c r="R15" s="17">
        <f>KOSDAQ!G7</f>
        <v>8950854</v>
      </c>
      <c r="S15" s="17">
        <f>KOSDAQ!H7</f>
        <v>1172</v>
      </c>
      <c r="T15" s="17">
        <f>KOSDAQ!I7</f>
        <v>-80</v>
      </c>
      <c r="U15" s="17">
        <f>KOSDAQ!J7</f>
        <v>1.86</v>
      </c>
      <c r="V15" s="17">
        <f>KOSDAQ!K7</f>
        <v>-4.63</v>
      </c>
      <c r="W15" s="17">
        <f>KOSDAQ!L7</f>
        <v>-74.73</v>
      </c>
      <c r="X15" s="17">
        <f>KOSDAQ!M7</f>
        <v>4.33</v>
      </c>
      <c r="Y15" s="17" t="str">
        <f>IFERROR(IF(VLOOKUP(N25, 종목별이슈!C:D, 2, FALSE)="전자공시", VLOOKUP(N25, 종목별이슈!C:D, 1, FALSE), "일치 없음"), "결과 없음")</f>
        <v>결과 없음</v>
      </c>
      <c r="Z15" s="64" t="str">
        <f>IF(ISBLANK(KOSDAQ!C2),"",HYPERLINK(KOSDAQ!C2, "▶"))</f>
        <v>▶</v>
      </c>
      <c r="AB15" s="74"/>
      <c r="AC15" s="74"/>
      <c r="AD15" s="74"/>
      <c r="AF15" s="24"/>
    </row>
    <row r="16" spans="2:32" ht="17.25" thickBot="1">
      <c r="K16" s="5">
        <v>2</v>
      </c>
      <c r="L16" s="71"/>
      <c r="M16" s="5" t="str">
        <f>IFERROR(RIGHT(KOSDAQ!C3,6),"")</f>
        <v>303030</v>
      </c>
      <c r="N16" s="17" t="str">
        <f>IFERROR(KOSDAQ!B3,"")</f>
        <v>지니틱스</v>
      </c>
      <c r="O16" s="65">
        <f>IFERROR(KOSDAQ!D3,"")</f>
        <v>1123</v>
      </c>
      <c r="P16" s="20" t="str">
        <f>IFERROR(KOSDAQ!E3,"")</f>
        <v>▲</v>
      </c>
      <c r="Q16" s="37">
        <f>IF(ISBLANK(KOSDAQ!F3),"",KOSDAQ!F3)</f>
        <v>0.2878</v>
      </c>
      <c r="R16" s="17">
        <f>KOSDAQ!G8</f>
        <v>266842</v>
      </c>
      <c r="S16" s="17">
        <f>KOSDAQ!H8</f>
        <v>4454</v>
      </c>
      <c r="T16" s="17">
        <f>KOSDAQ!I8</f>
        <v>-197</v>
      </c>
      <c r="U16" s="17">
        <f>KOSDAQ!J8</f>
        <v>5.48</v>
      </c>
      <c r="V16" s="17">
        <f>KOSDAQ!K8</f>
        <v>-14.34</v>
      </c>
      <c r="W16" s="17">
        <f>KOSDAQ!L8</f>
        <v>-91.71</v>
      </c>
      <c r="X16" s="17">
        <f>KOSDAQ!M8</f>
        <v>86.3</v>
      </c>
      <c r="Y16" s="17" t="str">
        <f>IFERROR(IF(VLOOKUP(N26, 종목별이슈!C:D, 2, FALSE)="전자공시", VLOOKUP(N26, 종목별이슈!C:D, 1, FALSE), "일치 없음"), "결과 없음")</f>
        <v>결과 없음</v>
      </c>
      <c r="Z16" s="64" t="str">
        <f>IF(ISBLANK(KOSDAQ!C3),"",HYPERLINK(KOSDAQ!C3, "▶"))</f>
        <v>▶</v>
      </c>
      <c r="AB16" s="69" t="s">
        <v>88</v>
      </c>
      <c r="AC16" s="69"/>
      <c r="AD16" s="9"/>
      <c r="AE16" s="69" t="s">
        <v>35</v>
      </c>
      <c r="AF16" s="69"/>
    </row>
    <row r="17" spans="1:33" ht="17.25" thickBot="1">
      <c r="K17" s="5">
        <v>3</v>
      </c>
      <c r="L17" s="71"/>
      <c r="M17" s="5" t="str">
        <f>IFERROR(RIGHT(KOSDAQ!C4,6),"")</f>
        <v>220260</v>
      </c>
      <c r="N17" s="17" t="str">
        <f>IFERROR(KOSDAQ!B4,"")</f>
        <v>켐트로스</v>
      </c>
      <c r="O17" s="65">
        <f>IFERROR(KOSDAQ!D4,"")</f>
        <v>5530</v>
      </c>
      <c r="P17" s="20" t="str">
        <f>IFERROR(KOSDAQ!E4,"")</f>
        <v>▲</v>
      </c>
      <c r="Q17" s="37">
        <f>IF(ISBLANK(KOSDAQ!F4),"",KOSDAQ!F4)</f>
        <v>0.2114</v>
      </c>
      <c r="R17" s="17">
        <f>KOSDAQ!G9</f>
        <v>3153066</v>
      </c>
      <c r="S17" s="17">
        <f>KOSDAQ!H9</f>
        <v>350</v>
      </c>
      <c r="T17" s="17">
        <f>KOSDAQ!I9</f>
        <v>-13</v>
      </c>
      <c r="U17" s="17">
        <f>KOSDAQ!J9</f>
        <v>1.24</v>
      </c>
      <c r="V17" s="17">
        <f>KOSDAQ!K9</f>
        <v>-19.420000000000002</v>
      </c>
      <c r="W17" s="17">
        <f>KOSDAQ!L9</f>
        <v>-9.02</v>
      </c>
      <c r="X17" s="17">
        <f>KOSDAQ!M9</f>
        <v>3.2</v>
      </c>
      <c r="Y17" s="17" t="str">
        <f>IFERROR(IF(VLOOKUP(N27, 종목별이슈!C:D, 2, FALSE)="전자공시", VLOOKUP(N27, 종목별이슈!C:D, 1, FALSE), "일치 없음"), "결과 없음")</f>
        <v>결과 없음</v>
      </c>
      <c r="Z17" s="64" t="str">
        <f>IF(ISBLANK(KOSDAQ!C4),"",HYPERLINK(KOSDAQ!C4, "▶"))</f>
        <v>▶</v>
      </c>
      <c r="AB17" s="28" t="s">
        <v>6</v>
      </c>
      <c r="AC17" s="28" t="s">
        <v>5</v>
      </c>
      <c r="AD17" s="8"/>
      <c r="AE17" s="28" t="s">
        <v>1</v>
      </c>
      <c r="AF17" s="28" t="s">
        <v>33</v>
      </c>
    </row>
    <row r="18" spans="1:33">
      <c r="K18" s="5">
        <v>4</v>
      </c>
      <c r="L18" s="71"/>
      <c r="M18" s="5" t="str">
        <f>IFERROR(RIGHT(KOSDAQ!C5,6),"")</f>
        <v>106240</v>
      </c>
      <c r="N18" s="17" t="str">
        <f>IFERROR(KOSDAQ!B5,"")</f>
        <v>파인테크닉스</v>
      </c>
      <c r="O18" s="65">
        <f>IFERROR(KOSDAQ!D5,"")</f>
        <v>1027</v>
      </c>
      <c r="P18" s="20" t="str">
        <f>IFERROR(KOSDAQ!E5,"")</f>
        <v>▲</v>
      </c>
      <c r="Q18" s="37">
        <f>IF(ISBLANK(KOSDAQ!F5),"",KOSDAQ!F5)</f>
        <v>0.19420000000000001</v>
      </c>
      <c r="R18" s="17">
        <f>KOSDAQ!G10</f>
        <v>978817</v>
      </c>
      <c r="S18" s="17">
        <f>KOSDAQ!H10</f>
        <v>627</v>
      </c>
      <c r="T18" s="17">
        <f>KOSDAQ!I10</f>
        <v>49</v>
      </c>
      <c r="U18" s="17">
        <f>KOSDAQ!J10</f>
        <v>0.5</v>
      </c>
      <c r="V18" s="17">
        <f>KOSDAQ!K10</f>
        <v>15.59</v>
      </c>
      <c r="W18" s="17" t="str">
        <f>KOSDAQ!L10</f>
        <v>N/A</v>
      </c>
      <c r="X18" s="17">
        <f>KOSDAQ!M10</f>
        <v>0.62</v>
      </c>
      <c r="Y18" s="17" t="str">
        <f>IFERROR(IF(VLOOKUP(N28, 종목별이슈!C:D, 2, FALSE)="전자공시", VLOOKUP(N28, 종목별이슈!C:D, 1, FALSE), "일치 없음"), "결과 없음")</f>
        <v>결과 없음</v>
      </c>
      <c r="Z18" s="64" t="str">
        <f>IF(ISBLANK(KOSDAQ!C5),"",HYPERLINK(KOSDAQ!C5, "▶"))</f>
        <v>▶</v>
      </c>
      <c r="AC18" s="19" t="str">
        <f>IFERROR(VLOOKUP($AC$4,$N$5:$Y$24,12,0),"")</f>
        <v/>
      </c>
      <c r="AE18" s="1" t="s">
        <v>34</v>
      </c>
      <c r="AF18" s="2">
        <f>COUNTA(시황정보!A2:A251)</f>
        <v>12</v>
      </c>
    </row>
    <row r="19" spans="1:33">
      <c r="K19" s="5">
        <v>5</v>
      </c>
      <c r="L19" s="71"/>
      <c r="M19" s="5" t="str">
        <f>IFERROR(RIGHT(KOSDAQ!C6,6),"")</f>
        <v>475580</v>
      </c>
      <c r="N19" s="17" t="str">
        <f>IFERROR(KOSDAQ!B6,"")</f>
        <v>에이럭스</v>
      </c>
      <c r="O19" s="65">
        <f>IFERROR(KOSDAQ!D6,"")</f>
        <v>14430</v>
      </c>
      <c r="P19" s="20" t="str">
        <f>IFERROR(KOSDAQ!E6,"")</f>
        <v>▲</v>
      </c>
      <c r="Q19" s="37">
        <f>IF(ISBLANK(KOSDAQ!F6),"",KOSDAQ!F6)</f>
        <v>0.17599999999999999</v>
      </c>
      <c r="R19" s="17">
        <f>KOSDAQ!G11</f>
        <v>2135026</v>
      </c>
      <c r="S19" s="17">
        <f>KOSDAQ!H11</f>
        <v>1731</v>
      </c>
      <c r="T19" s="17">
        <f>KOSDAQ!I11</f>
        <v>-58</v>
      </c>
      <c r="U19" s="17">
        <f>KOSDAQ!J11</f>
        <v>1.1499999999999999</v>
      </c>
      <c r="V19" s="17">
        <f>KOSDAQ!K11</f>
        <v>-3.42</v>
      </c>
      <c r="W19" s="17">
        <f>KOSDAQ!L11</f>
        <v>-358.86</v>
      </c>
      <c r="X19" s="17">
        <f>KOSDAQ!M11</f>
        <v>6.93</v>
      </c>
      <c r="Y19" s="17" t="str">
        <f>IFERROR(IF(VLOOKUP(N29, 종목별이슈!C:D, 2, FALSE)="전자공시", VLOOKUP(N29, 종목별이슈!C:D, 1, FALSE), "일치 없음"), "결과 없음")</f>
        <v>결과 없음</v>
      </c>
      <c r="Z19" s="64" t="str">
        <f>IF(ISBLANK(KOSDAQ!C6),"",HYPERLINK(KOSDAQ!C6, "▶"))</f>
        <v>▶</v>
      </c>
      <c r="AE19" s="1" t="s">
        <v>36</v>
      </c>
      <c r="AF19" s="2">
        <f>COUNTA(투자정보!A3:A252)</f>
        <v>6</v>
      </c>
    </row>
    <row r="20" spans="1:33" ht="17.25" thickBot="1">
      <c r="K20" s="5">
        <v>6</v>
      </c>
      <c r="L20" s="71"/>
      <c r="M20" s="5" t="str">
        <f>IFERROR(RIGHT(KOSDAQ!C7,6),"")</f>
        <v>177900</v>
      </c>
      <c r="N20" s="17" t="str">
        <f>IFERROR(KOSDAQ!B7,"")</f>
        <v>쓰리에이로직스</v>
      </c>
      <c r="O20" s="65">
        <f>IFERROR(KOSDAQ!D7,"")</f>
        <v>12620</v>
      </c>
      <c r="P20" s="20" t="str">
        <f>IFERROR(KOSDAQ!E7,"")</f>
        <v>▲</v>
      </c>
      <c r="Q20" s="37">
        <f>IF(ISBLANK(KOSDAQ!F7),"",KOSDAQ!F7)</f>
        <v>0.14729999999999999</v>
      </c>
      <c r="R20" s="17">
        <f>KOSDAQ!G12</f>
        <v>4916432</v>
      </c>
      <c r="S20" s="17">
        <f>KOSDAQ!H12</f>
        <v>1920</v>
      </c>
      <c r="T20" s="17">
        <f>KOSDAQ!I12</f>
        <v>20</v>
      </c>
      <c r="U20" s="17">
        <f>KOSDAQ!J12</f>
        <v>0.45</v>
      </c>
      <c r="V20" s="17">
        <f>KOSDAQ!K12</f>
        <v>-28.27</v>
      </c>
      <c r="W20" s="17">
        <f>KOSDAQ!L12</f>
        <v>-14.37</v>
      </c>
      <c r="X20" s="17">
        <f>KOSDAQ!M12</f>
        <v>5.01</v>
      </c>
      <c r="Y20" s="17" t="str">
        <f>IFERROR(IF(VLOOKUP(N30, 종목별이슈!C:D, 2, FALSE)="전자공시", VLOOKUP(N30, 종목별이슈!C:D, 1, FALSE), "일치 없음"), "결과 없음")</f>
        <v>결과 없음</v>
      </c>
      <c r="Z20" s="64" t="str">
        <f>IF(ISBLANK(KOSDAQ!C7),"",HYPERLINK(KOSDAQ!C7, "▶"))</f>
        <v>▶</v>
      </c>
      <c r="AE20" s="1" t="s">
        <v>37</v>
      </c>
      <c r="AF20" s="2">
        <f>COUNTA(종목분석!B4:B253)</f>
        <v>10</v>
      </c>
    </row>
    <row r="21" spans="1:33" ht="17.25" thickBot="1">
      <c r="B21" s="67" t="s">
        <v>15</v>
      </c>
      <c r="C21" s="67"/>
      <c r="E21" s="67" t="s">
        <v>16</v>
      </c>
      <c r="F21" s="67"/>
      <c r="H21" s="67" t="s">
        <v>17</v>
      </c>
      <c r="I21" s="67"/>
      <c r="K21" s="5">
        <v>7</v>
      </c>
      <c r="L21" s="71"/>
      <c r="M21" s="5" t="str">
        <f>IFERROR(RIGHT(KOSDAQ!C8,6),"")</f>
        <v>179900</v>
      </c>
      <c r="N21" s="17" t="str">
        <f>IFERROR(KOSDAQ!B8,"")</f>
        <v>유티아이</v>
      </c>
      <c r="O21" s="65">
        <f>IFERROR(KOSDAQ!D8,"")</f>
        <v>27350</v>
      </c>
      <c r="P21" s="20" t="str">
        <f>IFERROR(KOSDAQ!E8,"")</f>
        <v>▲</v>
      </c>
      <c r="Q21" s="37">
        <f>IF(ISBLANK(KOSDAQ!F8),"",KOSDAQ!F8)</f>
        <v>0.1396</v>
      </c>
      <c r="R21" s="17">
        <f>KOSDAQ!G13</f>
        <v>285625</v>
      </c>
      <c r="S21" s="17">
        <f>KOSDAQ!H13</f>
        <v>448</v>
      </c>
      <c r="T21" s="17">
        <f>KOSDAQ!I13</f>
        <v>-41</v>
      </c>
      <c r="U21" s="17">
        <f>KOSDAQ!J13</f>
        <v>1.01</v>
      </c>
      <c r="V21" s="17">
        <f>KOSDAQ!K13</f>
        <v>-14.21</v>
      </c>
      <c r="W21" s="17">
        <f>KOSDAQ!L13</f>
        <v>-25.98</v>
      </c>
      <c r="X21" s="17">
        <f>KOSDAQ!M13</f>
        <v>3.32</v>
      </c>
      <c r="Y21" s="17" t="str">
        <f>IFERROR(IF(VLOOKUP(N31, 종목별이슈!C:D, 2, FALSE)="전자공시", VLOOKUP(N31, 종목별이슈!C:D, 1, FALSE), "일치 없음"), "결과 없음")</f>
        <v>결과 없음</v>
      </c>
      <c r="Z21" s="64" t="str">
        <f>IF(ISBLANK(KOSDAQ!C8),"",HYPERLINK(KOSDAQ!C8, "▶"))</f>
        <v>▶</v>
      </c>
      <c r="AE21" s="1" t="s">
        <v>47</v>
      </c>
      <c r="AF21" s="2">
        <f>COUNTA(산업분석!B5:B254)</f>
        <v>1</v>
      </c>
    </row>
    <row r="22" spans="1:33" ht="17.25" thickBot="1">
      <c r="K22" s="5">
        <v>8</v>
      </c>
      <c r="L22" s="71"/>
      <c r="M22" s="5" t="str">
        <f>IFERROR(RIGHT(KOSDAQ!C9,6),"")</f>
        <v>232830</v>
      </c>
      <c r="N22" s="17" t="str">
        <f>IFERROR(KOSDAQ!B9,"")</f>
        <v>시큐센</v>
      </c>
      <c r="O22" s="65">
        <f>IFERROR(KOSDAQ!D9,"")</f>
        <v>2990</v>
      </c>
      <c r="P22" s="20" t="str">
        <f>IFERROR(KOSDAQ!E9,"")</f>
        <v>▲</v>
      </c>
      <c r="Q22" s="37">
        <f>IF(ISBLANK(KOSDAQ!F9),"",KOSDAQ!F9)</f>
        <v>0.11990000000000001</v>
      </c>
      <c r="R22" s="17">
        <f>KOSDAQ!G14</f>
        <v>82463</v>
      </c>
      <c r="S22" s="17">
        <f>KOSDAQ!H14</f>
        <v>1076</v>
      </c>
      <c r="T22" s="17">
        <f>KOSDAQ!I14</f>
        <v>154</v>
      </c>
      <c r="U22" s="17">
        <f>KOSDAQ!J14</f>
        <v>3</v>
      </c>
      <c r="V22" s="17">
        <f>KOSDAQ!K14</f>
        <v>10.99</v>
      </c>
      <c r="W22" s="17">
        <f>KOSDAQ!L14</f>
        <v>11.12</v>
      </c>
      <c r="X22" s="17">
        <f>KOSDAQ!M14</f>
        <v>1.48</v>
      </c>
      <c r="Y22" s="17" t="str">
        <f>IFERROR(IF(VLOOKUP(N32, 종목별이슈!C:D, 2, FALSE)="전자공시", VLOOKUP(N32, 종목별이슈!C:D, 1, FALSE), "일치 없음"), "결과 없음")</f>
        <v>결과 없음</v>
      </c>
      <c r="Z22" s="64" t="str">
        <f>IF(ISBLANK(KOSDAQ!C9),"",HYPERLINK(KOSDAQ!C9, "▶"))</f>
        <v>▶</v>
      </c>
      <c r="AE22" s="1" t="s">
        <v>48</v>
      </c>
      <c r="AF22" s="2">
        <f>COUNTA(경제분석!B6:B255)</f>
        <v>0</v>
      </c>
    </row>
    <row r="23" spans="1:33" ht="17.25" thickBot="1">
      <c r="K23" s="5">
        <v>9</v>
      </c>
      <c r="L23" s="71"/>
      <c r="M23" s="5" t="str">
        <f>IFERROR(RIGHT(KOSDAQ!C10,6),"")</f>
        <v>100590</v>
      </c>
      <c r="N23" s="17" t="str">
        <f>IFERROR(KOSDAQ!B10,"")</f>
        <v>머큐리</v>
      </c>
      <c r="O23" s="65">
        <f>IFERROR(KOSDAQ!D10,"")</f>
        <v>3960</v>
      </c>
      <c r="P23" s="20" t="str">
        <f>IFERROR(KOSDAQ!E10,"")</f>
        <v>▲</v>
      </c>
      <c r="Q23" s="37">
        <f>IF(ISBLANK(KOSDAQ!F10),"",KOSDAQ!F10)</f>
        <v>0.1</v>
      </c>
      <c r="R23" s="17">
        <f>KOSDAQ!G15</f>
        <v>3538951</v>
      </c>
      <c r="S23" s="17">
        <f>KOSDAQ!H15</f>
        <v>660</v>
      </c>
      <c r="T23" s="17">
        <f>KOSDAQ!I15</f>
        <v>-26</v>
      </c>
      <c r="U23" s="17">
        <f>KOSDAQ!J15</f>
        <v>1.36</v>
      </c>
      <c r="V23" s="17">
        <f>KOSDAQ!K15</f>
        <v>14.91</v>
      </c>
      <c r="W23" s="17">
        <f>KOSDAQ!L15</f>
        <v>3.16</v>
      </c>
      <c r="X23" s="17">
        <f>KOSDAQ!M15</f>
        <v>0.79</v>
      </c>
      <c r="Y23" s="17" t="str">
        <f>IFERROR(IF(VLOOKUP(N33, 종목별이슈!C:D, 2, FALSE)="전자공시", VLOOKUP(N33, 종목별이슈!C:D, 1, FALSE), "일치 없음"), "결과 없음")</f>
        <v>결과 없음</v>
      </c>
      <c r="Z23" s="64" t="str">
        <f>IF(ISBLANK(KOSDAQ!C10),"",HYPERLINK(KOSDAQ!C10, "▶"))</f>
        <v>▶</v>
      </c>
      <c r="AE23" s="69" t="s">
        <v>38</v>
      </c>
      <c r="AF23" s="69"/>
    </row>
    <row r="24" spans="1:33" ht="17.25" thickBot="1">
      <c r="K24" s="5">
        <v>10</v>
      </c>
      <c r="L24" s="72"/>
      <c r="M24" s="5" t="str">
        <f>IFERROR(RIGHT(KOSDAQ!C11,6),"")</f>
        <v>466100</v>
      </c>
      <c r="N24" s="17" t="str">
        <f>IFERROR(KOSDAQ!B11,"")</f>
        <v>클로봇</v>
      </c>
      <c r="O24" s="65">
        <f>IFERROR(KOSDAQ!D11,"")</f>
        <v>7050</v>
      </c>
      <c r="P24" s="20" t="str">
        <f>IFERROR(KOSDAQ!E11,"")</f>
        <v>▲</v>
      </c>
      <c r="Q24" s="37">
        <f>IF(ISBLANK(KOSDAQ!F11),"",KOSDAQ!F11)</f>
        <v>9.4700000000000006E-2</v>
      </c>
      <c r="R24" s="17">
        <f>KOSDAQ!G16</f>
        <v>378942</v>
      </c>
      <c r="S24" s="17">
        <f>KOSDAQ!H16</f>
        <v>921</v>
      </c>
      <c r="T24" s="17">
        <f>KOSDAQ!I16</f>
        <v>-121</v>
      </c>
      <c r="U24" s="17">
        <f>KOSDAQ!J16</f>
        <v>8.0399999999999991</v>
      </c>
      <c r="V24" s="17">
        <f>KOSDAQ!K16</f>
        <v>-1.77</v>
      </c>
      <c r="W24" s="17">
        <f>KOSDAQ!L16</f>
        <v>-99.67</v>
      </c>
      <c r="X24" s="17">
        <f>KOSDAQ!M16</f>
        <v>2.1800000000000002</v>
      </c>
      <c r="Y24" s="17" t="str">
        <f>IFERROR(IF(VLOOKUP(N34, 종목별이슈!C:D, 2, FALSE)="전자공시", VLOOKUP(N34, 종목별이슈!C:D, 1, FALSE), "일치 없음"), "결과 없음")</f>
        <v>결과 없음</v>
      </c>
      <c r="Z24" s="64" t="str">
        <f>IF(ISBLANK(KOSDAQ!C11),"",HYPERLINK(KOSDAQ!C11, "▶"))</f>
        <v>▶</v>
      </c>
      <c r="AE24" s="28" t="s">
        <v>6</v>
      </c>
      <c r="AF24" s="28" t="s">
        <v>5</v>
      </c>
    </row>
    <row r="25" spans="1:33">
      <c r="K25" s="2"/>
      <c r="L25" s="2"/>
      <c r="M25" s="2"/>
      <c r="N25" s="19"/>
      <c r="O25" s="19"/>
      <c r="P25" s="29"/>
      <c r="Q25" s="29"/>
      <c r="R25" s="19"/>
      <c r="S25" s="19"/>
      <c r="T25" s="19"/>
      <c r="U25" s="19"/>
      <c r="V25" s="19"/>
      <c r="W25" s="19"/>
      <c r="X25" s="19"/>
      <c r="Y25" s="19"/>
      <c r="Z25" s="30"/>
      <c r="AE25" s="19">
        <f>IFERROR(리포트!A2,"")</f>
        <v>0</v>
      </c>
      <c r="AF25" s="19">
        <f>IFERROR(리포트!B2,"")</f>
        <v>0</v>
      </c>
    </row>
    <row r="26" spans="1:33" ht="30" customHeight="1" thickBot="1"/>
    <row r="27" spans="1:33" ht="17.25" thickBot="1">
      <c r="B27" s="15"/>
      <c r="C27" s="15"/>
      <c r="D27" s="15"/>
      <c r="E27" s="15" t="s">
        <v>18</v>
      </c>
      <c r="F27" s="15"/>
      <c r="G27" s="15"/>
      <c r="H27" s="15"/>
      <c r="I27" s="15"/>
      <c r="K27" s="67" t="s">
        <v>40</v>
      </c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B27" s="73" t="s">
        <v>62</v>
      </c>
      <c r="AC27" s="69"/>
      <c r="AD27" s="69"/>
      <c r="AE27" s="69"/>
      <c r="AF27" s="69"/>
    </row>
    <row r="28" spans="1:33" ht="17.25" thickBot="1">
      <c r="K28" s="67" t="s">
        <v>7</v>
      </c>
      <c r="L28" s="67"/>
      <c r="M28" s="67" t="s">
        <v>28</v>
      </c>
      <c r="N28" s="67"/>
      <c r="O28" s="67"/>
      <c r="P28" s="67"/>
      <c r="Q28" s="67"/>
      <c r="R28" s="15"/>
      <c r="S28" s="15"/>
      <c r="T28" s="15"/>
      <c r="U28" s="15"/>
      <c r="V28" s="15"/>
      <c r="W28" s="15"/>
      <c r="X28" s="15"/>
      <c r="Y28" s="15"/>
      <c r="Z28" s="15" t="s">
        <v>5</v>
      </c>
      <c r="AB28" s="9" t="s">
        <v>28</v>
      </c>
      <c r="AC28" s="9"/>
      <c r="AD28" s="9"/>
      <c r="AE28" s="53" t="s">
        <v>85</v>
      </c>
      <c r="AF28" s="53" t="s">
        <v>4</v>
      </c>
    </row>
    <row r="29" spans="1:33">
      <c r="A29" s="2"/>
      <c r="B29" s="2"/>
      <c r="C29" s="2"/>
      <c r="D29" s="2"/>
      <c r="E29" s="2"/>
      <c r="F29" s="2"/>
      <c r="G29" s="2"/>
      <c r="H29" s="2"/>
      <c r="I29" s="2"/>
      <c r="J29" s="2"/>
      <c r="K29" s="66" t="str">
        <f>IFERROR(주요뉴스!$D2,"")</f>
        <v xml:space="preserve">헤럴드경제 </v>
      </c>
      <c r="L29" s="66"/>
      <c r="M29" s="19" t="str">
        <f>IFERROR(주요뉴스!$A2,"")</f>
        <v>물 들어온 조선주에 SOL 조선TOP3플러스 신고가 돌파…“수익률 59% 달성”</v>
      </c>
      <c r="N29" s="19"/>
      <c r="O29" s="19"/>
      <c r="P29" s="19"/>
      <c r="Q29" s="19"/>
      <c r="R29" s="18"/>
      <c r="S29" s="18"/>
      <c r="T29" s="18"/>
      <c r="U29" s="18"/>
      <c r="V29" s="18"/>
      <c r="W29" s="18"/>
      <c r="X29" s="18"/>
      <c r="Y29" s="18"/>
      <c r="Z29" s="35" t="str">
        <f>IF(주요뉴스!$B2="","",HYPERLINK(주요뉴스!$B2,"▶"))</f>
        <v>▶</v>
      </c>
      <c r="AA29" s="19"/>
      <c r="AB29" s="36" t="str">
        <f>IFERROR(종목별이슈!F2,"")</f>
        <v>정용진 이어 한경협 회장님까지…류진 회장 트럼프 취임식 초청에 풍...</v>
      </c>
      <c r="AC29" s="18"/>
      <c r="AD29" s="18"/>
      <c r="AE29" s="18" t="str">
        <f>IF(ISBLANK(종목별이슈!E2),"",HYPERLINK(종목별이슈!E2,"▶"))</f>
        <v>▶</v>
      </c>
      <c r="AF29" s="36" t="str">
        <f>IFERROR(종목별이슈!C2,"")</f>
        <v>풍산홀딩스</v>
      </c>
    </row>
    <row r="30" spans="1:33">
      <c r="K30" s="66" t="str">
        <f>IFERROR(주요뉴스!$D3,"")</f>
        <v xml:space="preserve">문화일보 </v>
      </c>
      <c r="L30" s="66"/>
      <c r="M30" s="19" t="str">
        <f>IFERROR(주요뉴스!$A3,"")</f>
        <v>美 경제 호조세 반영한 매파적 금리인하… 내년 ‘증시 우상향’ 이상무[서정훈의 월가토크]</v>
      </c>
      <c r="N30" s="19"/>
      <c r="O30" s="19"/>
      <c r="P30" s="19"/>
      <c r="Q30" s="19"/>
      <c r="R30" s="18"/>
      <c r="S30" s="18"/>
      <c r="T30" s="18"/>
      <c r="U30" s="18"/>
      <c r="V30" s="18"/>
      <c r="W30" s="18"/>
      <c r="X30" s="18"/>
      <c r="Y30" s="18"/>
      <c r="Z30" s="35" t="str">
        <f>IF(주요뉴스!$B3="","",HYPERLINK(주요뉴스!$B3,"▶"))</f>
        <v>▶</v>
      </c>
      <c r="AA30" s="19"/>
      <c r="AB30" s="36" t="str">
        <f>IFERROR(종목별이슈!F3,"")</f>
        <v>트럼프 초대 받은 류진 풍산그룹 회장…그룹 주가도 들썩</v>
      </c>
      <c r="AC30" s="18"/>
      <c r="AD30" s="18"/>
      <c r="AE30" s="18" t="str">
        <f>IF(ISBLANK(종목별이슈!E3),"",HYPERLINK(종목별이슈!E3,"▶"))</f>
        <v>▶</v>
      </c>
      <c r="AF30" s="36" t="str">
        <f>IFERROR(종목별이슈!C3,"")</f>
        <v>풍산홀딩스</v>
      </c>
      <c r="AG30" s="19"/>
    </row>
    <row r="31" spans="1:33">
      <c r="K31" s="66" t="str">
        <f>IFERROR(주요뉴스!$D4,"")</f>
        <v xml:space="preserve">머니투데이 </v>
      </c>
      <c r="L31" s="66"/>
      <c r="M31" s="19" t="str">
        <f>IFERROR(주요뉴스!$A4,"")</f>
        <v>SOL 조선TOP3 플러스 ETF, 신고가 경신…美 법안 수혜 기대</v>
      </c>
      <c r="N31" s="19"/>
      <c r="O31" s="19"/>
      <c r="P31" s="19"/>
      <c r="Q31" s="19"/>
      <c r="R31" s="18"/>
      <c r="S31" s="18"/>
      <c r="T31" s="18"/>
      <c r="U31" s="18"/>
      <c r="V31" s="18"/>
      <c r="W31" s="18"/>
      <c r="X31" s="18"/>
      <c r="Y31" s="18"/>
      <c r="Z31" s="35" t="str">
        <f>IF(주요뉴스!$B4="","",HYPERLINK(주요뉴스!$B4,"▶"))</f>
        <v>▶</v>
      </c>
      <c r="AA31" s="19"/>
      <c r="AB31" s="36" t="str">
        <f>IFERROR(종목별이슈!F4,"")</f>
        <v>[특징주] 류진 회장, 트럼프 취임식 초청 받았다… 풍산홀딩스, 10%...</v>
      </c>
      <c r="AC31" s="18"/>
      <c r="AD31" s="18"/>
      <c r="AE31" s="18" t="str">
        <f>IF(ISBLANK(종목별이슈!E4),"",HYPERLINK(종목별이슈!E4,"▶"))</f>
        <v>▶</v>
      </c>
      <c r="AF31" s="36" t="str">
        <f>IFERROR(종목별이슈!C4,"")</f>
        <v>풍산홀딩스</v>
      </c>
      <c r="AG31" s="19"/>
    </row>
    <row r="32" spans="1:33">
      <c r="K32" s="66" t="str">
        <f>IFERROR(주요뉴스!$D5,"")</f>
        <v xml:space="preserve">한국경제TV </v>
      </c>
      <c r="L32" s="66"/>
      <c r="M32" s="19" t="str">
        <f>IFERROR(주요뉴스!$A5,"")</f>
        <v>미, 내년에도 나홀로 성장…월가 IB "관세 영향 하반기부터"</v>
      </c>
      <c r="N32" s="19"/>
      <c r="O32" s="19"/>
      <c r="P32" s="19"/>
      <c r="Q32" s="19"/>
      <c r="R32" s="18"/>
      <c r="S32" s="18"/>
      <c r="T32" s="18"/>
      <c r="U32" s="18"/>
      <c r="V32" s="18"/>
      <c r="W32" s="18"/>
      <c r="X32" s="18"/>
      <c r="Y32" s="18"/>
      <c r="Z32" s="35" t="str">
        <f>IF(주요뉴스!$B5="","",HYPERLINK(주요뉴스!$B5,"▶"))</f>
        <v>▶</v>
      </c>
      <c r="AA32" s="19"/>
      <c r="AB32" s="36" t="str">
        <f>IFERROR(종목별이슈!F5,"")</f>
        <v>[특징주] 이수페타시스, 5500억 유상증자 또 제동…7%대 급등</v>
      </c>
      <c r="AC32" s="18"/>
      <c r="AD32" s="18"/>
      <c r="AE32" s="18" t="str">
        <f>IF(ISBLANK(종목별이슈!E5),"",HYPERLINK(종목별이슈!E5,"▶"))</f>
        <v>▶</v>
      </c>
      <c r="AF32" s="36" t="str">
        <f>IFERROR(종목별이슈!C5,"")</f>
        <v>이수페타시스</v>
      </c>
      <c r="AG32" s="19"/>
    </row>
    <row r="33" spans="1:33">
      <c r="K33" s="66" t="str">
        <f>IFERROR(주요뉴스!$D6,"")</f>
        <v xml:space="preserve">파이낸셜뉴스 </v>
      </c>
      <c r="L33" s="66"/>
      <c r="M33" s="19" t="str">
        <f>IFERROR(주요뉴스!$A6,"")</f>
        <v>휴롬, 역삼 YK빌딩 인수 [fn마켓워치]</v>
      </c>
      <c r="N33" s="19"/>
      <c r="O33" s="19"/>
      <c r="P33" s="19"/>
      <c r="Q33" s="19"/>
      <c r="R33" s="18"/>
      <c r="S33" s="18"/>
      <c r="T33" s="18"/>
      <c r="U33" s="18"/>
      <c r="V33" s="18"/>
      <c r="W33" s="18"/>
      <c r="X33" s="18"/>
      <c r="Y33" s="18"/>
      <c r="Z33" s="35" t="str">
        <f>IF(주요뉴스!$B6="","",HYPERLINK(주요뉴스!$B6,"▶"))</f>
        <v>▶</v>
      </c>
      <c r="AA33" s="19"/>
      <c r="AB33" s="36" t="str">
        <f>IFERROR(종목별이슈!F6,"")</f>
        <v>[특징주]이수페타시스 유증 철회 가능성 ↑ 5%대 강세</v>
      </c>
      <c r="AC33" s="18"/>
      <c r="AD33" s="18"/>
      <c r="AE33" s="18" t="str">
        <f>IF(ISBLANK(종목별이슈!E6),"",HYPERLINK(종목별이슈!E6,"▶"))</f>
        <v>▶</v>
      </c>
      <c r="AF33" s="36" t="str">
        <f>IFERROR(종목별이슈!C6,"")</f>
        <v>이수페타시스</v>
      </c>
      <c r="AG33" s="19"/>
    </row>
    <row r="34" spans="1:33">
      <c r="K34" s="66" t="str">
        <f>IFERROR(주요뉴스!$D7,"")</f>
        <v xml:space="preserve">머니투데이 </v>
      </c>
      <c r="L34" s="66"/>
      <c r="M34" s="19" t="str">
        <f>IFERROR(주요뉴스!$A7,"")</f>
        <v>삼성전자 애타는 개미들…"주가 상승 아직 멀었다" 목표가 하향</v>
      </c>
      <c r="N34" s="19"/>
      <c r="O34" s="19"/>
      <c r="P34" s="19"/>
      <c r="Q34" s="19"/>
      <c r="R34" s="18"/>
      <c r="S34" s="18"/>
      <c r="T34" s="18"/>
      <c r="U34" s="18"/>
      <c r="V34" s="18"/>
      <c r="W34" s="18"/>
      <c r="X34" s="18"/>
      <c r="Y34" s="18"/>
      <c r="Z34" s="35" t="str">
        <f>IF(주요뉴스!$B7="","",HYPERLINK(주요뉴스!$B7,"▶"))</f>
        <v>▶</v>
      </c>
      <c r="AA34" s="19"/>
      <c r="AB34" s="36" t="str">
        <f>IFERROR(종목별이슈!F7,"")</f>
        <v>2500억 증자' 차바이오텍 주가 급락...소액주주 집단 행동 예고</v>
      </c>
      <c r="AC34" s="18"/>
      <c r="AD34" s="18"/>
      <c r="AE34" s="18" t="str">
        <f>IF(ISBLANK(종목별이슈!E7),"",HYPERLINK(종목별이슈!E7,"▶"))</f>
        <v>▶</v>
      </c>
      <c r="AF34" s="36" t="str">
        <f>IFERROR(종목별이슈!C7,"")</f>
        <v>이수페타시스</v>
      </c>
      <c r="AG34" s="19"/>
    </row>
    <row r="35" spans="1:33">
      <c r="K35" s="66" t="str">
        <f>IFERROR(주요뉴스!$D8,"")</f>
        <v xml:space="preserve">이데일리 </v>
      </c>
      <c r="L35" s="66"/>
      <c r="M35" s="19" t="str">
        <f>IFERROR(주요뉴스!$A8,"")</f>
        <v>신한운용 "미 선박법 발의…'SOL 조선TOP3플러스' 신고가"</v>
      </c>
      <c r="N35" s="19"/>
      <c r="O35" s="19"/>
      <c r="P35" s="19"/>
      <c r="Q35" s="19"/>
      <c r="R35" s="18"/>
      <c r="S35" s="18"/>
      <c r="T35" s="18"/>
      <c r="U35" s="18"/>
      <c r="V35" s="18"/>
      <c r="W35" s="18"/>
      <c r="X35" s="18"/>
      <c r="Y35" s="18"/>
      <c r="Z35" s="35" t="str">
        <f>IF(주요뉴스!$B8="","",HYPERLINK(주요뉴스!$B8,"▶"))</f>
        <v>▶</v>
      </c>
      <c r="AA35" s="19"/>
      <c r="AB35" s="36" t="str">
        <f>IFERROR(종목별이슈!F8,"")</f>
        <v>[특징주] 주주 공감 못 받은 유상증자 무효될 가능성에… 이수페타시.....</v>
      </c>
      <c r="AC35" s="18"/>
      <c r="AD35" s="18"/>
      <c r="AE35" s="18" t="str">
        <f>IF(ISBLANK(종목별이슈!E8),"",HYPERLINK(종목별이슈!E8,"▶"))</f>
        <v>▶</v>
      </c>
      <c r="AF35" s="36" t="str">
        <f>IFERROR(종목별이슈!C8,"")</f>
        <v>이수페타시스</v>
      </c>
      <c r="AG35" s="19"/>
    </row>
    <row r="36" spans="1:33">
      <c r="K36" s="66" t="str">
        <f>IFERROR(주요뉴스!$D9,"")</f>
        <v xml:space="preserve">헤럴드경제 </v>
      </c>
      <c r="L36" s="66"/>
      <c r="M36" s="19" t="str">
        <f>IFERROR(주요뉴스!$A9,"")</f>
        <v>‘매파 연준’ 충격 속 미국채 10년물 금리, 7개월만에 4.6% 근접 [투자360]</v>
      </c>
      <c r="N36" s="19"/>
      <c r="O36" s="19"/>
      <c r="P36" s="19"/>
      <c r="Q36" s="19"/>
      <c r="R36" s="18"/>
      <c r="S36" s="18"/>
      <c r="T36" s="18"/>
      <c r="U36" s="18"/>
      <c r="V36" s="18"/>
      <c r="W36" s="18"/>
      <c r="X36" s="18"/>
      <c r="Y36" s="18"/>
      <c r="Z36" s="35" t="str">
        <f>IF(주요뉴스!$B9="","",HYPERLINK(주요뉴스!$B9,"▶"))</f>
        <v>▶</v>
      </c>
      <c r="AA36" s="19"/>
      <c r="AB36" s="36" t="str">
        <f>IFERROR(종목별이슈!F9,"")</f>
        <v>[특징주]현대ADM, 암줄기세포 타겟 항암제 100% 암 전이 억제 효...</v>
      </c>
      <c r="AC36" s="18"/>
      <c r="AD36" s="18"/>
      <c r="AE36" s="18" t="str">
        <f>IF(ISBLANK(종목별이슈!E9),"",HYPERLINK(종목별이슈!E9,"▶"))</f>
        <v>▶</v>
      </c>
      <c r="AF36" s="36" t="str">
        <f>IFERROR(종목별이슈!C9,"")</f>
        <v>현대ADM</v>
      </c>
      <c r="AG36" s="19"/>
    </row>
    <row r="37" spans="1:33">
      <c r="K37" s="66" t="str">
        <f>IFERROR(주요뉴스!$D10,"")</f>
        <v xml:space="preserve">이데일리 </v>
      </c>
      <c r="L37" s="66"/>
      <c r="M37" s="19" t="str">
        <f>IFERROR(주요뉴스!$A10,"")</f>
        <v>‘강달러’에 위안화 부담까지…환율 1450원대 지지력[외환브리핑]</v>
      </c>
      <c r="N37" s="19"/>
      <c r="O37" s="19"/>
      <c r="P37" s="19"/>
      <c r="Q37" s="19"/>
      <c r="R37" s="18"/>
      <c r="S37" s="18"/>
      <c r="T37" s="18"/>
      <c r="U37" s="18"/>
      <c r="V37" s="18"/>
      <c r="W37" s="18"/>
      <c r="X37" s="18"/>
      <c r="Y37" s="18"/>
      <c r="Z37" s="35" t="str">
        <f>IF(주요뉴스!$B10="","",HYPERLINK(주요뉴스!$B10,"▶"))</f>
        <v>▶</v>
      </c>
      <c r="AA37" s="19"/>
      <c r="AB37" s="36" t="str">
        <f>IFERROR(종목별이슈!F10,"")</f>
        <v>머큐리, 북미향 무선 공유기 Plume OS 5.4 인증 획득…“내년 ...</v>
      </c>
      <c r="AC37" s="18"/>
      <c r="AD37" s="18"/>
      <c r="AE37" s="18" t="str">
        <f>IF(ISBLANK(종목별이슈!E10),"",HYPERLINK(종목별이슈!E10,"▶"))</f>
        <v>▶</v>
      </c>
      <c r="AF37" s="36" t="str">
        <f>IFERROR(종목별이슈!C10,"")</f>
        <v>머큐리</v>
      </c>
      <c r="AG37" s="19"/>
    </row>
    <row r="38" spans="1:33">
      <c r="A38" s="13"/>
      <c r="K38" s="66" t="str">
        <f>IFERROR(주요뉴스!$D11,"")</f>
        <v xml:space="preserve">한국경제 </v>
      </c>
      <c r="L38" s="66"/>
      <c r="M38" s="19" t="str">
        <f>IFERROR(주요뉴스!$A11,"")</f>
        <v>"삼성전자 본격 반등 아직 멀었다…메모리 하락 내년 말까지"-iM</v>
      </c>
      <c r="N38" s="19"/>
      <c r="O38" s="19"/>
      <c r="P38" s="19"/>
      <c r="Q38" s="19"/>
      <c r="R38" s="18"/>
      <c r="S38" s="18"/>
      <c r="T38" s="18"/>
      <c r="U38" s="18"/>
      <c r="V38" s="18"/>
      <c r="W38" s="18"/>
      <c r="X38" s="18"/>
      <c r="Y38" s="18"/>
      <c r="Z38" s="35" t="str">
        <f>IF(주요뉴스!$B11="","",HYPERLINK(주요뉴스!$B11,"▶"))</f>
        <v>▶</v>
      </c>
      <c r="AA38" s="19"/>
      <c r="AB38" s="36">
        <f>IFERROR(종목별이슈!F11,"")</f>
        <v>0</v>
      </c>
      <c r="AC38" s="18"/>
      <c r="AD38" s="18"/>
      <c r="AE38" s="18" t="str">
        <f>IF(ISBLANK(종목별이슈!E11),"",HYPERLINK(종목별이슈!E11,"▶"))</f>
        <v/>
      </c>
      <c r="AF38" s="36">
        <f>IFERROR(종목별이슈!C11,"")</f>
        <v>0</v>
      </c>
      <c r="AG38" s="19"/>
    </row>
    <row r="39" spans="1:33">
      <c r="A39" s="14"/>
      <c r="K39" s="66" t="str">
        <f>IFERROR(주요뉴스!$D12,"")</f>
        <v xml:space="preserve">한국경제 </v>
      </c>
      <c r="L39" s="66"/>
      <c r="M39" s="19" t="str">
        <f>IFERROR(주요뉴스!$A12,"")</f>
        <v>"'금리 인하' 방향성은 바뀌지 않아…중단기채 투자 추천" [2025 재테크]</v>
      </c>
      <c r="N39" s="19"/>
      <c r="O39" s="19"/>
      <c r="P39" s="19"/>
      <c r="Q39" s="19"/>
      <c r="R39" s="18"/>
      <c r="S39" s="18"/>
      <c r="T39" s="18"/>
      <c r="U39" s="18"/>
      <c r="V39" s="18"/>
      <c r="W39" s="18"/>
      <c r="X39" s="18"/>
      <c r="Y39" s="18"/>
      <c r="Z39" s="35" t="str">
        <f>IF(주요뉴스!$B12="","",HYPERLINK(주요뉴스!$B12,"▶"))</f>
        <v>▶</v>
      </c>
      <c r="AA39" s="19"/>
      <c r="AB39" s="36">
        <f>IFERROR(종목별이슈!F12,"")</f>
        <v>0</v>
      </c>
      <c r="AC39" s="18"/>
      <c r="AD39" s="18"/>
      <c r="AE39" s="18" t="str">
        <f>IF(ISBLANK(종목별이슈!E12),"",HYPERLINK(종목별이슈!E12,"▶"))</f>
        <v/>
      </c>
      <c r="AF39" s="36">
        <f>IFERROR(종목별이슈!C12,"")</f>
        <v>0</v>
      </c>
      <c r="AG39" s="19"/>
    </row>
    <row r="40" spans="1:33">
      <c r="A40" s="14"/>
      <c r="K40" s="66" t="str">
        <f>IFERROR(주요뉴스!$D13,"")</f>
        <v xml:space="preserve">조선비즈 </v>
      </c>
      <c r="L40" s="66"/>
      <c r="M40" s="19" t="str">
        <f>IFERROR(주요뉴스!$A13,"")</f>
        <v>iM證 “삼성전자, 실적 전망 더 낮아질 것… 주가 반등 시간 필요”</v>
      </c>
      <c r="N40" s="19"/>
      <c r="O40" s="19"/>
      <c r="P40" s="19"/>
      <c r="Q40" s="19"/>
      <c r="R40" s="18"/>
      <c r="S40" s="18"/>
      <c r="T40" s="18"/>
      <c r="U40" s="18"/>
      <c r="V40" s="18"/>
      <c r="W40" s="18"/>
      <c r="X40" s="18"/>
      <c r="Y40" s="18"/>
      <c r="Z40" s="35" t="str">
        <f>IF(주요뉴스!$B13="","",HYPERLINK(주요뉴스!$B13,"▶"))</f>
        <v>▶</v>
      </c>
      <c r="AA40" s="19"/>
      <c r="AB40" s="36">
        <f>IFERROR(종목별이슈!F13,"")</f>
        <v>0</v>
      </c>
      <c r="AC40" s="18"/>
      <c r="AD40" s="18"/>
      <c r="AE40" s="18" t="str">
        <f>IF(ISBLANK(종목별이슈!E13),"",HYPERLINK(종목별이슈!E13,"▶"))</f>
        <v/>
      </c>
      <c r="AF40" s="36">
        <f>IFERROR(종목별이슈!C13,"")</f>
        <v>0</v>
      </c>
      <c r="AG40" s="19"/>
    </row>
    <row r="41" spans="1:33">
      <c r="A41" s="14"/>
      <c r="K41" s="66" t="str">
        <f>IFERROR(주요뉴스!$D14,"")</f>
        <v xml:space="preserve">아시아경제 </v>
      </c>
      <c r="L41" s="66"/>
      <c r="M41" s="19" t="str">
        <f>IFERROR(주요뉴스!$A14,"")</f>
        <v>美 증시, '산타 랠리' 기대감 확산…기술주 강세[굿모닝 증시]</v>
      </c>
      <c r="N41" s="19"/>
      <c r="O41" s="19"/>
      <c r="P41" s="19"/>
      <c r="Q41" s="19"/>
      <c r="R41" s="18"/>
      <c r="S41" s="18"/>
      <c r="T41" s="18"/>
      <c r="U41" s="18"/>
      <c r="V41" s="18"/>
      <c r="W41" s="18"/>
      <c r="X41" s="18"/>
      <c r="Y41" s="18"/>
      <c r="Z41" s="35" t="str">
        <f>IF(주요뉴스!$B14="","",HYPERLINK(주요뉴스!$B14,"▶"))</f>
        <v>▶</v>
      </c>
      <c r="AA41" s="19"/>
      <c r="AB41" s="36">
        <f>IFERROR(종목별이슈!F14,"")</f>
        <v>0</v>
      </c>
      <c r="AC41" s="18"/>
      <c r="AD41" s="18"/>
      <c r="AE41" s="18" t="str">
        <f>IF(ISBLANK(종목별이슈!E14),"",HYPERLINK(종목별이슈!E14,"▶"))</f>
        <v/>
      </c>
      <c r="AF41" s="36">
        <f>IFERROR(종목별이슈!C14,"")</f>
        <v>0</v>
      </c>
      <c r="AG41" s="19"/>
    </row>
    <row r="42" spans="1:33">
      <c r="A42" s="14"/>
      <c r="K42" s="66" t="str">
        <f>IFERROR(주요뉴스!$D15,"")</f>
        <v xml:space="preserve">헤럴드경제 </v>
      </c>
      <c r="L42" s="66"/>
      <c r="M42" s="19" t="str">
        <f>IFERROR(주요뉴스!$A15,"")</f>
        <v>크리스마스 앞둔 뉴욕증시, 산타랠리 오나···기술주 덕에 모처럼 ‘활짝’ [투자360]</v>
      </c>
      <c r="N42" s="19"/>
      <c r="O42" s="19"/>
      <c r="P42" s="19"/>
      <c r="Q42" s="19"/>
      <c r="R42" s="18"/>
      <c r="S42" s="18"/>
      <c r="T42" s="18"/>
      <c r="U42" s="18"/>
      <c r="V42" s="18"/>
      <c r="W42" s="18"/>
      <c r="X42" s="18"/>
      <c r="Y42" s="18"/>
      <c r="Z42" s="35" t="str">
        <f>IF(주요뉴스!$B15="","",HYPERLINK(주요뉴스!$B15,"▶"))</f>
        <v>▶</v>
      </c>
      <c r="AA42" s="19"/>
      <c r="AB42" s="36">
        <f>IFERROR(종목별이슈!F15,"")</f>
        <v>0</v>
      </c>
      <c r="AC42" s="18"/>
      <c r="AD42" s="18"/>
      <c r="AE42" s="18" t="str">
        <f>IF(ISBLANK(종목별이슈!E15),"",HYPERLINK(종목별이슈!E15,"▶"))</f>
        <v/>
      </c>
      <c r="AF42" s="36">
        <f>IFERROR(종목별이슈!C15,"")</f>
        <v>0</v>
      </c>
      <c r="AG42" s="19"/>
    </row>
    <row r="43" spans="1:33" s="2" customFormat="1">
      <c r="A43"/>
      <c r="B43"/>
      <c r="C43"/>
      <c r="D43"/>
      <c r="E43"/>
      <c r="F43"/>
      <c r="G43"/>
      <c r="H43"/>
      <c r="I43"/>
      <c r="J43"/>
      <c r="K43" s="66" t="str">
        <f>IFERROR(주요뉴스!$D16,"")</f>
        <v xml:space="preserve">매일경제 </v>
      </c>
      <c r="L43" s="66"/>
      <c r="M43" s="19" t="str">
        <f>IFERROR(주요뉴스!$A16,"")</f>
        <v>“삼성전자 말고 삼성전기 사라”…이유는?</v>
      </c>
      <c r="N43" s="19"/>
      <c r="O43" s="19"/>
      <c r="P43" s="19"/>
      <c r="Q43" s="19"/>
      <c r="R43" s="18"/>
      <c r="S43" s="18"/>
      <c r="T43" s="18"/>
      <c r="U43" s="18"/>
      <c r="V43" s="18"/>
      <c r="W43" s="18"/>
      <c r="X43" s="18"/>
      <c r="Y43" s="18"/>
      <c r="Z43" s="35" t="str">
        <f>IF(주요뉴스!$B16="","",HYPERLINK(주요뉴스!$B16,"▶"))</f>
        <v>▶</v>
      </c>
      <c r="AA43" s="19"/>
      <c r="AB43" s="36">
        <f>IFERROR(종목별이슈!F16,"")</f>
        <v>0</v>
      </c>
      <c r="AC43" s="18"/>
      <c r="AD43" s="18"/>
      <c r="AE43" s="18" t="str">
        <f>IF(ISBLANK(종목별이슈!E16),"",HYPERLINK(종목별이슈!E16,"▶"))</f>
        <v/>
      </c>
      <c r="AF43" s="36">
        <f>IFERROR(종목별이슈!C16,"")</f>
        <v>0</v>
      </c>
      <c r="AG43" s="19"/>
    </row>
    <row r="44" spans="1:33">
      <c r="K44" s="66" t="str">
        <f>IFERROR(주요뉴스!$D17,"")</f>
        <v xml:space="preserve">헤럴드경제 </v>
      </c>
      <c r="L44" s="66"/>
      <c r="M44" s="19" t="str">
        <f>IFERROR(주요뉴스!$A17,"")</f>
        <v>재계 어수선한 분위기 속 사라진 종무식…직원들은 잔여휴가 소진 [비즈360]</v>
      </c>
      <c r="N44" s="19"/>
      <c r="O44" s="19"/>
      <c r="P44" s="19"/>
      <c r="Q44" s="19"/>
      <c r="R44" s="18"/>
      <c r="S44" s="18"/>
      <c r="T44" s="18"/>
      <c r="U44" s="18"/>
      <c r="V44" s="18"/>
      <c r="W44" s="18"/>
      <c r="X44" s="18"/>
      <c r="Y44" s="18"/>
      <c r="Z44" s="35" t="str">
        <f>IF(주요뉴스!$B17="","",HYPERLINK(주요뉴스!$B17,"▶"))</f>
        <v>▶</v>
      </c>
      <c r="AA44" s="19"/>
      <c r="AB44" s="36">
        <f>IFERROR(종목별이슈!F17,"")</f>
        <v>0</v>
      </c>
      <c r="AC44" s="18"/>
      <c r="AD44" s="18"/>
      <c r="AE44" s="18" t="str">
        <f>IF(ISBLANK(종목별이슈!E17),"",HYPERLINK(종목별이슈!E17,"▶"))</f>
        <v/>
      </c>
      <c r="AF44" s="36">
        <f>IFERROR(종목별이슈!C17,"")</f>
        <v>0</v>
      </c>
      <c r="AG44" s="19"/>
    </row>
    <row r="45" spans="1:33">
      <c r="K45" s="66" t="str">
        <f>IFERROR(주요뉴스!$D18,"")</f>
        <v xml:space="preserve">이데일리 </v>
      </c>
      <c r="L45" s="66"/>
      <c r="M45" s="19" t="str">
        <f>IFERROR(주요뉴스!$A18,"")</f>
        <v>범한퓨얼셀, 잠수함용 연료전지가 중장기 매출 기회 요인 -NH</v>
      </c>
      <c r="N45" s="19"/>
      <c r="O45" s="19"/>
      <c r="P45" s="19"/>
      <c r="Q45" s="19"/>
      <c r="R45" s="18"/>
      <c r="S45" s="18"/>
      <c r="T45" s="18"/>
      <c r="U45" s="18"/>
      <c r="V45" s="18"/>
      <c r="W45" s="18"/>
      <c r="X45" s="18"/>
      <c r="Y45" s="18"/>
      <c r="Z45" s="35" t="str">
        <f>IF(주요뉴스!$B18="","",HYPERLINK(주요뉴스!$B18,"▶"))</f>
        <v>▶</v>
      </c>
      <c r="AA45" s="19"/>
      <c r="AB45" s="36">
        <f>IFERROR(종목별이슈!F18,"")</f>
        <v>0</v>
      </c>
      <c r="AC45" s="18"/>
      <c r="AD45" s="18"/>
      <c r="AE45" s="18" t="str">
        <f>IF(ISBLANK(종목별이슈!E18),"",HYPERLINK(종목별이슈!E18,"▶"))</f>
        <v/>
      </c>
      <c r="AF45" s="36">
        <f>IFERROR(종목별이슈!C18,"")</f>
        <v>0</v>
      </c>
      <c r="AG45" s="19"/>
    </row>
    <row r="46" spans="1:33" ht="18" customHeight="1">
      <c r="K46" s="66" t="str">
        <f>IFERROR(주요뉴스!$D19,"")</f>
        <v xml:space="preserve">이데일리 </v>
      </c>
      <c r="L46" s="66"/>
      <c r="M46" s="19" t="str">
        <f>IFERROR(주요뉴스!$A19,"")</f>
        <v>부동산 PF 위기 한숨 돌렸지만…여전한 상처</v>
      </c>
      <c r="N46" s="19"/>
      <c r="O46" s="19"/>
      <c r="P46" s="19"/>
      <c r="Q46" s="19"/>
      <c r="R46" s="18"/>
      <c r="S46" s="18"/>
      <c r="T46" s="18"/>
      <c r="U46" s="18"/>
      <c r="V46" s="18"/>
      <c r="W46" s="18"/>
      <c r="X46" s="18"/>
      <c r="Y46" s="18"/>
      <c r="Z46" s="35" t="str">
        <f>IF(주요뉴스!$B19="","",HYPERLINK(주요뉴스!$B19,"▶"))</f>
        <v>▶</v>
      </c>
      <c r="AA46" s="19"/>
      <c r="AB46" s="36">
        <f>IFERROR(종목별이슈!F19,"")</f>
        <v>0</v>
      </c>
      <c r="AC46" s="18"/>
      <c r="AD46" s="18"/>
      <c r="AE46" s="18" t="str">
        <f>IF(ISBLANK(종목별이슈!E19),"",HYPERLINK(종목별이슈!E19,"▶"))</f>
        <v/>
      </c>
      <c r="AF46" s="36">
        <f>IFERROR(종목별이슈!C19,"")</f>
        <v>0</v>
      </c>
      <c r="AG46" s="19"/>
    </row>
    <row r="47" spans="1:33">
      <c r="K47" s="66" t="str">
        <f>IFERROR(주요뉴스!$D20,"")</f>
        <v xml:space="preserve">한국경제 </v>
      </c>
      <c r="L47" s="66"/>
      <c r="M47" s="19" t="str">
        <f>IFERROR(주요뉴스!$A20,"")</f>
        <v>금리 상승·소비 둔화 극복한 기술주…'산타랠리' 기대↑ [뉴욕증시 브리핑]</v>
      </c>
      <c r="N47" s="19"/>
      <c r="O47" s="19"/>
      <c r="P47" s="19"/>
      <c r="Q47" s="19"/>
      <c r="R47" s="18"/>
      <c r="S47" s="18"/>
      <c r="T47" s="18"/>
      <c r="U47" s="18"/>
      <c r="V47" s="18"/>
      <c r="W47" s="18"/>
      <c r="X47" s="18"/>
      <c r="Y47" s="18"/>
      <c r="Z47" s="35" t="str">
        <f>IF(주요뉴스!$B20="","",HYPERLINK(주요뉴스!$B20,"▶"))</f>
        <v>▶</v>
      </c>
      <c r="AA47" s="19"/>
      <c r="AB47" s="36">
        <f>IFERROR(종목별이슈!F20,"")</f>
        <v>0</v>
      </c>
      <c r="AC47" s="18"/>
      <c r="AD47" s="18"/>
      <c r="AE47" s="18" t="str">
        <f>IF(ISBLANK(종목별이슈!E20),"",HYPERLINK(종목별이슈!E20,"▶"))</f>
        <v/>
      </c>
      <c r="AF47" s="36">
        <f>IFERROR(종목별이슈!C20,"")</f>
        <v>0</v>
      </c>
      <c r="AG47" s="19"/>
    </row>
    <row r="48" spans="1:33">
      <c r="K48" s="66" t="str">
        <f>IFERROR(주요뉴스!$D21,"")</f>
        <v xml:space="preserve">서울경제 </v>
      </c>
      <c r="L48" s="66"/>
      <c r="M48" s="19" t="str">
        <f>IFERROR(주요뉴스!$A21,"")</f>
        <v>KB證, 변동 장세와 투심 냉각 이겨냈다…올 IPO 왕좌 탈환</v>
      </c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35" t="str">
        <f>IF(주요뉴스!$B21="","",HYPERLINK(주요뉴스!$B21,"▶"))</f>
        <v>▶</v>
      </c>
      <c r="AA48" s="19"/>
      <c r="AB48" s="36">
        <f>IFERROR(종목별이슈!F21,"")</f>
        <v>0</v>
      </c>
      <c r="AC48" s="18"/>
      <c r="AD48" s="18"/>
      <c r="AE48" s="18" t="str">
        <f>IF(ISBLANK(종목별이슈!E21),"",HYPERLINK(종목별이슈!E21,"▶"))</f>
        <v/>
      </c>
      <c r="AF48" s="36">
        <f>IFERROR(종목별이슈!C21,"")</f>
        <v>0</v>
      </c>
      <c r="AG48" s="19"/>
    </row>
    <row r="51" ht="19.149999999999999" customHeight="1"/>
  </sheetData>
  <mergeCells count="45">
    <mergeCell ref="K32:L32"/>
    <mergeCell ref="K33:L33"/>
    <mergeCell ref="K37:L37"/>
    <mergeCell ref="M28:Q28"/>
    <mergeCell ref="K36:L36"/>
    <mergeCell ref="K28:L28"/>
    <mergeCell ref="K29:L29"/>
    <mergeCell ref="K30:L30"/>
    <mergeCell ref="K35:L35"/>
    <mergeCell ref="K34:L34"/>
    <mergeCell ref="K31:L31"/>
    <mergeCell ref="K27:Z27"/>
    <mergeCell ref="L15:L24"/>
    <mergeCell ref="L5:L14"/>
    <mergeCell ref="AB16:AC16"/>
    <mergeCell ref="AE23:AF23"/>
    <mergeCell ref="AB27:AF27"/>
    <mergeCell ref="AB15:AD15"/>
    <mergeCell ref="B3:C3"/>
    <mergeCell ref="AC4:AF4"/>
    <mergeCell ref="E3:F3"/>
    <mergeCell ref="H3:I3"/>
    <mergeCell ref="B21:C21"/>
    <mergeCell ref="E21:F21"/>
    <mergeCell ref="H21:I21"/>
    <mergeCell ref="B9:C9"/>
    <mergeCell ref="E9:F9"/>
    <mergeCell ref="H9:I9"/>
    <mergeCell ref="E15:F15"/>
    <mergeCell ref="H15:I15"/>
    <mergeCell ref="B15:C15"/>
    <mergeCell ref="AE16:AF16"/>
    <mergeCell ref="K3:Z3"/>
    <mergeCell ref="AB3:AF3"/>
    <mergeCell ref="K38:L38"/>
    <mergeCell ref="K39:L39"/>
    <mergeCell ref="K48:L48"/>
    <mergeCell ref="K43:L43"/>
    <mergeCell ref="K47:L47"/>
    <mergeCell ref="K46:L46"/>
    <mergeCell ref="K44:L44"/>
    <mergeCell ref="K45:L45"/>
    <mergeCell ref="K40:L40"/>
    <mergeCell ref="K41:L41"/>
    <mergeCell ref="K42:L42"/>
  </mergeCells>
  <phoneticPr fontId="1" type="noConversion"/>
  <dataValidations count="1">
    <dataValidation type="list" allowBlank="1" showInputMessage="1" showErrorMessage="1" sqref="AC4:AF4" xr:uid="{C7EF9015-2813-4AA2-90D5-46E233F4CB5C}">
      <formula1>$N$5:$N$24</formula1>
    </dataValidation>
  </dataValidations>
  <pageMargins left="0.7" right="0.7" top="0.75" bottom="0.75" header="0.3" footer="0.3"/>
  <pageSetup paperSize="9" orientation="portrait" horizontalDpi="4294967292" r:id="rId1"/>
  <drawing r:id="rId2"/>
  <picture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30438-0B1E-4A8A-83A3-6BDB4FAACADE}">
  <dimension ref="A1:F2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:C1048576"/>
    </sheetView>
  </sheetViews>
  <sheetFormatPr defaultRowHeight="16.5"/>
  <cols>
    <col min="1" max="1" width="16.75" style="32" customWidth="1"/>
    <col min="2" max="2" width="43.125" customWidth="1"/>
    <col min="3" max="3" width="0.875" style="59" customWidth="1"/>
    <col min="4" max="4" width="23.875" style="2" customWidth="1"/>
    <col min="5" max="5" width="12.375" style="2" bestFit="1" customWidth="1"/>
    <col min="6" max="6" width="9" style="34"/>
  </cols>
  <sheetData>
    <row r="1" spans="1:6" s="1" customFormat="1" ht="17.25" thickBot="1">
      <c r="A1" s="47" t="s">
        <v>56</v>
      </c>
      <c r="B1" s="47" t="s">
        <v>28</v>
      </c>
      <c r="C1" s="56" t="s">
        <v>55</v>
      </c>
      <c r="D1" s="47" t="s">
        <v>82</v>
      </c>
      <c r="E1" s="47" t="s">
        <v>83</v>
      </c>
      <c r="F1" s="47" t="s">
        <v>41</v>
      </c>
    </row>
    <row r="2" spans="1:6" ht="17.25" thickTop="1">
      <c r="A2" s="32" t="s">
        <v>397</v>
      </c>
      <c r="B2" t="s">
        <v>527</v>
      </c>
      <c r="C2" s="59" t="s">
        <v>528</v>
      </c>
      <c r="D2" s="2" t="s">
        <v>476</v>
      </c>
      <c r="E2" s="2" t="s">
        <v>444</v>
      </c>
      <c r="F2" s="35" t="str">
        <f>IF(ISBLANK($C2),"",HYPERLINK($C2,"▶"))</f>
        <v>▶</v>
      </c>
    </row>
    <row r="3" spans="1:6">
      <c r="A3" s="32" t="s">
        <v>341</v>
      </c>
      <c r="B3" t="s">
        <v>529</v>
      </c>
      <c r="C3" s="59" t="s">
        <v>530</v>
      </c>
      <c r="D3" s="2" t="s">
        <v>476</v>
      </c>
      <c r="E3" s="2" t="s">
        <v>444</v>
      </c>
      <c r="F3" s="35" t="str">
        <f t="shared" ref="F3:F66" si="0">IF(ISBLANK($C3),"",HYPERLINK($C3,"▶"))</f>
        <v>▶</v>
      </c>
    </row>
    <row r="4" spans="1:6">
      <c r="A4" s="32" t="s">
        <v>399</v>
      </c>
      <c r="B4" t="s">
        <v>531</v>
      </c>
      <c r="C4" s="59" t="s">
        <v>532</v>
      </c>
      <c r="D4" s="2" t="s">
        <v>452</v>
      </c>
      <c r="E4" s="2" t="s">
        <v>444</v>
      </c>
      <c r="F4" s="35" t="str">
        <f t="shared" si="0"/>
        <v>▶</v>
      </c>
    </row>
    <row r="5" spans="1:6">
      <c r="A5" s="32" t="s">
        <v>397</v>
      </c>
      <c r="B5" t="s">
        <v>533</v>
      </c>
      <c r="C5" s="59" t="s">
        <v>534</v>
      </c>
      <c r="D5" s="2" t="s">
        <v>452</v>
      </c>
      <c r="E5" s="2" t="s">
        <v>444</v>
      </c>
      <c r="F5" s="35" t="str">
        <f t="shared" si="0"/>
        <v>▶</v>
      </c>
    </row>
    <row r="6" spans="1:6">
      <c r="F6" s="35" t="str">
        <f t="shared" si="0"/>
        <v/>
      </c>
    </row>
    <row r="7" spans="1:6">
      <c r="F7" s="35" t="str">
        <f t="shared" si="0"/>
        <v/>
      </c>
    </row>
    <row r="8" spans="1:6">
      <c r="F8" s="35" t="str">
        <f t="shared" si="0"/>
        <v/>
      </c>
    </row>
    <row r="9" spans="1:6">
      <c r="F9" s="35" t="str">
        <f t="shared" si="0"/>
        <v/>
      </c>
    </row>
    <row r="10" spans="1:6">
      <c r="F10" s="35" t="str">
        <f t="shared" si="0"/>
        <v/>
      </c>
    </row>
    <row r="11" spans="1:6">
      <c r="F11" s="35" t="str">
        <f t="shared" si="0"/>
        <v/>
      </c>
    </row>
    <row r="12" spans="1:6">
      <c r="F12" s="35" t="str">
        <f t="shared" si="0"/>
        <v/>
      </c>
    </row>
    <row r="13" spans="1:6">
      <c r="F13" s="35" t="str">
        <f t="shared" si="0"/>
        <v/>
      </c>
    </row>
    <row r="14" spans="1:6">
      <c r="F14" s="35" t="str">
        <f t="shared" si="0"/>
        <v/>
      </c>
    </row>
    <row r="15" spans="1:6">
      <c r="F15" s="35" t="str">
        <f t="shared" si="0"/>
        <v/>
      </c>
    </row>
    <row r="16" spans="1:6">
      <c r="F16" s="35" t="str">
        <f t="shared" si="0"/>
        <v/>
      </c>
    </row>
    <row r="17" spans="6:6">
      <c r="F17" s="35" t="str">
        <f t="shared" si="0"/>
        <v/>
      </c>
    </row>
    <row r="18" spans="6:6">
      <c r="F18" s="35" t="str">
        <f t="shared" si="0"/>
        <v/>
      </c>
    </row>
    <row r="19" spans="6:6">
      <c r="F19" s="35" t="str">
        <f t="shared" si="0"/>
        <v/>
      </c>
    </row>
    <row r="20" spans="6:6">
      <c r="F20" s="35" t="str">
        <f t="shared" si="0"/>
        <v/>
      </c>
    </row>
    <row r="21" spans="6:6">
      <c r="F21" s="35" t="str">
        <f t="shared" si="0"/>
        <v/>
      </c>
    </row>
    <row r="22" spans="6:6">
      <c r="F22" s="35" t="str">
        <f t="shared" si="0"/>
        <v/>
      </c>
    </row>
    <row r="23" spans="6:6">
      <c r="F23" s="35" t="str">
        <f t="shared" si="0"/>
        <v/>
      </c>
    </row>
    <row r="24" spans="6:6">
      <c r="F24" s="35" t="str">
        <f t="shared" si="0"/>
        <v/>
      </c>
    </row>
    <row r="25" spans="6:6">
      <c r="F25" s="35" t="str">
        <f t="shared" si="0"/>
        <v/>
      </c>
    </row>
    <row r="26" spans="6:6">
      <c r="F26" s="35" t="str">
        <f t="shared" si="0"/>
        <v/>
      </c>
    </row>
    <row r="27" spans="6:6">
      <c r="F27" s="35" t="str">
        <f t="shared" si="0"/>
        <v/>
      </c>
    </row>
    <row r="28" spans="6:6">
      <c r="F28" s="35" t="str">
        <f t="shared" si="0"/>
        <v/>
      </c>
    </row>
    <row r="29" spans="6:6">
      <c r="F29" s="35" t="str">
        <f t="shared" si="0"/>
        <v/>
      </c>
    </row>
    <row r="30" spans="6:6">
      <c r="F30" s="35" t="str">
        <f t="shared" si="0"/>
        <v/>
      </c>
    </row>
    <row r="31" spans="6:6">
      <c r="F31" s="35" t="str">
        <f t="shared" si="0"/>
        <v/>
      </c>
    </row>
    <row r="32" spans="6:6">
      <c r="F32" s="35" t="str">
        <f t="shared" si="0"/>
        <v/>
      </c>
    </row>
    <row r="33" spans="6:6">
      <c r="F33" s="35" t="str">
        <f t="shared" si="0"/>
        <v/>
      </c>
    </row>
    <row r="34" spans="6:6">
      <c r="F34" s="35" t="str">
        <f t="shared" si="0"/>
        <v/>
      </c>
    </row>
    <row r="35" spans="6:6">
      <c r="F35" s="35" t="str">
        <f t="shared" si="0"/>
        <v/>
      </c>
    </row>
    <row r="36" spans="6:6">
      <c r="F36" s="35" t="str">
        <f t="shared" si="0"/>
        <v/>
      </c>
    </row>
    <row r="37" spans="6:6">
      <c r="F37" s="35" t="str">
        <f t="shared" si="0"/>
        <v/>
      </c>
    </row>
    <row r="38" spans="6:6">
      <c r="F38" s="35" t="str">
        <f t="shared" si="0"/>
        <v/>
      </c>
    </row>
    <row r="39" spans="6:6">
      <c r="F39" s="35" t="str">
        <f t="shared" si="0"/>
        <v/>
      </c>
    </row>
    <row r="40" spans="6:6">
      <c r="F40" s="35" t="str">
        <f t="shared" si="0"/>
        <v/>
      </c>
    </row>
    <row r="41" spans="6:6">
      <c r="F41" s="35" t="str">
        <f t="shared" si="0"/>
        <v/>
      </c>
    </row>
    <row r="42" spans="6:6">
      <c r="F42" s="35" t="str">
        <f t="shared" si="0"/>
        <v/>
      </c>
    </row>
    <row r="43" spans="6:6">
      <c r="F43" s="35" t="str">
        <f t="shared" si="0"/>
        <v/>
      </c>
    </row>
    <row r="44" spans="6:6">
      <c r="F44" s="35" t="str">
        <f t="shared" si="0"/>
        <v/>
      </c>
    </row>
    <row r="45" spans="6:6">
      <c r="F45" s="35" t="str">
        <f t="shared" si="0"/>
        <v/>
      </c>
    </row>
    <row r="46" spans="6:6">
      <c r="F46" s="35" t="str">
        <f t="shared" si="0"/>
        <v/>
      </c>
    </row>
    <row r="47" spans="6:6">
      <c r="F47" s="35" t="str">
        <f t="shared" si="0"/>
        <v/>
      </c>
    </row>
    <row r="48" spans="6:6">
      <c r="F48" s="35" t="str">
        <f t="shared" si="0"/>
        <v/>
      </c>
    </row>
    <row r="49" spans="6:6">
      <c r="F49" s="35" t="str">
        <f t="shared" si="0"/>
        <v/>
      </c>
    </row>
    <row r="50" spans="6:6">
      <c r="F50" s="35" t="str">
        <f t="shared" si="0"/>
        <v/>
      </c>
    </row>
    <row r="51" spans="6:6">
      <c r="F51" s="35" t="str">
        <f t="shared" si="0"/>
        <v/>
      </c>
    </row>
    <row r="52" spans="6:6">
      <c r="F52" s="35" t="str">
        <f t="shared" si="0"/>
        <v/>
      </c>
    </row>
    <row r="53" spans="6:6">
      <c r="F53" s="35" t="str">
        <f t="shared" si="0"/>
        <v/>
      </c>
    </row>
    <row r="54" spans="6:6">
      <c r="F54" s="35" t="str">
        <f t="shared" si="0"/>
        <v/>
      </c>
    </row>
    <row r="55" spans="6:6">
      <c r="F55" s="35" t="str">
        <f t="shared" si="0"/>
        <v/>
      </c>
    </row>
    <row r="56" spans="6:6">
      <c r="F56" s="35" t="str">
        <f t="shared" si="0"/>
        <v/>
      </c>
    </row>
    <row r="57" spans="6:6">
      <c r="F57" s="35" t="str">
        <f t="shared" si="0"/>
        <v/>
      </c>
    </row>
    <row r="58" spans="6:6">
      <c r="F58" s="35" t="str">
        <f t="shared" si="0"/>
        <v/>
      </c>
    </row>
    <row r="59" spans="6:6">
      <c r="F59" s="35" t="str">
        <f t="shared" si="0"/>
        <v/>
      </c>
    </row>
    <row r="60" spans="6:6">
      <c r="F60" s="35" t="str">
        <f t="shared" si="0"/>
        <v/>
      </c>
    </row>
    <row r="61" spans="6:6">
      <c r="F61" s="35" t="str">
        <f t="shared" si="0"/>
        <v/>
      </c>
    </row>
    <row r="62" spans="6:6">
      <c r="F62" s="35" t="str">
        <f t="shared" si="0"/>
        <v/>
      </c>
    </row>
    <row r="63" spans="6:6">
      <c r="F63" s="35" t="str">
        <f t="shared" si="0"/>
        <v/>
      </c>
    </row>
    <row r="64" spans="6:6">
      <c r="F64" s="35" t="str">
        <f t="shared" si="0"/>
        <v/>
      </c>
    </row>
    <row r="65" spans="6:6">
      <c r="F65" s="35" t="str">
        <f t="shared" si="0"/>
        <v/>
      </c>
    </row>
    <row r="66" spans="6:6">
      <c r="F66" s="35" t="str">
        <f t="shared" si="0"/>
        <v/>
      </c>
    </row>
    <row r="67" spans="6:6">
      <c r="F67" s="35" t="str">
        <f t="shared" ref="F67:F130" si="1">IF(ISBLANK($C67),"",HYPERLINK($C67,"▶"))</f>
        <v/>
      </c>
    </row>
    <row r="68" spans="6:6">
      <c r="F68" s="35" t="str">
        <f t="shared" si="1"/>
        <v/>
      </c>
    </row>
    <row r="69" spans="6:6">
      <c r="F69" s="35" t="str">
        <f t="shared" si="1"/>
        <v/>
      </c>
    </row>
    <row r="70" spans="6:6">
      <c r="F70" s="35" t="str">
        <f t="shared" si="1"/>
        <v/>
      </c>
    </row>
    <row r="71" spans="6:6">
      <c r="F71" s="35" t="str">
        <f t="shared" si="1"/>
        <v/>
      </c>
    </row>
    <row r="72" spans="6:6">
      <c r="F72" s="35" t="str">
        <f t="shared" si="1"/>
        <v/>
      </c>
    </row>
    <row r="73" spans="6:6">
      <c r="F73" s="35" t="str">
        <f t="shared" si="1"/>
        <v/>
      </c>
    </row>
    <row r="74" spans="6:6">
      <c r="F74" s="35" t="str">
        <f t="shared" si="1"/>
        <v/>
      </c>
    </row>
    <row r="75" spans="6:6">
      <c r="F75" s="35" t="str">
        <f t="shared" si="1"/>
        <v/>
      </c>
    </row>
    <row r="76" spans="6:6">
      <c r="F76" s="35" t="str">
        <f t="shared" si="1"/>
        <v/>
      </c>
    </row>
    <row r="77" spans="6:6">
      <c r="F77" s="35" t="str">
        <f t="shared" si="1"/>
        <v/>
      </c>
    </row>
    <row r="78" spans="6:6">
      <c r="F78" s="35" t="str">
        <f t="shared" si="1"/>
        <v/>
      </c>
    </row>
    <row r="79" spans="6:6">
      <c r="F79" s="35" t="str">
        <f t="shared" si="1"/>
        <v/>
      </c>
    </row>
    <row r="80" spans="6:6">
      <c r="F80" s="35" t="str">
        <f t="shared" si="1"/>
        <v/>
      </c>
    </row>
    <row r="81" spans="6:6">
      <c r="F81" s="35" t="str">
        <f t="shared" si="1"/>
        <v/>
      </c>
    </row>
    <row r="82" spans="6:6">
      <c r="F82" s="35" t="str">
        <f t="shared" si="1"/>
        <v/>
      </c>
    </row>
    <row r="83" spans="6:6">
      <c r="F83" s="35" t="str">
        <f t="shared" si="1"/>
        <v/>
      </c>
    </row>
    <row r="84" spans="6:6">
      <c r="F84" s="35" t="str">
        <f t="shared" si="1"/>
        <v/>
      </c>
    </row>
    <row r="85" spans="6:6">
      <c r="F85" s="35" t="str">
        <f t="shared" si="1"/>
        <v/>
      </c>
    </row>
    <row r="86" spans="6:6">
      <c r="F86" s="35" t="str">
        <f t="shared" si="1"/>
        <v/>
      </c>
    </row>
    <row r="87" spans="6:6">
      <c r="F87" s="35" t="str">
        <f t="shared" si="1"/>
        <v/>
      </c>
    </row>
    <row r="88" spans="6:6">
      <c r="F88" s="35" t="str">
        <f t="shared" si="1"/>
        <v/>
      </c>
    </row>
    <row r="89" spans="6:6">
      <c r="F89" s="35" t="str">
        <f t="shared" si="1"/>
        <v/>
      </c>
    </row>
    <row r="90" spans="6:6">
      <c r="F90" s="35" t="str">
        <f t="shared" si="1"/>
        <v/>
      </c>
    </row>
    <row r="91" spans="6:6">
      <c r="F91" s="35" t="str">
        <f t="shared" si="1"/>
        <v/>
      </c>
    </row>
    <row r="92" spans="6:6">
      <c r="F92" s="35" t="str">
        <f t="shared" si="1"/>
        <v/>
      </c>
    </row>
    <row r="93" spans="6:6">
      <c r="F93" s="35" t="str">
        <f t="shared" si="1"/>
        <v/>
      </c>
    </row>
    <row r="94" spans="6:6">
      <c r="F94" s="35" t="str">
        <f t="shared" si="1"/>
        <v/>
      </c>
    </row>
    <row r="95" spans="6:6">
      <c r="F95" s="35" t="str">
        <f t="shared" si="1"/>
        <v/>
      </c>
    </row>
    <row r="96" spans="6:6">
      <c r="F96" s="35" t="str">
        <f t="shared" si="1"/>
        <v/>
      </c>
    </row>
    <row r="97" spans="6:6">
      <c r="F97" s="35" t="str">
        <f t="shared" si="1"/>
        <v/>
      </c>
    </row>
    <row r="98" spans="6:6">
      <c r="F98" s="35" t="str">
        <f t="shared" si="1"/>
        <v/>
      </c>
    </row>
    <row r="99" spans="6:6">
      <c r="F99" s="35" t="str">
        <f t="shared" si="1"/>
        <v/>
      </c>
    </row>
    <row r="100" spans="6:6">
      <c r="F100" s="35" t="str">
        <f t="shared" si="1"/>
        <v/>
      </c>
    </row>
    <row r="101" spans="6:6">
      <c r="F101" s="35" t="str">
        <f t="shared" si="1"/>
        <v/>
      </c>
    </row>
    <row r="102" spans="6:6">
      <c r="F102" s="35" t="str">
        <f t="shared" si="1"/>
        <v/>
      </c>
    </row>
    <row r="103" spans="6:6">
      <c r="F103" s="35" t="str">
        <f t="shared" si="1"/>
        <v/>
      </c>
    </row>
    <row r="104" spans="6:6">
      <c r="F104" s="35" t="str">
        <f t="shared" si="1"/>
        <v/>
      </c>
    </row>
    <row r="105" spans="6:6">
      <c r="F105" s="35" t="str">
        <f t="shared" si="1"/>
        <v/>
      </c>
    </row>
    <row r="106" spans="6:6">
      <c r="F106" s="35" t="str">
        <f t="shared" si="1"/>
        <v/>
      </c>
    </row>
    <row r="107" spans="6:6">
      <c r="F107" s="35" t="str">
        <f t="shared" si="1"/>
        <v/>
      </c>
    </row>
    <row r="108" spans="6:6">
      <c r="F108" s="35" t="str">
        <f t="shared" si="1"/>
        <v/>
      </c>
    </row>
    <row r="109" spans="6:6">
      <c r="F109" s="35" t="str">
        <f t="shared" si="1"/>
        <v/>
      </c>
    </row>
    <row r="110" spans="6:6">
      <c r="F110" s="35" t="str">
        <f t="shared" si="1"/>
        <v/>
      </c>
    </row>
    <row r="111" spans="6:6">
      <c r="F111" s="35" t="str">
        <f t="shared" si="1"/>
        <v/>
      </c>
    </row>
    <row r="112" spans="6:6">
      <c r="F112" s="35" t="str">
        <f t="shared" si="1"/>
        <v/>
      </c>
    </row>
    <row r="113" spans="6:6">
      <c r="F113" s="35" t="str">
        <f t="shared" si="1"/>
        <v/>
      </c>
    </row>
    <row r="114" spans="6:6">
      <c r="F114" s="35" t="str">
        <f t="shared" si="1"/>
        <v/>
      </c>
    </row>
    <row r="115" spans="6:6">
      <c r="F115" s="35" t="str">
        <f t="shared" si="1"/>
        <v/>
      </c>
    </row>
    <row r="116" spans="6:6">
      <c r="F116" s="35" t="str">
        <f t="shared" si="1"/>
        <v/>
      </c>
    </row>
    <row r="117" spans="6:6">
      <c r="F117" s="35" t="str">
        <f t="shared" si="1"/>
        <v/>
      </c>
    </row>
    <row r="118" spans="6:6">
      <c r="F118" s="35" t="str">
        <f t="shared" si="1"/>
        <v/>
      </c>
    </row>
    <row r="119" spans="6:6">
      <c r="F119" s="35" t="str">
        <f t="shared" si="1"/>
        <v/>
      </c>
    </row>
    <row r="120" spans="6:6">
      <c r="F120" s="35" t="str">
        <f t="shared" si="1"/>
        <v/>
      </c>
    </row>
    <row r="121" spans="6:6">
      <c r="F121" s="35" t="str">
        <f t="shared" si="1"/>
        <v/>
      </c>
    </row>
    <row r="122" spans="6:6">
      <c r="F122" s="35" t="str">
        <f t="shared" si="1"/>
        <v/>
      </c>
    </row>
    <row r="123" spans="6:6">
      <c r="F123" s="35" t="str">
        <f t="shared" si="1"/>
        <v/>
      </c>
    </row>
    <row r="124" spans="6:6">
      <c r="F124" s="35" t="str">
        <f t="shared" si="1"/>
        <v/>
      </c>
    </row>
    <row r="125" spans="6:6">
      <c r="F125" s="35" t="str">
        <f t="shared" si="1"/>
        <v/>
      </c>
    </row>
    <row r="126" spans="6:6">
      <c r="F126" s="35" t="str">
        <f t="shared" si="1"/>
        <v/>
      </c>
    </row>
    <row r="127" spans="6:6">
      <c r="F127" s="35" t="str">
        <f t="shared" si="1"/>
        <v/>
      </c>
    </row>
    <row r="128" spans="6:6">
      <c r="F128" s="35" t="str">
        <f t="shared" si="1"/>
        <v/>
      </c>
    </row>
    <row r="129" spans="6:6">
      <c r="F129" s="35" t="str">
        <f t="shared" si="1"/>
        <v/>
      </c>
    </row>
    <row r="130" spans="6:6">
      <c r="F130" s="35" t="str">
        <f t="shared" si="1"/>
        <v/>
      </c>
    </row>
    <row r="131" spans="6:6">
      <c r="F131" s="35" t="str">
        <f t="shared" ref="F131:F194" si="2">IF(ISBLANK($C131),"",HYPERLINK($C131,"▶"))</f>
        <v/>
      </c>
    </row>
    <row r="132" spans="6:6">
      <c r="F132" s="35" t="str">
        <f t="shared" si="2"/>
        <v/>
      </c>
    </row>
    <row r="133" spans="6:6">
      <c r="F133" s="35" t="str">
        <f t="shared" si="2"/>
        <v/>
      </c>
    </row>
    <row r="134" spans="6:6">
      <c r="F134" s="35" t="str">
        <f t="shared" si="2"/>
        <v/>
      </c>
    </row>
    <row r="135" spans="6:6">
      <c r="F135" s="35" t="str">
        <f t="shared" si="2"/>
        <v/>
      </c>
    </row>
    <row r="136" spans="6:6">
      <c r="F136" s="35" t="str">
        <f t="shared" si="2"/>
        <v/>
      </c>
    </row>
    <row r="137" spans="6:6">
      <c r="F137" s="35" t="str">
        <f t="shared" si="2"/>
        <v/>
      </c>
    </row>
    <row r="138" spans="6:6">
      <c r="F138" s="35" t="str">
        <f t="shared" si="2"/>
        <v/>
      </c>
    </row>
    <row r="139" spans="6:6">
      <c r="F139" s="35" t="str">
        <f t="shared" si="2"/>
        <v/>
      </c>
    </row>
    <row r="140" spans="6:6">
      <c r="F140" s="35" t="str">
        <f t="shared" si="2"/>
        <v/>
      </c>
    </row>
    <row r="141" spans="6:6">
      <c r="F141" s="35" t="str">
        <f t="shared" si="2"/>
        <v/>
      </c>
    </row>
    <row r="142" spans="6:6">
      <c r="F142" s="35" t="str">
        <f t="shared" si="2"/>
        <v/>
      </c>
    </row>
    <row r="143" spans="6:6">
      <c r="F143" s="35" t="str">
        <f t="shared" si="2"/>
        <v/>
      </c>
    </row>
    <row r="144" spans="6:6">
      <c r="F144" s="35" t="str">
        <f t="shared" si="2"/>
        <v/>
      </c>
    </row>
    <row r="145" spans="6:6">
      <c r="F145" s="35" t="str">
        <f t="shared" si="2"/>
        <v/>
      </c>
    </row>
    <row r="146" spans="6:6">
      <c r="F146" s="35" t="str">
        <f t="shared" si="2"/>
        <v/>
      </c>
    </row>
    <row r="147" spans="6:6">
      <c r="F147" s="35" t="str">
        <f t="shared" si="2"/>
        <v/>
      </c>
    </row>
    <row r="148" spans="6:6">
      <c r="F148" s="35" t="str">
        <f t="shared" si="2"/>
        <v/>
      </c>
    </row>
    <row r="149" spans="6:6">
      <c r="F149" s="35" t="str">
        <f t="shared" si="2"/>
        <v/>
      </c>
    </row>
    <row r="150" spans="6:6">
      <c r="F150" s="35" t="str">
        <f t="shared" si="2"/>
        <v/>
      </c>
    </row>
    <row r="151" spans="6:6">
      <c r="F151" s="35" t="str">
        <f t="shared" si="2"/>
        <v/>
      </c>
    </row>
    <row r="152" spans="6:6">
      <c r="F152" s="35" t="str">
        <f t="shared" si="2"/>
        <v/>
      </c>
    </row>
    <row r="153" spans="6:6">
      <c r="F153" s="35" t="str">
        <f t="shared" si="2"/>
        <v/>
      </c>
    </row>
    <row r="154" spans="6:6">
      <c r="F154" s="35" t="str">
        <f t="shared" si="2"/>
        <v/>
      </c>
    </row>
    <row r="155" spans="6:6">
      <c r="F155" s="35" t="str">
        <f t="shared" si="2"/>
        <v/>
      </c>
    </row>
    <row r="156" spans="6:6">
      <c r="F156" s="35" t="str">
        <f t="shared" si="2"/>
        <v/>
      </c>
    </row>
    <row r="157" spans="6:6">
      <c r="F157" s="35" t="str">
        <f t="shared" si="2"/>
        <v/>
      </c>
    </row>
    <row r="158" spans="6:6">
      <c r="F158" s="35" t="str">
        <f t="shared" si="2"/>
        <v/>
      </c>
    </row>
    <row r="159" spans="6:6">
      <c r="F159" s="35" t="str">
        <f t="shared" si="2"/>
        <v/>
      </c>
    </row>
    <row r="160" spans="6:6">
      <c r="F160" s="35" t="str">
        <f t="shared" si="2"/>
        <v/>
      </c>
    </row>
    <row r="161" spans="6:6">
      <c r="F161" s="35" t="str">
        <f t="shared" si="2"/>
        <v/>
      </c>
    </row>
    <row r="162" spans="6:6">
      <c r="F162" s="35" t="str">
        <f t="shared" si="2"/>
        <v/>
      </c>
    </row>
    <row r="163" spans="6:6">
      <c r="F163" s="35" t="str">
        <f t="shared" si="2"/>
        <v/>
      </c>
    </row>
    <row r="164" spans="6:6">
      <c r="F164" s="35" t="str">
        <f t="shared" si="2"/>
        <v/>
      </c>
    </row>
    <row r="165" spans="6:6">
      <c r="F165" s="35" t="str">
        <f t="shared" si="2"/>
        <v/>
      </c>
    </row>
    <row r="166" spans="6:6">
      <c r="F166" s="35" t="str">
        <f t="shared" si="2"/>
        <v/>
      </c>
    </row>
    <row r="167" spans="6:6">
      <c r="F167" s="35" t="str">
        <f t="shared" si="2"/>
        <v/>
      </c>
    </row>
    <row r="168" spans="6:6">
      <c r="F168" s="35" t="str">
        <f t="shared" si="2"/>
        <v/>
      </c>
    </row>
    <row r="169" spans="6:6">
      <c r="F169" s="35" t="str">
        <f t="shared" si="2"/>
        <v/>
      </c>
    </row>
    <row r="170" spans="6:6">
      <c r="F170" s="35" t="str">
        <f t="shared" si="2"/>
        <v/>
      </c>
    </row>
    <row r="171" spans="6:6">
      <c r="F171" s="35" t="str">
        <f t="shared" si="2"/>
        <v/>
      </c>
    </row>
    <row r="172" spans="6:6">
      <c r="F172" s="35" t="str">
        <f t="shared" si="2"/>
        <v/>
      </c>
    </row>
    <row r="173" spans="6:6">
      <c r="F173" s="35" t="str">
        <f t="shared" si="2"/>
        <v/>
      </c>
    </row>
    <row r="174" spans="6:6">
      <c r="F174" s="35" t="str">
        <f t="shared" si="2"/>
        <v/>
      </c>
    </row>
    <row r="175" spans="6:6">
      <c r="F175" s="35" t="str">
        <f t="shared" si="2"/>
        <v/>
      </c>
    </row>
    <row r="176" spans="6:6">
      <c r="F176" s="35" t="str">
        <f t="shared" si="2"/>
        <v/>
      </c>
    </row>
    <row r="177" spans="6:6">
      <c r="F177" s="35" t="str">
        <f t="shared" si="2"/>
        <v/>
      </c>
    </row>
    <row r="178" spans="6:6">
      <c r="F178" s="35" t="str">
        <f t="shared" si="2"/>
        <v/>
      </c>
    </row>
    <row r="179" spans="6:6">
      <c r="F179" s="35" t="str">
        <f t="shared" si="2"/>
        <v/>
      </c>
    </row>
    <row r="180" spans="6:6">
      <c r="F180" s="35" t="str">
        <f t="shared" si="2"/>
        <v/>
      </c>
    </row>
    <row r="181" spans="6:6">
      <c r="F181" s="35" t="str">
        <f t="shared" si="2"/>
        <v/>
      </c>
    </row>
    <row r="182" spans="6:6">
      <c r="F182" s="35" t="str">
        <f t="shared" si="2"/>
        <v/>
      </c>
    </row>
    <row r="183" spans="6:6">
      <c r="F183" s="35" t="str">
        <f t="shared" si="2"/>
        <v/>
      </c>
    </row>
    <row r="184" spans="6:6">
      <c r="F184" s="35" t="str">
        <f t="shared" si="2"/>
        <v/>
      </c>
    </row>
    <row r="185" spans="6:6">
      <c r="F185" s="35" t="str">
        <f t="shared" si="2"/>
        <v/>
      </c>
    </row>
    <row r="186" spans="6:6">
      <c r="F186" s="35" t="str">
        <f t="shared" si="2"/>
        <v/>
      </c>
    </row>
    <row r="187" spans="6:6">
      <c r="F187" s="35" t="str">
        <f t="shared" si="2"/>
        <v/>
      </c>
    </row>
    <row r="188" spans="6:6">
      <c r="F188" s="35" t="str">
        <f t="shared" si="2"/>
        <v/>
      </c>
    </row>
    <row r="189" spans="6:6">
      <c r="F189" s="35" t="str">
        <f t="shared" si="2"/>
        <v/>
      </c>
    </row>
    <row r="190" spans="6:6">
      <c r="F190" s="35" t="str">
        <f t="shared" si="2"/>
        <v/>
      </c>
    </row>
    <row r="191" spans="6:6">
      <c r="F191" s="35" t="str">
        <f t="shared" si="2"/>
        <v/>
      </c>
    </row>
    <row r="192" spans="6:6">
      <c r="F192" s="35" t="str">
        <f t="shared" si="2"/>
        <v/>
      </c>
    </row>
    <row r="193" spans="6:6">
      <c r="F193" s="35" t="str">
        <f t="shared" si="2"/>
        <v/>
      </c>
    </row>
    <row r="194" spans="6:6">
      <c r="F194" s="35" t="str">
        <f t="shared" si="2"/>
        <v/>
      </c>
    </row>
    <row r="195" spans="6:6">
      <c r="F195" s="35" t="str">
        <f t="shared" ref="F195:F200" si="3">IF(ISBLANK($C195),"",HYPERLINK($C195,"▶"))</f>
        <v/>
      </c>
    </row>
    <row r="196" spans="6:6">
      <c r="F196" s="35" t="str">
        <f t="shared" si="3"/>
        <v/>
      </c>
    </row>
    <row r="197" spans="6:6">
      <c r="F197" s="35" t="str">
        <f t="shared" si="3"/>
        <v/>
      </c>
    </row>
    <row r="198" spans="6:6">
      <c r="F198" s="35" t="str">
        <f t="shared" si="3"/>
        <v/>
      </c>
    </row>
    <row r="199" spans="6:6">
      <c r="F199" s="35" t="str">
        <f t="shared" si="3"/>
        <v/>
      </c>
    </row>
    <row r="200" spans="6:6">
      <c r="F200" s="35" t="str">
        <f t="shared" si="3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6CA88-1CFA-4AE2-821A-C78C90C5A167}">
  <dimension ref="A1:E2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B1048576"/>
    </sheetView>
  </sheetViews>
  <sheetFormatPr defaultRowHeight="16.5"/>
  <cols>
    <col min="1" max="1" width="53.625" style="32" customWidth="1"/>
    <col min="2" max="2" width="0.875" style="58" customWidth="1"/>
    <col min="3" max="3" width="17.625" style="2" customWidth="1"/>
    <col min="4" max="4" width="13.375" style="2" customWidth="1"/>
    <col min="5" max="5" width="9" style="34"/>
  </cols>
  <sheetData>
    <row r="1" spans="1:5" s="1" customFormat="1" ht="17.25" thickBot="1">
      <c r="A1" s="47" t="s">
        <v>28</v>
      </c>
      <c r="B1" s="56" t="s">
        <v>55</v>
      </c>
      <c r="C1" s="47" t="s">
        <v>82</v>
      </c>
      <c r="D1" s="47" t="s">
        <v>83</v>
      </c>
      <c r="E1" s="47" t="s">
        <v>41</v>
      </c>
    </row>
    <row r="2" spans="1:5" ht="17.25" thickTop="1">
      <c r="A2" s="32" t="s">
        <v>535</v>
      </c>
      <c r="B2" s="57" t="s">
        <v>536</v>
      </c>
      <c r="C2" s="2" t="s">
        <v>537</v>
      </c>
      <c r="D2" s="2" t="s">
        <v>444</v>
      </c>
      <c r="E2" s="35" t="str">
        <f>IF(ISBLANK($B2),"",HYPERLINK($B2,"▶"))</f>
        <v>▶</v>
      </c>
    </row>
    <row r="3" spans="1:5">
      <c r="A3" s="32" t="s">
        <v>538</v>
      </c>
      <c r="B3" s="57" t="s">
        <v>539</v>
      </c>
      <c r="C3" s="2" t="s">
        <v>487</v>
      </c>
      <c r="D3" s="2" t="s">
        <v>444</v>
      </c>
      <c r="E3" s="35" t="str">
        <f t="shared" ref="E3:E66" si="0">IF(ISBLANK($B3),"",HYPERLINK($B3,"▶"))</f>
        <v>▶</v>
      </c>
    </row>
    <row r="4" spans="1:5">
      <c r="A4" s="32" t="s">
        <v>540</v>
      </c>
      <c r="B4" s="57" t="s">
        <v>541</v>
      </c>
      <c r="C4" s="2" t="s">
        <v>455</v>
      </c>
      <c r="D4" s="2" t="s">
        <v>444</v>
      </c>
      <c r="E4" s="35" t="str">
        <f t="shared" si="0"/>
        <v>▶</v>
      </c>
    </row>
    <row r="5" spans="1:5">
      <c r="B5" s="57"/>
      <c r="E5" s="35" t="str">
        <f t="shared" si="0"/>
        <v/>
      </c>
    </row>
    <row r="6" spans="1:5">
      <c r="B6" s="57"/>
      <c r="E6" s="35" t="str">
        <f t="shared" si="0"/>
        <v/>
      </c>
    </row>
    <row r="7" spans="1:5">
      <c r="B7" s="57"/>
      <c r="E7" s="35" t="str">
        <f t="shared" si="0"/>
        <v/>
      </c>
    </row>
    <row r="8" spans="1:5">
      <c r="B8" s="57"/>
      <c r="E8" s="35" t="str">
        <f t="shared" si="0"/>
        <v/>
      </c>
    </row>
    <row r="9" spans="1:5">
      <c r="B9" s="57"/>
      <c r="E9" s="35" t="str">
        <f t="shared" si="0"/>
        <v/>
      </c>
    </row>
    <row r="10" spans="1:5">
      <c r="B10" s="57"/>
      <c r="E10" s="35" t="str">
        <f t="shared" si="0"/>
        <v/>
      </c>
    </row>
    <row r="11" spans="1:5">
      <c r="B11" s="57"/>
      <c r="E11" s="35" t="str">
        <f t="shared" si="0"/>
        <v/>
      </c>
    </row>
    <row r="12" spans="1:5">
      <c r="B12" s="57"/>
      <c r="E12" s="35" t="str">
        <f t="shared" si="0"/>
        <v/>
      </c>
    </row>
    <row r="13" spans="1:5">
      <c r="B13" s="57"/>
      <c r="E13" s="35" t="str">
        <f t="shared" si="0"/>
        <v/>
      </c>
    </row>
    <row r="14" spans="1:5">
      <c r="B14" s="57"/>
      <c r="E14" s="35" t="str">
        <f t="shared" si="0"/>
        <v/>
      </c>
    </row>
    <row r="15" spans="1:5">
      <c r="B15" s="57"/>
      <c r="E15" s="35" t="str">
        <f t="shared" si="0"/>
        <v/>
      </c>
    </row>
    <row r="16" spans="1:5">
      <c r="B16" s="57"/>
      <c r="E16" s="35" t="str">
        <f t="shared" si="0"/>
        <v/>
      </c>
    </row>
    <row r="17" spans="2:5">
      <c r="B17" s="57"/>
      <c r="E17" s="35" t="str">
        <f t="shared" si="0"/>
        <v/>
      </c>
    </row>
    <row r="18" spans="2:5">
      <c r="B18" s="57"/>
      <c r="E18" s="35" t="str">
        <f t="shared" si="0"/>
        <v/>
      </c>
    </row>
    <row r="19" spans="2:5">
      <c r="B19" s="57"/>
      <c r="E19" s="35" t="str">
        <f t="shared" si="0"/>
        <v/>
      </c>
    </row>
    <row r="20" spans="2:5">
      <c r="B20" s="57"/>
      <c r="E20" s="35" t="str">
        <f t="shared" si="0"/>
        <v/>
      </c>
    </row>
    <row r="21" spans="2:5">
      <c r="E21" s="35" t="str">
        <f t="shared" si="0"/>
        <v/>
      </c>
    </row>
    <row r="22" spans="2:5">
      <c r="E22" s="35" t="str">
        <f t="shared" si="0"/>
        <v/>
      </c>
    </row>
    <row r="23" spans="2:5">
      <c r="E23" s="35" t="str">
        <f t="shared" si="0"/>
        <v/>
      </c>
    </row>
    <row r="24" spans="2:5">
      <c r="E24" s="35" t="str">
        <f t="shared" si="0"/>
        <v/>
      </c>
    </row>
    <row r="25" spans="2:5">
      <c r="E25" s="35" t="str">
        <f t="shared" si="0"/>
        <v/>
      </c>
    </row>
    <row r="26" spans="2:5">
      <c r="E26" s="35" t="str">
        <f t="shared" si="0"/>
        <v/>
      </c>
    </row>
    <row r="27" spans="2:5">
      <c r="E27" s="35" t="str">
        <f t="shared" si="0"/>
        <v/>
      </c>
    </row>
    <row r="28" spans="2:5">
      <c r="E28" s="35" t="str">
        <f t="shared" si="0"/>
        <v/>
      </c>
    </row>
    <row r="29" spans="2:5">
      <c r="E29" s="35" t="str">
        <f t="shared" si="0"/>
        <v/>
      </c>
    </row>
    <row r="30" spans="2:5">
      <c r="E30" s="35" t="str">
        <f t="shared" si="0"/>
        <v/>
      </c>
    </row>
    <row r="31" spans="2:5">
      <c r="E31" s="35" t="str">
        <f t="shared" si="0"/>
        <v/>
      </c>
    </row>
    <row r="32" spans="2:5">
      <c r="E32" s="35" t="str">
        <f t="shared" si="0"/>
        <v/>
      </c>
    </row>
    <row r="33" spans="5:5">
      <c r="E33" s="35" t="str">
        <f t="shared" si="0"/>
        <v/>
      </c>
    </row>
    <row r="34" spans="5:5">
      <c r="E34" s="35" t="str">
        <f t="shared" si="0"/>
        <v/>
      </c>
    </row>
    <row r="35" spans="5:5">
      <c r="E35" s="35" t="str">
        <f t="shared" si="0"/>
        <v/>
      </c>
    </row>
    <row r="36" spans="5:5">
      <c r="E36" s="35" t="str">
        <f t="shared" si="0"/>
        <v/>
      </c>
    </row>
    <row r="37" spans="5:5">
      <c r="E37" s="35" t="str">
        <f t="shared" si="0"/>
        <v/>
      </c>
    </row>
    <row r="38" spans="5:5">
      <c r="E38" s="35" t="str">
        <f t="shared" si="0"/>
        <v/>
      </c>
    </row>
    <row r="39" spans="5:5">
      <c r="E39" s="35" t="str">
        <f t="shared" si="0"/>
        <v/>
      </c>
    </row>
    <row r="40" spans="5:5">
      <c r="E40" s="35" t="str">
        <f t="shared" si="0"/>
        <v/>
      </c>
    </row>
    <row r="41" spans="5:5">
      <c r="E41" s="35" t="str">
        <f t="shared" si="0"/>
        <v/>
      </c>
    </row>
    <row r="42" spans="5:5">
      <c r="E42" s="35" t="str">
        <f t="shared" si="0"/>
        <v/>
      </c>
    </row>
    <row r="43" spans="5:5">
      <c r="E43" s="35" t="str">
        <f t="shared" si="0"/>
        <v/>
      </c>
    </row>
    <row r="44" spans="5:5">
      <c r="E44" s="35" t="str">
        <f t="shared" si="0"/>
        <v/>
      </c>
    </row>
    <row r="45" spans="5:5">
      <c r="E45" s="35" t="str">
        <f t="shared" si="0"/>
        <v/>
      </c>
    </row>
    <row r="46" spans="5:5">
      <c r="E46" s="35" t="str">
        <f t="shared" si="0"/>
        <v/>
      </c>
    </row>
    <row r="47" spans="5:5">
      <c r="E47" s="35" t="str">
        <f t="shared" si="0"/>
        <v/>
      </c>
    </row>
    <row r="48" spans="5:5">
      <c r="E48" s="35" t="str">
        <f t="shared" si="0"/>
        <v/>
      </c>
    </row>
    <row r="49" spans="5:5">
      <c r="E49" s="35" t="str">
        <f t="shared" si="0"/>
        <v/>
      </c>
    </row>
    <row r="50" spans="5:5">
      <c r="E50" s="35" t="str">
        <f t="shared" si="0"/>
        <v/>
      </c>
    </row>
    <row r="51" spans="5:5">
      <c r="E51" s="35" t="str">
        <f t="shared" si="0"/>
        <v/>
      </c>
    </row>
    <row r="52" spans="5:5">
      <c r="E52" s="35" t="str">
        <f t="shared" si="0"/>
        <v/>
      </c>
    </row>
    <row r="53" spans="5:5">
      <c r="E53" s="35" t="str">
        <f t="shared" si="0"/>
        <v/>
      </c>
    </row>
    <row r="54" spans="5:5">
      <c r="E54" s="35" t="str">
        <f t="shared" si="0"/>
        <v/>
      </c>
    </row>
    <row r="55" spans="5:5">
      <c r="E55" s="35" t="str">
        <f t="shared" si="0"/>
        <v/>
      </c>
    </row>
    <row r="56" spans="5:5">
      <c r="E56" s="35" t="str">
        <f t="shared" si="0"/>
        <v/>
      </c>
    </row>
    <row r="57" spans="5:5">
      <c r="E57" s="35" t="str">
        <f t="shared" si="0"/>
        <v/>
      </c>
    </row>
    <row r="58" spans="5:5">
      <c r="E58" s="35" t="str">
        <f t="shared" si="0"/>
        <v/>
      </c>
    </row>
    <row r="59" spans="5:5">
      <c r="E59" s="35" t="str">
        <f t="shared" si="0"/>
        <v/>
      </c>
    </row>
    <row r="60" spans="5:5">
      <c r="E60" s="35" t="str">
        <f t="shared" si="0"/>
        <v/>
      </c>
    </row>
    <row r="61" spans="5:5">
      <c r="E61" s="35" t="str">
        <f t="shared" si="0"/>
        <v/>
      </c>
    </row>
    <row r="62" spans="5:5">
      <c r="E62" s="35" t="str">
        <f t="shared" si="0"/>
        <v/>
      </c>
    </row>
    <row r="63" spans="5:5">
      <c r="E63" s="35" t="str">
        <f t="shared" si="0"/>
        <v/>
      </c>
    </row>
    <row r="64" spans="5:5">
      <c r="E64" s="35" t="str">
        <f t="shared" si="0"/>
        <v/>
      </c>
    </row>
    <row r="65" spans="5:5">
      <c r="E65" s="35" t="str">
        <f t="shared" si="0"/>
        <v/>
      </c>
    </row>
    <row r="66" spans="5:5">
      <c r="E66" s="35" t="str">
        <f t="shared" si="0"/>
        <v/>
      </c>
    </row>
    <row r="67" spans="5:5">
      <c r="E67" s="35" t="str">
        <f t="shared" ref="E67:E130" si="1">IF(ISBLANK($B67),"",HYPERLINK($B67,"▶"))</f>
        <v/>
      </c>
    </row>
    <row r="68" spans="5:5">
      <c r="E68" s="35" t="str">
        <f t="shared" si="1"/>
        <v/>
      </c>
    </row>
    <row r="69" spans="5:5">
      <c r="E69" s="35" t="str">
        <f t="shared" si="1"/>
        <v/>
      </c>
    </row>
    <row r="70" spans="5:5">
      <c r="E70" s="35" t="str">
        <f t="shared" si="1"/>
        <v/>
      </c>
    </row>
    <row r="71" spans="5:5">
      <c r="E71" s="35" t="str">
        <f t="shared" si="1"/>
        <v/>
      </c>
    </row>
    <row r="72" spans="5:5">
      <c r="E72" s="35" t="str">
        <f t="shared" si="1"/>
        <v/>
      </c>
    </row>
    <row r="73" spans="5:5">
      <c r="E73" s="35" t="str">
        <f t="shared" si="1"/>
        <v/>
      </c>
    </row>
    <row r="74" spans="5:5">
      <c r="E74" s="35" t="str">
        <f t="shared" si="1"/>
        <v/>
      </c>
    </row>
    <row r="75" spans="5:5">
      <c r="E75" s="35" t="str">
        <f t="shared" si="1"/>
        <v/>
      </c>
    </row>
    <row r="76" spans="5:5">
      <c r="E76" s="35" t="str">
        <f t="shared" si="1"/>
        <v/>
      </c>
    </row>
    <row r="77" spans="5:5">
      <c r="E77" s="35" t="str">
        <f t="shared" si="1"/>
        <v/>
      </c>
    </row>
    <row r="78" spans="5:5">
      <c r="E78" s="35" t="str">
        <f t="shared" si="1"/>
        <v/>
      </c>
    </row>
    <row r="79" spans="5:5">
      <c r="E79" s="35" t="str">
        <f t="shared" si="1"/>
        <v/>
      </c>
    </row>
    <row r="80" spans="5:5">
      <c r="E80" s="35" t="str">
        <f t="shared" si="1"/>
        <v/>
      </c>
    </row>
    <row r="81" spans="5:5">
      <c r="E81" s="35" t="str">
        <f t="shared" si="1"/>
        <v/>
      </c>
    </row>
    <row r="82" spans="5:5">
      <c r="E82" s="35" t="str">
        <f t="shared" si="1"/>
        <v/>
      </c>
    </row>
    <row r="83" spans="5:5">
      <c r="E83" s="35" t="str">
        <f t="shared" si="1"/>
        <v/>
      </c>
    </row>
    <row r="84" spans="5:5">
      <c r="E84" s="35" t="str">
        <f t="shared" si="1"/>
        <v/>
      </c>
    </row>
    <row r="85" spans="5:5">
      <c r="E85" s="35" t="str">
        <f t="shared" si="1"/>
        <v/>
      </c>
    </row>
    <row r="86" spans="5:5">
      <c r="E86" s="35" t="str">
        <f t="shared" si="1"/>
        <v/>
      </c>
    </row>
    <row r="87" spans="5:5">
      <c r="E87" s="35" t="str">
        <f t="shared" si="1"/>
        <v/>
      </c>
    </row>
    <row r="88" spans="5:5">
      <c r="E88" s="35" t="str">
        <f t="shared" si="1"/>
        <v/>
      </c>
    </row>
    <row r="89" spans="5:5">
      <c r="E89" s="35" t="str">
        <f t="shared" si="1"/>
        <v/>
      </c>
    </row>
    <row r="90" spans="5:5">
      <c r="E90" s="35" t="str">
        <f t="shared" si="1"/>
        <v/>
      </c>
    </row>
    <row r="91" spans="5:5">
      <c r="E91" s="35" t="str">
        <f t="shared" si="1"/>
        <v/>
      </c>
    </row>
    <row r="92" spans="5:5">
      <c r="E92" s="35" t="str">
        <f t="shared" si="1"/>
        <v/>
      </c>
    </row>
    <row r="93" spans="5:5">
      <c r="E93" s="35" t="str">
        <f t="shared" si="1"/>
        <v/>
      </c>
    </row>
    <row r="94" spans="5:5">
      <c r="E94" s="35" t="str">
        <f t="shared" si="1"/>
        <v/>
      </c>
    </row>
    <row r="95" spans="5:5">
      <c r="E95" s="35" t="str">
        <f t="shared" si="1"/>
        <v/>
      </c>
    </row>
    <row r="96" spans="5:5">
      <c r="E96" s="35" t="str">
        <f t="shared" si="1"/>
        <v/>
      </c>
    </row>
    <row r="97" spans="5:5">
      <c r="E97" s="35" t="str">
        <f t="shared" si="1"/>
        <v/>
      </c>
    </row>
    <row r="98" spans="5:5">
      <c r="E98" s="35" t="str">
        <f t="shared" si="1"/>
        <v/>
      </c>
    </row>
    <row r="99" spans="5:5">
      <c r="E99" s="35" t="str">
        <f t="shared" si="1"/>
        <v/>
      </c>
    </row>
    <row r="100" spans="5:5">
      <c r="E100" s="35" t="str">
        <f t="shared" si="1"/>
        <v/>
      </c>
    </row>
    <row r="101" spans="5:5">
      <c r="E101" s="35" t="str">
        <f t="shared" si="1"/>
        <v/>
      </c>
    </row>
    <row r="102" spans="5:5">
      <c r="E102" s="35" t="str">
        <f t="shared" si="1"/>
        <v/>
      </c>
    </row>
    <row r="103" spans="5:5">
      <c r="E103" s="35" t="str">
        <f t="shared" si="1"/>
        <v/>
      </c>
    </row>
    <row r="104" spans="5:5">
      <c r="E104" s="35" t="str">
        <f t="shared" si="1"/>
        <v/>
      </c>
    </row>
    <row r="105" spans="5:5">
      <c r="E105" s="35" t="str">
        <f t="shared" si="1"/>
        <v/>
      </c>
    </row>
    <row r="106" spans="5:5">
      <c r="E106" s="35" t="str">
        <f t="shared" si="1"/>
        <v/>
      </c>
    </row>
    <row r="107" spans="5:5">
      <c r="E107" s="35" t="str">
        <f t="shared" si="1"/>
        <v/>
      </c>
    </row>
    <row r="108" spans="5:5">
      <c r="E108" s="35" t="str">
        <f t="shared" si="1"/>
        <v/>
      </c>
    </row>
    <row r="109" spans="5:5">
      <c r="E109" s="35" t="str">
        <f t="shared" si="1"/>
        <v/>
      </c>
    </row>
    <row r="110" spans="5:5">
      <c r="E110" s="35" t="str">
        <f t="shared" si="1"/>
        <v/>
      </c>
    </row>
    <row r="111" spans="5:5">
      <c r="E111" s="35" t="str">
        <f t="shared" si="1"/>
        <v/>
      </c>
    </row>
    <row r="112" spans="5:5">
      <c r="E112" s="35" t="str">
        <f t="shared" si="1"/>
        <v/>
      </c>
    </row>
    <row r="113" spans="5:5">
      <c r="E113" s="35" t="str">
        <f t="shared" si="1"/>
        <v/>
      </c>
    </row>
    <row r="114" spans="5:5">
      <c r="E114" s="35" t="str">
        <f t="shared" si="1"/>
        <v/>
      </c>
    </row>
    <row r="115" spans="5:5">
      <c r="E115" s="35" t="str">
        <f t="shared" si="1"/>
        <v/>
      </c>
    </row>
    <row r="116" spans="5:5">
      <c r="E116" s="35" t="str">
        <f t="shared" si="1"/>
        <v/>
      </c>
    </row>
    <row r="117" spans="5:5">
      <c r="E117" s="35" t="str">
        <f t="shared" si="1"/>
        <v/>
      </c>
    </row>
    <row r="118" spans="5:5">
      <c r="E118" s="35" t="str">
        <f t="shared" si="1"/>
        <v/>
      </c>
    </row>
    <row r="119" spans="5:5">
      <c r="E119" s="35" t="str">
        <f t="shared" si="1"/>
        <v/>
      </c>
    </row>
    <row r="120" spans="5:5">
      <c r="E120" s="35" t="str">
        <f t="shared" si="1"/>
        <v/>
      </c>
    </row>
    <row r="121" spans="5:5">
      <c r="E121" s="35" t="str">
        <f t="shared" si="1"/>
        <v/>
      </c>
    </row>
    <row r="122" spans="5:5">
      <c r="E122" s="35" t="str">
        <f t="shared" si="1"/>
        <v/>
      </c>
    </row>
    <row r="123" spans="5:5">
      <c r="E123" s="35" t="str">
        <f t="shared" si="1"/>
        <v/>
      </c>
    </row>
    <row r="124" spans="5:5">
      <c r="E124" s="35" t="str">
        <f t="shared" si="1"/>
        <v/>
      </c>
    </row>
    <row r="125" spans="5:5">
      <c r="E125" s="35" t="str">
        <f t="shared" si="1"/>
        <v/>
      </c>
    </row>
    <row r="126" spans="5:5">
      <c r="E126" s="35" t="str">
        <f t="shared" si="1"/>
        <v/>
      </c>
    </row>
    <row r="127" spans="5:5">
      <c r="E127" s="35" t="str">
        <f t="shared" si="1"/>
        <v/>
      </c>
    </row>
    <row r="128" spans="5:5">
      <c r="E128" s="35" t="str">
        <f t="shared" si="1"/>
        <v/>
      </c>
    </row>
    <row r="129" spans="5:5">
      <c r="E129" s="35" t="str">
        <f t="shared" si="1"/>
        <v/>
      </c>
    </row>
    <row r="130" spans="5:5">
      <c r="E130" s="35" t="str">
        <f t="shared" si="1"/>
        <v/>
      </c>
    </row>
    <row r="131" spans="5:5">
      <c r="E131" s="35" t="str">
        <f t="shared" ref="E131:E194" si="2">IF(ISBLANK($B131),"",HYPERLINK($B131,"▶"))</f>
        <v/>
      </c>
    </row>
    <row r="132" spans="5:5">
      <c r="E132" s="35" t="str">
        <f t="shared" si="2"/>
        <v/>
      </c>
    </row>
    <row r="133" spans="5:5">
      <c r="E133" s="35" t="str">
        <f t="shared" si="2"/>
        <v/>
      </c>
    </row>
    <row r="134" spans="5:5">
      <c r="E134" s="35" t="str">
        <f t="shared" si="2"/>
        <v/>
      </c>
    </row>
    <row r="135" spans="5:5">
      <c r="E135" s="35" t="str">
        <f t="shared" si="2"/>
        <v/>
      </c>
    </row>
    <row r="136" spans="5:5">
      <c r="E136" s="35" t="str">
        <f t="shared" si="2"/>
        <v/>
      </c>
    </row>
    <row r="137" spans="5:5">
      <c r="E137" s="35" t="str">
        <f t="shared" si="2"/>
        <v/>
      </c>
    </row>
    <row r="138" spans="5:5">
      <c r="E138" s="35" t="str">
        <f t="shared" si="2"/>
        <v/>
      </c>
    </row>
    <row r="139" spans="5:5">
      <c r="E139" s="35" t="str">
        <f t="shared" si="2"/>
        <v/>
      </c>
    </row>
    <row r="140" spans="5:5">
      <c r="E140" s="35" t="str">
        <f t="shared" si="2"/>
        <v/>
      </c>
    </row>
    <row r="141" spans="5:5">
      <c r="E141" s="35" t="str">
        <f t="shared" si="2"/>
        <v/>
      </c>
    </row>
    <row r="142" spans="5:5">
      <c r="E142" s="35" t="str">
        <f t="shared" si="2"/>
        <v/>
      </c>
    </row>
    <row r="143" spans="5:5">
      <c r="E143" s="35" t="str">
        <f t="shared" si="2"/>
        <v/>
      </c>
    </row>
    <row r="144" spans="5:5">
      <c r="E144" s="35" t="str">
        <f t="shared" si="2"/>
        <v/>
      </c>
    </row>
    <row r="145" spans="5:5">
      <c r="E145" s="35" t="str">
        <f t="shared" si="2"/>
        <v/>
      </c>
    </row>
    <row r="146" spans="5:5">
      <c r="E146" s="35" t="str">
        <f t="shared" si="2"/>
        <v/>
      </c>
    </row>
    <row r="147" spans="5:5">
      <c r="E147" s="35" t="str">
        <f t="shared" si="2"/>
        <v/>
      </c>
    </row>
    <row r="148" spans="5:5">
      <c r="E148" s="35" t="str">
        <f t="shared" si="2"/>
        <v/>
      </c>
    </row>
    <row r="149" spans="5:5">
      <c r="E149" s="35" t="str">
        <f t="shared" si="2"/>
        <v/>
      </c>
    </row>
    <row r="150" spans="5:5">
      <c r="E150" s="35" t="str">
        <f t="shared" si="2"/>
        <v/>
      </c>
    </row>
    <row r="151" spans="5:5">
      <c r="E151" s="35" t="str">
        <f t="shared" si="2"/>
        <v/>
      </c>
    </row>
    <row r="152" spans="5:5">
      <c r="E152" s="35" t="str">
        <f t="shared" si="2"/>
        <v/>
      </c>
    </row>
    <row r="153" spans="5:5">
      <c r="E153" s="35" t="str">
        <f t="shared" si="2"/>
        <v/>
      </c>
    </row>
    <row r="154" spans="5:5">
      <c r="E154" s="35" t="str">
        <f t="shared" si="2"/>
        <v/>
      </c>
    </row>
    <row r="155" spans="5:5">
      <c r="E155" s="35" t="str">
        <f t="shared" si="2"/>
        <v/>
      </c>
    </row>
    <row r="156" spans="5:5">
      <c r="E156" s="35" t="str">
        <f t="shared" si="2"/>
        <v/>
      </c>
    </row>
    <row r="157" spans="5:5">
      <c r="E157" s="35" t="str">
        <f t="shared" si="2"/>
        <v/>
      </c>
    </row>
    <row r="158" spans="5:5">
      <c r="E158" s="35" t="str">
        <f t="shared" si="2"/>
        <v/>
      </c>
    </row>
    <row r="159" spans="5:5">
      <c r="E159" s="35" t="str">
        <f t="shared" si="2"/>
        <v/>
      </c>
    </row>
    <row r="160" spans="5:5">
      <c r="E160" s="35" t="str">
        <f t="shared" si="2"/>
        <v/>
      </c>
    </row>
    <row r="161" spans="5:5">
      <c r="E161" s="35" t="str">
        <f t="shared" si="2"/>
        <v/>
      </c>
    </row>
    <row r="162" spans="5:5">
      <c r="E162" s="35" t="str">
        <f t="shared" si="2"/>
        <v/>
      </c>
    </row>
    <row r="163" spans="5:5">
      <c r="E163" s="35" t="str">
        <f t="shared" si="2"/>
        <v/>
      </c>
    </row>
    <row r="164" spans="5:5">
      <c r="E164" s="35" t="str">
        <f t="shared" si="2"/>
        <v/>
      </c>
    </row>
    <row r="165" spans="5:5">
      <c r="E165" s="35" t="str">
        <f t="shared" si="2"/>
        <v/>
      </c>
    </row>
    <row r="166" spans="5:5">
      <c r="E166" s="35" t="str">
        <f t="shared" si="2"/>
        <v/>
      </c>
    </row>
    <row r="167" spans="5:5">
      <c r="E167" s="35" t="str">
        <f t="shared" si="2"/>
        <v/>
      </c>
    </row>
    <row r="168" spans="5:5">
      <c r="E168" s="35" t="str">
        <f t="shared" si="2"/>
        <v/>
      </c>
    </row>
    <row r="169" spans="5:5">
      <c r="E169" s="35" t="str">
        <f t="shared" si="2"/>
        <v/>
      </c>
    </row>
    <row r="170" spans="5:5">
      <c r="E170" s="35" t="str">
        <f t="shared" si="2"/>
        <v/>
      </c>
    </row>
    <row r="171" spans="5:5">
      <c r="E171" s="35" t="str">
        <f t="shared" si="2"/>
        <v/>
      </c>
    </row>
    <row r="172" spans="5:5">
      <c r="E172" s="35" t="str">
        <f t="shared" si="2"/>
        <v/>
      </c>
    </row>
    <row r="173" spans="5:5">
      <c r="E173" s="35" t="str">
        <f t="shared" si="2"/>
        <v/>
      </c>
    </row>
    <row r="174" spans="5:5">
      <c r="E174" s="35" t="str">
        <f t="shared" si="2"/>
        <v/>
      </c>
    </row>
    <row r="175" spans="5:5">
      <c r="E175" s="35" t="str">
        <f t="shared" si="2"/>
        <v/>
      </c>
    </row>
    <row r="176" spans="5:5">
      <c r="E176" s="35" t="str">
        <f t="shared" si="2"/>
        <v/>
      </c>
    </row>
    <row r="177" spans="5:5">
      <c r="E177" s="35" t="str">
        <f t="shared" si="2"/>
        <v/>
      </c>
    </row>
    <row r="178" spans="5:5">
      <c r="E178" s="35" t="str">
        <f t="shared" si="2"/>
        <v/>
      </c>
    </row>
    <row r="179" spans="5:5">
      <c r="E179" s="35" t="str">
        <f t="shared" si="2"/>
        <v/>
      </c>
    </row>
    <row r="180" spans="5:5">
      <c r="E180" s="35" t="str">
        <f t="shared" si="2"/>
        <v/>
      </c>
    </row>
    <row r="181" spans="5:5">
      <c r="E181" s="35" t="str">
        <f t="shared" si="2"/>
        <v/>
      </c>
    </row>
    <row r="182" spans="5:5">
      <c r="E182" s="35" t="str">
        <f t="shared" si="2"/>
        <v/>
      </c>
    </row>
    <row r="183" spans="5:5">
      <c r="E183" s="35" t="str">
        <f t="shared" si="2"/>
        <v/>
      </c>
    </row>
    <row r="184" spans="5:5">
      <c r="E184" s="35" t="str">
        <f t="shared" si="2"/>
        <v/>
      </c>
    </row>
    <row r="185" spans="5:5">
      <c r="E185" s="35" t="str">
        <f t="shared" si="2"/>
        <v/>
      </c>
    </row>
    <row r="186" spans="5:5">
      <c r="E186" s="35" t="str">
        <f t="shared" si="2"/>
        <v/>
      </c>
    </row>
    <row r="187" spans="5:5">
      <c r="E187" s="35" t="str">
        <f t="shared" si="2"/>
        <v/>
      </c>
    </row>
    <row r="188" spans="5:5">
      <c r="E188" s="35" t="str">
        <f t="shared" si="2"/>
        <v/>
      </c>
    </row>
    <row r="189" spans="5:5">
      <c r="E189" s="35" t="str">
        <f t="shared" si="2"/>
        <v/>
      </c>
    </row>
    <row r="190" spans="5:5">
      <c r="E190" s="35" t="str">
        <f t="shared" si="2"/>
        <v/>
      </c>
    </row>
    <row r="191" spans="5:5">
      <c r="E191" s="35" t="str">
        <f t="shared" si="2"/>
        <v/>
      </c>
    </row>
    <row r="192" spans="5:5">
      <c r="E192" s="35" t="str">
        <f t="shared" si="2"/>
        <v/>
      </c>
    </row>
    <row r="193" spans="5:5">
      <c r="E193" s="35" t="str">
        <f t="shared" si="2"/>
        <v/>
      </c>
    </row>
    <row r="194" spans="5:5">
      <c r="E194" s="35" t="str">
        <f t="shared" si="2"/>
        <v/>
      </c>
    </row>
    <row r="195" spans="5:5">
      <c r="E195" s="35" t="str">
        <f t="shared" ref="E195:E200" si="3">IF(ISBLANK($B195),"",HYPERLINK($B195,"▶"))</f>
        <v/>
      </c>
    </row>
    <row r="196" spans="5:5">
      <c r="E196" s="35" t="str">
        <f t="shared" si="3"/>
        <v/>
      </c>
    </row>
    <row r="197" spans="5:5">
      <c r="E197" s="35" t="str">
        <f t="shared" si="3"/>
        <v/>
      </c>
    </row>
    <row r="198" spans="5:5">
      <c r="E198" s="35" t="str">
        <f t="shared" si="3"/>
        <v/>
      </c>
    </row>
    <row r="199" spans="5:5">
      <c r="E199" s="35" t="str">
        <f t="shared" si="3"/>
        <v/>
      </c>
    </row>
    <row r="200" spans="5:5">
      <c r="E200" s="35" t="str">
        <f t="shared" si="3"/>
        <v/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8683B-1FAB-4D9B-A90C-94E63B820D69}">
  <dimension ref="A1:H2"/>
  <sheetViews>
    <sheetView workbookViewId="0"/>
  </sheetViews>
  <sheetFormatPr defaultRowHeight="16.5"/>
  <sheetData>
    <row r="1" spans="1:8" ht="17.25" thickBot="1">
      <c r="A1" s="43"/>
      <c r="B1" s="43"/>
      <c r="C1" s="43"/>
      <c r="D1" s="43"/>
      <c r="E1" s="43"/>
      <c r="F1" s="43"/>
      <c r="G1" s="43"/>
      <c r="H1" s="43"/>
    </row>
    <row r="2" spans="1:8" ht="17.25" thickTop="1"/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E79F4-DF2B-4028-9A72-0EFCD91B3155}">
  <sheetPr codeName="Sheet1"/>
  <dimension ref="A1:N200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:C1048576"/>
    </sheetView>
  </sheetViews>
  <sheetFormatPr defaultRowHeight="16.5"/>
  <cols>
    <col min="1" max="1" width="5.25" style="34" customWidth="1"/>
    <col min="2" max="2" width="30.625" style="38" customWidth="1"/>
    <col min="3" max="3" width="0.875" style="63" customWidth="1"/>
    <col min="4" max="4" width="11.25" style="38" customWidth="1"/>
    <col min="5" max="5" width="7.625" style="46" customWidth="1"/>
    <col min="6" max="6" width="11.25" style="38" customWidth="1"/>
    <col min="7" max="7" width="13.75" style="38" customWidth="1"/>
    <col min="8" max="9" width="13.125" style="38" customWidth="1"/>
    <col min="10" max="10" width="10.625" style="38" bestFit="1" customWidth="1"/>
    <col min="11" max="13" width="8.625" style="38" customWidth="1"/>
    <col min="14" max="14" width="9" style="34"/>
    <col min="15" max="16384" width="9" style="38"/>
  </cols>
  <sheetData>
    <row r="1" spans="1:14" s="48" customFormat="1" ht="17.25" thickBot="1">
      <c r="A1" s="47" t="s">
        <v>63</v>
      </c>
      <c r="B1" s="47" t="s">
        <v>4</v>
      </c>
      <c r="C1" s="56" t="s">
        <v>64</v>
      </c>
      <c r="D1" s="47" t="s">
        <v>45</v>
      </c>
      <c r="E1" s="47" t="s">
        <v>65</v>
      </c>
      <c r="F1" s="47" t="s">
        <v>66</v>
      </c>
      <c r="G1" s="47" t="s">
        <v>67</v>
      </c>
      <c r="H1" s="47" t="s">
        <v>68</v>
      </c>
      <c r="I1" s="47" t="s">
        <v>69</v>
      </c>
      <c r="J1" s="47" t="s">
        <v>70</v>
      </c>
      <c r="K1" s="47" t="s">
        <v>71</v>
      </c>
      <c r="L1" s="47" t="s">
        <v>72</v>
      </c>
      <c r="M1" s="47" t="s">
        <v>73</v>
      </c>
      <c r="N1" s="47" t="s">
        <v>41</v>
      </c>
    </row>
    <row r="2" spans="1:14" ht="17.25" thickTop="1">
      <c r="A2" s="34">
        <v>1</v>
      </c>
      <c r="B2" s="38" t="s">
        <v>160</v>
      </c>
      <c r="C2" s="62" t="s">
        <v>161</v>
      </c>
      <c r="D2" s="39">
        <v>5900</v>
      </c>
      <c r="E2" s="45" t="s">
        <v>162</v>
      </c>
      <c r="F2" s="40">
        <v>0.16830000000000001</v>
      </c>
      <c r="G2" s="39">
        <v>14347</v>
      </c>
      <c r="H2" s="39">
        <v>45</v>
      </c>
      <c r="I2" s="41" t="s">
        <v>163</v>
      </c>
      <c r="J2" s="39">
        <v>0.18</v>
      </c>
      <c r="K2" s="41">
        <v>1.1599999999999999</v>
      </c>
      <c r="L2" s="41" t="s">
        <v>163</v>
      </c>
      <c r="M2" s="41">
        <v>0.41</v>
      </c>
      <c r="N2" s="35" t="str">
        <f>IF(ISBLANK($C2),"",HYPERLINK($C2,"▶"))</f>
        <v>▶</v>
      </c>
    </row>
    <row r="3" spans="1:14">
      <c r="A3" s="34">
        <v>2</v>
      </c>
      <c r="B3" s="38" t="s">
        <v>164</v>
      </c>
      <c r="C3" s="62" t="s">
        <v>165</v>
      </c>
      <c r="D3" s="39">
        <v>2045</v>
      </c>
      <c r="E3" s="45" t="s">
        <v>162</v>
      </c>
      <c r="F3" s="40">
        <v>0.1236</v>
      </c>
      <c r="G3" s="39">
        <v>13496353</v>
      </c>
      <c r="H3" s="39">
        <v>956</v>
      </c>
      <c r="I3" s="41">
        <v>357</v>
      </c>
      <c r="J3" s="39">
        <v>1.3</v>
      </c>
      <c r="K3" s="41">
        <v>7.72</v>
      </c>
      <c r="L3" s="41">
        <v>18.63</v>
      </c>
      <c r="M3" s="41">
        <v>0.85</v>
      </c>
      <c r="N3" s="35" t="str">
        <f t="shared" ref="N3:N66" si="0">IF(ISBLANK($C3),"",HYPERLINK($C3,"▶"))</f>
        <v>▶</v>
      </c>
    </row>
    <row r="4" spans="1:14">
      <c r="A4" s="34">
        <v>3</v>
      </c>
      <c r="B4" s="38" t="s">
        <v>166</v>
      </c>
      <c r="C4" s="62" t="s">
        <v>167</v>
      </c>
      <c r="D4" s="39">
        <v>7560</v>
      </c>
      <c r="E4" s="45" t="s">
        <v>162</v>
      </c>
      <c r="F4" s="40">
        <v>0.1118</v>
      </c>
      <c r="G4" s="39">
        <v>5132036</v>
      </c>
      <c r="H4" s="39">
        <v>1814</v>
      </c>
      <c r="I4" s="39">
        <v>50</v>
      </c>
      <c r="J4" s="39">
        <v>0.56999999999999995</v>
      </c>
      <c r="K4" s="39">
        <v>35.659999999999997</v>
      </c>
      <c r="L4" s="41">
        <v>2.76</v>
      </c>
      <c r="M4" s="41">
        <v>1.47</v>
      </c>
      <c r="N4" s="35" t="str">
        <f t="shared" si="0"/>
        <v>▶</v>
      </c>
    </row>
    <row r="5" spans="1:14">
      <c r="A5" s="34">
        <v>4</v>
      </c>
      <c r="B5" s="38" t="s">
        <v>168</v>
      </c>
      <c r="C5" s="62" t="s">
        <v>169</v>
      </c>
      <c r="D5" s="39">
        <v>28500</v>
      </c>
      <c r="E5" s="45" t="s">
        <v>162</v>
      </c>
      <c r="F5" s="40">
        <v>9.4E-2</v>
      </c>
      <c r="G5" s="39">
        <v>800623</v>
      </c>
      <c r="H5" s="39">
        <v>4109</v>
      </c>
      <c r="I5" s="39">
        <v>678</v>
      </c>
      <c r="J5" s="39">
        <v>15.12</v>
      </c>
      <c r="K5" s="39">
        <v>3.69</v>
      </c>
      <c r="L5" s="41">
        <v>8.4499999999999993</v>
      </c>
      <c r="M5" s="41">
        <v>0.37</v>
      </c>
      <c r="N5" s="35" t="str">
        <f t="shared" si="0"/>
        <v>▶</v>
      </c>
    </row>
    <row r="6" spans="1:14">
      <c r="A6" s="34">
        <v>5</v>
      </c>
      <c r="B6" s="38" t="s">
        <v>170</v>
      </c>
      <c r="C6" s="62" t="s">
        <v>171</v>
      </c>
      <c r="D6" s="39">
        <v>10750</v>
      </c>
      <c r="E6" s="45" t="s">
        <v>162</v>
      </c>
      <c r="F6" s="40">
        <v>8.48E-2</v>
      </c>
      <c r="G6" s="39">
        <v>5</v>
      </c>
      <c r="H6" s="39">
        <v>32</v>
      </c>
      <c r="I6" s="39" t="s">
        <v>163</v>
      </c>
      <c r="J6" s="39">
        <v>0.19</v>
      </c>
      <c r="K6" s="39">
        <v>767.86</v>
      </c>
      <c r="L6" s="41" t="s">
        <v>163</v>
      </c>
      <c r="M6" s="41">
        <v>6.1</v>
      </c>
      <c r="N6" s="35" t="str">
        <f t="shared" si="0"/>
        <v>▶</v>
      </c>
    </row>
    <row r="7" spans="1:14">
      <c r="A7" s="34">
        <v>6</v>
      </c>
      <c r="B7" s="38" t="s">
        <v>172</v>
      </c>
      <c r="C7" s="62" t="s">
        <v>173</v>
      </c>
      <c r="D7" s="39">
        <v>3750</v>
      </c>
      <c r="E7" s="45" t="s">
        <v>162</v>
      </c>
      <c r="F7" s="40">
        <v>8.3799999999999999E-2</v>
      </c>
      <c r="G7" s="39">
        <v>2756</v>
      </c>
      <c r="H7" s="39">
        <v>44</v>
      </c>
      <c r="I7" s="39" t="s">
        <v>163</v>
      </c>
      <c r="J7" s="39">
        <v>1.7</v>
      </c>
      <c r="K7" s="39">
        <v>-9.69</v>
      </c>
      <c r="L7" s="41" t="s">
        <v>163</v>
      </c>
      <c r="M7" s="41">
        <v>0.95</v>
      </c>
      <c r="N7" s="35" t="str">
        <f t="shared" si="0"/>
        <v>▶</v>
      </c>
    </row>
    <row r="8" spans="1:14">
      <c r="A8" s="34">
        <v>7</v>
      </c>
      <c r="B8" s="38" t="s">
        <v>174</v>
      </c>
      <c r="C8" s="62" t="s">
        <v>175</v>
      </c>
      <c r="D8" s="39">
        <v>6120</v>
      </c>
      <c r="E8" s="45" t="s">
        <v>162</v>
      </c>
      <c r="F8" s="40">
        <v>8.1299999999999997E-2</v>
      </c>
      <c r="G8" s="39">
        <v>158036</v>
      </c>
      <c r="H8" s="39">
        <v>670</v>
      </c>
      <c r="I8" s="39">
        <v>40</v>
      </c>
      <c r="J8" s="39">
        <v>0.69</v>
      </c>
      <c r="K8" s="39">
        <v>5.8</v>
      </c>
      <c r="L8" s="41">
        <v>8.74</v>
      </c>
      <c r="M8" s="41">
        <v>0.41</v>
      </c>
      <c r="N8" s="35" t="str">
        <f t="shared" si="0"/>
        <v>▶</v>
      </c>
    </row>
    <row r="9" spans="1:14">
      <c r="A9" s="34">
        <v>11</v>
      </c>
      <c r="B9" s="38" t="s">
        <v>176</v>
      </c>
      <c r="C9" s="62" t="s">
        <v>177</v>
      </c>
      <c r="D9" s="39">
        <v>5060</v>
      </c>
      <c r="E9" s="45" t="s">
        <v>162</v>
      </c>
      <c r="F9" s="40">
        <v>6.3E-2</v>
      </c>
      <c r="G9" s="39">
        <v>44828</v>
      </c>
      <c r="H9" s="39">
        <v>1093</v>
      </c>
      <c r="I9" s="39">
        <v>340</v>
      </c>
      <c r="J9" s="39">
        <v>55.96</v>
      </c>
      <c r="K9" s="39">
        <v>8.74</v>
      </c>
      <c r="L9" s="41">
        <v>6.91</v>
      </c>
      <c r="M9" s="41">
        <v>0.48</v>
      </c>
      <c r="N9" s="35" t="str">
        <f t="shared" si="0"/>
        <v>▶</v>
      </c>
    </row>
    <row r="10" spans="1:14">
      <c r="A10" s="34">
        <v>15</v>
      </c>
      <c r="B10" s="38" t="s">
        <v>178</v>
      </c>
      <c r="C10" s="62" t="s">
        <v>179</v>
      </c>
      <c r="D10" s="39">
        <v>1589</v>
      </c>
      <c r="E10" s="45" t="s">
        <v>162</v>
      </c>
      <c r="F10" s="40">
        <v>5.5800000000000002E-2</v>
      </c>
      <c r="G10" s="39">
        <v>527769</v>
      </c>
      <c r="H10" s="39">
        <v>681</v>
      </c>
      <c r="I10" s="39">
        <v>-17</v>
      </c>
      <c r="J10" s="39">
        <v>0.36</v>
      </c>
      <c r="K10" s="39">
        <v>-14.19</v>
      </c>
      <c r="L10" s="41">
        <v>-6.66</v>
      </c>
      <c r="M10" s="41">
        <v>1.58</v>
      </c>
      <c r="N10" s="35" t="str">
        <f t="shared" si="0"/>
        <v>▶</v>
      </c>
    </row>
    <row r="11" spans="1:14">
      <c r="A11" s="34">
        <v>16</v>
      </c>
      <c r="B11" s="38" t="s">
        <v>180</v>
      </c>
      <c r="C11" s="62" t="s">
        <v>181</v>
      </c>
      <c r="D11" s="39">
        <v>27750</v>
      </c>
      <c r="E11" s="45" t="s">
        <v>162</v>
      </c>
      <c r="F11" s="40">
        <v>5.3100000000000001E-2</v>
      </c>
      <c r="G11" s="39">
        <v>3341353</v>
      </c>
      <c r="H11" s="39">
        <v>17551</v>
      </c>
      <c r="I11" s="39">
        <v>622</v>
      </c>
      <c r="J11" s="39">
        <v>12.82</v>
      </c>
      <c r="K11" s="39">
        <v>28.14</v>
      </c>
      <c r="L11" s="41">
        <v>19.510000000000002</v>
      </c>
      <c r="M11" s="41">
        <v>5.65</v>
      </c>
      <c r="N11" s="35" t="str">
        <f t="shared" si="0"/>
        <v>▶</v>
      </c>
    </row>
    <row r="12" spans="1:14">
      <c r="A12" s="34">
        <v>17</v>
      </c>
      <c r="B12" s="38" t="s">
        <v>182</v>
      </c>
      <c r="C12" s="62" t="s">
        <v>183</v>
      </c>
      <c r="D12" s="39">
        <v>21850</v>
      </c>
      <c r="E12" s="45" t="s">
        <v>162</v>
      </c>
      <c r="F12" s="40">
        <v>4.87E-2</v>
      </c>
      <c r="G12" s="39">
        <v>1882</v>
      </c>
      <c r="H12" s="39">
        <v>251</v>
      </c>
      <c r="I12" s="39" t="s">
        <v>163</v>
      </c>
      <c r="J12" s="39">
        <v>0</v>
      </c>
      <c r="K12" s="39" t="s">
        <v>163</v>
      </c>
      <c r="L12" s="41" t="s">
        <v>163</v>
      </c>
      <c r="M12" s="41" t="s">
        <v>163</v>
      </c>
      <c r="N12" s="35" t="str">
        <f t="shared" si="0"/>
        <v>▶</v>
      </c>
    </row>
    <row r="13" spans="1:14">
      <c r="A13" s="34">
        <v>19</v>
      </c>
      <c r="B13" s="38" t="s">
        <v>184</v>
      </c>
      <c r="C13" s="62" t="s">
        <v>185</v>
      </c>
      <c r="D13" s="39">
        <v>32200</v>
      </c>
      <c r="E13" s="45" t="s">
        <v>162</v>
      </c>
      <c r="F13" s="40">
        <v>4.5499999999999999E-2</v>
      </c>
      <c r="G13" s="39">
        <v>177505</v>
      </c>
      <c r="H13" s="39">
        <v>9727</v>
      </c>
      <c r="I13" s="39">
        <v>-61</v>
      </c>
      <c r="J13" s="39">
        <v>6.97</v>
      </c>
      <c r="K13" s="39">
        <v>-644</v>
      </c>
      <c r="L13" s="41" t="s">
        <v>163</v>
      </c>
      <c r="M13" s="41">
        <v>8.11</v>
      </c>
      <c r="N13" s="35" t="str">
        <f t="shared" si="0"/>
        <v>▶</v>
      </c>
    </row>
    <row r="14" spans="1:14">
      <c r="A14" s="34">
        <v>20</v>
      </c>
      <c r="B14" s="38" t="s">
        <v>186</v>
      </c>
      <c r="C14" s="62" t="s">
        <v>187</v>
      </c>
      <c r="D14" s="39">
        <v>51800</v>
      </c>
      <c r="E14" s="45" t="s">
        <v>162</v>
      </c>
      <c r="F14" s="40">
        <v>4.4400000000000002E-2</v>
      </c>
      <c r="G14" s="39">
        <v>39715</v>
      </c>
      <c r="H14" s="39">
        <v>2348</v>
      </c>
      <c r="I14" s="39">
        <v>90</v>
      </c>
      <c r="J14" s="39">
        <v>2.52</v>
      </c>
      <c r="K14" s="39">
        <v>12.35</v>
      </c>
      <c r="L14" s="41">
        <v>14.58</v>
      </c>
      <c r="M14" s="41">
        <v>2.65</v>
      </c>
      <c r="N14" s="35" t="str">
        <f t="shared" si="0"/>
        <v>▶</v>
      </c>
    </row>
    <row r="15" spans="1:14">
      <c r="A15" s="34">
        <v>21</v>
      </c>
      <c r="B15" s="38" t="s">
        <v>188</v>
      </c>
      <c r="C15" s="62" t="s">
        <v>189</v>
      </c>
      <c r="D15" s="39">
        <v>3610</v>
      </c>
      <c r="E15" s="45" t="s">
        <v>162</v>
      </c>
      <c r="F15" s="40">
        <v>4.1799999999999997E-2</v>
      </c>
      <c r="G15" s="39">
        <v>897315</v>
      </c>
      <c r="H15" s="39">
        <v>1950</v>
      </c>
      <c r="I15" s="39">
        <v>73</v>
      </c>
      <c r="J15" s="39">
        <v>64.25</v>
      </c>
      <c r="K15" s="39">
        <v>80.22</v>
      </c>
      <c r="L15" s="41">
        <v>3.33</v>
      </c>
      <c r="M15" s="41">
        <v>1.57</v>
      </c>
      <c r="N15" s="35" t="str">
        <f t="shared" si="0"/>
        <v>▶</v>
      </c>
    </row>
    <row r="16" spans="1:14">
      <c r="A16" s="34">
        <v>23</v>
      </c>
      <c r="B16" s="38" t="s">
        <v>190</v>
      </c>
      <c r="C16" s="62" t="s">
        <v>191</v>
      </c>
      <c r="D16" s="39">
        <v>2560</v>
      </c>
      <c r="E16" s="45" t="s">
        <v>162</v>
      </c>
      <c r="F16" s="40">
        <v>4.07E-2</v>
      </c>
      <c r="G16" s="39">
        <v>182188</v>
      </c>
      <c r="H16" s="39">
        <v>512</v>
      </c>
      <c r="I16" s="39">
        <v>24</v>
      </c>
      <c r="J16" s="39">
        <v>1.24</v>
      </c>
      <c r="K16" s="39">
        <v>20</v>
      </c>
      <c r="L16" s="42">
        <v>2.81</v>
      </c>
      <c r="M16" s="41">
        <v>0.38</v>
      </c>
      <c r="N16" s="35" t="str">
        <f t="shared" si="0"/>
        <v>▶</v>
      </c>
    </row>
    <row r="17" spans="1:14">
      <c r="A17" s="34">
        <v>25</v>
      </c>
      <c r="B17" s="38" t="s">
        <v>192</v>
      </c>
      <c r="C17" s="62" t="s">
        <v>193</v>
      </c>
      <c r="D17" s="39">
        <v>3455</v>
      </c>
      <c r="E17" s="45" t="s">
        <v>162</v>
      </c>
      <c r="F17" s="40">
        <v>3.7499999999999999E-2</v>
      </c>
      <c r="G17" s="39">
        <v>340</v>
      </c>
      <c r="H17" s="39">
        <v>440</v>
      </c>
      <c r="I17" s="39">
        <v>52</v>
      </c>
      <c r="J17" s="39">
        <v>0.14000000000000001</v>
      </c>
      <c r="K17" s="39">
        <v>-67.75</v>
      </c>
      <c r="L17" s="41">
        <v>0.76</v>
      </c>
      <c r="M17" s="41">
        <v>0.16</v>
      </c>
      <c r="N17" s="35" t="str">
        <f t="shared" si="0"/>
        <v>▶</v>
      </c>
    </row>
    <row r="18" spans="1:14">
      <c r="A18" s="34">
        <v>26</v>
      </c>
      <c r="B18" s="38" t="s">
        <v>194</v>
      </c>
      <c r="C18" s="62" t="s">
        <v>195</v>
      </c>
      <c r="D18" s="39">
        <v>18820</v>
      </c>
      <c r="E18" s="45" t="s">
        <v>162</v>
      </c>
      <c r="F18" s="40">
        <v>3.7499999999999999E-2</v>
      </c>
      <c r="G18" s="39">
        <v>12566</v>
      </c>
      <c r="H18" s="39">
        <v>58</v>
      </c>
      <c r="I18" s="39" t="s">
        <v>163</v>
      </c>
      <c r="J18" s="39">
        <v>0.18</v>
      </c>
      <c r="K18" s="39">
        <v>209.11</v>
      </c>
      <c r="L18" s="41" t="s">
        <v>163</v>
      </c>
      <c r="M18" s="41">
        <v>7.62</v>
      </c>
      <c r="N18" s="35" t="str">
        <f t="shared" si="0"/>
        <v>▶</v>
      </c>
    </row>
    <row r="19" spans="1:14">
      <c r="A19" s="34">
        <v>27</v>
      </c>
      <c r="B19" s="38" t="s">
        <v>196</v>
      </c>
      <c r="C19" s="62" t="s">
        <v>197</v>
      </c>
      <c r="D19" s="39">
        <v>21250</v>
      </c>
      <c r="E19" s="45" t="s">
        <v>162</v>
      </c>
      <c r="F19" s="40">
        <v>3.6600000000000001E-2</v>
      </c>
      <c r="G19" s="39">
        <v>16016</v>
      </c>
      <c r="H19" s="39">
        <v>5270</v>
      </c>
      <c r="I19" s="39">
        <v>-162</v>
      </c>
      <c r="J19" s="39">
        <v>4.7</v>
      </c>
      <c r="K19" s="39">
        <v>87.81</v>
      </c>
      <c r="L19" s="41">
        <v>-5.96</v>
      </c>
      <c r="M19" s="41">
        <v>1.66</v>
      </c>
      <c r="N19" s="35" t="str">
        <f t="shared" si="0"/>
        <v>▶</v>
      </c>
    </row>
    <row r="20" spans="1:14">
      <c r="A20" s="34">
        <v>28</v>
      </c>
      <c r="B20" s="38" t="s">
        <v>198</v>
      </c>
      <c r="C20" s="62" t="s">
        <v>199</v>
      </c>
      <c r="D20" s="39">
        <v>8450</v>
      </c>
      <c r="E20" s="45" t="s">
        <v>162</v>
      </c>
      <c r="F20" s="40">
        <v>3.5499999999999997E-2</v>
      </c>
      <c r="G20" s="39">
        <v>862</v>
      </c>
      <c r="H20" s="39">
        <v>51</v>
      </c>
      <c r="I20" s="39" t="s">
        <v>163</v>
      </c>
      <c r="J20" s="39">
        <v>0</v>
      </c>
      <c r="K20" s="39" t="s">
        <v>163</v>
      </c>
      <c r="L20" s="41" t="s">
        <v>163</v>
      </c>
      <c r="M20" s="41" t="s">
        <v>163</v>
      </c>
      <c r="N20" s="35" t="str">
        <f t="shared" si="0"/>
        <v>▶</v>
      </c>
    </row>
    <row r="21" spans="1:14">
      <c r="A21" s="34">
        <v>29</v>
      </c>
      <c r="B21" s="38" t="s">
        <v>200</v>
      </c>
      <c r="C21" s="62" t="s">
        <v>201</v>
      </c>
      <c r="D21" s="39">
        <v>49850</v>
      </c>
      <c r="E21" s="45" t="s">
        <v>162</v>
      </c>
      <c r="F21" s="40">
        <v>3.5299999999999998E-2</v>
      </c>
      <c r="G21" s="39">
        <v>158139</v>
      </c>
      <c r="H21" s="39">
        <v>19006</v>
      </c>
      <c r="I21" s="39">
        <v>1042</v>
      </c>
      <c r="J21" s="39">
        <v>13.43</v>
      </c>
      <c r="K21" s="39">
        <v>21.12</v>
      </c>
      <c r="L21" s="41">
        <v>54.88</v>
      </c>
      <c r="M21" s="41">
        <v>6.59</v>
      </c>
      <c r="N21" s="35" t="str">
        <f t="shared" si="0"/>
        <v>▶</v>
      </c>
    </row>
    <row r="22" spans="1:14">
      <c r="A22" s="34">
        <v>31</v>
      </c>
      <c r="B22" s="38" t="s">
        <v>202</v>
      </c>
      <c r="C22" s="62" t="s">
        <v>203</v>
      </c>
      <c r="D22" s="39">
        <v>7750</v>
      </c>
      <c r="E22" s="45" t="s">
        <v>162</v>
      </c>
      <c r="F22" s="40">
        <v>3.3300000000000003E-2</v>
      </c>
      <c r="G22" s="39">
        <v>165025</v>
      </c>
      <c r="H22" s="39">
        <v>1094</v>
      </c>
      <c r="I22" s="39">
        <v>174</v>
      </c>
      <c r="J22" s="39">
        <v>24.22</v>
      </c>
      <c r="K22" s="39">
        <v>4.7699999999999996</v>
      </c>
      <c r="L22" s="42">
        <v>11.69</v>
      </c>
      <c r="M22" s="41">
        <v>0.59</v>
      </c>
      <c r="N22" s="35" t="str">
        <f t="shared" si="0"/>
        <v>▶</v>
      </c>
    </row>
    <row r="23" spans="1:14">
      <c r="A23" s="34">
        <v>32</v>
      </c>
      <c r="B23" s="38" t="s">
        <v>204</v>
      </c>
      <c r="C23" s="62" t="s">
        <v>205</v>
      </c>
      <c r="D23" s="39">
        <v>717</v>
      </c>
      <c r="E23" s="45" t="s">
        <v>162</v>
      </c>
      <c r="F23" s="40">
        <v>3.3099999999999997E-2</v>
      </c>
      <c r="G23" s="39">
        <v>274011</v>
      </c>
      <c r="H23" s="39">
        <v>589</v>
      </c>
      <c r="I23" s="39">
        <v>-93</v>
      </c>
      <c r="J23" s="39">
        <v>1.17</v>
      </c>
      <c r="K23" s="39">
        <v>-0.97</v>
      </c>
      <c r="L23" s="41">
        <v>-158.55000000000001</v>
      </c>
      <c r="M23" s="41">
        <v>1.98</v>
      </c>
      <c r="N23" s="35" t="str">
        <f t="shared" si="0"/>
        <v>▶</v>
      </c>
    </row>
    <row r="24" spans="1:14">
      <c r="A24" s="34">
        <v>33</v>
      </c>
      <c r="B24" s="38" t="s">
        <v>206</v>
      </c>
      <c r="C24" s="62" t="s">
        <v>207</v>
      </c>
      <c r="D24" s="39">
        <v>56100</v>
      </c>
      <c r="E24" s="45" t="s">
        <v>162</v>
      </c>
      <c r="F24" s="40">
        <v>3.1300000000000001E-2</v>
      </c>
      <c r="G24" s="39">
        <v>86714</v>
      </c>
      <c r="H24" s="39">
        <v>13242</v>
      </c>
      <c r="I24" s="39">
        <v>1361</v>
      </c>
      <c r="J24" s="39">
        <v>35.380000000000003</v>
      </c>
      <c r="K24" s="39">
        <v>135.51</v>
      </c>
      <c r="L24" s="41">
        <v>0.79</v>
      </c>
      <c r="M24" s="41">
        <v>1.72</v>
      </c>
      <c r="N24" s="35" t="str">
        <f t="shared" si="0"/>
        <v>▶</v>
      </c>
    </row>
    <row r="25" spans="1:14">
      <c r="A25" s="34">
        <v>34</v>
      </c>
      <c r="B25" s="38" t="s">
        <v>208</v>
      </c>
      <c r="C25" s="62" t="s">
        <v>209</v>
      </c>
      <c r="D25" s="39">
        <v>505</v>
      </c>
      <c r="E25" s="45" t="s">
        <v>162</v>
      </c>
      <c r="F25" s="40">
        <v>3.0599999999999999E-2</v>
      </c>
      <c r="G25" s="39">
        <v>42677</v>
      </c>
      <c r="H25" s="39">
        <v>304</v>
      </c>
      <c r="I25" s="39">
        <v>-179</v>
      </c>
      <c r="J25" s="39">
        <v>41.57</v>
      </c>
      <c r="K25" s="39">
        <v>-2.06</v>
      </c>
      <c r="L25" s="41">
        <v>-59.28</v>
      </c>
      <c r="M25" s="41">
        <v>0.97</v>
      </c>
      <c r="N25" s="35" t="str">
        <f t="shared" si="0"/>
        <v>▶</v>
      </c>
    </row>
    <row r="26" spans="1:14">
      <c r="A26" s="34">
        <v>35</v>
      </c>
      <c r="B26" s="38" t="s">
        <v>210</v>
      </c>
      <c r="C26" s="62" t="s">
        <v>211</v>
      </c>
      <c r="D26" s="39">
        <v>5500</v>
      </c>
      <c r="E26" s="45" t="s">
        <v>162</v>
      </c>
      <c r="F26" s="40">
        <v>0.03</v>
      </c>
      <c r="G26" s="39">
        <v>1589</v>
      </c>
      <c r="H26" s="39">
        <v>292</v>
      </c>
      <c r="I26" s="39">
        <v>-18</v>
      </c>
      <c r="J26" s="39">
        <v>0.27</v>
      </c>
      <c r="K26" s="39">
        <v>-37.409999999999997</v>
      </c>
      <c r="L26" s="41">
        <v>-2.76</v>
      </c>
      <c r="M26" s="41">
        <v>0.15</v>
      </c>
      <c r="N26" s="35" t="str">
        <f t="shared" si="0"/>
        <v>▶</v>
      </c>
    </row>
    <row r="27" spans="1:14">
      <c r="A27" s="34">
        <v>36</v>
      </c>
      <c r="B27" s="38" t="s">
        <v>212</v>
      </c>
      <c r="C27" s="62" t="s">
        <v>213</v>
      </c>
      <c r="D27" s="39">
        <v>6540</v>
      </c>
      <c r="E27" s="45" t="s">
        <v>162</v>
      </c>
      <c r="F27" s="40">
        <v>2.9899999999999999E-2</v>
      </c>
      <c r="G27" s="39">
        <v>49485</v>
      </c>
      <c r="H27" s="39">
        <v>1573</v>
      </c>
      <c r="I27" s="39">
        <v>96</v>
      </c>
      <c r="J27" s="39">
        <v>3.99</v>
      </c>
      <c r="K27" s="39">
        <v>26.06</v>
      </c>
      <c r="L27" s="41">
        <v>3.95</v>
      </c>
      <c r="M27" s="41">
        <v>1.56</v>
      </c>
      <c r="N27" s="35" t="str">
        <f t="shared" si="0"/>
        <v>▶</v>
      </c>
    </row>
    <row r="28" spans="1:14">
      <c r="A28" s="34">
        <v>37</v>
      </c>
      <c r="B28" s="38" t="s">
        <v>214</v>
      </c>
      <c r="C28" s="62" t="s">
        <v>215</v>
      </c>
      <c r="D28" s="39">
        <v>9900</v>
      </c>
      <c r="E28" s="45" t="s">
        <v>162</v>
      </c>
      <c r="F28" s="40">
        <v>2.9600000000000001E-2</v>
      </c>
      <c r="G28" s="39">
        <v>28708</v>
      </c>
      <c r="H28" s="39">
        <v>1718</v>
      </c>
      <c r="I28" s="39" t="s">
        <v>163</v>
      </c>
      <c r="J28" s="39">
        <v>0.62</v>
      </c>
      <c r="K28" s="39" t="s">
        <v>163</v>
      </c>
      <c r="L28" s="41" t="s">
        <v>163</v>
      </c>
      <c r="M28" s="41" t="s">
        <v>163</v>
      </c>
      <c r="N28" s="35" t="str">
        <f t="shared" si="0"/>
        <v>▶</v>
      </c>
    </row>
    <row r="29" spans="1:14">
      <c r="A29" s="34">
        <v>38</v>
      </c>
      <c r="B29" s="38" t="s">
        <v>216</v>
      </c>
      <c r="C29" s="62" t="s">
        <v>217</v>
      </c>
      <c r="D29" s="39">
        <v>52400</v>
      </c>
      <c r="E29" s="45" t="s">
        <v>162</v>
      </c>
      <c r="F29" s="40">
        <v>2.9499999999999998E-2</v>
      </c>
      <c r="G29" s="39">
        <v>980493</v>
      </c>
      <c r="H29" s="39">
        <v>14685</v>
      </c>
      <c r="I29" s="39">
        <v>2286</v>
      </c>
      <c r="J29" s="39">
        <v>22.47</v>
      </c>
      <c r="K29" s="39">
        <v>6.32</v>
      </c>
      <c r="L29" s="42">
        <v>8.2200000000000006</v>
      </c>
      <c r="M29" s="41">
        <v>0.67</v>
      </c>
      <c r="N29" s="35" t="str">
        <f t="shared" si="0"/>
        <v>▶</v>
      </c>
    </row>
    <row r="30" spans="1:14">
      <c r="A30" s="34">
        <v>41</v>
      </c>
      <c r="B30" s="38" t="s">
        <v>218</v>
      </c>
      <c r="C30" s="62" t="s">
        <v>219</v>
      </c>
      <c r="D30" s="39">
        <v>38050</v>
      </c>
      <c r="E30" s="45" t="s">
        <v>162</v>
      </c>
      <c r="F30" s="40">
        <v>2.8400000000000002E-2</v>
      </c>
      <c r="G30" s="39">
        <v>934699</v>
      </c>
      <c r="H30" s="39">
        <v>5552</v>
      </c>
      <c r="I30" s="39">
        <v>329</v>
      </c>
      <c r="J30" s="39">
        <v>0.7</v>
      </c>
      <c r="K30" s="39">
        <v>20.190000000000001</v>
      </c>
      <c r="L30" s="42">
        <v>29.35</v>
      </c>
      <c r="M30" s="41">
        <v>3.91</v>
      </c>
      <c r="N30" s="35" t="str">
        <f t="shared" si="0"/>
        <v>▶</v>
      </c>
    </row>
    <row r="31" spans="1:14">
      <c r="A31" s="34">
        <v>42</v>
      </c>
      <c r="B31" s="38" t="s">
        <v>220</v>
      </c>
      <c r="C31" s="62" t="s">
        <v>221</v>
      </c>
      <c r="D31" s="39">
        <v>156000</v>
      </c>
      <c r="E31" s="45" t="s">
        <v>162</v>
      </c>
      <c r="F31" s="40">
        <v>2.8299999999999999E-2</v>
      </c>
      <c r="G31" s="39">
        <v>24478</v>
      </c>
      <c r="H31" s="39">
        <v>17705</v>
      </c>
      <c r="I31" s="39">
        <v>1157</v>
      </c>
      <c r="J31" s="39">
        <v>31.9</v>
      </c>
      <c r="K31" s="39">
        <v>22.5</v>
      </c>
      <c r="L31" s="41">
        <v>12.11</v>
      </c>
      <c r="M31" s="41">
        <v>4</v>
      </c>
      <c r="N31" s="35" t="str">
        <f t="shared" si="0"/>
        <v>▶</v>
      </c>
    </row>
    <row r="32" spans="1:14">
      <c r="N32" s="35" t="str">
        <f t="shared" si="0"/>
        <v/>
      </c>
    </row>
    <row r="33" spans="14:14">
      <c r="N33" s="35" t="str">
        <f t="shared" si="0"/>
        <v/>
      </c>
    </row>
    <row r="34" spans="14:14">
      <c r="N34" s="35" t="str">
        <f t="shared" si="0"/>
        <v/>
      </c>
    </row>
    <row r="35" spans="14:14">
      <c r="N35" s="35" t="str">
        <f t="shared" si="0"/>
        <v/>
      </c>
    </row>
    <row r="36" spans="14:14">
      <c r="N36" s="35" t="str">
        <f t="shared" si="0"/>
        <v/>
      </c>
    </row>
    <row r="37" spans="14:14">
      <c r="N37" s="35" t="str">
        <f t="shared" si="0"/>
        <v/>
      </c>
    </row>
    <row r="38" spans="14:14">
      <c r="N38" s="35" t="str">
        <f t="shared" si="0"/>
        <v/>
      </c>
    </row>
    <row r="39" spans="14:14">
      <c r="N39" s="35" t="str">
        <f t="shared" si="0"/>
        <v/>
      </c>
    </row>
    <row r="40" spans="14:14">
      <c r="N40" s="35" t="str">
        <f t="shared" si="0"/>
        <v/>
      </c>
    </row>
    <row r="41" spans="14:14">
      <c r="N41" s="35" t="str">
        <f t="shared" si="0"/>
        <v/>
      </c>
    </row>
    <row r="42" spans="14:14">
      <c r="N42" s="35" t="str">
        <f t="shared" si="0"/>
        <v/>
      </c>
    </row>
    <row r="43" spans="14:14">
      <c r="N43" s="35" t="str">
        <f t="shared" si="0"/>
        <v/>
      </c>
    </row>
    <row r="44" spans="14:14">
      <c r="N44" s="35" t="str">
        <f t="shared" si="0"/>
        <v/>
      </c>
    </row>
    <row r="45" spans="14:14">
      <c r="N45" s="35" t="str">
        <f t="shared" si="0"/>
        <v/>
      </c>
    </row>
    <row r="46" spans="14:14">
      <c r="N46" s="35" t="str">
        <f t="shared" si="0"/>
        <v/>
      </c>
    </row>
    <row r="47" spans="14:14">
      <c r="N47" s="35" t="str">
        <f t="shared" si="0"/>
        <v/>
      </c>
    </row>
    <row r="48" spans="14:14">
      <c r="N48" s="35" t="str">
        <f t="shared" si="0"/>
        <v/>
      </c>
    </row>
    <row r="49" spans="14:14">
      <c r="N49" s="35" t="str">
        <f t="shared" si="0"/>
        <v/>
      </c>
    </row>
    <row r="50" spans="14:14">
      <c r="N50" s="35" t="str">
        <f t="shared" si="0"/>
        <v/>
      </c>
    </row>
    <row r="51" spans="14:14">
      <c r="N51" s="35" t="str">
        <f t="shared" si="0"/>
        <v/>
      </c>
    </row>
    <row r="52" spans="14:14">
      <c r="N52" s="35" t="str">
        <f t="shared" si="0"/>
        <v/>
      </c>
    </row>
    <row r="53" spans="14:14">
      <c r="N53" s="35" t="str">
        <f t="shared" si="0"/>
        <v/>
      </c>
    </row>
    <row r="54" spans="14:14">
      <c r="N54" s="35" t="str">
        <f t="shared" si="0"/>
        <v/>
      </c>
    </row>
    <row r="55" spans="14:14">
      <c r="N55" s="35" t="str">
        <f t="shared" si="0"/>
        <v/>
      </c>
    </row>
    <row r="56" spans="14:14">
      <c r="N56" s="35" t="str">
        <f t="shared" si="0"/>
        <v/>
      </c>
    </row>
    <row r="57" spans="14:14">
      <c r="N57" s="35" t="str">
        <f t="shared" si="0"/>
        <v/>
      </c>
    </row>
    <row r="58" spans="14:14">
      <c r="N58" s="35" t="str">
        <f t="shared" si="0"/>
        <v/>
      </c>
    </row>
    <row r="59" spans="14:14">
      <c r="N59" s="35" t="str">
        <f t="shared" si="0"/>
        <v/>
      </c>
    </row>
    <row r="60" spans="14:14">
      <c r="N60" s="35" t="str">
        <f t="shared" si="0"/>
        <v/>
      </c>
    </row>
    <row r="61" spans="14:14">
      <c r="N61" s="35" t="str">
        <f t="shared" si="0"/>
        <v/>
      </c>
    </row>
    <row r="62" spans="14:14">
      <c r="N62" s="35" t="str">
        <f t="shared" si="0"/>
        <v/>
      </c>
    </row>
    <row r="63" spans="14:14">
      <c r="N63" s="35" t="str">
        <f t="shared" si="0"/>
        <v/>
      </c>
    </row>
    <row r="64" spans="14:14">
      <c r="N64" s="35" t="str">
        <f t="shared" si="0"/>
        <v/>
      </c>
    </row>
    <row r="65" spans="14:14">
      <c r="N65" s="35" t="str">
        <f t="shared" si="0"/>
        <v/>
      </c>
    </row>
    <row r="66" spans="14:14">
      <c r="N66" s="35" t="str">
        <f t="shared" si="0"/>
        <v/>
      </c>
    </row>
    <row r="67" spans="14:14">
      <c r="N67" s="35" t="str">
        <f t="shared" ref="N67:N130" si="1">IF(ISBLANK($C67),"",HYPERLINK($C67,"▶"))</f>
        <v/>
      </c>
    </row>
    <row r="68" spans="14:14">
      <c r="N68" s="35" t="str">
        <f t="shared" si="1"/>
        <v/>
      </c>
    </row>
    <row r="69" spans="14:14">
      <c r="N69" s="35" t="str">
        <f t="shared" si="1"/>
        <v/>
      </c>
    </row>
    <row r="70" spans="14:14">
      <c r="N70" s="35" t="str">
        <f t="shared" si="1"/>
        <v/>
      </c>
    </row>
    <row r="71" spans="14:14">
      <c r="N71" s="35" t="str">
        <f t="shared" si="1"/>
        <v/>
      </c>
    </row>
    <row r="72" spans="14:14">
      <c r="N72" s="35" t="str">
        <f t="shared" si="1"/>
        <v/>
      </c>
    </row>
    <row r="73" spans="14:14">
      <c r="N73" s="35" t="str">
        <f t="shared" si="1"/>
        <v/>
      </c>
    </row>
    <row r="74" spans="14:14">
      <c r="N74" s="35" t="str">
        <f t="shared" si="1"/>
        <v/>
      </c>
    </row>
    <row r="75" spans="14:14">
      <c r="N75" s="35" t="str">
        <f t="shared" si="1"/>
        <v/>
      </c>
    </row>
    <row r="76" spans="14:14">
      <c r="N76" s="35" t="str">
        <f t="shared" si="1"/>
        <v/>
      </c>
    </row>
    <row r="77" spans="14:14">
      <c r="N77" s="35" t="str">
        <f t="shared" si="1"/>
        <v/>
      </c>
    </row>
    <row r="78" spans="14:14">
      <c r="N78" s="35" t="str">
        <f t="shared" si="1"/>
        <v/>
      </c>
    </row>
    <row r="79" spans="14:14">
      <c r="N79" s="35" t="str">
        <f t="shared" si="1"/>
        <v/>
      </c>
    </row>
    <row r="80" spans="14:14">
      <c r="N80" s="35" t="str">
        <f t="shared" si="1"/>
        <v/>
      </c>
    </row>
    <row r="81" spans="14:14">
      <c r="N81" s="35" t="str">
        <f t="shared" si="1"/>
        <v/>
      </c>
    </row>
    <row r="82" spans="14:14">
      <c r="N82" s="35" t="str">
        <f t="shared" si="1"/>
        <v/>
      </c>
    </row>
    <row r="83" spans="14:14">
      <c r="N83" s="35" t="str">
        <f t="shared" si="1"/>
        <v/>
      </c>
    </row>
    <row r="84" spans="14:14">
      <c r="N84" s="35" t="str">
        <f t="shared" si="1"/>
        <v/>
      </c>
    </row>
    <row r="85" spans="14:14">
      <c r="N85" s="35" t="str">
        <f t="shared" si="1"/>
        <v/>
      </c>
    </row>
    <row r="86" spans="14:14">
      <c r="N86" s="35" t="str">
        <f t="shared" si="1"/>
        <v/>
      </c>
    </row>
    <row r="87" spans="14:14">
      <c r="N87" s="35" t="str">
        <f t="shared" si="1"/>
        <v/>
      </c>
    </row>
    <row r="88" spans="14:14">
      <c r="N88" s="35" t="str">
        <f t="shared" si="1"/>
        <v/>
      </c>
    </row>
    <row r="89" spans="14:14">
      <c r="N89" s="35" t="str">
        <f t="shared" si="1"/>
        <v/>
      </c>
    </row>
    <row r="90" spans="14:14">
      <c r="N90" s="35" t="str">
        <f t="shared" si="1"/>
        <v/>
      </c>
    </row>
    <row r="91" spans="14:14">
      <c r="N91" s="35" t="str">
        <f t="shared" si="1"/>
        <v/>
      </c>
    </row>
    <row r="92" spans="14:14">
      <c r="N92" s="35" t="str">
        <f t="shared" si="1"/>
        <v/>
      </c>
    </row>
    <row r="93" spans="14:14">
      <c r="N93" s="35" t="str">
        <f t="shared" si="1"/>
        <v/>
      </c>
    </row>
    <row r="94" spans="14:14">
      <c r="N94" s="35" t="str">
        <f t="shared" si="1"/>
        <v/>
      </c>
    </row>
    <row r="95" spans="14:14">
      <c r="N95" s="35" t="str">
        <f t="shared" si="1"/>
        <v/>
      </c>
    </row>
    <row r="96" spans="14:14">
      <c r="N96" s="35" t="str">
        <f t="shared" si="1"/>
        <v/>
      </c>
    </row>
    <row r="97" spans="14:14">
      <c r="N97" s="35" t="str">
        <f t="shared" si="1"/>
        <v/>
      </c>
    </row>
    <row r="98" spans="14:14">
      <c r="N98" s="35" t="str">
        <f t="shared" si="1"/>
        <v/>
      </c>
    </row>
    <row r="99" spans="14:14">
      <c r="N99" s="35" t="str">
        <f t="shared" si="1"/>
        <v/>
      </c>
    </row>
    <row r="100" spans="14:14">
      <c r="N100" s="35" t="str">
        <f t="shared" si="1"/>
        <v/>
      </c>
    </row>
    <row r="101" spans="14:14">
      <c r="N101" s="35" t="str">
        <f t="shared" si="1"/>
        <v/>
      </c>
    </row>
    <row r="102" spans="14:14">
      <c r="N102" s="35" t="str">
        <f t="shared" si="1"/>
        <v/>
      </c>
    </row>
    <row r="103" spans="14:14">
      <c r="N103" s="35" t="str">
        <f t="shared" si="1"/>
        <v/>
      </c>
    </row>
    <row r="104" spans="14:14">
      <c r="N104" s="35" t="str">
        <f t="shared" si="1"/>
        <v/>
      </c>
    </row>
    <row r="105" spans="14:14">
      <c r="N105" s="35" t="str">
        <f t="shared" si="1"/>
        <v/>
      </c>
    </row>
    <row r="106" spans="14:14">
      <c r="N106" s="35" t="str">
        <f t="shared" si="1"/>
        <v/>
      </c>
    </row>
    <row r="107" spans="14:14">
      <c r="N107" s="35" t="str">
        <f t="shared" si="1"/>
        <v/>
      </c>
    </row>
    <row r="108" spans="14:14">
      <c r="N108" s="35" t="str">
        <f t="shared" si="1"/>
        <v/>
      </c>
    </row>
    <row r="109" spans="14:14">
      <c r="N109" s="35" t="str">
        <f t="shared" si="1"/>
        <v/>
      </c>
    </row>
    <row r="110" spans="14:14">
      <c r="N110" s="35" t="str">
        <f t="shared" si="1"/>
        <v/>
      </c>
    </row>
    <row r="111" spans="14:14">
      <c r="N111" s="35" t="str">
        <f t="shared" si="1"/>
        <v/>
      </c>
    </row>
    <row r="112" spans="14:14">
      <c r="N112" s="35" t="str">
        <f t="shared" si="1"/>
        <v/>
      </c>
    </row>
    <row r="113" spans="14:14">
      <c r="N113" s="35" t="str">
        <f t="shared" si="1"/>
        <v/>
      </c>
    </row>
    <row r="114" spans="14:14">
      <c r="N114" s="35" t="str">
        <f t="shared" si="1"/>
        <v/>
      </c>
    </row>
    <row r="115" spans="14:14">
      <c r="N115" s="35" t="str">
        <f t="shared" si="1"/>
        <v/>
      </c>
    </row>
    <row r="116" spans="14:14">
      <c r="N116" s="35" t="str">
        <f t="shared" si="1"/>
        <v/>
      </c>
    </row>
    <row r="117" spans="14:14">
      <c r="N117" s="35" t="str">
        <f t="shared" si="1"/>
        <v/>
      </c>
    </row>
    <row r="118" spans="14:14">
      <c r="N118" s="35" t="str">
        <f t="shared" si="1"/>
        <v/>
      </c>
    </row>
    <row r="119" spans="14:14">
      <c r="N119" s="35" t="str">
        <f t="shared" si="1"/>
        <v/>
      </c>
    </row>
    <row r="120" spans="14:14">
      <c r="N120" s="35" t="str">
        <f t="shared" si="1"/>
        <v/>
      </c>
    </row>
    <row r="121" spans="14:14">
      <c r="N121" s="35" t="str">
        <f t="shared" si="1"/>
        <v/>
      </c>
    </row>
    <row r="122" spans="14:14">
      <c r="N122" s="35" t="str">
        <f t="shared" si="1"/>
        <v/>
      </c>
    </row>
    <row r="123" spans="14:14">
      <c r="N123" s="35" t="str">
        <f t="shared" si="1"/>
        <v/>
      </c>
    </row>
    <row r="124" spans="14:14">
      <c r="N124" s="35" t="str">
        <f t="shared" si="1"/>
        <v/>
      </c>
    </row>
    <row r="125" spans="14:14">
      <c r="N125" s="35" t="str">
        <f t="shared" si="1"/>
        <v/>
      </c>
    </row>
    <row r="126" spans="14:14">
      <c r="N126" s="35" t="str">
        <f t="shared" si="1"/>
        <v/>
      </c>
    </row>
    <row r="127" spans="14:14">
      <c r="N127" s="35" t="str">
        <f t="shared" si="1"/>
        <v/>
      </c>
    </row>
    <row r="128" spans="14:14">
      <c r="N128" s="35" t="str">
        <f t="shared" si="1"/>
        <v/>
      </c>
    </row>
    <row r="129" spans="14:14">
      <c r="N129" s="35" t="str">
        <f t="shared" si="1"/>
        <v/>
      </c>
    </row>
    <row r="130" spans="14:14">
      <c r="N130" s="35" t="str">
        <f t="shared" si="1"/>
        <v/>
      </c>
    </row>
    <row r="131" spans="14:14">
      <c r="N131" s="35" t="str">
        <f t="shared" ref="N131:N194" si="2">IF(ISBLANK($C131),"",HYPERLINK($C131,"▶"))</f>
        <v/>
      </c>
    </row>
    <row r="132" spans="14:14">
      <c r="N132" s="35" t="str">
        <f t="shared" si="2"/>
        <v/>
      </c>
    </row>
    <row r="133" spans="14:14">
      <c r="N133" s="35" t="str">
        <f t="shared" si="2"/>
        <v/>
      </c>
    </row>
    <row r="134" spans="14:14">
      <c r="N134" s="35" t="str">
        <f t="shared" si="2"/>
        <v/>
      </c>
    </row>
    <row r="135" spans="14:14">
      <c r="N135" s="35" t="str">
        <f t="shared" si="2"/>
        <v/>
      </c>
    </row>
    <row r="136" spans="14:14">
      <c r="N136" s="35" t="str">
        <f t="shared" si="2"/>
        <v/>
      </c>
    </row>
    <row r="137" spans="14:14">
      <c r="N137" s="35" t="str">
        <f t="shared" si="2"/>
        <v/>
      </c>
    </row>
    <row r="138" spans="14:14">
      <c r="N138" s="35" t="str">
        <f t="shared" si="2"/>
        <v/>
      </c>
    </row>
    <row r="139" spans="14:14">
      <c r="N139" s="35" t="str">
        <f t="shared" si="2"/>
        <v/>
      </c>
    </row>
    <row r="140" spans="14:14">
      <c r="N140" s="35" t="str">
        <f t="shared" si="2"/>
        <v/>
      </c>
    </row>
    <row r="141" spans="14:14">
      <c r="N141" s="35" t="str">
        <f t="shared" si="2"/>
        <v/>
      </c>
    </row>
    <row r="142" spans="14:14">
      <c r="N142" s="35" t="str">
        <f t="shared" si="2"/>
        <v/>
      </c>
    </row>
    <row r="143" spans="14:14">
      <c r="N143" s="35" t="str">
        <f t="shared" si="2"/>
        <v/>
      </c>
    </row>
    <row r="144" spans="14:14">
      <c r="N144" s="35" t="str">
        <f t="shared" si="2"/>
        <v/>
      </c>
    </row>
    <row r="145" spans="14:14">
      <c r="N145" s="35" t="str">
        <f t="shared" si="2"/>
        <v/>
      </c>
    </row>
    <row r="146" spans="14:14">
      <c r="N146" s="35" t="str">
        <f t="shared" si="2"/>
        <v/>
      </c>
    </row>
    <row r="147" spans="14:14">
      <c r="N147" s="35" t="str">
        <f t="shared" si="2"/>
        <v/>
      </c>
    </row>
    <row r="148" spans="14:14">
      <c r="N148" s="35" t="str">
        <f t="shared" si="2"/>
        <v/>
      </c>
    </row>
    <row r="149" spans="14:14">
      <c r="N149" s="35" t="str">
        <f t="shared" si="2"/>
        <v/>
      </c>
    </row>
    <row r="150" spans="14:14">
      <c r="N150" s="35" t="str">
        <f t="shared" si="2"/>
        <v/>
      </c>
    </row>
    <row r="151" spans="14:14">
      <c r="N151" s="35" t="str">
        <f t="shared" si="2"/>
        <v/>
      </c>
    </row>
    <row r="152" spans="14:14">
      <c r="N152" s="35" t="str">
        <f t="shared" si="2"/>
        <v/>
      </c>
    </row>
    <row r="153" spans="14:14">
      <c r="N153" s="35" t="str">
        <f t="shared" si="2"/>
        <v/>
      </c>
    </row>
    <row r="154" spans="14:14">
      <c r="N154" s="35" t="str">
        <f t="shared" si="2"/>
        <v/>
      </c>
    </row>
    <row r="155" spans="14:14">
      <c r="N155" s="35" t="str">
        <f t="shared" si="2"/>
        <v/>
      </c>
    </row>
    <row r="156" spans="14:14">
      <c r="N156" s="35" t="str">
        <f t="shared" si="2"/>
        <v/>
      </c>
    </row>
    <row r="157" spans="14:14">
      <c r="N157" s="35" t="str">
        <f t="shared" si="2"/>
        <v/>
      </c>
    </row>
    <row r="158" spans="14:14">
      <c r="N158" s="35" t="str">
        <f t="shared" si="2"/>
        <v/>
      </c>
    </row>
    <row r="159" spans="14:14">
      <c r="N159" s="35" t="str">
        <f t="shared" si="2"/>
        <v/>
      </c>
    </row>
    <row r="160" spans="14:14">
      <c r="N160" s="35" t="str">
        <f t="shared" si="2"/>
        <v/>
      </c>
    </row>
    <row r="161" spans="14:14">
      <c r="N161" s="35" t="str">
        <f t="shared" si="2"/>
        <v/>
      </c>
    </row>
    <row r="162" spans="14:14">
      <c r="N162" s="35" t="str">
        <f t="shared" si="2"/>
        <v/>
      </c>
    </row>
    <row r="163" spans="14:14">
      <c r="N163" s="35" t="str">
        <f t="shared" si="2"/>
        <v/>
      </c>
    </row>
    <row r="164" spans="14:14">
      <c r="N164" s="35" t="str">
        <f t="shared" si="2"/>
        <v/>
      </c>
    </row>
    <row r="165" spans="14:14">
      <c r="N165" s="35" t="str">
        <f t="shared" si="2"/>
        <v/>
      </c>
    </row>
    <row r="166" spans="14:14">
      <c r="N166" s="35" t="str">
        <f t="shared" si="2"/>
        <v/>
      </c>
    </row>
    <row r="167" spans="14:14">
      <c r="N167" s="35" t="str">
        <f t="shared" si="2"/>
        <v/>
      </c>
    </row>
    <row r="168" spans="14:14">
      <c r="N168" s="35" t="str">
        <f t="shared" si="2"/>
        <v/>
      </c>
    </row>
    <row r="169" spans="14:14">
      <c r="N169" s="35" t="str">
        <f t="shared" si="2"/>
        <v/>
      </c>
    </row>
    <row r="170" spans="14:14">
      <c r="N170" s="35" t="str">
        <f t="shared" si="2"/>
        <v/>
      </c>
    </row>
    <row r="171" spans="14:14">
      <c r="N171" s="35" t="str">
        <f t="shared" si="2"/>
        <v/>
      </c>
    </row>
    <row r="172" spans="14:14">
      <c r="N172" s="35" t="str">
        <f t="shared" si="2"/>
        <v/>
      </c>
    </row>
    <row r="173" spans="14:14">
      <c r="N173" s="35" t="str">
        <f t="shared" si="2"/>
        <v/>
      </c>
    </row>
    <row r="174" spans="14:14">
      <c r="N174" s="35" t="str">
        <f t="shared" si="2"/>
        <v/>
      </c>
    </row>
    <row r="175" spans="14:14">
      <c r="N175" s="35" t="str">
        <f t="shared" si="2"/>
        <v/>
      </c>
    </row>
    <row r="176" spans="14:14">
      <c r="N176" s="35" t="str">
        <f t="shared" si="2"/>
        <v/>
      </c>
    </row>
    <row r="177" spans="14:14">
      <c r="N177" s="35" t="str">
        <f t="shared" si="2"/>
        <v/>
      </c>
    </row>
    <row r="178" spans="14:14">
      <c r="N178" s="35" t="str">
        <f t="shared" si="2"/>
        <v/>
      </c>
    </row>
    <row r="179" spans="14:14">
      <c r="N179" s="35" t="str">
        <f t="shared" si="2"/>
        <v/>
      </c>
    </row>
    <row r="180" spans="14:14">
      <c r="N180" s="35" t="str">
        <f t="shared" si="2"/>
        <v/>
      </c>
    </row>
    <row r="181" spans="14:14">
      <c r="N181" s="35" t="str">
        <f t="shared" si="2"/>
        <v/>
      </c>
    </row>
    <row r="182" spans="14:14">
      <c r="N182" s="35" t="str">
        <f t="shared" si="2"/>
        <v/>
      </c>
    </row>
    <row r="183" spans="14:14">
      <c r="N183" s="35" t="str">
        <f t="shared" si="2"/>
        <v/>
      </c>
    </row>
    <row r="184" spans="14:14">
      <c r="N184" s="35" t="str">
        <f t="shared" si="2"/>
        <v/>
      </c>
    </row>
    <row r="185" spans="14:14">
      <c r="N185" s="35" t="str">
        <f t="shared" si="2"/>
        <v/>
      </c>
    </row>
    <row r="186" spans="14:14">
      <c r="N186" s="35" t="str">
        <f t="shared" si="2"/>
        <v/>
      </c>
    </row>
    <row r="187" spans="14:14">
      <c r="N187" s="35" t="str">
        <f t="shared" si="2"/>
        <v/>
      </c>
    </row>
    <row r="188" spans="14:14">
      <c r="N188" s="35" t="str">
        <f t="shared" si="2"/>
        <v/>
      </c>
    </row>
    <row r="189" spans="14:14">
      <c r="N189" s="35" t="str">
        <f t="shared" si="2"/>
        <v/>
      </c>
    </row>
    <row r="190" spans="14:14">
      <c r="N190" s="35" t="str">
        <f t="shared" si="2"/>
        <v/>
      </c>
    </row>
    <row r="191" spans="14:14">
      <c r="N191" s="35" t="str">
        <f t="shared" si="2"/>
        <v/>
      </c>
    </row>
    <row r="192" spans="14:14">
      <c r="N192" s="35" t="str">
        <f t="shared" si="2"/>
        <v/>
      </c>
    </row>
    <row r="193" spans="14:14">
      <c r="N193" s="35" t="str">
        <f t="shared" si="2"/>
        <v/>
      </c>
    </row>
    <row r="194" spans="14:14">
      <c r="N194" s="35" t="str">
        <f t="shared" si="2"/>
        <v/>
      </c>
    </row>
    <row r="195" spans="14:14">
      <c r="N195" s="35" t="str">
        <f t="shared" ref="N195:N200" si="3">IF(ISBLANK($C195),"",HYPERLINK($C195,"▶"))</f>
        <v/>
      </c>
    </row>
    <row r="196" spans="14:14">
      <c r="N196" s="35" t="str">
        <f t="shared" si="3"/>
        <v/>
      </c>
    </row>
    <row r="197" spans="14:14">
      <c r="N197" s="35" t="str">
        <f t="shared" si="3"/>
        <v/>
      </c>
    </row>
    <row r="198" spans="14:14">
      <c r="N198" s="35" t="str">
        <f t="shared" si="3"/>
        <v/>
      </c>
    </row>
    <row r="199" spans="14:14">
      <c r="N199" s="35" t="str">
        <f t="shared" si="3"/>
        <v/>
      </c>
    </row>
    <row r="200" spans="14:14">
      <c r="N200" s="35" t="str">
        <f t="shared" si="3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8566E-D91B-4BA2-A69D-A317B0F7EDAE}">
  <sheetPr codeName="Sheet2"/>
  <dimension ref="A1:N2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:C1048576"/>
    </sheetView>
  </sheetViews>
  <sheetFormatPr defaultRowHeight="16.5"/>
  <cols>
    <col min="1" max="1" width="5.25" style="34" customWidth="1"/>
    <col min="2" max="2" width="30.625" style="38" customWidth="1"/>
    <col min="3" max="3" width="0.875" style="63" customWidth="1"/>
    <col min="4" max="4" width="11.25" style="38" customWidth="1"/>
    <col min="5" max="5" width="7.625" style="46" customWidth="1"/>
    <col min="6" max="6" width="11.25" style="38" customWidth="1"/>
    <col min="7" max="7" width="13.75" style="38" customWidth="1"/>
    <col min="8" max="9" width="13.125" style="38" customWidth="1"/>
    <col min="10" max="10" width="10.625" style="38" bestFit="1" customWidth="1"/>
    <col min="11" max="13" width="8.625" style="38" customWidth="1"/>
    <col min="14" max="14" width="9" style="34"/>
    <col min="15" max="16384" width="9" style="38"/>
  </cols>
  <sheetData>
    <row r="1" spans="1:14" ht="17.25" thickBot="1">
      <c r="A1" s="47" t="s">
        <v>63</v>
      </c>
      <c r="B1" s="47" t="s">
        <v>4</v>
      </c>
      <c r="C1" s="56" t="s">
        <v>64</v>
      </c>
      <c r="D1" s="47" t="s">
        <v>45</v>
      </c>
      <c r="E1" s="47" t="s">
        <v>65</v>
      </c>
      <c r="F1" s="47" t="s">
        <v>66</v>
      </c>
      <c r="G1" s="47" t="s">
        <v>67</v>
      </c>
      <c r="H1" s="47" t="s">
        <v>68</v>
      </c>
      <c r="I1" s="47" t="s">
        <v>69</v>
      </c>
      <c r="J1" s="47" t="s">
        <v>70</v>
      </c>
      <c r="K1" s="47" t="s">
        <v>71</v>
      </c>
      <c r="L1" s="47" t="s">
        <v>72</v>
      </c>
      <c r="M1" s="47" t="s">
        <v>73</v>
      </c>
      <c r="N1" s="47" t="s">
        <v>41</v>
      </c>
    </row>
    <row r="2" spans="1:14" ht="17.25" thickTop="1">
      <c r="A2" s="34">
        <v>1</v>
      </c>
      <c r="B2" s="38" t="s">
        <v>222</v>
      </c>
      <c r="C2" s="62" t="s">
        <v>223</v>
      </c>
      <c r="D2" s="39">
        <v>1716</v>
      </c>
      <c r="E2" s="45" t="s">
        <v>224</v>
      </c>
      <c r="F2" s="40">
        <v>0.3</v>
      </c>
      <c r="G2" s="39">
        <v>3524789</v>
      </c>
      <c r="H2" s="39">
        <v>738</v>
      </c>
      <c r="I2" s="41">
        <v>-35</v>
      </c>
      <c r="J2" s="39">
        <v>0.8</v>
      </c>
      <c r="K2" s="41">
        <v>-4.0599999999999996</v>
      </c>
      <c r="L2" s="41">
        <v>-10.33</v>
      </c>
      <c r="M2" s="41">
        <v>7.54</v>
      </c>
      <c r="N2" s="35" t="str">
        <f>IF(ISBLANK($C2),"",HYPERLINK($C2,"▶"))</f>
        <v>▶</v>
      </c>
    </row>
    <row r="3" spans="1:14">
      <c r="A3" s="34">
        <v>2</v>
      </c>
      <c r="B3" s="38" t="s">
        <v>225</v>
      </c>
      <c r="C3" s="62" t="s">
        <v>226</v>
      </c>
      <c r="D3" s="39">
        <v>1123</v>
      </c>
      <c r="E3" s="45" t="s">
        <v>162</v>
      </c>
      <c r="F3" s="40">
        <v>0.2878</v>
      </c>
      <c r="G3" s="39">
        <v>3655786</v>
      </c>
      <c r="H3" s="39">
        <v>401</v>
      </c>
      <c r="I3" s="41">
        <v>-60</v>
      </c>
      <c r="J3" s="39">
        <v>31.54</v>
      </c>
      <c r="K3" s="41">
        <v>-187.17</v>
      </c>
      <c r="L3" s="41">
        <v>-30.88</v>
      </c>
      <c r="M3" s="41">
        <v>2.38</v>
      </c>
      <c r="N3" s="35" t="str">
        <f t="shared" ref="N3:N66" si="0">IF(ISBLANK($C3),"",HYPERLINK($C3,"▶"))</f>
        <v>▶</v>
      </c>
    </row>
    <row r="4" spans="1:14">
      <c r="A4" s="34">
        <v>3</v>
      </c>
      <c r="B4" s="38" t="s">
        <v>227</v>
      </c>
      <c r="C4" s="62" t="s">
        <v>228</v>
      </c>
      <c r="D4" s="39">
        <v>5530</v>
      </c>
      <c r="E4" s="45" t="s">
        <v>162</v>
      </c>
      <c r="F4" s="40">
        <v>0.2114</v>
      </c>
      <c r="G4" s="39">
        <v>5434588</v>
      </c>
      <c r="H4" s="39">
        <v>1469</v>
      </c>
      <c r="I4" s="39">
        <v>34</v>
      </c>
      <c r="J4" s="39">
        <v>0</v>
      </c>
      <c r="K4" s="39">
        <v>37.619999999999997</v>
      </c>
      <c r="L4" s="41">
        <v>4.6500000000000004</v>
      </c>
      <c r="M4" s="41">
        <v>2.2599999999999998</v>
      </c>
      <c r="N4" s="35" t="str">
        <f t="shared" si="0"/>
        <v>▶</v>
      </c>
    </row>
    <row r="5" spans="1:14">
      <c r="A5" s="34">
        <v>4</v>
      </c>
      <c r="B5" s="38" t="s">
        <v>229</v>
      </c>
      <c r="C5" s="62" t="s">
        <v>230</v>
      </c>
      <c r="D5" s="39">
        <v>1027</v>
      </c>
      <c r="E5" s="45" t="s">
        <v>162</v>
      </c>
      <c r="F5" s="40">
        <v>0.19420000000000001</v>
      </c>
      <c r="G5" s="39">
        <v>3377959</v>
      </c>
      <c r="H5" s="39">
        <v>164</v>
      </c>
      <c r="I5" s="39">
        <v>12</v>
      </c>
      <c r="J5" s="39">
        <v>0.26</v>
      </c>
      <c r="K5" s="39">
        <v>-2.1</v>
      </c>
      <c r="L5" s="41">
        <v>-4.1500000000000004</v>
      </c>
      <c r="M5" s="41">
        <v>0.21</v>
      </c>
      <c r="N5" s="35" t="str">
        <f t="shared" si="0"/>
        <v>▶</v>
      </c>
    </row>
    <row r="6" spans="1:14">
      <c r="A6" s="34">
        <v>5</v>
      </c>
      <c r="B6" s="38" t="s">
        <v>231</v>
      </c>
      <c r="C6" s="62" t="s">
        <v>232</v>
      </c>
      <c r="D6" s="39">
        <v>14430</v>
      </c>
      <c r="E6" s="45" t="s">
        <v>162</v>
      </c>
      <c r="F6" s="40">
        <v>0.17599999999999999</v>
      </c>
      <c r="G6" s="39">
        <v>7645806</v>
      </c>
      <c r="H6" s="39">
        <v>1927</v>
      </c>
      <c r="I6" s="39">
        <v>50</v>
      </c>
      <c r="J6" s="39">
        <v>0.24</v>
      </c>
      <c r="K6" s="39" t="s">
        <v>163</v>
      </c>
      <c r="L6" s="41">
        <v>25.96</v>
      </c>
      <c r="M6" s="41" t="s">
        <v>163</v>
      </c>
      <c r="N6" s="35" t="str">
        <f t="shared" si="0"/>
        <v>▶</v>
      </c>
    </row>
    <row r="7" spans="1:14">
      <c r="A7" s="34">
        <v>6</v>
      </c>
      <c r="B7" s="38" t="s">
        <v>233</v>
      </c>
      <c r="C7" s="62" t="s">
        <v>234</v>
      </c>
      <c r="D7" s="39">
        <v>12620</v>
      </c>
      <c r="E7" s="45" t="s">
        <v>162</v>
      </c>
      <c r="F7" s="40">
        <v>0.14729999999999999</v>
      </c>
      <c r="G7" s="39">
        <v>8950854</v>
      </c>
      <c r="H7" s="39">
        <v>1172</v>
      </c>
      <c r="I7" s="39">
        <v>-80</v>
      </c>
      <c r="J7" s="39">
        <v>1.86</v>
      </c>
      <c r="K7" s="39">
        <v>-4.63</v>
      </c>
      <c r="L7" s="41">
        <v>-74.73</v>
      </c>
      <c r="M7" s="41">
        <v>4.33</v>
      </c>
      <c r="N7" s="35" t="str">
        <f t="shared" si="0"/>
        <v>▶</v>
      </c>
    </row>
    <row r="8" spans="1:14">
      <c r="A8" s="34">
        <v>7</v>
      </c>
      <c r="B8" s="38" t="s">
        <v>235</v>
      </c>
      <c r="C8" s="62" t="s">
        <v>236</v>
      </c>
      <c r="D8" s="39">
        <v>27350</v>
      </c>
      <c r="E8" s="45" t="s">
        <v>162</v>
      </c>
      <c r="F8" s="40">
        <v>0.1396</v>
      </c>
      <c r="G8" s="39">
        <v>266842</v>
      </c>
      <c r="H8" s="39">
        <v>4454</v>
      </c>
      <c r="I8" s="39">
        <v>-197</v>
      </c>
      <c r="J8" s="39">
        <v>5.48</v>
      </c>
      <c r="K8" s="39">
        <v>-14.34</v>
      </c>
      <c r="L8" s="41">
        <v>-91.71</v>
      </c>
      <c r="M8" s="41">
        <v>86.3</v>
      </c>
      <c r="N8" s="35" t="str">
        <f t="shared" si="0"/>
        <v>▶</v>
      </c>
    </row>
    <row r="9" spans="1:14">
      <c r="A9" s="34">
        <v>8</v>
      </c>
      <c r="B9" s="38" t="s">
        <v>237</v>
      </c>
      <c r="C9" s="62" t="s">
        <v>238</v>
      </c>
      <c r="D9" s="39">
        <v>2990</v>
      </c>
      <c r="E9" s="45" t="s">
        <v>162</v>
      </c>
      <c r="F9" s="40">
        <v>0.11990000000000001</v>
      </c>
      <c r="G9" s="39">
        <v>3153066</v>
      </c>
      <c r="H9" s="39">
        <v>350</v>
      </c>
      <c r="I9" s="39">
        <v>-13</v>
      </c>
      <c r="J9" s="39">
        <v>1.24</v>
      </c>
      <c r="K9" s="39">
        <v>-19.420000000000002</v>
      </c>
      <c r="L9" s="41">
        <v>-9.02</v>
      </c>
      <c r="M9" s="41">
        <v>3.2</v>
      </c>
      <c r="N9" s="35" t="str">
        <f t="shared" si="0"/>
        <v>▶</v>
      </c>
    </row>
    <row r="10" spans="1:14">
      <c r="A10" s="34">
        <v>9</v>
      </c>
      <c r="B10" s="38" t="s">
        <v>239</v>
      </c>
      <c r="C10" s="62" t="s">
        <v>240</v>
      </c>
      <c r="D10" s="39">
        <v>3960</v>
      </c>
      <c r="E10" s="45" t="s">
        <v>162</v>
      </c>
      <c r="F10" s="40">
        <v>0.1</v>
      </c>
      <c r="G10" s="39">
        <v>978817</v>
      </c>
      <c r="H10" s="39">
        <v>627</v>
      </c>
      <c r="I10" s="39">
        <v>49</v>
      </c>
      <c r="J10" s="39">
        <v>0.5</v>
      </c>
      <c r="K10" s="39">
        <v>15.59</v>
      </c>
      <c r="L10" s="41" t="s">
        <v>163</v>
      </c>
      <c r="M10" s="41">
        <v>0.62</v>
      </c>
      <c r="N10" s="35" t="str">
        <f t="shared" si="0"/>
        <v>▶</v>
      </c>
    </row>
    <row r="11" spans="1:14">
      <c r="A11" s="34">
        <v>10</v>
      </c>
      <c r="B11" s="38" t="s">
        <v>241</v>
      </c>
      <c r="C11" s="62" t="s">
        <v>242</v>
      </c>
      <c r="D11" s="39">
        <v>7050</v>
      </c>
      <c r="E11" s="45" t="s">
        <v>162</v>
      </c>
      <c r="F11" s="40">
        <v>9.4700000000000006E-2</v>
      </c>
      <c r="G11" s="39">
        <v>2135026</v>
      </c>
      <c r="H11" s="39">
        <v>1731</v>
      </c>
      <c r="I11" s="39">
        <v>-58</v>
      </c>
      <c r="J11" s="39">
        <v>1.1499999999999999</v>
      </c>
      <c r="K11" s="39">
        <v>-3.42</v>
      </c>
      <c r="L11" s="41">
        <v>-358.86</v>
      </c>
      <c r="M11" s="41">
        <v>6.93</v>
      </c>
      <c r="N11" s="35" t="str">
        <f t="shared" si="0"/>
        <v>▶</v>
      </c>
    </row>
    <row r="12" spans="1:14">
      <c r="A12" s="34">
        <v>11</v>
      </c>
      <c r="B12" s="38" t="s">
        <v>243</v>
      </c>
      <c r="C12" s="62" t="s">
        <v>244</v>
      </c>
      <c r="D12" s="39">
        <v>6050</v>
      </c>
      <c r="E12" s="45" t="s">
        <v>162</v>
      </c>
      <c r="F12" s="40">
        <v>9.4E-2</v>
      </c>
      <c r="G12" s="39">
        <v>4916432</v>
      </c>
      <c r="H12" s="39">
        <v>1920</v>
      </c>
      <c r="I12" s="39">
        <v>20</v>
      </c>
      <c r="J12" s="39">
        <v>0.45</v>
      </c>
      <c r="K12" s="39">
        <v>-28.27</v>
      </c>
      <c r="L12" s="41">
        <v>-14.37</v>
      </c>
      <c r="M12" s="41">
        <v>5.01</v>
      </c>
      <c r="N12" s="35" t="str">
        <f t="shared" si="0"/>
        <v>▶</v>
      </c>
    </row>
    <row r="13" spans="1:14">
      <c r="A13" s="34">
        <v>12</v>
      </c>
      <c r="B13" s="38" t="s">
        <v>245</v>
      </c>
      <c r="C13" s="62" t="s">
        <v>246</v>
      </c>
      <c r="D13" s="39">
        <v>1464</v>
      </c>
      <c r="E13" s="45" t="s">
        <v>162</v>
      </c>
      <c r="F13" s="40">
        <v>8.4400000000000003E-2</v>
      </c>
      <c r="G13" s="39">
        <v>285625</v>
      </c>
      <c r="H13" s="39">
        <v>448</v>
      </c>
      <c r="I13" s="39">
        <v>-41</v>
      </c>
      <c r="J13" s="39">
        <v>1.01</v>
      </c>
      <c r="K13" s="39">
        <v>-14.21</v>
      </c>
      <c r="L13" s="41">
        <v>-25.98</v>
      </c>
      <c r="M13" s="41">
        <v>3.32</v>
      </c>
      <c r="N13" s="35" t="str">
        <f t="shared" si="0"/>
        <v>▶</v>
      </c>
    </row>
    <row r="14" spans="1:14">
      <c r="A14" s="34">
        <v>13</v>
      </c>
      <c r="B14" s="38" t="s">
        <v>247</v>
      </c>
      <c r="C14" s="62" t="s">
        <v>248</v>
      </c>
      <c r="D14" s="39">
        <v>20150</v>
      </c>
      <c r="E14" s="45" t="s">
        <v>162</v>
      </c>
      <c r="F14" s="40">
        <v>8.3299999999999999E-2</v>
      </c>
      <c r="G14" s="39">
        <v>82463</v>
      </c>
      <c r="H14" s="39">
        <v>1076</v>
      </c>
      <c r="I14" s="39">
        <v>154</v>
      </c>
      <c r="J14" s="39">
        <v>3</v>
      </c>
      <c r="K14" s="39">
        <v>10.99</v>
      </c>
      <c r="L14" s="41">
        <v>11.12</v>
      </c>
      <c r="M14" s="41">
        <v>1.48</v>
      </c>
      <c r="N14" s="35" t="str">
        <f t="shared" si="0"/>
        <v>▶</v>
      </c>
    </row>
    <row r="15" spans="1:14">
      <c r="A15" s="34">
        <v>14</v>
      </c>
      <c r="B15" s="38" t="s">
        <v>249</v>
      </c>
      <c r="C15" s="62" t="s">
        <v>250</v>
      </c>
      <c r="D15" s="39">
        <v>4710</v>
      </c>
      <c r="E15" s="45" t="s">
        <v>162</v>
      </c>
      <c r="F15" s="40">
        <v>8.1500000000000003E-2</v>
      </c>
      <c r="G15" s="39">
        <v>3538951</v>
      </c>
      <c r="H15" s="39">
        <v>660</v>
      </c>
      <c r="I15" s="39">
        <v>-26</v>
      </c>
      <c r="J15" s="39">
        <v>1.36</v>
      </c>
      <c r="K15" s="39">
        <v>14.91</v>
      </c>
      <c r="L15" s="41">
        <v>3.16</v>
      </c>
      <c r="M15" s="41">
        <v>0.79</v>
      </c>
      <c r="N15" s="35" t="str">
        <f t="shared" si="0"/>
        <v>▶</v>
      </c>
    </row>
    <row r="16" spans="1:14">
      <c r="A16" s="34">
        <v>15</v>
      </c>
      <c r="B16" s="38" t="s">
        <v>251</v>
      </c>
      <c r="C16" s="62" t="s">
        <v>252</v>
      </c>
      <c r="D16" s="39">
        <v>1871</v>
      </c>
      <c r="E16" s="45" t="s">
        <v>162</v>
      </c>
      <c r="F16" s="40">
        <v>8.1500000000000003E-2</v>
      </c>
      <c r="G16" s="39">
        <v>378942</v>
      </c>
      <c r="H16" s="39">
        <v>921</v>
      </c>
      <c r="I16" s="39">
        <v>-121</v>
      </c>
      <c r="J16" s="39">
        <v>8.0399999999999991</v>
      </c>
      <c r="K16" s="39">
        <v>-1.77</v>
      </c>
      <c r="L16" s="42">
        <v>-99.67</v>
      </c>
      <c r="M16" s="41">
        <v>2.1800000000000002</v>
      </c>
      <c r="N16" s="35" t="str">
        <f t="shared" si="0"/>
        <v>▶</v>
      </c>
    </row>
    <row r="17" spans="1:14">
      <c r="A17" s="34">
        <v>16</v>
      </c>
      <c r="B17" s="38" t="s">
        <v>253</v>
      </c>
      <c r="C17" s="62" t="s">
        <v>254</v>
      </c>
      <c r="D17" s="39">
        <v>4045</v>
      </c>
      <c r="E17" s="45" t="s">
        <v>162</v>
      </c>
      <c r="F17" s="40">
        <v>7.8700000000000006E-2</v>
      </c>
      <c r="G17" s="39">
        <v>179449</v>
      </c>
      <c r="H17" s="39">
        <v>872</v>
      </c>
      <c r="I17" s="39">
        <v>-127</v>
      </c>
      <c r="J17" s="39">
        <v>2.1</v>
      </c>
      <c r="K17" s="39">
        <v>-6.35</v>
      </c>
      <c r="L17" s="41">
        <v>-38.090000000000003</v>
      </c>
      <c r="M17" s="41">
        <v>4.8499999999999996</v>
      </c>
      <c r="N17" s="35" t="str">
        <f t="shared" si="0"/>
        <v>▶</v>
      </c>
    </row>
    <row r="18" spans="1:14">
      <c r="A18" s="34">
        <v>17</v>
      </c>
      <c r="B18" s="38" t="s">
        <v>255</v>
      </c>
      <c r="C18" s="62" t="s">
        <v>256</v>
      </c>
      <c r="D18" s="39">
        <v>24800</v>
      </c>
      <c r="E18" s="45" t="s">
        <v>162</v>
      </c>
      <c r="F18" s="40">
        <v>7.8299999999999995E-2</v>
      </c>
      <c r="G18" s="39">
        <v>98469</v>
      </c>
      <c r="H18" s="39">
        <v>1976</v>
      </c>
      <c r="I18" s="39">
        <v>-40</v>
      </c>
      <c r="J18" s="39">
        <v>2.74</v>
      </c>
      <c r="K18" s="39">
        <v>-1240</v>
      </c>
      <c r="L18" s="41">
        <v>-32.11</v>
      </c>
      <c r="M18" s="41">
        <v>11.68</v>
      </c>
      <c r="N18" s="35" t="str">
        <f t="shared" si="0"/>
        <v>▶</v>
      </c>
    </row>
    <row r="19" spans="1:14">
      <c r="A19" s="34">
        <v>18</v>
      </c>
      <c r="B19" s="38" t="s">
        <v>257</v>
      </c>
      <c r="C19" s="62" t="s">
        <v>258</v>
      </c>
      <c r="D19" s="39">
        <v>9680</v>
      </c>
      <c r="E19" s="45" t="s">
        <v>162</v>
      </c>
      <c r="F19" s="40">
        <v>7.6799999999999993E-2</v>
      </c>
      <c r="G19" s="39">
        <v>207010</v>
      </c>
      <c r="H19" s="39">
        <v>828</v>
      </c>
      <c r="I19" s="39">
        <v>36</v>
      </c>
      <c r="J19" s="39">
        <v>2.0099999999999998</v>
      </c>
      <c r="K19" s="39">
        <v>16.350000000000001</v>
      </c>
      <c r="L19" s="41">
        <v>18.579999999999998</v>
      </c>
      <c r="M19" s="41">
        <v>3.34</v>
      </c>
      <c r="N19" s="35" t="str">
        <f t="shared" si="0"/>
        <v>▶</v>
      </c>
    </row>
    <row r="20" spans="1:14">
      <c r="A20" s="34">
        <v>19</v>
      </c>
      <c r="B20" s="38" t="s">
        <v>259</v>
      </c>
      <c r="C20" s="62" t="s">
        <v>260</v>
      </c>
      <c r="D20" s="39">
        <v>33450</v>
      </c>
      <c r="E20" s="45" t="s">
        <v>162</v>
      </c>
      <c r="F20" s="40">
        <v>7.5600000000000001E-2</v>
      </c>
      <c r="G20" s="39">
        <v>975891</v>
      </c>
      <c r="H20" s="39">
        <v>20362</v>
      </c>
      <c r="I20" s="39">
        <v>478</v>
      </c>
      <c r="J20" s="39">
        <v>6.65</v>
      </c>
      <c r="K20" s="39">
        <v>20.51</v>
      </c>
      <c r="L20" s="41">
        <v>32.86</v>
      </c>
      <c r="M20" s="41">
        <v>9.14</v>
      </c>
      <c r="N20" s="35" t="str">
        <f t="shared" si="0"/>
        <v>▶</v>
      </c>
    </row>
    <row r="21" spans="1:14">
      <c r="A21" s="34">
        <v>20</v>
      </c>
      <c r="B21" s="38" t="s">
        <v>261</v>
      </c>
      <c r="C21" s="62" t="s">
        <v>262</v>
      </c>
      <c r="D21" s="39">
        <v>6310</v>
      </c>
      <c r="E21" s="45" t="s">
        <v>162</v>
      </c>
      <c r="F21" s="40">
        <v>6.9500000000000006E-2</v>
      </c>
      <c r="G21" s="39">
        <v>3519328</v>
      </c>
      <c r="H21" s="39">
        <v>1206</v>
      </c>
      <c r="I21" s="39">
        <v>-56</v>
      </c>
      <c r="J21" s="39">
        <v>0</v>
      </c>
      <c r="K21" s="39">
        <v>-6310</v>
      </c>
      <c r="L21" s="41">
        <v>-2.5299999999999998</v>
      </c>
      <c r="M21" s="41">
        <v>1.1000000000000001</v>
      </c>
      <c r="N21" s="35" t="str">
        <f t="shared" si="0"/>
        <v>▶</v>
      </c>
    </row>
    <row r="22" spans="1:14">
      <c r="A22" s="34">
        <v>21</v>
      </c>
      <c r="B22" s="38" t="s">
        <v>263</v>
      </c>
      <c r="C22" s="62" t="s">
        <v>264</v>
      </c>
      <c r="D22" s="39">
        <v>9710</v>
      </c>
      <c r="E22" s="45" t="s">
        <v>162</v>
      </c>
      <c r="F22" s="40">
        <v>6.7000000000000004E-2</v>
      </c>
      <c r="G22" s="39">
        <v>601623</v>
      </c>
      <c r="H22" s="39">
        <v>3482</v>
      </c>
      <c r="I22" s="39">
        <v>362</v>
      </c>
      <c r="J22" s="39">
        <v>5.14</v>
      </c>
      <c r="K22" s="39">
        <v>8.11</v>
      </c>
      <c r="L22" s="42">
        <v>18.72</v>
      </c>
      <c r="M22" s="41">
        <v>2.02</v>
      </c>
      <c r="N22" s="35" t="str">
        <f t="shared" si="0"/>
        <v>▶</v>
      </c>
    </row>
    <row r="23" spans="1:14">
      <c r="A23" s="34">
        <v>22</v>
      </c>
      <c r="B23" s="38" t="s">
        <v>265</v>
      </c>
      <c r="C23" s="62" t="s">
        <v>266</v>
      </c>
      <c r="D23" s="39">
        <v>24250</v>
      </c>
      <c r="E23" s="45" t="s">
        <v>162</v>
      </c>
      <c r="F23" s="40">
        <v>6.59E-2</v>
      </c>
      <c r="G23" s="39">
        <v>184611</v>
      </c>
      <c r="H23" s="39">
        <v>4313</v>
      </c>
      <c r="I23" s="39">
        <v>-30</v>
      </c>
      <c r="J23" s="39">
        <v>0.76</v>
      </c>
      <c r="K23" s="39">
        <v>-1616.67</v>
      </c>
      <c r="L23" s="41">
        <v>-11.35</v>
      </c>
      <c r="M23" s="41">
        <v>2.06</v>
      </c>
      <c r="N23" s="35" t="str">
        <f t="shared" si="0"/>
        <v>▶</v>
      </c>
    </row>
    <row r="24" spans="1:14">
      <c r="A24" s="34">
        <v>23</v>
      </c>
      <c r="B24" s="38" t="s">
        <v>267</v>
      </c>
      <c r="C24" s="62" t="s">
        <v>268</v>
      </c>
      <c r="D24" s="39">
        <v>1587</v>
      </c>
      <c r="E24" s="45" t="s">
        <v>162</v>
      </c>
      <c r="F24" s="40">
        <v>6.5100000000000005E-2</v>
      </c>
      <c r="G24" s="39">
        <v>111123</v>
      </c>
      <c r="H24" s="39">
        <v>308</v>
      </c>
      <c r="I24" s="39">
        <v>-16</v>
      </c>
      <c r="J24" s="39">
        <v>0.64</v>
      </c>
      <c r="K24" s="39">
        <v>17.059999999999999</v>
      </c>
      <c r="L24" s="41">
        <v>-3.82</v>
      </c>
      <c r="M24" s="41">
        <v>1.63</v>
      </c>
      <c r="N24" s="35" t="str">
        <f t="shared" si="0"/>
        <v>▶</v>
      </c>
    </row>
    <row r="25" spans="1:14">
      <c r="A25" s="34">
        <v>24</v>
      </c>
      <c r="B25" s="38" t="s">
        <v>269</v>
      </c>
      <c r="C25" s="62" t="s">
        <v>270</v>
      </c>
      <c r="D25" s="39">
        <v>3420</v>
      </c>
      <c r="E25" s="45" t="s">
        <v>162</v>
      </c>
      <c r="F25" s="40">
        <v>6.2100000000000002E-2</v>
      </c>
      <c r="G25" s="39">
        <v>154131</v>
      </c>
      <c r="H25" s="39">
        <v>1121</v>
      </c>
      <c r="I25" s="39">
        <v>41</v>
      </c>
      <c r="J25" s="39">
        <v>0.05</v>
      </c>
      <c r="K25" s="39">
        <v>15.76</v>
      </c>
      <c r="L25" s="41">
        <v>5.93</v>
      </c>
      <c r="M25" s="41">
        <v>1.58</v>
      </c>
      <c r="N25" s="35" t="str">
        <f t="shared" si="0"/>
        <v>▶</v>
      </c>
    </row>
    <row r="26" spans="1:14">
      <c r="A26" s="34">
        <v>25</v>
      </c>
      <c r="B26" s="38" t="s">
        <v>271</v>
      </c>
      <c r="C26" s="62" t="s">
        <v>272</v>
      </c>
      <c r="D26" s="39">
        <v>10170</v>
      </c>
      <c r="E26" s="45" t="s">
        <v>162</v>
      </c>
      <c r="F26" s="40">
        <v>6.1600000000000002E-2</v>
      </c>
      <c r="G26" s="39">
        <v>311311</v>
      </c>
      <c r="H26" s="39">
        <v>1417</v>
      </c>
      <c r="I26" s="39">
        <v>-112</v>
      </c>
      <c r="J26" s="39">
        <v>0</v>
      </c>
      <c r="K26" s="39">
        <v>-12.4</v>
      </c>
      <c r="L26" s="41">
        <v>-68.319999999999993</v>
      </c>
      <c r="M26" s="41">
        <v>2.6</v>
      </c>
      <c r="N26" s="35" t="str">
        <f t="shared" si="0"/>
        <v>▶</v>
      </c>
    </row>
    <row r="27" spans="1:14">
      <c r="A27" s="34">
        <v>26</v>
      </c>
      <c r="B27" s="38" t="s">
        <v>273</v>
      </c>
      <c r="C27" s="62" t="s">
        <v>274</v>
      </c>
      <c r="D27" s="39">
        <v>10310</v>
      </c>
      <c r="E27" s="45" t="s">
        <v>162</v>
      </c>
      <c r="F27" s="40">
        <v>6.0699999999999997E-2</v>
      </c>
      <c r="G27" s="39">
        <v>80963</v>
      </c>
      <c r="H27" s="39">
        <v>2018</v>
      </c>
      <c r="I27" s="39">
        <v>297</v>
      </c>
      <c r="J27" s="39">
        <v>0.23</v>
      </c>
      <c r="K27" s="39" t="s">
        <v>163</v>
      </c>
      <c r="L27" s="41">
        <v>26.91</v>
      </c>
      <c r="M27" s="41" t="s">
        <v>163</v>
      </c>
      <c r="N27" s="35" t="str">
        <f t="shared" si="0"/>
        <v>▶</v>
      </c>
    </row>
    <row r="28" spans="1:14">
      <c r="A28" s="34">
        <v>27</v>
      </c>
      <c r="B28" s="38" t="s">
        <v>275</v>
      </c>
      <c r="C28" s="62" t="s">
        <v>276</v>
      </c>
      <c r="D28" s="39">
        <v>7870</v>
      </c>
      <c r="E28" s="45" t="s">
        <v>162</v>
      </c>
      <c r="F28" s="40">
        <v>5.9200000000000003E-2</v>
      </c>
      <c r="G28" s="39">
        <v>106522</v>
      </c>
      <c r="H28" s="39">
        <v>985</v>
      </c>
      <c r="I28" s="39">
        <v>-95</v>
      </c>
      <c r="J28" s="39">
        <v>0.3</v>
      </c>
      <c r="K28" s="39">
        <v>-4.8600000000000003</v>
      </c>
      <c r="L28" s="41">
        <v>-459.71</v>
      </c>
      <c r="M28" s="41">
        <v>5.91</v>
      </c>
      <c r="N28" s="35" t="str">
        <f t="shared" si="0"/>
        <v>▶</v>
      </c>
    </row>
    <row r="29" spans="1:14">
      <c r="A29" s="34">
        <v>28</v>
      </c>
      <c r="B29" s="38" t="s">
        <v>277</v>
      </c>
      <c r="C29" s="62" t="s">
        <v>278</v>
      </c>
      <c r="D29" s="39">
        <v>4455</v>
      </c>
      <c r="E29" s="45" t="s">
        <v>162</v>
      </c>
      <c r="F29" s="40">
        <v>5.57E-2</v>
      </c>
      <c r="G29" s="39">
        <v>2758</v>
      </c>
      <c r="H29" s="39">
        <v>348</v>
      </c>
      <c r="I29" s="39">
        <v>-2</v>
      </c>
      <c r="J29" s="39">
        <v>0.87</v>
      </c>
      <c r="K29" s="39">
        <v>-32.28</v>
      </c>
      <c r="L29" s="42">
        <v>-1.1399999999999999</v>
      </c>
      <c r="M29" s="41">
        <v>1.42</v>
      </c>
      <c r="N29" s="35" t="str">
        <f t="shared" si="0"/>
        <v>▶</v>
      </c>
    </row>
    <row r="30" spans="1:14">
      <c r="A30" s="34">
        <v>29</v>
      </c>
      <c r="B30" s="38" t="s">
        <v>279</v>
      </c>
      <c r="C30" s="62" t="s">
        <v>280</v>
      </c>
      <c r="D30" s="39">
        <v>2275</v>
      </c>
      <c r="E30" s="45" t="s">
        <v>162</v>
      </c>
      <c r="F30" s="40">
        <v>5.57E-2</v>
      </c>
      <c r="G30" s="39">
        <v>425286</v>
      </c>
      <c r="H30" s="39">
        <v>398</v>
      </c>
      <c r="I30" s="39">
        <v>-24</v>
      </c>
      <c r="J30" s="39">
        <v>0.37</v>
      </c>
      <c r="K30" s="39">
        <v>-37.299999999999997</v>
      </c>
      <c r="L30" s="42">
        <v>-5.99</v>
      </c>
      <c r="M30" s="41">
        <v>0.98</v>
      </c>
      <c r="N30" s="35" t="str">
        <f t="shared" si="0"/>
        <v>▶</v>
      </c>
    </row>
    <row r="31" spans="1:14">
      <c r="A31" s="34">
        <v>30</v>
      </c>
      <c r="B31" s="38" t="s">
        <v>281</v>
      </c>
      <c r="C31" s="62" t="s">
        <v>282</v>
      </c>
      <c r="D31" s="39">
        <v>2700</v>
      </c>
      <c r="E31" s="45" t="s">
        <v>162</v>
      </c>
      <c r="F31" s="40">
        <v>5.4699999999999999E-2</v>
      </c>
      <c r="G31" s="39">
        <v>1633818</v>
      </c>
      <c r="H31" s="39">
        <v>1163</v>
      </c>
      <c r="I31" s="39">
        <v>22</v>
      </c>
      <c r="J31" s="39">
        <v>0.3</v>
      </c>
      <c r="K31" s="39">
        <v>-32.14</v>
      </c>
      <c r="L31" s="41">
        <v>-11.92</v>
      </c>
      <c r="M31" s="41">
        <v>2.4500000000000002</v>
      </c>
      <c r="N31" s="35" t="str">
        <f t="shared" si="0"/>
        <v>▶</v>
      </c>
    </row>
    <row r="32" spans="1:14">
      <c r="N32" s="35" t="str">
        <f t="shared" si="0"/>
        <v/>
      </c>
    </row>
    <row r="33" spans="14:14">
      <c r="N33" s="35" t="str">
        <f t="shared" si="0"/>
        <v/>
      </c>
    </row>
    <row r="34" spans="14:14">
      <c r="N34" s="35" t="str">
        <f t="shared" si="0"/>
        <v/>
      </c>
    </row>
    <row r="35" spans="14:14">
      <c r="N35" s="35" t="str">
        <f t="shared" si="0"/>
        <v/>
      </c>
    </row>
    <row r="36" spans="14:14">
      <c r="N36" s="35" t="str">
        <f t="shared" si="0"/>
        <v/>
      </c>
    </row>
    <row r="37" spans="14:14">
      <c r="N37" s="35" t="str">
        <f t="shared" si="0"/>
        <v/>
      </c>
    </row>
    <row r="38" spans="14:14">
      <c r="N38" s="35" t="str">
        <f t="shared" si="0"/>
        <v/>
      </c>
    </row>
    <row r="39" spans="14:14">
      <c r="N39" s="35" t="str">
        <f t="shared" si="0"/>
        <v/>
      </c>
    </row>
    <row r="40" spans="14:14">
      <c r="N40" s="35" t="str">
        <f t="shared" si="0"/>
        <v/>
      </c>
    </row>
    <row r="41" spans="14:14">
      <c r="N41" s="35" t="str">
        <f t="shared" si="0"/>
        <v/>
      </c>
    </row>
    <row r="42" spans="14:14">
      <c r="N42" s="35" t="str">
        <f t="shared" si="0"/>
        <v/>
      </c>
    </row>
    <row r="43" spans="14:14">
      <c r="N43" s="35" t="str">
        <f t="shared" si="0"/>
        <v/>
      </c>
    </row>
    <row r="44" spans="14:14">
      <c r="N44" s="35" t="str">
        <f t="shared" si="0"/>
        <v/>
      </c>
    </row>
    <row r="45" spans="14:14">
      <c r="N45" s="35" t="str">
        <f t="shared" si="0"/>
        <v/>
      </c>
    </row>
    <row r="46" spans="14:14">
      <c r="N46" s="35" t="str">
        <f t="shared" si="0"/>
        <v/>
      </c>
    </row>
    <row r="47" spans="14:14">
      <c r="N47" s="35" t="str">
        <f t="shared" si="0"/>
        <v/>
      </c>
    </row>
    <row r="48" spans="14:14">
      <c r="N48" s="35" t="str">
        <f t="shared" si="0"/>
        <v/>
      </c>
    </row>
    <row r="49" spans="14:14">
      <c r="N49" s="35" t="str">
        <f t="shared" si="0"/>
        <v/>
      </c>
    </row>
    <row r="50" spans="14:14">
      <c r="N50" s="35" t="str">
        <f t="shared" si="0"/>
        <v/>
      </c>
    </row>
    <row r="51" spans="14:14">
      <c r="N51" s="35" t="str">
        <f t="shared" si="0"/>
        <v/>
      </c>
    </row>
    <row r="52" spans="14:14">
      <c r="N52" s="35" t="str">
        <f t="shared" si="0"/>
        <v/>
      </c>
    </row>
    <row r="53" spans="14:14">
      <c r="N53" s="35" t="str">
        <f t="shared" si="0"/>
        <v/>
      </c>
    </row>
    <row r="54" spans="14:14">
      <c r="N54" s="35" t="str">
        <f t="shared" si="0"/>
        <v/>
      </c>
    </row>
    <row r="55" spans="14:14">
      <c r="N55" s="35" t="str">
        <f t="shared" si="0"/>
        <v/>
      </c>
    </row>
    <row r="56" spans="14:14">
      <c r="N56" s="35" t="str">
        <f t="shared" si="0"/>
        <v/>
      </c>
    </row>
    <row r="57" spans="14:14">
      <c r="N57" s="35" t="str">
        <f t="shared" si="0"/>
        <v/>
      </c>
    </row>
    <row r="58" spans="14:14">
      <c r="N58" s="35" t="str">
        <f t="shared" si="0"/>
        <v/>
      </c>
    </row>
    <row r="59" spans="14:14">
      <c r="N59" s="35" t="str">
        <f t="shared" si="0"/>
        <v/>
      </c>
    </row>
    <row r="60" spans="14:14">
      <c r="N60" s="35" t="str">
        <f t="shared" si="0"/>
        <v/>
      </c>
    </row>
    <row r="61" spans="14:14">
      <c r="N61" s="35" t="str">
        <f t="shared" si="0"/>
        <v/>
      </c>
    </row>
    <row r="62" spans="14:14">
      <c r="N62" s="35" t="str">
        <f t="shared" si="0"/>
        <v/>
      </c>
    </row>
    <row r="63" spans="14:14">
      <c r="N63" s="35" t="str">
        <f t="shared" si="0"/>
        <v/>
      </c>
    </row>
    <row r="64" spans="14:14">
      <c r="N64" s="35" t="str">
        <f t="shared" si="0"/>
        <v/>
      </c>
    </row>
    <row r="65" spans="14:14">
      <c r="N65" s="35" t="str">
        <f t="shared" si="0"/>
        <v/>
      </c>
    </row>
    <row r="66" spans="14:14">
      <c r="N66" s="35" t="str">
        <f t="shared" si="0"/>
        <v/>
      </c>
    </row>
    <row r="67" spans="14:14">
      <c r="N67" s="35" t="str">
        <f t="shared" ref="N67:N130" si="1">IF(ISBLANK($C67),"",HYPERLINK($C67,"▶"))</f>
        <v/>
      </c>
    </row>
    <row r="68" spans="14:14">
      <c r="N68" s="35" t="str">
        <f t="shared" si="1"/>
        <v/>
      </c>
    </row>
    <row r="69" spans="14:14">
      <c r="N69" s="35" t="str">
        <f t="shared" si="1"/>
        <v/>
      </c>
    </row>
    <row r="70" spans="14:14">
      <c r="N70" s="35" t="str">
        <f t="shared" si="1"/>
        <v/>
      </c>
    </row>
    <row r="71" spans="14:14">
      <c r="N71" s="35" t="str">
        <f t="shared" si="1"/>
        <v/>
      </c>
    </row>
    <row r="72" spans="14:14">
      <c r="N72" s="35" t="str">
        <f t="shared" si="1"/>
        <v/>
      </c>
    </row>
    <row r="73" spans="14:14">
      <c r="N73" s="35" t="str">
        <f t="shared" si="1"/>
        <v/>
      </c>
    </row>
    <row r="74" spans="14:14">
      <c r="N74" s="35" t="str">
        <f t="shared" si="1"/>
        <v/>
      </c>
    </row>
    <row r="75" spans="14:14">
      <c r="N75" s="35" t="str">
        <f t="shared" si="1"/>
        <v/>
      </c>
    </row>
    <row r="76" spans="14:14">
      <c r="N76" s="35" t="str">
        <f t="shared" si="1"/>
        <v/>
      </c>
    </row>
    <row r="77" spans="14:14">
      <c r="N77" s="35" t="str">
        <f t="shared" si="1"/>
        <v/>
      </c>
    </row>
    <row r="78" spans="14:14">
      <c r="N78" s="35" t="str">
        <f t="shared" si="1"/>
        <v/>
      </c>
    </row>
    <row r="79" spans="14:14">
      <c r="N79" s="35" t="str">
        <f t="shared" si="1"/>
        <v/>
      </c>
    </row>
    <row r="80" spans="14:14">
      <c r="N80" s="35" t="str">
        <f t="shared" si="1"/>
        <v/>
      </c>
    </row>
    <row r="81" spans="14:14">
      <c r="N81" s="35" t="str">
        <f t="shared" si="1"/>
        <v/>
      </c>
    </row>
    <row r="82" spans="14:14">
      <c r="N82" s="35" t="str">
        <f t="shared" si="1"/>
        <v/>
      </c>
    </row>
    <row r="83" spans="14:14">
      <c r="N83" s="35" t="str">
        <f t="shared" si="1"/>
        <v/>
      </c>
    </row>
    <row r="84" spans="14:14">
      <c r="N84" s="35" t="str">
        <f t="shared" si="1"/>
        <v/>
      </c>
    </row>
    <row r="85" spans="14:14">
      <c r="N85" s="35" t="str">
        <f t="shared" si="1"/>
        <v/>
      </c>
    </row>
    <row r="86" spans="14:14">
      <c r="N86" s="35" t="str">
        <f t="shared" si="1"/>
        <v/>
      </c>
    </row>
    <row r="87" spans="14:14">
      <c r="N87" s="35" t="str">
        <f t="shared" si="1"/>
        <v/>
      </c>
    </row>
    <row r="88" spans="14:14">
      <c r="N88" s="35" t="str">
        <f t="shared" si="1"/>
        <v/>
      </c>
    </row>
    <row r="89" spans="14:14">
      <c r="N89" s="35" t="str">
        <f t="shared" si="1"/>
        <v/>
      </c>
    </row>
    <row r="90" spans="14:14">
      <c r="N90" s="35" t="str">
        <f t="shared" si="1"/>
        <v/>
      </c>
    </row>
    <row r="91" spans="14:14">
      <c r="N91" s="35" t="str">
        <f t="shared" si="1"/>
        <v/>
      </c>
    </row>
    <row r="92" spans="14:14">
      <c r="N92" s="35" t="str">
        <f t="shared" si="1"/>
        <v/>
      </c>
    </row>
    <row r="93" spans="14:14">
      <c r="N93" s="35" t="str">
        <f t="shared" si="1"/>
        <v/>
      </c>
    </row>
    <row r="94" spans="14:14">
      <c r="N94" s="35" t="str">
        <f t="shared" si="1"/>
        <v/>
      </c>
    </row>
    <row r="95" spans="14:14">
      <c r="N95" s="35" t="str">
        <f t="shared" si="1"/>
        <v/>
      </c>
    </row>
    <row r="96" spans="14:14">
      <c r="N96" s="35" t="str">
        <f t="shared" si="1"/>
        <v/>
      </c>
    </row>
    <row r="97" spans="14:14">
      <c r="N97" s="35" t="str">
        <f t="shared" si="1"/>
        <v/>
      </c>
    </row>
    <row r="98" spans="14:14">
      <c r="N98" s="35" t="str">
        <f t="shared" si="1"/>
        <v/>
      </c>
    </row>
    <row r="99" spans="14:14">
      <c r="N99" s="35" t="str">
        <f t="shared" si="1"/>
        <v/>
      </c>
    </row>
    <row r="100" spans="14:14">
      <c r="N100" s="35" t="str">
        <f t="shared" si="1"/>
        <v/>
      </c>
    </row>
    <row r="101" spans="14:14">
      <c r="N101" s="35" t="str">
        <f t="shared" si="1"/>
        <v/>
      </c>
    </row>
    <row r="102" spans="14:14">
      <c r="N102" s="35" t="str">
        <f t="shared" si="1"/>
        <v/>
      </c>
    </row>
    <row r="103" spans="14:14">
      <c r="N103" s="35" t="str">
        <f t="shared" si="1"/>
        <v/>
      </c>
    </row>
    <row r="104" spans="14:14">
      <c r="N104" s="35" t="str">
        <f t="shared" si="1"/>
        <v/>
      </c>
    </row>
    <row r="105" spans="14:14">
      <c r="N105" s="35" t="str">
        <f t="shared" si="1"/>
        <v/>
      </c>
    </row>
    <row r="106" spans="14:14">
      <c r="N106" s="35" t="str">
        <f t="shared" si="1"/>
        <v/>
      </c>
    </row>
    <row r="107" spans="14:14">
      <c r="N107" s="35" t="str">
        <f t="shared" si="1"/>
        <v/>
      </c>
    </row>
    <row r="108" spans="14:14">
      <c r="N108" s="35" t="str">
        <f t="shared" si="1"/>
        <v/>
      </c>
    </row>
    <row r="109" spans="14:14">
      <c r="N109" s="35" t="str">
        <f t="shared" si="1"/>
        <v/>
      </c>
    </row>
    <row r="110" spans="14:14">
      <c r="N110" s="35" t="str">
        <f t="shared" si="1"/>
        <v/>
      </c>
    </row>
    <row r="111" spans="14:14">
      <c r="N111" s="35" t="str">
        <f t="shared" si="1"/>
        <v/>
      </c>
    </row>
    <row r="112" spans="14:14">
      <c r="N112" s="35" t="str">
        <f t="shared" si="1"/>
        <v/>
      </c>
    </row>
    <row r="113" spans="14:14">
      <c r="N113" s="35" t="str">
        <f t="shared" si="1"/>
        <v/>
      </c>
    </row>
    <row r="114" spans="14:14">
      <c r="N114" s="35" t="str">
        <f t="shared" si="1"/>
        <v/>
      </c>
    </row>
    <row r="115" spans="14:14">
      <c r="N115" s="35" t="str">
        <f t="shared" si="1"/>
        <v/>
      </c>
    </row>
    <row r="116" spans="14:14">
      <c r="N116" s="35" t="str">
        <f t="shared" si="1"/>
        <v/>
      </c>
    </row>
    <row r="117" spans="14:14">
      <c r="N117" s="35" t="str">
        <f t="shared" si="1"/>
        <v/>
      </c>
    </row>
    <row r="118" spans="14:14">
      <c r="N118" s="35" t="str">
        <f t="shared" si="1"/>
        <v/>
      </c>
    </row>
    <row r="119" spans="14:14">
      <c r="N119" s="35" t="str">
        <f t="shared" si="1"/>
        <v/>
      </c>
    </row>
    <row r="120" spans="14:14">
      <c r="N120" s="35" t="str">
        <f t="shared" si="1"/>
        <v/>
      </c>
    </row>
    <row r="121" spans="14:14">
      <c r="N121" s="35" t="str">
        <f t="shared" si="1"/>
        <v/>
      </c>
    </row>
    <row r="122" spans="14:14">
      <c r="N122" s="35" t="str">
        <f t="shared" si="1"/>
        <v/>
      </c>
    </row>
    <row r="123" spans="14:14">
      <c r="N123" s="35" t="str">
        <f t="shared" si="1"/>
        <v/>
      </c>
    </row>
    <row r="124" spans="14:14">
      <c r="N124" s="35" t="str">
        <f t="shared" si="1"/>
        <v/>
      </c>
    </row>
    <row r="125" spans="14:14">
      <c r="N125" s="35" t="str">
        <f t="shared" si="1"/>
        <v/>
      </c>
    </row>
    <row r="126" spans="14:14">
      <c r="N126" s="35" t="str">
        <f t="shared" si="1"/>
        <v/>
      </c>
    </row>
    <row r="127" spans="14:14">
      <c r="N127" s="35" t="str">
        <f t="shared" si="1"/>
        <v/>
      </c>
    </row>
    <row r="128" spans="14:14">
      <c r="N128" s="35" t="str">
        <f t="shared" si="1"/>
        <v/>
      </c>
    </row>
    <row r="129" spans="14:14">
      <c r="N129" s="35" t="str">
        <f t="shared" si="1"/>
        <v/>
      </c>
    </row>
    <row r="130" spans="14:14">
      <c r="N130" s="35" t="str">
        <f t="shared" si="1"/>
        <v/>
      </c>
    </row>
    <row r="131" spans="14:14">
      <c r="N131" s="35" t="str">
        <f t="shared" ref="N131:N194" si="2">IF(ISBLANK($C131),"",HYPERLINK($C131,"▶"))</f>
        <v/>
      </c>
    </row>
    <row r="132" spans="14:14">
      <c r="N132" s="35" t="str">
        <f t="shared" si="2"/>
        <v/>
      </c>
    </row>
    <row r="133" spans="14:14">
      <c r="N133" s="35" t="str">
        <f t="shared" si="2"/>
        <v/>
      </c>
    </row>
    <row r="134" spans="14:14">
      <c r="N134" s="35" t="str">
        <f t="shared" si="2"/>
        <v/>
      </c>
    </row>
    <row r="135" spans="14:14">
      <c r="N135" s="35" t="str">
        <f t="shared" si="2"/>
        <v/>
      </c>
    </row>
    <row r="136" spans="14:14">
      <c r="N136" s="35" t="str">
        <f t="shared" si="2"/>
        <v/>
      </c>
    </row>
    <row r="137" spans="14:14">
      <c r="N137" s="35" t="str">
        <f t="shared" si="2"/>
        <v/>
      </c>
    </row>
    <row r="138" spans="14:14">
      <c r="N138" s="35" t="str">
        <f t="shared" si="2"/>
        <v/>
      </c>
    </row>
    <row r="139" spans="14:14">
      <c r="N139" s="35" t="str">
        <f t="shared" si="2"/>
        <v/>
      </c>
    </row>
    <row r="140" spans="14:14">
      <c r="N140" s="35" t="str">
        <f t="shared" si="2"/>
        <v/>
      </c>
    </row>
    <row r="141" spans="14:14">
      <c r="N141" s="35" t="str">
        <f t="shared" si="2"/>
        <v/>
      </c>
    </row>
    <row r="142" spans="14:14">
      <c r="N142" s="35" t="str">
        <f t="shared" si="2"/>
        <v/>
      </c>
    </row>
    <row r="143" spans="14:14">
      <c r="N143" s="35" t="str">
        <f t="shared" si="2"/>
        <v/>
      </c>
    </row>
    <row r="144" spans="14:14">
      <c r="N144" s="35" t="str">
        <f t="shared" si="2"/>
        <v/>
      </c>
    </row>
    <row r="145" spans="14:14">
      <c r="N145" s="35" t="str">
        <f t="shared" si="2"/>
        <v/>
      </c>
    </row>
    <row r="146" spans="14:14">
      <c r="N146" s="35" t="str">
        <f t="shared" si="2"/>
        <v/>
      </c>
    </row>
    <row r="147" spans="14:14">
      <c r="N147" s="35" t="str">
        <f t="shared" si="2"/>
        <v/>
      </c>
    </row>
    <row r="148" spans="14:14">
      <c r="N148" s="35" t="str">
        <f t="shared" si="2"/>
        <v/>
      </c>
    </row>
    <row r="149" spans="14:14">
      <c r="N149" s="35" t="str">
        <f t="shared" si="2"/>
        <v/>
      </c>
    </row>
    <row r="150" spans="14:14">
      <c r="N150" s="35" t="str">
        <f t="shared" si="2"/>
        <v/>
      </c>
    </row>
    <row r="151" spans="14:14">
      <c r="N151" s="35" t="str">
        <f t="shared" si="2"/>
        <v/>
      </c>
    </row>
    <row r="152" spans="14:14">
      <c r="N152" s="35" t="str">
        <f t="shared" si="2"/>
        <v/>
      </c>
    </row>
    <row r="153" spans="14:14">
      <c r="N153" s="35" t="str">
        <f t="shared" si="2"/>
        <v/>
      </c>
    </row>
    <row r="154" spans="14:14">
      <c r="N154" s="35" t="str">
        <f t="shared" si="2"/>
        <v/>
      </c>
    </row>
    <row r="155" spans="14:14">
      <c r="N155" s="35" t="str">
        <f t="shared" si="2"/>
        <v/>
      </c>
    </row>
    <row r="156" spans="14:14">
      <c r="N156" s="35" t="str">
        <f t="shared" si="2"/>
        <v/>
      </c>
    </row>
    <row r="157" spans="14:14">
      <c r="N157" s="35" t="str">
        <f t="shared" si="2"/>
        <v/>
      </c>
    </row>
    <row r="158" spans="14:14">
      <c r="N158" s="35" t="str">
        <f t="shared" si="2"/>
        <v/>
      </c>
    </row>
    <row r="159" spans="14:14">
      <c r="N159" s="35" t="str">
        <f t="shared" si="2"/>
        <v/>
      </c>
    </row>
    <row r="160" spans="14:14">
      <c r="N160" s="35" t="str">
        <f t="shared" si="2"/>
        <v/>
      </c>
    </row>
    <row r="161" spans="14:14">
      <c r="N161" s="35" t="str">
        <f t="shared" si="2"/>
        <v/>
      </c>
    </row>
    <row r="162" spans="14:14">
      <c r="N162" s="35" t="str">
        <f t="shared" si="2"/>
        <v/>
      </c>
    </row>
    <row r="163" spans="14:14">
      <c r="N163" s="35" t="str">
        <f t="shared" si="2"/>
        <v/>
      </c>
    </row>
    <row r="164" spans="14:14">
      <c r="N164" s="35" t="str">
        <f t="shared" si="2"/>
        <v/>
      </c>
    </row>
    <row r="165" spans="14:14">
      <c r="N165" s="35" t="str">
        <f t="shared" si="2"/>
        <v/>
      </c>
    </row>
    <row r="166" spans="14:14">
      <c r="N166" s="35" t="str">
        <f t="shared" si="2"/>
        <v/>
      </c>
    </row>
    <row r="167" spans="14:14">
      <c r="N167" s="35" t="str">
        <f t="shared" si="2"/>
        <v/>
      </c>
    </row>
    <row r="168" spans="14:14">
      <c r="N168" s="35" t="str">
        <f t="shared" si="2"/>
        <v/>
      </c>
    </row>
    <row r="169" spans="14:14">
      <c r="N169" s="35" t="str">
        <f t="shared" si="2"/>
        <v/>
      </c>
    </row>
    <row r="170" spans="14:14">
      <c r="N170" s="35" t="str">
        <f t="shared" si="2"/>
        <v/>
      </c>
    </row>
    <row r="171" spans="14:14">
      <c r="N171" s="35" t="str">
        <f t="shared" si="2"/>
        <v/>
      </c>
    </row>
    <row r="172" spans="14:14">
      <c r="N172" s="35" t="str">
        <f t="shared" si="2"/>
        <v/>
      </c>
    </row>
    <row r="173" spans="14:14">
      <c r="N173" s="35" t="str">
        <f t="shared" si="2"/>
        <v/>
      </c>
    </row>
    <row r="174" spans="14:14">
      <c r="N174" s="35" t="str">
        <f t="shared" si="2"/>
        <v/>
      </c>
    </row>
    <row r="175" spans="14:14">
      <c r="N175" s="35" t="str">
        <f t="shared" si="2"/>
        <v/>
      </c>
    </row>
    <row r="176" spans="14:14">
      <c r="N176" s="35" t="str">
        <f t="shared" si="2"/>
        <v/>
      </c>
    </row>
    <row r="177" spans="14:14">
      <c r="N177" s="35" t="str">
        <f t="shared" si="2"/>
        <v/>
      </c>
    </row>
    <row r="178" spans="14:14">
      <c r="N178" s="35" t="str">
        <f t="shared" si="2"/>
        <v/>
      </c>
    </row>
    <row r="179" spans="14:14">
      <c r="N179" s="35" t="str">
        <f t="shared" si="2"/>
        <v/>
      </c>
    </row>
    <row r="180" spans="14:14">
      <c r="N180" s="35" t="str">
        <f t="shared" si="2"/>
        <v/>
      </c>
    </row>
    <row r="181" spans="14:14">
      <c r="N181" s="35" t="str">
        <f t="shared" si="2"/>
        <v/>
      </c>
    </row>
    <row r="182" spans="14:14">
      <c r="N182" s="35" t="str">
        <f t="shared" si="2"/>
        <v/>
      </c>
    </row>
    <row r="183" spans="14:14">
      <c r="N183" s="35" t="str">
        <f t="shared" si="2"/>
        <v/>
      </c>
    </row>
    <row r="184" spans="14:14">
      <c r="N184" s="35" t="str">
        <f t="shared" si="2"/>
        <v/>
      </c>
    </row>
    <row r="185" spans="14:14">
      <c r="N185" s="35" t="str">
        <f t="shared" si="2"/>
        <v/>
      </c>
    </row>
    <row r="186" spans="14:14">
      <c r="N186" s="35" t="str">
        <f t="shared" si="2"/>
        <v/>
      </c>
    </row>
    <row r="187" spans="14:14">
      <c r="N187" s="35" t="str">
        <f t="shared" si="2"/>
        <v/>
      </c>
    </row>
    <row r="188" spans="14:14">
      <c r="N188" s="35" t="str">
        <f t="shared" si="2"/>
        <v/>
      </c>
    </row>
    <row r="189" spans="14:14">
      <c r="N189" s="35" t="str">
        <f t="shared" si="2"/>
        <v/>
      </c>
    </row>
    <row r="190" spans="14:14">
      <c r="N190" s="35" t="str">
        <f t="shared" si="2"/>
        <v/>
      </c>
    </row>
    <row r="191" spans="14:14">
      <c r="N191" s="35" t="str">
        <f t="shared" si="2"/>
        <v/>
      </c>
    </row>
    <row r="192" spans="14:14">
      <c r="N192" s="35" t="str">
        <f t="shared" si="2"/>
        <v/>
      </c>
    </row>
    <row r="193" spans="14:14">
      <c r="N193" s="35" t="str">
        <f t="shared" si="2"/>
        <v/>
      </c>
    </row>
    <row r="194" spans="14:14">
      <c r="N194" s="35" t="str">
        <f t="shared" si="2"/>
        <v/>
      </c>
    </row>
    <row r="195" spans="14:14">
      <c r="N195" s="35" t="str">
        <f t="shared" ref="N195:N200" si="3">IF(ISBLANK($C195),"",HYPERLINK($C195,"▶"))</f>
        <v/>
      </c>
    </row>
    <row r="196" spans="14:14">
      <c r="N196" s="35" t="str">
        <f t="shared" si="3"/>
        <v/>
      </c>
    </row>
    <row r="197" spans="14:14">
      <c r="N197" s="35" t="str">
        <f t="shared" si="3"/>
        <v/>
      </c>
    </row>
    <row r="198" spans="14:14">
      <c r="N198" s="35" t="str">
        <f t="shared" si="3"/>
        <v/>
      </c>
    </row>
    <row r="199" spans="14:14">
      <c r="N199" s="35" t="str">
        <f t="shared" si="3"/>
        <v/>
      </c>
    </row>
    <row r="200" spans="14:14">
      <c r="N200" s="35" t="str">
        <f t="shared" si="3"/>
        <v/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CFBA3-9E40-4871-83D1-2DEDB64508ED}">
  <sheetPr codeName="Sheet4"/>
  <dimension ref="A1:I2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B1048576"/>
    </sheetView>
  </sheetViews>
  <sheetFormatPr defaultRowHeight="16.5"/>
  <cols>
    <col min="1" max="1" width="28.25" customWidth="1"/>
    <col min="2" max="2" width="0.875" style="57" customWidth="1"/>
    <col min="3" max="3" width="9.25" bestFit="1" customWidth="1"/>
    <col min="4" max="7" width="23" bestFit="1" customWidth="1"/>
    <col min="8" max="8" width="11.25" bestFit="1" customWidth="1"/>
    <col min="9" max="9" width="9" style="34"/>
  </cols>
  <sheetData>
    <row r="1" spans="1:9" s="48" customFormat="1" ht="17.25" thickBot="1">
      <c r="A1" s="47" t="s">
        <v>74</v>
      </c>
      <c r="B1" s="56" t="s">
        <v>75</v>
      </c>
      <c r="C1" s="47" t="s">
        <v>76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81</v>
      </c>
      <c r="I1" s="47" t="s">
        <v>41</v>
      </c>
    </row>
    <row r="2" spans="1:9" ht="17.25" thickTop="1">
      <c r="A2" t="s">
        <v>283</v>
      </c>
      <c r="B2" s="57" t="s">
        <v>284</v>
      </c>
      <c r="C2" s="10">
        <v>5.0200000000000002E-2</v>
      </c>
      <c r="D2">
        <v>7</v>
      </c>
      <c r="E2">
        <v>5</v>
      </c>
      <c r="F2">
        <v>0</v>
      </c>
      <c r="G2">
        <v>2</v>
      </c>
      <c r="H2" s="12">
        <v>1</v>
      </c>
      <c r="I2" s="35" t="str">
        <f>IF(ISBLANK($B2),"",HYPERLINK($B2,"▶"))</f>
        <v>▶</v>
      </c>
    </row>
    <row r="3" spans="1:9">
      <c r="A3" t="s">
        <v>285</v>
      </c>
      <c r="B3" s="57" t="s">
        <v>286</v>
      </c>
      <c r="C3" s="10">
        <v>1.7399999999999999E-2</v>
      </c>
      <c r="D3">
        <v>23</v>
      </c>
      <c r="E3">
        <v>14</v>
      </c>
      <c r="F3">
        <v>1</v>
      </c>
      <c r="G3">
        <v>8</v>
      </c>
      <c r="H3" s="12">
        <v>0.34</v>
      </c>
      <c r="I3" s="35" t="str">
        <f t="shared" ref="I3:I66" si="0">IF(ISBLANK($B3),"",HYPERLINK($B3,"▶"))</f>
        <v>▶</v>
      </c>
    </row>
    <row r="4" spans="1:9">
      <c r="A4" t="s">
        <v>287</v>
      </c>
      <c r="B4" s="57" t="s">
        <v>288</v>
      </c>
      <c r="C4" s="10">
        <v>1.7000000000000001E-2</v>
      </c>
      <c r="D4">
        <v>23</v>
      </c>
      <c r="E4">
        <v>11</v>
      </c>
      <c r="F4">
        <v>3</v>
      </c>
      <c r="G4">
        <v>9</v>
      </c>
      <c r="H4" s="12">
        <v>0.33</v>
      </c>
      <c r="I4" s="35" t="str">
        <f t="shared" si="0"/>
        <v>▶</v>
      </c>
    </row>
    <row r="5" spans="1:9">
      <c r="A5" t="s">
        <v>289</v>
      </c>
      <c r="B5" s="57" t="s">
        <v>290</v>
      </c>
      <c r="C5" s="10">
        <v>1.5299999999999999E-2</v>
      </c>
      <c r="D5">
        <v>12</v>
      </c>
      <c r="E5">
        <v>9</v>
      </c>
      <c r="F5">
        <v>1</v>
      </c>
      <c r="G5">
        <v>2</v>
      </c>
      <c r="H5" s="12">
        <v>0.3</v>
      </c>
      <c r="I5" s="35" t="str">
        <f t="shared" si="0"/>
        <v>▶</v>
      </c>
    </row>
    <row r="6" spans="1:9">
      <c r="A6" t="s">
        <v>291</v>
      </c>
      <c r="B6" s="57" t="s">
        <v>292</v>
      </c>
      <c r="C6" s="10">
        <v>1.46E-2</v>
      </c>
      <c r="D6">
        <v>65</v>
      </c>
      <c r="E6">
        <v>46</v>
      </c>
      <c r="F6">
        <v>9</v>
      </c>
      <c r="G6">
        <v>10</v>
      </c>
      <c r="H6" s="12">
        <v>0.28999999999999998</v>
      </c>
      <c r="I6" s="35" t="str">
        <f t="shared" si="0"/>
        <v>▶</v>
      </c>
    </row>
    <row r="7" spans="1:9">
      <c r="A7" t="s">
        <v>293</v>
      </c>
      <c r="B7" s="57" t="s">
        <v>294</v>
      </c>
      <c r="C7" s="10">
        <v>1.1900000000000001E-2</v>
      </c>
      <c r="D7">
        <v>64</v>
      </c>
      <c r="E7">
        <v>29</v>
      </c>
      <c r="F7">
        <v>6</v>
      </c>
      <c r="G7">
        <v>29</v>
      </c>
      <c r="H7" s="12">
        <v>0.23</v>
      </c>
      <c r="I7" s="35" t="str">
        <f t="shared" si="0"/>
        <v>▶</v>
      </c>
    </row>
    <row r="8" spans="1:9">
      <c r="A8" t="s">
        <v>295</v>
      </c>
      <c r="B8" s="57" t="s">
        <v>296</v>
      </c>
      <c r="C8" s="10">
        <v>1.18E-2</v>
      </c>
      <c r="D8">
        <v>57</v>
      </c>
      <c r="E8">
        <v>34</v>
      </c>
      <c r="F8">
        <v>8</v>
      </c>
      <c r="G8">
        <v>15</v>
      </c>
      <c r="H8" s="12">
        <v>0.23</v>
      </c>
      <c r="I8" s="35" t="str">
        <f t="shared" si="0"/>
        <v>▶</v>
      </c>
    </row>
    <row r="9" spans="1:9">
      <c r="A9" t="s">
        <v>297</v>
      </c>
      <c r="B9" s="57" t="s">
        <v>298</v>
      </c>
      <c r="C9" s="10">
        <v>1.0200000000000001E-2</v>
      </c>
      <c r="D9">
        <v>5</v>
      </c>
      <c r="E9">
        <v>3</v>
      </c>
      <c r="F9">
        <v>1</v>
      </c>
      <c r="G9">
        <v>1</v>
      </c>
      <c r="H9" s="12">
        <v>0.2</v>
      </c>
      <c r="I9" s="35" t="str">
        <f t="shared" si="0"/>
        <v>▶</v>
      </c>
    </row>
    <row r="10" spans="1:9">
      <c r="A10" t="s">
        <v>299</v>
      </c>
      <c r="B10" s="57" t="s">
        <v>300</v>
      </c>
      <c r="C10" s="10">
        <v>1.01E-2</v>
      </c>
      <c r="D10">
        <v>36</v>
      </c>
      <c r="E10">
        <v>22</v>
      </c>
      <c r="F10">
        <v>2</v>
      </c>
      <c r="G10">
        <v>12</v>
      </c>
      <c r="H10" s="12">
        <v>0.2</v>
      </c>
      <c r="I10" s="35" t="str">
        <f t="shared" si="0"/>
        <v>▶</v>
      </c>
    </row>
    <row r="11" spans="1:9">
      <c r="A11" t="s">
        <v>301</v>
      </c>
      <c r="B11" s="57" t="s">
        <v>302</v>
      </c>
      <c r="C11" s="10">
        <v>9.9000000000000008E-3</v>
      </c>
      <c r="D11">
        <v>27</v>
      </c>
      <c r="E11">
        <v>18</v>
      </c>
      <c r="F11">
        <v>3</v>
      </c>
      <c r="G11">
        <v>6</v>
      </c>
      <c r="H11" s="12">
        <v>0.19</v>
      </c>
      <c r="I11" s="35" t="str">
        <f t="shared" si="0"/>
        <v>▶</v>
      </c>
    </row>
    <row r="12" spans="1:9">
      <c r="A12" t="s">
        <v>303</v>
      </c>
      <c r="B12" s="57" t="s">
        <v>304</v>
      </c>
      <c r="C12" s="10">
        <v>9.4000000000000004E-3</v>
      </c>
      <c r="D12">
        <v>27</v>
      </c>
      <c r="E12">
        <v>13</v>
      </c>
      <c r="F12">
        <v>4</v>
      </c>
      <c r="G12">
        <v>10</v>
      </c>
      <c r="H12" s="12">
        <v>0.18</v>
      </c>
      <c r="I12" s="35" t="str">
        <f t="shared" si="0"/>
        <v>▶</v>
      </c>
    </row>
    <row r="13" spans="1:9">
      <c r="A13" t="s">
        <v>305</v>
      </c>
      <c r="B13" s="57" t="s">
        <v>306</v>
      </c>
      <c r="C13" s="10">
        <v>9.1000000000000004E-3</v>
      </c>
      <c r="D13">
        <v>94</v>
      </c>
      <c r="E13">
        <v>49</v>
      </c>
      <c r="F13">
        <v>18</v>
      </c>
      <c r="G13">
        <v>27</v>
      </c>
      <c r="H13" s="12">
        <v>0.18</v>
      </c>
      <c r="I13" s="35" t="str">
        <f t="shared" si="0"/>
        <v>▶</v>
      </c>
    </row>
    <row r="14" spans="1:9">
      <c r="A14" t="s">
        <v>307</v>
      </c>
      <c r="B14" s="57" t="s">
        <v>308</v>
      </c>
      <c r="C14" s="10">
        <v>8.8999999999999999E-3</v>
      </c>
      <c r="D14">
        <v>76</v>
      </c>
      <c r="E14">
        <v>41</v>
      </c>
      <c r="F14">
        <v>13</v>
      </c>
      <c r="G14">
        <v>22</v>
      </c>
      <c r="H14" s="12">
        <v>0.17</v>
      </c>
      <c r="I14" s="35" t="str">
        <f t="shared" si="0"/>
        <v>▶</v>
      </c>
    </row>
    <row r="15" spans="1:9">
      <c r="A15" t="s">
        <v>309</v>
      </c>
      <c r="B15" s="57" t="s">
        <v>310</v>
      </c>
      <c r="C15" s="10">
        <v>8.6E-3</v>
      </c>
      <c r="D15">
        <v>72</v>
      </c>
      <c r="E15">
        <v>46</v>
      </c>
      <c r="F15">
        <v>11</v>
      </c>
      <c r="G15">
        <v>15</v>
      </c>
      <c r="H15" s="12">
        <v>0.17</v>
      </c>
      <c r="I15" s="35" t="str">
        <f t="shared" si="0"/>
        <v>▶</v>
      </c>
    </row>
    <row r="16" spans="1:9">
      <c r="A16" t="s">
        <v>311</v>
      </c>
      <c r="B16" s="57" t="s">
        <v>312</v>
      </c>
      <c r="C16" s="10">
        <v>8.2000000000000007E-3</v>
      </c>
      <c r="D16">
        <v>11</v>
      </c>
      <c r="E16">
        <v>7</v>
      </c>
      <c r="F16">
        <v>1</v>
      </c>
      <c r="G16">
        <v>3</v>
      </c>
      <c r="H16" s="12">
        <v>0.16</v>
      </c>
      <c r="I16" s="35" t="str">
        <f t="shared" si="0"/>
        <v>▶</v>
      </c>
    </row>
    <row r="17" spans="1:9">
      <c r="A17" t="s">
        <v>313</v>
      </c>
      <c r="B17" s="57" t="s">
        <v>314</v>
      </c>
      <c r="C17" s="10">
        <v>7.6E-3</v>
      </c>
      <c r="D17">
        <v>121</v>
      </c>
      <c r="E17">
        <v>65</v>
      </c>
      <c r="F17">
        <v>10</v>
      </c>
      <c r="G17">
        <v>46</v>
      </c>
      <c r="H17" s="12">
        <v>0.15</v>
      </c>
      <c r="I17" s="35" t="str">
        <f t="shared" si="0"/>
        <v>▶</v>
      </c>
    </row>
    <row r="18" spans="1:9">
      <c r="A18" t="s">
        <v>315</v>
      </c>
      <c r="B18" s="57" t="s">
        <v>316</v>
      </c>
      <c r="C18" s="10">
        <v>7.3000000000000001E-3</v>
      </c>
      <c r="D18">
        <v>52</v>
      </c>
      <c r="E18">
        <v>24</v>
      </c>
      <c r="F18">
        <v>6</v>
      </c>
      <c r="G18">
        <v>22</v>
      </c>
      <c r="H18" s="12">
        <v>0.14000000000000001</v>
      </c>
      <c r="I18" s="35" t="str">
        <f t="shared" si="0"/>
        <v>▶</v>
      </c>
    </row>
    <row r="19" spans="1:9">
      <c r="A19" t="s">
        <v>317</v>
      </c>
      <c r="B19" s="57" t="s">
        <v>318</v>
      </c>
      <c r="C19" s="10">
        <v>7.1999999999999998E-3</v>
      </c>
      <c r="D19">
        <v>28</v>
      </c>
      <c r="E19">
        <v>17</v>
      </c>
      <c r="F19">
        <v>5</v>
      </c>
      <c r="G19">
        <v>6</v>
      </c>
      <c r="H19" s="12">
        <v>0.14000000000000001</v>
      </c>
      <c r="I19" s="35" t="str">
        <f t="shared" si="0"/>
        <v>▶</v>
      </c>
    </row>
    <row r="20" spans="1:9">
      <c r="A20" t="s">
        <v>319</v>
      </c>
      <c r="B20" s="57" t="s">
        <v>320</v>
      </c>
      <c r="C20" s="10">
        <v>7.1000000000000004E-3</v>
      </c>
      <c r="D20">
        <v>12</v>
      </c>
      <c r="E20">
        <v>6</v>
      </c>
      <c r="F20">
        <v>1</v>
      </c>
      <c r="G20">
        <v>5</v>
      </c>
      <c r="H20" s="12">
        <v>0.14000000000000001</v>
      </c>
      <c r="I20" s="35" t="str">
        <f t="shared" si="0"/>
        <v>▶</v>
      </c>
    </row>
    <row r="21" spans="1:9">
      <c r="A21" t="s">
        <v>321</v>
      </c>
      <c r="B21" s="57" t="s">
        <v>322</v>
      </c>
      <c r="C21" s="10">
        <v>7.1000000000000004E-3</v>
      </c>
      <c r="D21">
        <v>160</v>
      </c>
      <c r="E21">
        <v>105</v>
      </c>
      <c r="F21">
        <v>14</v>
      </c>
      <c r="G21">
        <v>41</v>
      </c>
      <c r="H21" s="12">
        <v>0.14000000000000001</v>
      </c>
      <c r="I21" s="35" t="str">
        <f t="shared" si="0"/>
        <v>▶</v>
      </c>
    </row>
    <row r="22" spans="1:9">
      <c r="A22" t="s">
        <v>323</v>
      </c>
      <c r="B22" s="57" t="s">
        <v>324</v>
      </c>
      <c r="C22" s="10">
        <v>6.4999999999999997E-3</v>
      </c>
      <c r="D22">
        <v>19</v>
      </c>
      <c r="E22">
        <v>11</v>
      </c>
      <c r="F22">
        <v>4</v>
      </c>
      <c r="G22">
        <v>4</v>
      </c>
      <c r="H22" s="12">
        <v>0.12</v>
      </c>
      <c r="I22" s="35" t="str">
        <f t="shared" si="0"/>
        <v>▶</v>
      </c>
    </row>
    <row r="23" spans="1:9">
      <c r="A23" t="s">
        <v>325</v>
      </c>
      <c r="B23" s="57" t="s">
        <v>326</v>
      </c>
      <c r="C23" s="10">
        <v>5.7999999999999996E-3</v>
      </c>
      <c r="D23">
        <v>13</v>
      </c>
      <c r="E23">
        <v>6</v>
      </c>
      <c r="F23">
        <v>3</v>
      </c>
      <c r="G23">
        <v>4</v>
      </c>
      <c r="H23" s="12">
        <v>0.11</v>
      </c>
      <c r="I23" s="35" t="str">
        <f t="shared" si="0"/>
        <v>▶</v>
      </c>
    </row>
    <row r="24" spans="1:9">
      <c r="A24" t="s">
        <v>327</v>
      </c>
      <c r="B24" s="57" t="s">
        <v>328</v>
      </c>
      <c r="C24" s="10">
        <v>5.5999999999999999E-3</v>
      </c>
      <c r="D24">
        <v>41</v>
      </c>
      <c r="E24">
        <v>20</v>
      </c>
      <c r="F24">
        <v>8</v>
      </c>
      <c r="G24">
        <v>13</v>
      </c>
      <c r="H24" s="12">
        <v>0.11</v>
      </c>
      <c r="I24" s="35" t="str">
        <f t="shared" si="0"/>
        <v>▶</v>
      </c>
    </row>
    <row r="25" spans="1:9">
      <c r="A25" t="s">
        <v>329</v>
      </c>
      <c r="B25" s="57" t="s">
        <v>330</v>
      </c>
      <c r="C25" s="10">
        <v>4.5999999999999999E-3</v>
      </c>
      <c r="D25">
        <v>1</v>
      </c>
      <c r="E25">
        <v>1</v>
      </c>
      <c r="F25">
        <v>0</v>
      </c>
      <c r="G25">
        <v>0</v>
      </c>
      <c r="H25" s="12">
        <v>0.09</v>
      </c>
      <c r="I25" s="35" t="str">
        <f t="shared" si="0"/>
        <v>▶</v>
      </c>
    </row>
    <row r="26" spans="1:9">
      <c r="A26" t="s">
        <v>331</v>
      </c>
      <c r="B26" s="57" t="s">
        <v>332</v>
      </c>
      <c r="C26" s="10">
        <v>4.5999999999999999E-3</v>
      </c>
      <c r="D26">
        <v>17</v>
      </c>
      <c r="E26">
        <v>9</v>
      </c>
      <c r="F26">
        <v>1</v>
      </c>
      <c r="G26">
        <v>7</v>
      </c>
      <c r="H26" s="12">
        <v>0.09</v>
      </c>
      <c r="I26" s="35" t="str">
        <f t="shared" si="0"/>
        <v>▶</v>
      </c>
    </row>
    <row r="27" spans="1:9">
      <c r="A27" t="s">
        <v>333</v>
      </c>
      <c r="B27" s="57" t="s">
        <v>334</v>
      </c>
      <c r="C27" s="10">
        <v>4.4999999999999997E-3</v>
      </c>
      <c r="D27">
        <v>101</v>
      </c>
      <c r="E27">
        <v>64</v>
      </c>
      <c r="F27">
        <v>11</v>
      </c>
      <c r="G27">
        <v>26</v>
      </c>
      <c r="H27" s="12">
        <v>0.08</v>
      </c>
      <c r="I27" s="35" t="str">
        <f t="shared" si="0"/>
        <v>▶</v>
      </c>
    </row>
    <row r="28" spans="1:9">
      <c r="A28" t="s">
        <v>335</v>
      </c>
      <c r="B28" s="57" t="s">
        <v>336</v>
      </c>
      <c r="C28" s="10">
        <v>4.0000000000000001E-3</v>
      </c>
      <c r="D28">
        <v>7</v>
      </c>
      <c r="E28">
        <v>2</v>
      </c>
      <c r="F28">
        <v>2</v>
      </c>
      <c r="G28">
        <v>3</v>
      </c>
      <c r="H28" s="12">
        <v>7.0000000000000007E-2</v>
      </c>
      <c r="I28" s="35" t="str">
        <f t="shared" si="0"/>
        <v>▶</v>
      </c>
    </row>
    <row r="29" spans="1:9">
      <c r="A29" t="s">
        <v>337</v>
      </c>
      <c r="B29" s="57" t="s">
        <v>338</v>
      </c>
      <c r="C29" s="10">
        <v>3.8999999999999998E-3</v>
      </c>
      <c r="D29">
        <v>61</v>
      </c>
      <c r="E29">
        <v>29</v>
      </c>
      <c r="F29">
        <v>5</v>
      </c>
      <c r="G29">
        <v>27</v>
      </c>
      <c r="H29" s="12">
        <v>7.0000000000000007E-2</v>
      </c>
      <c r="I29" s="35" t="str">
        <f t="shared" si="0"/>
        <v>▶</v>
      </c>
    </row>
    <row r="30" spans="1:9">
      <c r="A30" t="s">
        <v>339</v>
      </c>
      <c r="B30" s="57" t="s">
        <v>340</v>
      </c>
      <c r="C30" s="10">
        <v>3.2000000000000002E-3</v>
      </c>
      <c r="D30">
        <v>108</v>
      </c>
      <c r="E30">
        <v>63</v>
      </c>
      <c r="F30">
        <v>15</v>
      </c>
      <c r="G30">
        <v>30</v>
      </c>
      <c r="H30" s="12">
        <v>0.06</v>
      </c>
      <c r="I30" s="35" t="str">
        <f t="shared" si="0"/>
        <v>▶</v>
      </c>
    </row>
    <row r="31" spans="1:9">
      <c r="A31" t="s">
        <v>341</v>
      </c>
      <c r="B31" s="57" t="s">
        <v>342</v>
      </c>
      <c r="C31" s="10">
        <v>3.0000000000000001E-3</v>
      </c>
      <c r="D31">
        <v>80</v>
      </c>
      <c r="E31">
        <v>41</v>
      </c>
      <c r="F31">
        <v>8</v>
      </c>
      <c r="G31">
        <v>31</v>
      </c>
      <c r="H31" s="12">
        <v>0.05</v>
      </c>
      <c r="I31" s="35" t="str">
        <f t="shared" si="0"/>
        <v>▶</v>
      </c>
    </row>
    <row r="32" spans="1:9">
      <c r="A32" t="s">
        <v>343</v>
      </c>
      <c r="B32" s="57" t="s">
        <v>344</v>
      </c>
      <c r="C32" s="10">
        <v>2.5999999999999999E-3</v>
      </c>
      <c r="D32">
        <v>8</v>
      </c>
      <c r="E32">
        <v>4</v>
      </c>
      <c r="F32">
        <v>2</v>
      </c>
      <c r="G32">
        <v>2</v>
      </c>
      <c r="H32" s="12">
        <v>0.05</v>
      </c>
      <c r="I32" s="35" t="str">
        <f t="shared" si="0"/>
        <v>▶</v>
      </c>
    </row>
    <row r="33" spans="1:9">
      <c r="A33" t="s">
        <v>345</v>
      </c>
      <c r="B33" s="57" t="s">
        <v>346</v>
      </c>
      <c r="C33" s="10">
        <v>2.5999999999999999E-3</v>
      </c>
      <c r="D33">
        <v>11</v>
      </c>
      <c r="E33">
        <v>4</v>
      </c>
      <c r="F33">
        <v>5</v>
      </c>
      <c r="G33">
        <v>2</v>
      </c>
      <c r="H33" s="12">
        <v>0.05</v>
      </c>
      <c r="I33" s="35" t="str">
        <f t="shared" si="0"/>
        <v>▶</v>
      </c>
    </row>
    <row r="34" spans="1:9">
      <c r="A34" t="s">
        <v>347</v>
      </c>
      <c r="B34" s="57" t="s">
        <v>348</v>
      </c>
      <c r="C34" s="10">
        <v>2.5000000000000001E-3</v>
      </c>
      <c r="D34">
        <v>20</v>
      </c>
      <c r="E34">
        <v>12</v>
      </c>
      <c r="F34">
        <v>3</v>
      </c>
      <c r="G34">
        <v>5</v>
      </c>
      <c r="H34" s="12">
        <v>0.04</v>
      </c>
      <c r="I34" s="35" t="str">
        <f t="shared" si="0"/>
        <v>▶</v>
      </c>
    </row>
    <row r="35" spans="1:9">
      <c r="A35" t="s">
        <v>349</v>
      </c>
      <c r="B35" s="57" t="s">
        <v>350</v>
      </c>
      <c r="C35" s="10">
        <v>2.2000000000000001E-3</v>
      </c>
      <c r="D35">
        <v>10</v>
      </c>
      <c r="E35">
        <v>3</v>
      </c>
      <c r="F35">
        <v>1</v>
      </c>
      <c r="G35">
        <v>6</v>
      </c>
      <c r="H35" s="12">
        <v>0.04</v>
      </c>
      <c r="I35" s="35" t="str">
        <f t="shared" si="0"/>
        <v>▶</v>
      </c>
    </row>
    <row r="36" spans="1:9">
      <c r="A36" t="s">
        <v>351</v>
      </c>
      <c r="B36" s="57" t="s">
        <v>352</v>
      </c>
      <c r="C36" s="10">
        <v>2.0999999999999999E-3</v>
      </c>
      <c r="D36">
        <v>89</v>
      </c>
      <c r="E36">
        <v>54</v>
      </c>
      <c r="F36">
        <v>12</v>
      </c>
      <c r="G36">
        <v>23</v>
      </c>
      <c r="H36" s="12">
        <v>0.04</v>
      </c>
      <c r="I36" s="35" t="str">
        <f t="shared" si="0"/>
        <v>▶</v>
      </c>
    </row>
    <row r="37" spans="1:9">
      <c r="A37" t="s">
        <v>353</v>
      </c>
      <c r="B37" s="57" t="s">
        <v>354</v>
      </c>
      <c r="C37" s="10">
        <v>1.8E-3</v>
      </c>
      <c r="D37">
        <v>16</v>
      </c>
      <c r="E37">
        <v>12</v>
      </c>
      <c r="F37">
        <v>3</v>
      </c>
      <c r="G37">
        <v>1</v>
      </c>
      <c r="H37" s="12">
        <v>0.03</v>
      </c>
      <c r="I37" s="35" t="str">
        <f t="shared" si="0"/>
        <v>▶</v>
      </c>
    </row>
    <row r="38" spans="1:9">
      <c r="A38" t="s">
        <v>355</v>
      </c>
      <c r="B38" s="57" t="s">
        <v>356</v>
      </c>
      <c r="C38" s="10">
        <v>1.5E-3</v>
      </c>
      <c r="D38">
        <v>24</v>
      </c>
      <c r="E38">
        <v>16</v>
      </c>
      <c r="F38">
        <v>0</v>
      </c>
      <c r="G38">
        <v>8</v>
      </c>
      <c r="H38" s="12">
        <v>0.02</v>
      </c>
      <c r="I38" s="35" t="str">
        <f t="shared" si="0"/>
        <v>▶</v>
      </c>
    </row>
    <row r="39" spans="1:9">
      <c r="A39" t="s">
        <v>357</v>
      </c>
      <c r="B39" s="57" t="s">
        <v>358</v>
      </c>
      <c r="C39" s="10">
        <v>1.5E-3</v>
      </c>
      <c r="D39">
        <v>10</v>
      </c>
      <c r="E39">
        <v>7</v>
      </c>
      <c r="F39">
        <v>0</v>
      </c>
      <c r="G39">
        <v>3</v>
      </c>
      <c r="H39" s="12">
        <v>0.02</v>
      </c>
      <c r="I39" s="35" t="str">
        <f t="shared" si="0"/>
        <v>▶</v>
      </c>
    </row>
    <row r="40" spans="1:9">
      <c r="A40" t="s">
        <v>359</v>
      </c>
      <c r="B40" s="57" t="s">
        <v>360</v>
      </c>
      <c r="C40" s="10">
        <v>1.2999999999999999E-3</v>
      </c>
      <c r="D40">
        <v>1350</v>
      </c>
      <c r="E40">
        <v>629</v>
      </c>
      <c r="F40">
        <v>302</v>
      </c>
      <c r="G40">
        <v>419</v>
      </c>
      <c r="H40" s="12">
        <v>0.02</v>
      </c>
      <c r="I40" s="35" t="str">
        <f t="shared" si="0"/>
        <v>▶</v>
      </c>
    </row>
    <row r="41" spans="1:9">
      <c r="A41" t="s">
        <v>361</v>
      </c>
      <c r="B41" s="57" t="s">
        <v>362</v>
      </c>
      <c r="C41" s="10">
        <v>8.9999999999999998E-4</v>
      </c>
      <c r="D41">
        <v>52</v>
      </c>
      <c r="E41">
        <v>30</v>
      </c>
      <c r="F41">
        <v>7</v>
      </c>
      <c r="G41">
        <v>15</v>
      </c>
      <c r="H41" s="12">
        <v>0.01</v>
      </c>
      <c r="I41" s="35" t="str">
        <f t="shared" si="0"/>
        <v>▶</v>
      </c>
    </row>
    <row r="42" spans="1:9">
      <c r="A42" t="s">
        <v>363</v>
      </c>
      <c r="B42" s="57" t="s">
        <v>364</v>
      </c>
      <c r="C42" s="10">
        <v>6.9999999999999999E-4</v>
      </c>
      <c r="D42">
        <v>18</v>
      </c>
      <c r="E42">
        <v>7</v>
      </c>
      <c r="F42">
        <v>7</v>
      </c>
      <c r="G42">
        <v>4</v>
      </c>
      <c r="H42" s="12">
        <v>0.01</v>
      </c>
      <c r="I42" s="35" t="str">
        <f t="shared" si="0"/>
        <v>▶</v>
      </c>
    </row>
    <row r="43" spans="1:9">
      <c r="A43" t="s">
        <v>365</v>
      </c>
      <c r="B43" s="57" t="s">
        <v>366</v>
      </c>
      <c r="C43" s="10">
        <v>5.9999999999999995E-4</v>
      </c>
      <c r="D43">
        <v>4</v>
      </c>
      <c r="E43">
        <v>2</v>
      </c>
      <c r="F43">
        <v>1</v>
      </c>
      <c r="G43">
        <v>1</v>
      </c>
      <c r="H43" s="12">
        <v>0.01</v>
      </c>
      <c r="I43" s="35" t="str">
        <f t="shared" si="0"/>
        <v>▶</v>
      </c>
    </row>
    <row r="44" spans="1:9">
      <c r="A44" t="s">
        <v>367</v>
      </c>
      <c r="B44" s="57" t="s">
        <v>368</v>
      </c>
      <c r="C44" s="10">
        <v>2.9999999999999997E-4</v>
      </c>
      <c r="D44">
        <v>16</v>
      </c>
      <c r="E44">
        <v>10</v>
      </c>
      <c r="F44">
        <v>0</v>
      </c>
      <c r="G44">
        <v>6</v>
      </c>
      <c r="H44" s="12">
        <v>0</v>
      </c>
      <c r="I44" s="35" t="str">
        <f t="shared" si="0"/>
        <v>▶</v>
      </c>
    </row>
    <row r="45" spans="1:9">
      <c r="A45" t="s">
        <v>369</v>
      </c>
      <c r="B45" s="57" t="s">
        <v>370</v>
      </c>
      <c r="C45" s="10">
        <v>-2.0000000000000001E-4</v>
      </c>
      <c r="D45">
        <v>4</v>
      </c>
      <c r="E45">
        <v>2</v>
      </c>
      <c r="F45">
        <v>1</v>
      </c>
      <c r="G45">
        <v>1</v>
      </c>
      <c r="H45" s="12">
        <v>0</v>
      </c>
      <c r="I45" s="35" t="str">
        <f t="shared" si="0"/>
        <v>▶</v>
      </c>
    </row>
    <row r="46" spans="1:9">
      <c r="A46" t="s">
        <v>371</v>
      </c>
      <c r="B46" s="57" t="s">
        <v>372</v>
      </c>
      <c r="C46" s="10">
        <v>-2.0000000000000001E-4</v>
      </c>
      <c r="D46">
        <v>31</v>
      </c>
      <c r="E46">
        <v>18</v>
      </c>
      <c r="F46">
        <v>6</v>
      </c>
      <c r="G46">
        <v>7</v>
      </c>
      <c r="H46" s="12">
        <v>0</v>
      </c>
      <c r="I46" s="35" t="str">
        <f t="shared" si="0"/>
        <v>▶</v>
      </c>
    </row>
    <row r="47" spans="1:9">
      <c r="A47" t="s">
        <v>373</v>
      </c>
      <c r="B47" s="57" t="s">
        <v>374</v>
      </c>
      <c r="C47" s="10">
        <v>-1.1000000000000001E-3</v>
      </c>
      <c r="D47">
        <v>16</v>
      </c>
      <c r="E47">
        <v>9</v>
      </c>
      <c r="F47">
        <v>2</v>
      </c>
      <c r="G47">
        <v>5</v>
      </c>
      <c r="H47" s="12">
        <v>0.02</v>
      </c>
      <c r="I47" s="35" t="str">
        <f t="shared" si="0"/>
        <v>▶</v>
      </c>
    </row>
    <row r="48" spans="1:9">
      <c r="A48" t="s">
        <v>375</v>
      </c>
      <c r="B48" s="57" t="s">
        <v>376</v>
      </c>
      <c r="C48" s="10">
        <v>-1.2999999999999999E-3</v>
      </c>
      <c r="D48">
        <v>84</v>
      </c>
      <c r="E48">
        <v>39</v>
      </c>
      <c r="F48">
        <v>10</v>
      </c>
      <c r="G48">
        <v>35</v>
      </c>
      <c r="H48" s="12">
        <v>0.02</v>
      </c>
      <c r="I48" s="35" t="str">
        <f t="shared" si="0"/>
        <v>▶</v>
      </c>
    </row>
    <row r="49" spans="1:9">
      <c r="A49" t="s">
        <v>377</v>
      </c>
      <c r="B49" s="57" t="s">
        <v>378</v>
      </c>
      <c r="C49" s="10">
        <v>-1.2999999999999999E-3</v>
      </c>
      <c r="D49">
        <v>11</v>
      </c>
      <c r="E49">
        <v>7</v>
      </c>
      <c r="F49">
        <v>2</v>
      </c>
      <c r="G49">
        <v>2</v>
      </c>
      <c r="H49" s="12">
        <v>0.02</v>
      </c>
      <c r="I49" s="35" t="str">
        <f t="shared" si="0"/>
        <v>▶</v>
      </c>
    </row>
    <row r="50" spans="1:9">
      <c r="A50" t="s">
        <v>379</v>
      </c>
      <c r="B50" s="57" t="s">
        <v>380</v>
      </c>
      <c r="C50" s="10">
        <v>-1.5E-3</v>
      </c>
      <c r="D50">
        <v>12</v>
      </c>
      <c r="E50">
        <v>4</v>
      </c>
      <c r="F50">
        <v>1</v>
      </c>
      <c r="G50">
        <v>7</v>
      </c>
      <c r="H50" s="12">
        <v>0.02</v>
      </c>
      <c r="I50" s="35" t="str">
        <f t="shared" si="0"/>
        <v>▶</v>
      </c>
    </row>
    <row r="51" spans="1:9">
      <c r="A51" t="s">
        <v>381</v>
      </c>
      <c r="B51" s="57" t="s">
        <v>382</v>
      </c>
      <c r="C51" s="10">
        <v>-1.5E-3</v>
      </c>
      <c r="D51">
        <v>9</v>
      </c>
      <c r="E51">
        <v>7</v>
      </c>
      <c r="F51">
        <v>0</v>
      </c>
      <c r="G51">
        <v>2</v>
      </c>
      <c r="H51" s="12">
        <v>0.02</v>
      </c>
      <c r="I51" s="35" t="str">
        <f t="shared" si="0"/>
        <v>▶</v>
      </c>
    </row>
    <row r="52" spans="1:9">
      <c r="A52" t="s">
        <v>383</v>
      </c>
      <c r="B52" s="57" t="s">
        <v>384</v>
      </c>
      <c r="C52" s="10">
        <v>-1.6000000000000001E-3</v>
      </c>
      <c r="D52">
        <v>19</v>
      </c>
      <c r="E52">
        <v>9</v>
      </c>
      <c r="F52">
        <v>2</v>
      </c>
      <c r="G52">
        <v>8</v>
      </c>
      <c r="H52" s="12">
        <v>0.03</v>
      </c>
      <c r="I52" s="35" t="str">
        <f t="shared" si="0"/>
        <v>▶</v>
      </c>
    </row>
    <row r="53" spans="1:9">
      <c r="A53" t="s">
        <v>385</v>
      </c>
      <c r="B53" s="57" t="s">
        <v>386</v>
      </c>
      <c r="C53" s="10">
        <v>-1.9E-3</v>
      </c>
      <c r="D53">
        <v>1</v>
      </c>
      <c r="E53">
        <v>0</v>
      </c>
      <c r="F53">
        <v>0</v>
      </c>
      <c r="G53">
        <v>1</v>
      </c>
      <c r="H53" s="12">
        <v>0.03</v>
      </c>
      <c r="I53" s="35" t="str">
        <f t="shared" si="0"/>
        <v>▶</v>
      </c>
    </row>
    <row r="54" spans="1:9">
      <c r="A54" t="s">
        <v>387</v>
      </c>
      <c r="B54" s="57" t="s">
        <v>388</v>
      </c>
      <c r="C54" s="10">
        <v>-2.0999999999999999E-3</v>
      </c>
      <c r="D54">
        <v>3</v>
      </c>
      <c r="E54">
        <v>0</v>
      </c>
      <c r="F54">
        <v>0</v>
      </c>
      <c r="G54">
        <v>3</v>
      </c>
      <c r="H54" s="12">
        <v>0.04</v>
      </c>
      <c r="I54" s="35" t="str">
        <f t="shared" si="0"/>
        <v>▶</v>
      </c>
    </row>
    <row r="55" spans="1:9">
      <c r="A55" t="s">
        <v>389</v>
      </c>
      <c r="B55" s="57" t="s">
        <v>390</v>
      </c>
      <c r="C55" s="10">
        <v>-2.2000000000000001E-3</v>
      </c>
      <c r="D55">
        <v>121</v>
      </c>
      <c r="E55">
        <v>31</v>
      </c>
      <c r="F55">
        <v>46</v>
      </c>
      <c r="G55">
        <v>44</v>
      </c>
      <c r="H55" s="12">
        <v>0.04</v>
      </c>
      <c r="I55" s="35" t="str">
        <f t="shared" si="0"/>
        <v>▶</v>
      </c>
    </row>
    <row r="56" spans="1:9">
      <c r="A56" t="s">
        <v>391</v>
      </c>
      <c r="B56" s="57" t="s">
        <v>392</v>
      </c>
      <c r="C56" s="10">
        <v>-2.3E-3</v>
      </c>
      <c r="D56">
        <v>6</v>
      </c>
      <c r="E56">
        <v>2</v>
      </c>
      <c r="F56">
        <v>2</v>
      </c>
      <c r="G56">
        <v>2</v>
      </c>
      <c r="H56" s="12">
        <v>0.04</v>
      </c>
      <c r="I56" s="35" t="str">
        <f t="shared" si="0"/>
        <v>▶</v>
      </c>
    </row>
    <row r="57" spans="1:9">
      <c r="A57" t="s">
        <v>393</v>
      </c>
      <c r="B57" s="57" t="s">
        <v>394</v>
      </c>
      <c r="C57" s="10">
        <v>-2.3999999999999998E-3</v>
      </c>
      <c r="D57">
        <v>13</v>
      </c>
      <c r="E57">
        <v>5</v>
      </c>
      <c r="F57">
        <v>1</v>
      </c>
      <c r="G57">
        <v>7</v>
      </c>
      <c r="H57" s="12">
        <v>0.04</v>
      </c>
      <c r="I57" s="35" t="str">
        <f t="shared" si="0"/>
        <v>▶</v>
      </c>
    </row>
    <row r="58" spans="1:9">
      <c r="A58" t="s">
        <v>395</v>
      </c>
      <c r="B58" s="57" t="s">
        <v>396</v>
      </c>
      <c r="C58" s="10">
        <v>-2.5999999999999999E-3</v>
      </c>
      <c r="D58">
        <v>1</v>
      </c>
      <c r="E58">
        <v>0</v>
      </c>
      <c r="F58">
        <v>0</v>
      </c>
      <c r="G58">
        <v>1</v>
      </c>
      <c r="H58" s="12">
        <v>0.05</v>
      </c>
      <c r="I58" s="35" t="str">
        <f t="shared" si="0"/>
        <v>▶</v>
      </c>
    </row>
    <row r="59" spans="1:9">
      <c r="A59" t="s">
        <v>397</v>
      </c>
      <c r="B59" s="57" t="s">
        <v>398</v>
      </c>
      <c r="C59" s="10">
        <v>-2.8E-3</v>
      </c>
      <c r="D59">
        <v>15</v>
      </c>
      <c r="E59">
        <v>6</v>
      </c>
      <c r="F59">
        <v>3</v>
      </c>
      <c r="G59">
        <v>6</v>
      </c>
      <c r="H59" s="12">
        <v>0.05</v>
      </c>
      <c r="I59" s="35" t="str">
        <f t="shared" si="0"/>
        <v>▶</v>
      </c>
    </row>
    <row r="60" spans="1:9">
      <c r="A60" t="s">
        <v>399</v>
      </c>
      <c r="B60" s="57" t="s">
        <v>400</v>
      </c>
      <c r="C60" s="10">
        <v>-3.0000000000000001E-3</v>
      </c>
      <c r="D60">
        <v>11</v>
      </c>
      <c r="E60">
        <v>4</v>
      </c>
      <c r="F60">
        <v>0</v>
      </c>
      <c r="G60">
        <v>7</v>
      </c>
      <c r="H60" s="12">
        <v>0.05</v>
      </c>
      <c r="I60" s="35" t="str">
        <f t="shared" si="0"/>
        <v>▶</v>
      </c>
    </row>
    <row r="61" spans="1:9">
      <c r="A61" t="s">
        <v>401</v>
      </c>
      <c r="B61" s="57" t="s">
        <v>402</v>
      </c>
      <c r="C61" s="10">
        <v>-3.0999999999999999E-3</v>
      </c>
      <c r="D61">
        <v>5</v>
      </c>
      <c r="E61">
        <v>2</v>
      </c>
      <c r="F61">
        <v>1</v>
      </c>
      <c r="G61">
        <v>2</v>
      </c>
      <c r="H61" s="12">
        <v>0.06</v>
      </c>
      <c r="I61" s="35" t="str">
        <f t="shared" si="0"/>
        <v>▶</v>
      </c>
    </row>
    <row r="62" spans="1:9">
      <c r="A62" t="s">
        <v>403</v>
      </c>
      <c r="B62" s="57" t="s">
        <v>404</v>
      </c>
      <c r="C62" s="10">
        <v>-3.3999999999999998E-3</v>
      </c>
      <c r="D62">
        <v>7</v>
      </c>
      <c r="E62">
        <v>2</v>
      </c>
      <c r="F62">
        <v>1</v>
      </c>
      <c r="G62">
        <v>4</v>
      </c>
      <c r="H62" s="12">
        <v>0.06</v>
      </c>
      <c r="I62" s="35" t="str">
        <f t="shared" si="0"/>
        <v>▶</v>
      </c>
    </row>
    <row r="63" spans="1:9">
      <c r="A63" t="s">
        <v>405</v>
      </c>
      <c r="B63" s="57" t="s">
        <v>406</v>
      </c>
      <c r="C63" s="10">
        <v>-3.5999999999999999E-3</v>
      </c>
      <c r="D63">
        <v>183</v>
      </c>
      <c r="E63">
        <v>81</v>
      </c>
      <c r="F63">
        <v>26</v>
      </c>
      <c r="G63">
        <v>76</v>
      </c>
      <c r="H63" s="12">
        <v>7.0000000000000007E-2</v>
      </c>
      <c r="I63" s="35" t="str">
        <f t="shared" si="0"/>
        <v>▶</v>
      </c>
    </row>
    <row r="64" spans="1:9">
      <c r="A64" t="s">
        <v>407</v>
      </c>
      <c r="B64" s="57" t="s">
        <v>408</v>
      </c>
      <c r="C64" s="10">
        <v>-3.8E-3</v>
      </c>
      <c r="D64">
        <v>153</v>
      </c>
      <c r="E64">
        <v>90</v>
      </c>
      <c r="F64">
        <v>20</v>
      </c>
      <c r="G64">
        <v>43</v>
      </c>
      <c r="H64" s="12">
        <v>7.0000000000000007E-2</v>
      </c>
      <c r="I64" s="35" t="str">
        <f t="shared" si="0"/>
        <v>▶</v>
      </c>
    </row>
    <row r="65" spans="1:9">
      <c r="A65" t="s">
        <v>409</v>
      </c>
      <c r="B65" s="57" t="s">
        <v>410</v>
      </c>
      <c r="C65" s="10">
        <v>-3.8999999999999998E-3</v>
      </c>
      <c r="D65">
        <v>101</v>
      </c>
      <c r="E65">
        <v>44</v>
      </c>
      <c r="F65">
        <v>10</v>
      </c>
      <c r="G65">
        <v>47</v>
      </c>
      <c r="H65" s="12">
        <v>7.0000000000000007E-2</v>
      </c>
      <c r="I65" s="35" t="str">
        <f t="shared" si="0"/>
        <v>▶</v>
      </c>
    </row>
    <row r="66" spans="1:9">
      <c r="A66" t="s">
        <v>411</v>
      </c>
      <c r="B66" s="57" t="s">
        <v>412</v>
      </c>
      <c r="C66" s="10">
        <v>-4.1999999999999997E-3</v>
      </c>
      <c r="D66">
        <v>77</v>
      </c>
      <c r="E66">
        <v>42</v>
      </c>
      <c r="F66">
        <v>11</v>
      </c>
      <c r="G66">
        <v>24</v>
      </c>
      <c r="H66" s="12">
        <v>0.08</v>
      </c>
      <c r="I66" s="35" t="str">
        <f t="shared" si="0"/>
        <v>▶</v>
      </c>
    </row>
    <row r="67" spans="1:9">
      <c r="A67" t="s">
        <v>413</v>
      </c>
      <c r="B67" s="57" t="s">
        <v>414</v>
      </c>
      <c r="C67" s="10">
        <v>-4.7000000000000002E-3</v>
      </c>
      <c r="D67">
        <v>21</v>
      </c>
      <c r="E67">
        <v>8</v>
      </c>
      <c r="F67">
        <v>7</v>
      </c>
      <c r="G67">
        <v>6</v>
      </c>
      <c r="H67" s="12">
        <v>0.09</v>
      </c>
      <c r="I67" s="35" t="str">
        <f t="shared" ref="I67:I130" si="1">IF(ISBLANK($B67),"",HYPERLINK($B67,"▶"))</f>
        <v>▶</v>
      </c>
    </row>
    <row r="68" spans="1:9">
      <c r="A68" t="s">
        <v>415</v>
      </c>
      <c r="B68" s="57" t="s">
        <v>416</v>
      </c>
      <c r="C68" s="10">
        <v>-4.7999999999999996E-3</v>
      </c>
      <c r="D68">
        <v>25</v>
      </c>
      <c r="E68">
        <v>10</v>
      </c>
      <c r="F68">
        <v>1</v>
      </c>
      <c r="G68">
        <v>14</v>
      </c>
      <c r="H68" s="12">
        <v>0.09</v>
      </c>
      <c r="I68" s="35" t="str">
        <f t="shared" si="1"/>
        <v>▶</v>
      </c>
    </row>
    <row r="69" spans="1:9">
      <c r="A69" t="s">
        <v>417</v>
      </c>
      <c r="B69" s="57" t="s">
        <v>418</v>
      </c>
      <c r="C69" s="10">
        <v>-5.1000000000000004E-3</v>
      </c>
      <c r="D69">
        <v>38</v>
      </c>
      <c r="E69">
        <v>14</v>
      </c>
      <c r="F69">
        <v>10</v>
      </c>
      <c r="G69">
        <v>14</v>
      </c>
      <c r="H69" s="12">
        <v>0.1</v>
      </c>
      <c r="I69" s="35" t="str">
        <f t="shared" si="1"/>
        <v>▶</v>
      </c>
    </row>
    <row r="70" spans="1:9">
      <c r="A70" t="s">
        <v>419</v>
      </c>
      <c r="B70" s="57" t="s">
        <v>420</v>
      </c>
      <c r="C70" s="10">
        <v>-5.3E-3</v>
      </c>
      <c r="D70">
        <v>14</v>
      </c>
      <c r="E70">
        <v>7</v>
      </c>
      <c r="F70">
        <v>2</v>
      </c>
      <c r="G70">
        <v>5</v>
      </c>
      <c r="H70" s="12">
        <v>0.1</v>
      </c>
      <c r="I70" s="35" t="str">
        <f t="shared" si="1"/>
        <v>▶</v>
      </c>
    </row>
    <row r="71" spans="1:9">
      <c r="A71" t="s">
        <v>421</v>
      </c>
      <c r="B71" s="57" t="s">
        <v>422</v>
      </c>
      <c r="C71" s="10">
        <v>-5.4000000000000003E-3</v>
      </c>
      <c r="D71">
        <v>12</v>
      </c>
      <c r="E71">
        <v>8</v>
      </c>
      <c r="F71">
        <v>2</v>
      </c>
      <c r="G71">
        <v>2</v>
      </c>
      <c r="H71" s="12">
        <v>0.1</v>
      </c>
      <c r="I71" s="35" t="str">
        <f t="shared" si="1"/>
        <v>▶</v>
      </c>
    </row>
    <row r="72" spans="1:9">
      <c r="A72" t="s">
        <v>423</v>
      </c>
      <c r="B72" s="57" t="s">
        <v>424</v>
      </c>
      <c r="C72" s="10">
        <v>-5.7000000000000002E-3</v>
      </c>
      <c r="D72">
        <v>4</v>
      </c>
      <c r="E72">
        <v>1</v>
      </c>
      <c r="F72">
        <v>1</v>
      </c>
      <c r="G72">
        <v>2</v>
      </c>
      <c r="H72" s="12">
        <v>0.11</v>
      </c>
      <c r="I72" s="35" t="str">
        <f t="shared" si="1"/>
        <v>▶</v>
      </c>
    </row>
    <row r="73" spans="1:9">
      <c r="A73" t="s">
        <v>425</v>
      </c>
      <c r="B73" s="57" t="s">
        <v>426</v>
      </c>
      <c r="C73" s="10">
        <v>-5.8999999999999999E-3</v>
      </c>
      <c r="D73">
        <v>43</v>
      </c>
      <c r="E73">
        <v>34</v>
      </c>
      <c r="F73">
        <v>3</v>
      </c>
      <c r="G73">
        <v>6</v>
      </c>
      <c r="H73" s="12">
        <v>0.11</v>
      </c>
      <c r="I73" s="35" t="str">
        <f t="shared" si="1"/>
        <v>▶</v>
      </c>
    </row>
    <row r="74" spans="1:9">
      <c r="A74" t="s">
        <v>427</v>
      </c>
      <c r="B74" s="57" t="s">
        <v>428</v>
      </c>
      <c r="C74" s="10">
        <v>-6.0000000000000001E-3</v>
      </c>
      <c r="D74">
        <v>1</v>
      </c>
      <c r="E74">
        <v>0</v>
      </c>
      <c r="F74">
        <v>0</v>
      </c>
      <c r="G74">
        <v>1</v>
      </c>
      <c r="H74" s="12">
        <v>0.11</v>
      </c>
      <c r="I74" s="35" t="str">
        <f t="shared" si="1"/>
        <v>▶</v>
      </c>
    </row>
    <row r="75" spans="1:9">
      <c r="A75" t="s">
        <v>429</v>
      </c>
      <c r="B75" s="57" t="s">
        <v>430</v>
      </c>
      <c r="C75" s="10">
        <v>-6.4999999999999997E-3</v>
      </c>
      <c r="D75">
        <v>5</v>
      </c>
      <c r="E75">
        <v>1</v>
      </c>
      <c r="F75">
        <v>0</v>
      </c>
      <c r="G75">
        <v>4</v>
      </c>
      <c r="H75" s="12">
        <v>0.12</v>
      </c>
      <c r="I75" s="35" t="str">
        <f t="shared" si="1"/>
        <v>▶</v>
      </c>
    </row>
    <row r="76" spans="1:9">
      <c r="A76" t="s">
        <v>431</v>
      </c>
      <c r="B76" s="57" t="s">
        <v>432</v>
      </c>
      <c r="C76" s="10">
        <v>-7.3000000000000001E-3</v>
      </c>
      <c r="D76">
        <v>1</v>
      </c>
      <c r="E76">
        <v>0</v>
      </c>
      <c r="F76">
        <v>0</v>
      </c>
      <c r="G76">
        <v>1</v>
      </c>
      <c r="H76" s="12">
        <v>0.14000000000000001</v>
      </c>
      <c r="I76" s="35" t="str">
        <f t="shared" si="1"/>
        <v>▶</v>
      </c>
    </row>
    <row r="77" spans="1:9">
      <c r="A77" t="s">
        <v>433</v>
      </c>
      <c r="B77" s="57" t="s">
        <v>434</v>
      </c>
      <c r="C77" s="10">
        <v>-7.3000000000000001E-3</v>
      </c>
      <c r="D77">
        <v>57</v>
      </c>
      <c r="E77">
        <v>22</v>
      </c>
      <c r="F77">
        <v>7</v>
      </c>
      <c r="G77">
        <v>28</v>
      </c>
      <c r="H77" s="12">
        <v>0.14000000000000001</v>
      </c>
      <c r="I77" s="35" t="str">
        <f t="shared" si="1"/>
        <v>▶</v>
      </c>
    </row>
    <row r="78" spans="1:9">
      <c r="A78" t="s">
        <v>435</v>
      </c>
      <c r="B78" s="57" t="s">
        <v>436</v>
      </c>
      <c r="C78" s="10">
        <v>-1.1900000000000001E-2</v>
      </c>
      <c r="D78">
        <v>28</v>
      </c>
      <c r="E78">
        <v>12</v>
      </c>
      <c r="F78">
        <v>3</v>
      </c>
      <c r="G78">
        <v>13</v>
      </c>
      <c r="H78" s="12">
        <v>0.23</v>
      </c>
      <c r="I78" s="35" t="str">
        <f t="shared" si="1"/>
        <v>▶</v>
      </c>
    </row>
    <row r="79" spans="1:9">
      <c r="A79" t="s">
        <v>437</v>
      </c>
      <c r="B79" s="57" t="s">
        <v>438</v>
      </c>
      <c r="C79" s="10">
        <v>-1.34E-2</v>
      </c>
      <c r="D79">
        <v>31</v>
      </c>
      <c r="E79">
        <v>10</v>
      </c>
      <c r="F79">
        <v>5</v>
      </c>
      <c r="G79">
        <v>16</v>
      </c>
      <c r="H79" s="12">
        <v>0.26</v>
      </c>
      <c r="I79" s="35" t="str">
        <f t="shared" si="1"/>
        <v>▶</v>
      </c>
    </row>
    <row r="80" spans="1:9">
      <c r="A80" t="s">
        <v>439</v>
      </c>
      <c r="B80" s="57" t="s">
        <v>440</v>
      </c>
      <c r="C80" s="10">
        <v>-1.95E-2</v>
      </c>
      <c r="D80">
        <v>1</v>
      </c>
      <c r="E80">
        <v>0</v>
      </c>
      <c r="F80">
        <v>0</v>
      </c>
      <c r="G80">
        <v>1</v>
      </c>
      <c r="H80" s="12">
        <v>0.38</v>
      </c>
      <c r="I80" s="35" t="str">
        <f t="shared" si="1"/>
        <v>▶</v>
      </c>
    </row>
    <row r="81" spans="9:9">
      <c r="I81" s="35" t="str">
        <f t="shared" si="1"/>
        <v/>
      </c>
    </row>
    <row r="82" spans="9:9">
      <c r="I82" s="35" t="str">
        <f t="shared" si="1"/>
        <v/>
      </c>
    </row>
    <row r="83" spans="9:9">
      <c r="I83" s="35" t="str">
        <f t="shared" si="1"/>
        <v/>
      </c>
    </row>
    <row r="84" spans="9:9">
      <c r="I84" s="35" t="str">
        <f t="shared" si="1"/>
        <v/>
      </c>
    </row>
    <row r="85" spans="9:9">
      <c r="I85" s="35" t="str">
        <f t="shared" si="1"/>
        <v/>
      </c>
    </row>
    <row r="86" spans="9:9">
      <c r="I86" s="35" t="str">
        <f t="shared" si="1"/>
        <v/>
      </c>
    </row>
    <row r="87" spans="9:9">
      <c r="I87" s="35" t="str">
        <f t="shared" si="1"/>
        <v/>
      </c>
    </row>
    <row r="88" spans="9:9">
      <c r="I88" s="35" t="str">
        <f t="shared" si="1"/>
        <v/>
      </c>
    </row>
    <row r="89" spans="9:9">
      <c r="I89" s="35" t="str">
        <f t="shared" si="1"/>
        <v/>
      </c>
    </row>
    <row r="90" spans="9:9">
      <c r="I90" s="35" t="str">
        <f t="shared" si="1"/>
        <v/>
      </c>
    </row>
    <row r="91" spans="9:9">
      <c r="I91" s="35" t="str">
        <f t="shared" si="1"/>
        <v/>
      </c>
    </row>
    <row r="92" spans="9:9">
      <c r="I92" s="35" t="str">
        <f t="shared" si="1"/>
        <v/>
      </c>
    </row>
    <row r="93" spans="9:9">
      <c r="I93" s="35" t="str">
        <f t="shared" si="1"/>
        <v/>
      </c>
    </row>
    <row r="94" spans="9:9">
      <c r="I94" s="35" t="str">
        <f t="shared" si="1"/>
        <v/>
      </c>
    </row>
    <row r="95" spans="9:9">
      <c r="I95" s="35" t="str">
        <f t="shared" si="1"/>
        <v/>
      </c>
    </row>
    <row r="96" spans="9:9">
      <c r="I96" s="35" t="str">
        <f t="shared" si="1"/>
        <v/>
      </c>
    </row>
    <row r="97" spans="9:9">
      <c r="I97" s="35" t="str">
        <f t="shared" si="1"/>
        <v/>
      </c>
    </row>
    <row r="98" spans="9:9">
      <c r="I98" s="35" t="str">
        <f t="shared" si="1"/>
        <v/>
      </c>
    </row>
    <row r="99" spans="9:9">
      <c r="I99" s="35" t="str">
        <f t="shared" si="1"/>
        <v/>
      </c>
    </row>
    <row r="100" spans="9:9">
      <c r="I100" s="35" t="str">
        <f t="shared" si="1"/>
        <v/>
      </c>
    </row>
    <row r="101" spans="9:9">
      <c r="I101" s="35" t="str">
        <f t="shared" si="1"/>
        <v/>
      </c>
    </row>
    <row r="102" spans="9:9">
      <c r="I102" s="35" t="str">
        <f t="shared" si="1"/>
        <v/>
      </c>
    </row>
    <row r="103" spans="9:9">
      <c r="I103" s="35" t="str">
        <f t="shared" si="1"/>
        <v/>
      </c>
    </row>
    <row r="104" spans="9:9">
      <c r="I104" s="35" t="str">
        <f t="shared" si="1"/>
        <v/>
      </c>
    </row>
    <row r="105" spans="9:9">
      <c r="I105" s="35" t="str">
        <f t="shared" si="1"/>
        <v/>
      </c>
    </row>
    <row r="106" spans="9:9">
      <c r="I106" s="35" t="str">
        <f t="shared" si="1"/>
        <v/>
      </c>
    </row>
    <row r="107" spans="9:9">
      <c r="I107" s="35" t="str">
        <f t="shared" si="1"/>
        <v/>
      </c>
    </row>
    <row r="108" spans="9:9">
      <c r="I108" s="35" t="str">
        <f t="shared" si="1"/>
        <v/>
      </c>
    </row>
    <row r="109" spans="9:9">
      <c r="I109" s="35" t="str">
        <f t="shared" si="1"/>
        <v/>
      </c>
    </row>
    <row r="110" spans="9:9">
      <c r="I110" s="35" t="str">
        <f t="shared" si="1"/>
        <v/>
      </c>
    </row>
    <row r="111" spans="9:9">
      <c r="I111" s="35" t="str">
        <f t="shared" si="1"/>
        <v/>
      </c>
    </row>
    <row r="112" spans="9:9">
      <c r="I112" s="35" t="str">
        <f t="shared" si="1"/>
        <v/>
      </c>
    </row>
    <row r="113" spans="9:9">
      <c r="I113" s="35" t="str">
        <f t="shared" si="1"/>
        <v/>
      </c>
    </row>
    <row r="114" spans="9:9">
      <c r="I114" s="35" t="str">
        <f t="shared" si="1"/>
        <v/>
      </c>
    </row>
    <row r="115" spans="9:9">
      <c r="I115" s="35" t="str">
        <f t="shared" si="1"/>
        <v/>
      </c>
    </row>
    <row r="116" spans="9:9">
      <c r="I116" s="35" t="str">
        <f t="shared" si="1"/>
        <v/>
      </c>
    </row>
    <row r="117" spans="9:9">
      <c r="I117" s="35" t="str">
        <f t="shared" si="1"/>
        <v/>
      </c>
    </row>
    <row r="118" spans="9:9">
      <c r="I118" s="35" t="str">
        <f t="shared" si="1"/>
        <v/>
      </c>
    </row>
    <row r="119" spans="9:9">
      <c r="I119" s="35" t="str">
        <f t="shared" si="1"/>
        <v/>
      </c>
    </row>
    <row r="120" spans="9:9">
      <c r="I120" s="35" t="str">
        <f t="shared" si="1"/>
        <v/>
      </c>
    </row>
    <row r="121" spans="9:9">
      <c r="I121" s="35" t="str">
        <f t="shared" si="1"/>
        <v/>
      </c>
    </row>
    <row r="122" spans="9:9">
      <c r="I122" s="35" t="str">
        <f t="shared" si="1"/>
        <v/>
      </c>
    </row>
    <row r="123" spans="9:9">
      <c r="I123" s="35" t="str">
        <f t="shared" si="1"/>
        <v/>
      </c>
    </row>
    <row r="124" spans="9:9">
      <c r="I124" s="35" t="str">
        <f t="shared" si="1"/>
        <v/>
      </c>
    </row>
    <row r="125" spans="9:9">
      <c r="I125" s="35" t="str">
        <f t="shared" si="1"/>
        <v/>
      </c>
    </row>
    <row r="126" spans="9:9">
      <c r="I126" s="35" t="str">
        <f t="shared" si="1"/>
        <v/>
      </c>
    </row>
    <row r="127" spans="9:9">
      <c r="I127" s="35" t="str">
        <f t="shared" si="1"/>
        <v/>
      </c>
    </row>
    <row r="128" spans="9:9">
      <c r="I128" s="35" t="str">
        <f t="shared" si="1"/>
        <v/>
      </c>
    </row>
    <row r="129" spans="9:9">
      <c r="I129" s="35" t="str">
        <f t="shared" si="1"/>
        <v/>
      </c>
    </row>
    <row r="130" spans="9:9">
      <c r="I130" s="35" t="str">
        <f t="shared" si="1"/>
        <v/>
      </c>
    </row>
    <row r="131" spans="9:9">
      <c r="I131" s="35" t="str">
        <f t="shared" ref="I131:I194" si="2">IF(ISBLANK($B131),"",HYPERLINK($B131,"▶"))</f>
        <v/>
      </c>
    </row>
    <row r="132" spans="9:9">
      <c r="I132" s="35" t="str">
        <f t="shared" si="2"/>
        <v/>
      </c>
    </row>
    <row r="133" spans="9:9">
      <c r="I133" s="35" t="str">
        <f t="shared" si="2"/>
        <v/>
      </c>
    </row>
    <row r="134" spans="9:9">
      <c r="I134" s="35" t="str">
        <f t="shared" si="2"/>
        <v/>
      </c>
    </row>
    <row r="135" spans="9:9">
      <c r="I135" s="35" t="str">
        <f t="shared" si="2"/>
        <v/>
      </c>
    </row>
    <row r="136" spans="9:9">
      <c r="I136" s="35" t="str">
        <f t="shared" si="2"/>
        <v/>
      </c>
    </row>
    <row r="137" spans="9:9">
      <c r="I137" s="35" t="str">
        <f t="shared" si="2"/>
        <v/>
      </c>
    </row>
    <row r="138" spans="9:9">
      <c r="I138" s="35" t="str">
        <f t="shared" si="2"/>
        <v/>
      </c>
    </row>
    <row r="139" spans="9:9">
      <c r="I139" s="35" t="str">
        <f t="shared" si="2"/>
        <v/>
      </c>
    </row>
    <row r="140" spans="9:9">
      <c r="I140" s="35" t="str">
        <f t="shared" si="2"/>
        <v/>
      </c>
    </row>
    <row r="141" spans="9:9">
      <c r="I141" s="35" t="str">
        <f t="shared" si="2"/>
        <v/>
      </c>
    </row>
    <row r="142" spans="9:9">
      <c r="I142" s="35" t="str">
        <f t="shared" si="2"/>
        <v/>
      </c>
    </row>
    <row r="143" spans="9:9">
      <c r="I143" s="35" t="str">
        <f t="shared" si="2"/>
        <v/>
      </c>
    </row>
    <row r="144" spans="9:9">
      <c r="I144" s="35" t="str">
        <f t="shared" si="2"/>
        <v/>
      </c>
    </row>
    <row r="145" spans="9:9">
      <c r="I145" s="35" t="str">
        <f t="shared" si="2"/>
        <v/>
      </c>
    </row>
    <row r="146" spans="9:9">
      <c r="I146" s="35" t="str">
        <f t="shared" si="2"/>
        <v/>
      </c>
    </row>
    <row r="147" spans="9:9">
      <c r="I147" s="35" t="str">
        <f t="shared" si="2"/>
        <v/>
      </c>
    </row>
    <row r="148" spans="9:9">
      <c r="I148" s="35" t="str">
        <f t="shared" si="2"/>
        <v/>
      </c>
    </row>
    <row r="149" spans="9:9">
      <c r="I149" s="35" t="str">
        <f t="shared" si="2"/>
        <v/>
      </c>
    </row>
    <row r="150" spans="9:9">
      <c r="I150" s="35" t="str">
        <f t="shared" si="2"/>
        <v/>
      </c>
    </row>
    <row r="151" spans="9:9">
      <c r="I151" s="35" t="str">
        <f t="shared" si="2"/>
        <v/>
      </c>
    </row>
    <row r="152" spans="9:9">
      <c r="I152" s="35" t="str">
        <f t="shared" si="2"/>
        <v/>
      </c>
    </row>
    <row r="153" spans="9:9">
      <c r="I153" s="35" t="str">
        <f t="shared" si="2"/>
        <v/>
      </c>
    </row>
    <row r="154" spans="9:9">
      <c r="I154" s="35" t="str">
        <f t="shared" si="2"/>
        <v/>
      </c>
    </row>
    <row r="155" spans="9:9">
      <c r="I155" s="35" t="str">
        <f t="shared" si="2"/>
        <v/>
      </c>
    </row>
    <row r="156" spans="9:9">
      <c r="I156" s="35" t="str">
        <f t="shared" si="2"/>
        <v/>
      </c>
    </row>
    <row r="157" spans="9:9">
      <c r="I157" s="35" t="str">
        <f t="shared" si="2"/>
        <v/>
      </c>
    </row>
    <row r="158" spans="9:9">
      <c r="I158" s="35" t="str">
        <f t="shared" si="2"/>
        <v/>
      </c>
    </row>
    <row r="159" spans="9:9">
      <c r="I159" s="35" t="str">
        <f t="shared" si="2"/>
        <v/>
      </c>
    </row>
    <row r="160" spans="9:9">
      <c r="I160" s="35" t="str">
        <f t="shared" si="2"/>
        <v/>
      </c>
    </row>
    <row r="161" spans="9:9">
      <c r="I161" s="35" t="str">
        <f t="shared" si="2"/>
        <v/>
      </c>
    </row>
    <row r="162" spans="9:9">
      <c r="I162" s="35" t="str">
        <f t="shared" si="2"/>
        <v/>
      </c>
    </row>
    <row r="163" spans="9:9">
      <c r="I163" s="35" t="str">
        <f t="shared" si="2"/>
        <v/>
      </c>
    </row>
    <row r="164" spans="9:9">
      <c r="I164" s="35" t="str">
        <f t="shared" si="2"/>
        <v/>
      </c>
    </row>
    <row r="165" spans="9:9">
      <c r="I165" s="35" t="str">
        <f t="shared" si="2"/>
        <v/>
      </c>
    </row>
    <row r="166" spans="9:9">
      <c r="I166" s="35" t="str">
        <f t="shared" si="2"/>
        <v/>
      </c>
    </row>
    <row r="167" spans="9:9">
      <c r="I167" s="35" t="str">
        <f t="shared" si="2"/>
        <v/>
      </c>
    </row>
    <row r="168" spans="9:9">
      <c r="I168" s="35" t="str">
        <f t="shared" si="2"/>
        <v/>
      </c>
    </row>
    <row r="169" spans="9:9">
      <c r="I169" s="35" t="str">
        <f t="shared" si="2"/>
        <v/>
      </c>
    </row>
    <row r="170" spans="9:9">
      <c r="I170" s="35" t="str">
        <f t="shared" si="2"/>
        <v/>
      </c>
    </row>
    <row r="171" spans="9:9">
      <c r="I171" s="35" t="str">
        <f t="shared" si="2"/>
        <v/>
      </c>
    </row>
    <row r="172" spans="9:9">
      <c r="I172" s="35" t="str">
        <f t="shared" si="2"/>
        <v/>
      </c>
    </row>
    <row r="173" spans="9:9">
      <c r="I173" s="35" t="str">
        <f t="shared" si="2"/>
        <v/>
      </c>
    </row>
    <row r="174" spans="9:9">
      <c r="I174" s="35" t="str">
        <f t="shared" si="2"/>
        <v/>
      </c>
    </row>
    <row r="175" spans="9:9">
      <c r="I175" s="35" t="str">
        <f t="shared" si="2"/>
        <v/>
      </c>
    </row>
    <row r="176" spans="9:9">
      <c r="I176" s="35" t="str">
        <f t="shared" si="2"/>
        <v/>
      </c>
    </row>
    <row r="177" spans="9:9">
      <c r="I177" s="35" t="str">
        <f t="shared" si="2"/>
        <v/>
      </c>
    </row>
    <row r="178" spans="9:9">
      <c r="I178" s="35" t="str">
        <f t="shared" si="2"/>
        <v/>
      </c>
    </row>
    <row r="179" spans="9:9">
      <c r="I179" s="35" t="str">
        <f t="shared" si="2"/>
        <v/>
      </c>
    </row>
    <row r="180" spans="9:9">
      <c r="I180" s="35" t="str">
        <f t="shared" si="2"/>
        <v/>
      </c>
    </row>
    <row r="181" spans="9:9">
      <c r="I181" s="35" t="str">
        <f t="shared" si="2"/>
        <v/>
      </c>
    </row>
    <row r="182" spans="9:9">
      <c r="I182" s="35" t="str">
        <f t="shared" si="2"/>
        <v/>
      </c>
    </row>
    <row r="183" spans="9:9">
      <c r="I183" s="35" t="str">
        <f t="shared" si="2"/>
        <v/>
      </c>
    </row>
    <row r="184" spans="9:9">
      <c r="I184" s="35" t="str">
        <f t="shared" si="2"/>
        <v/>
      </c>
    </row>
    <row r="185" spans="9:9">
      <c r="I185" s="35" t="str">
        <f t="shared" si="2"/>
        <v/>
      </c>
    </row>
    <row r="186" spans="9:9">
      <c r="I186" s="35" t="str">
        <f t="shared" si="2"/>
        <v/>
      </c>
    </row>
    <row r="187" spans="9:9">
      <c r="I187" s="35" t="str">
        <f t="shared" si="2"/>
        <v/>
      </c>
    </row>
    <row r="188" spans="9:9">
      <c r="I188" s="35" t="str">
        <f t="shared" si="2"/>
        <v/>
      </c>
    </row>
    <row r="189" spans="9:9">
      <c r="I189" s="35" t="str">
        <f t="shared" si="2"/>
        <v/>
      </c>
    </row>
    <row r="190" spans="9:9">
      <c r="I190" s="35" t="str">
        <f t="shared" si="2"/>
        <v/>
      </c>
    </row>
    <row r="191" spans="9:9">
      <c r="I191" s="35" t="str">
        <f t="shared" si="2"/>
        <v/>
      </c>
    </row>
    <row r="192" spans="9:9">
      <c r="I192" s="35" t="str">
        <f t="shared" si="2"/>
        <v/>
      </c>
    </row>
    <row r="193" spans="9:9">
      <c r="I193" s="35" t="str">
        <f t="shared" si="2"/>
        <v/>
      </c>
    </row>
    <row r="194" spans="9:9">
      <c r="I194" s="35" t="str">
        <f t="shared" si="2"/>
        <v/>
      </c>
    </row>
    <row r="195" spans="9:9">
      <c r="I195" s="35" t="str">
        <f t="shared" ref="I195:I200" si="3">IF(ISBLANK($B195),"",HYPERLINK($B195,"▶"))</f>
        <v/>
      </c>
    </row>
    <row r="196" spans="9:9">
      <c r="I196" s="35" t="str">
        <f t="shared" si="3"/>
        <v/>
      </c>
    </row>
    <row r="197" spans="9:9">
      <c r="I197" s="35" t="str">
        <f t="shared" si="3"/>
        <v/>
      </c>
    </row>
    <row r="198" spans="9:9">
      <c r="I198" s="35" t="str">
        <f t="shared" si="3"/>
        <v/>
      </c>
    </row>
    <row r="199" spans="9:9">
      <c r="I199" s="35" t="str">
        <f t="shared" si="3"/>
        <v/>
      </c>
    </row>
    <row r="200" spans="9:9">
      <c r="I200" s="35" t="str">
        <f t="shared" si="3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02C90-702A-40E3-8EA5-1027C0AA17D0}">
  <dimension ref="A1:F4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B1048576"/>
    </sheetView>
  </sheetViews>
  <sheetFormatPr defaultRowHeight="16.5"/>
  <cols>
    <col min="1" max="1" width="41.5" style="51" customWidth="1"/>
    <col min="2" max="2" width="0.875" style="58" customWidth="1"/>
    <col min="3" max="3" width="67.25" style="51" customWidth="1"/>
    <col min="4" max="4" width="17.25" style="50" customWidth="1"/>
    <col min="5" max="5" width="17.25" customWidth="1"/>
    <col min="6" max="6" width="9" style="34"/>
  </cols>
  <sheetData>
    <row r="1" spans="1:6" s="48" customFormat="1" ht="17.25" thickBot="1">
      <c r="A1" s="49" t="s">
        <v>28</v>
      </c>
      <c r="B1" s="56" t="s">
        <v>5</v>
      </c>
      <c r="C1" s="49" t="s">
        <v>42</v>
      </c>
      <c r="D1" s="49" t="s">
        <v>43</v>
      </c>
      <c r="E1" s="47" t="s">
        <v>44</v>
      </c>
      <c r="F1" s="47" t="s">
        <v>41</v>
      </c>
    </row>
    <row r="2" spans="1:6" ht="33.75" thickTop="1">
      <c r="A2" s="51" t="s">
        <v>89</v>
      </c>
      <c r="B2" s="61" t="s">
        <v>90</v>
      </c>
      <c r="C2" s="51" t="s">
        <v>91</v>
      </c>
      <c r="D2" s="50" t="s">
        <v>92</v>
      </c>
      <c r="E2" s="44">
        <v>45650.386921296296</v>
      </c>
      <c r="F2" s="35" t="str">
        <f>IF(ISBLANK($B2),"",HYPERLINK($B2,"▶"))</f>
        <v>▶</v>
      </c>
    </row>
    <row r="3" spans="1:6" ht="33">
      <c r="A3" s="51" t="s">
        <v>93</v>
      </c>
      <c r="B3" s="58" t="s">
        <v>94</v>
      </c>
      <c r="C3" s="51" t="s">
        <v>95</v>
      </c>
      <c r="D3" s="50" t="s">
        <v>96</v>
      </c>
      <c r="E3" s="44">
        <v>45650.38354166667</v>
      </c>
      <c r="F3" s="35" t="str">
        <f t="shared" ref="F3:F66" si="0">IF(ISBLANK($B3),"",HYPERLINK($B3,"▶"))</f>
        <v>▶</v>
      </c>
    </row>
    <row r="4" spans="1:6" ht="33">
      <c r="A4" s="51" t="s">
        <v>97</v>
      </c>
      <c r="B4" s="61" t="s">
        <v>98</v>
      </c>
      <c r="C4" s="51" t="s">
        <v>99</v>
      </c>
      <c r="D4" s="50" t="s">
        <v>100</v>
      </c>
      <c r="E4" s="44">
        <v>45650.380613425928</v>
      </c>
      <c r="F4" s="35" t="str">
        <f t="shared" si="0"/>
        <v>▶</v>
      </c>
    </row>
    <row r="5" spans="1:6" ht="33">
      <c r="A5" s="51" t="s">
        <v>101</v>
      </c>
      <c r="B5" s="58" t="s">
        <v>102</v>
      </c>
      <c r="C5" s="51" t="s">
        <v>103</v>
      </c>
      <c r="D5" s="50" t="s">
        <v>104</v>
      </c>
      <c r="E5" s="44">
        <v>45650.380011574074</v>
      </c>
      <c r="F5" s="35" t="str">
        <f t="shared" si="0"/>
        <v>▶</v>
      </c>
    </row>
    <row r="6" spans="1:6" ht="33">
      <c r="A6" s="51" t="s">
        <v>105</v>
      </c>
      <c r="B6" s="58" t="s">
        <v>106</v>
      </c>
      <c r="C6" s="51" t="s">
        <v>107</v>
      </c>
      <c r="D6" s="50" t="s">
        <v>108</v>
      </c>
      <c r="E6" s="44">
        <v>45650.376585648148</v>
      </c>
      <c r="F6" s="35" t="str">
        <f t="shared" si="0"/>
        <v>▶</v>
      </c>
    </row>
    <row r="7" spans="1:6" ht="33">
      <c r="A7" s="51" t="s">
        <v>109</v>
      </c>
      <c r="B7" s="58" t="s">
        <v>110</v>
      </c>
      <c r="C7" s="51" t="s">
        <v>111</v>
      </c>
      <c r="D7" s="50" t="s">
        <v>100</v>
      </c>
      <c r="E7" s="44">
        <v>45650.374618055554</v>
      </c>
      <c r="F7" s="35" t="str">
        <f t="shared" si="0"/>
        <v>▶</v>
      </c>
    </row>
    <row r="8" spans="1:6" ht="33">
      <c r="A8" s="51" t="s">
        <v>112</v>
      </c>
      <c r="B8" s="58" t="s">
        <v>113</v>
      </c>
      <c r="C8" s="51" t="s">
        <v>114</v>
      </c>
      <c r="D8" s="50" t="s">
        <v>115</v>
      </c>
      <c r="E8" s="44">
        <v>45650.366087962961</v>
      </c>
      <c r="F8" s="35" t="str">
        <f t="shared" si="0"/>
        <v>▶</v>
      </c>
    </row>
    <row r="9" spans="1:6" ht="33">
      <c r="A9" s="52" t="s">
        <v>116</v>
      </c>
      <c r="B9" s="58" t="s">
        <v>117</v>
      </c>
      <c r="C9" s="51" t="s">
        <v>118</v>
      </c>
      <c r="D9" s="50" t="s">
        <v>92</v>
      </c>
      <c r="E9" s="44">
        <v>45650.358530092592</v>
      </c>
      <c r="F9" s="35" t="str">
        <f t="shared" si="0"/>
        <v>▶</v>
      </c>
    </row>
    <row r="10" spans="1:6" ht="33">
      <c r="A10" s="52" t="s">
        <v>119</v>
      </c>
      <c r="B10" s="58" t="s">
        <v>120</v>
      </c>
      <c r="C10" s="51" t="s">
        <v>121</v>
      </c>
      <c r="D10" s="50" t="s">
        <v>115</v>
      </c>
      <c r="E10" s="44">
        <v>45650.35355324074</v>
      </c>
      <c r="F10" s="35" t="str">
        <f t="shared" si="0"/>
        <v>▶</v>
      </c>
    </row>
    <row r="11" spans="1:6" ht="33">
      <c r="A11" s="52" t="s">
        <v>122</v>
      </c>
      <c r="B11" s="58" t="s">
        <v>123</v>
      </c>
      <c r="C11" s="51" t="s">
        <v>124</v>
      </c>
      <c r="D11" s="50" t="s">
        <v>125</v>
      </c>
      <c r="E11" s="44">
        <v>45650.348020833335</v>
      </c>
      <c r="F11" s="35" t="str">
        <f t="shared" si="0"/>
        <v>▶</v>
      </c>
    </row>
    <row r="12" spans="1:6" ht="33">
      <c r="A12" s="52" t="s">
        <v>126</v>
      </c>
      <c r="B12" s="58" t="s">
        <v>127</v>
      </c>
      <c r="C12" s="51" t="s">
        <v>128</v>
      </c>
      <c r="D12" s="50" t="s">
        <v>125</v>
      </c>
      <c r="E12" s="44">
        <v>45650.34107638889</v>
      </c>
      <c r="F12" s="35" t="str">
        <f t="shared" si="0"/>
        <v>▶</v>
      </c>
    </row>
    <row r="13" spans="1:6" ht="33">
      <c r="A13" s="51" t="s">
        <v>129</v>
      </c>
      <c r="B13" s="58" t="s">
        <v>130</v>
      </c>
      <c r="C13" s="51" t="s">
        <v>131</v>
      </c>
      <c r="D13" s="50" t="s">
        <v>132</v>
      </c>
      <c r="E13" s="44">
        <v>45650.340428240743</v>
      </c>
      <c r="F13" s="35" t="str">
        <f t="shared" si="0"/>
        <v>▶</v>
      </c>
    </row>
    <row r="14" spans="1:6" ht="33">
      <c r="A14" s="52" t="s">
        <v>133</v>
      </c>
      <c r="B14" s="58" t="s">
        <v>134</v>
      </c>
      <c r="C14" s="51" t="s">
        <v>135</v>
      </c>
      <c r="D14" s="50" t="s">
        <v>136</v>
      </c>
      <c r="E14" s="44">
        <v>45650.337465277778</v>
      </c>
      <c r="F14" s="35" t="str">
        <f t="shared" si="0"/>
        <v>▶</v>
      </c>
    </row>
    <row r="15" spans="1:6" ht="33">
      <c r="A15" s="52" t="s">
        <v>137</v>
      </c>
      <c r="B15" s="58" t="s">
        <v>138</v>
      </c>
      <c r="C15" s="51" t="s">
        <v>139</v>
      </c>
      <c r="D15" s="50" t="s">
        <v>92</v>
      </c>
      <c r="E15" s="44">
        <v>45650.336875000001</v>
      </c>
      <c r="F15" s="35" t="str">
        <f t="shared" si="0"/>
        <v>▶</v>
      </c>
    </row>
    <row r="16" spans="1:6" ht="33">
      <c r="A16" s="51" t="s">
        <v>140</v>
      </c>
      <c r="B16" s="58" t="s">
        <v>141</v>
      </c>
      <c r="C16" s="51" t="s">
        <v>142</v>
      </c>
      <c r="D16" s="50" t="s">
        <v>143</v>
      </c>
      <c r="E16" s="44">
        <v>45650.334120370368</v>
      </c>
      <c r="F16" s="35" t="str">
        <f t="shared" si="0"/>
        <v>▶</v>
      </c>
    </row>
    <row r="17" spans="1:6" ht="33">
      <c r="A17" s="51" t="s">
        <v>144</v>
      </c>
      <c r="B17" s="58" t="s">
        <v>145</v>
      </c>
      <c r="C17" s="51" t="s">
        <v>146</v>
      </c>
      <c r="D17" s="50" t="s">
        <v>92</v>
      </c>
      <c r="E17" s="44">
        <v>45650.332083333335</v>
      </c>
      <c r="F17" s="35" t="str">
        <f t="shared" si="0"/>
        <v>▶</v>
      </c>
    </row>
    <row r="18" spans="1:6" ht="33">
      <c r="A18" s="51" t="s">
        <v>147</v>
      </c>
      <c r="B18" s="58" t="s">
        <v>148</v>
      </c>
      <c r="C18" s="51" t="s">
        <v>149</v>
      </c>
      <c r="D18" s="50" t="s">
        <v>115</v>
      </c>
      <c r="E18" s="44">
        <v>45650.327939814815</v>
      </c>
      <c r="F18" s="35" t="str">
        <f t="shared" si="0"/>
        <v>▶</v>
      </c>
    </row>
    <row r="19" spans="1:6" ht="33">
      <c r="A19" s="52" t="s">
        <v>150</v>
      </c>
      <c r="B19" s="58" t="s">
        <v>151</v>
      </c>
      <c r="C19" s="51" t="s">
        <v>152</v>
      </c>
      <c r="D19" s="50" t="s">
        <v>115</v>
      </c>
      <c r="E19" s="44">
        <v>45650.312673611108</v>
      </c>
      <c r="F19" s="35" t="str">
        <f t="shared" si="0"/>
        <v>▶</v>
      </c>
    </row>
    <row r="20" spans="1:6" ht="33">
      <c r="A20" s="52" t="s">
        <v>153</v>
      </c>
      <c r="B20" s="58" t="s">
        <v>154</v>
      </c>
      <c r="C20" s="51" t="s">
        <v>155</v>
      </c>
      <c r="D20" s="50" t="s">
        <v>125</v>
      </c>
      <c r="E20" s="44">
        <v>45650.302974537037</v>
      </c>
      <c r="F20" s="35" t="str">
        <f t="shared" si="0"/>
        <v>▶</v>
      </c>
    </row>
    <row r="21" spans="1:6" ht="33">
      <c r="A21" s="51" t="s">
        <v>156</v>
      </c>
      <c r="B21" s="58" t="s">
        <v>157</v>
      </c>
      <c r="C21" s="51" t="s">
        <v>158</v>
      </c>
      <c r="D21" s="50" t="s">
        <v>159</v>
      </c>
      <c r="E21" s="44">
        <v>45650.299432870372</v>
      </c>
      <c r="F21" s="35" t="str">
        <f t="shared" si="0"/>
        <v>▶</v>
      </c>
    </row>
    <row r="22" spans="1:6">
      <c r="F22" s="35" t="str">
        <f t="shared" si="0"/>
        <v/>
      </c>
    </row>
    <row r="23" spans="1:6">
      <c r="F23" s="35" t="str">
        <f t="shared" si="0"/>
        <v/>
      </c>
    </row>
    <row r="24" spans="1:6">
      <c r="F24" s="35" t="str">
        <f t="shared" si="0"/>
        <v/>
      </c>
    </row>
    <row r="25" spans="1:6">
      <c r="F25" s="35" t="str">
        <f t="shared" si="0"/>
        <v/>
      </c>
    </row>
    <row r="26" spans="1:6">
      <c r="F26" s="35" t="str">
        <f t="shared" si="0"/>
        <v/>
      </c>
    </row>
    <row r="27" spans="1:6">
      <c r="F27" s="35" t="str">
        <f t="shared" si="0"/>
        <v/>
      </c>
    </row>
    <row r="28" spans="1:6">
      <c r="F28" s="35" t="str">
        <f t="shared" si="0"/>
        <v/>
      </c>
    </row>
    <row r="29" spans="1:6">
      <c r="F29" s="35" t="str">
        <f t="shared" si="0"/>
        <v/>
      </c>
    </row>
    <row r="30" spans="1:6">
      <c r="F30" s="35" t="str">
        <f t="shared" si="0"/>
        <v/>
      </c>
    </row>
    <row r="31" spans="1:6">
      <c r="F31" s="35" t="str">
        <f t="shared" si="0"/>
        <v/>
      </c>
    </row>
    <row r="32" spans="1:6">
      <c r="F32" s="35" t="str">
        <f t="shared" si="0"/>
        <v/>
      </c>
    </row>
    <row r="33" spans="6:6">
      <c r="F33" s="35" t="str">
        <f t="shared" si="0"/>
        <v/>
      </c>
    </row>
    <row r="34" spans="6:6">
      <c r="F34" s="35" t="str">
        <f t="shared" si="0"/>
        <v/>
      </c>
    </row>
    <row r="35" spans="6:6">
      <c r="F35" s="35" t="str">
        <f t="shared" si="0"/>
        <v/>
      </c>
    </row>
    <row r="36" spans="6:6">
      <c r="F36" s="35" t="str">
        <f t="shared" si="0"/>
        <v/>
      </c>
    </row>
    <row r="37" spans="6:6">
      <c r="F37" s="35" t="str">
        <f t="shared" si="0"/>
        <v/>
      </c>
    </row>
    <row r="38" spans="6:6">
      <c r="F38" s="35" t="str">
        <f t="shared" si="0"/>
        <v/>
      </c>
    </row>
    <row r="39" spans="6:6">
      <c r="F39" s="35" t="str">
        <f t="shared" si="0"/>
        <v/>
      </c>
    </row>
    <row r="40" spans="6:6">
      <c r="F40" s="35" t="str">
        <f t="shared" si="0"/>
        <v/>
      </c>
    </row>
    <row r="41" spans="6:6">
      <c r="F41" s="35" t="str">
        <f t="shared" si="0"/>
        <v/>
      </c>
    </row>
    <row r="42" spans="6:6">
      <c r="F42" s="35" t="str">
        <f t="shared" si="0"/>
        <v/>
      </c>
    </row>
    <row r="43" spans="6:6">
      <c r="F43" s="35" t="str">
        <f t="shared" si="0"/>
        <v/>
      </c>
    </row>
    <row r="44" spans="6:6">
      <c r="F44" s="35" t="str">
        <f t="shared" si="0"/>
        <v/>
      </c>
    </row>
    <row r="45" spans="6:6">
      <c r="F45" s="35" t="str">
        <f t="shared" si="0"/>
        <v/>
      </c>
    </row>
    <row r="46" spans="6:6">
      <c r="F46" s="35" t="str">
        <f t="shared" si="0"/>
        <v/>
      </c>
    </row>
    <row r="47" spans="6:6">
      <c r="F47" s="35" t="str">
        <f t="shared" si="0"/>
        <v/>
      </c>
    </row>
    <row r="48" spans="6:6">
      <c r="F48" s="35" t="str">
        <f t="shared" si="0"/>
        <v/>
      </c>
    </row>
    <row r="49" spans="6:6">
      <c r="F49" s="35" t="str">
        <f t="shared" si="0"/>
        <v/>
      </c>
    </row>
    <row r="50" spans="6:6">
      <c r="F50" s="35" t="str">
        <f t="shared" si="0"/>
        <v/>
      </c>
    </row>
    <row r="51" spans="6:6">
      <c r="F51" s="35" t="str">
        <f t="shared" si="0"/>
        <v/>
      </c>
    </row>
    <row r="52" spans="6:6">
      <c r="F52" s="35" t="str">
        <f t="shared" si="0"/>
        <v/>
      </c>
    </row>
    <row r="53" spans="6:6">
      <c r="F53" s="35" t="str">
        <f t="shared" si="0"/>
        <v/>
      </c>
    </row>
    <row r="54" spans="6:6">
      <c r="F54" s="35" t="str">
        <f t="shared" si="0"/>
        <v/>
      </c>
    </row>
    <row r="55" spans="6:6">
      <c r="F55" s="35" t="str">
        <f t="shared" si="0"/>
        <v/>
      </c>
    </row>
    <row r="56" spans="6:6">
      <c r="F56" s="35" t="str">
        <f t="shared" si="0"/>
        <v/>
      </c>
    </row>
    <row r="57" spans="6:6">
      <c r="F57" s="35" t="str">
        <f t="shared" si="0"/>
        <v/>
      </c>
    </row>
    <row r="58" spans="6:6">
      <c r="F58" s="35" t="str">
        <f t="shared" si="0"/>
        <v/>
      </c>
    </row>
    <row r="59" spans="6:6">
      <c r="F59" s="35" t="str">
        <f t="shared" si="0"/>
        <v/>
      </c>
    </row>
    <row r="60" spans="6:6">
      <c r="F60" s="35" t="str">
        <f t="shared" si="0"/>
        <v/>
      </c>
    </row>
    <row r="61" spans="6:6">
      <c r="F61" s="35" t="str">
        <f t="shared" si="0"/>
        <v/>
      </c>
    </row>
    <row r="62" spans="6:6">
      <c r="F62" s="35" t="str">
        <f t="shared" si="0"/>
        <v/>
      </c>
    </row>
    <row r="63" spans="6:6">
      <c r="F63" s="35" t="str">
        <f t="shared" si="0"/>
        <v/>
      </c>
    </row>
    <row r="64" spans="6:6">
      <c r="F64" s="35" t="str">
        <f t="shared" si="0"/>
        <v/>
      </c>
    </row>
    <row r="65" spans="6:6">
      <c r="F65" s="35" t="str">
        <f t="shared" si="0"/>
        <v/>
      </c>
    </row>
    <row r="66" spans="6:6">
      <c r="F66" s="35" t="str">
        <f t="shared" si="0"/>
        <v/>
      </c>
    </row>
    <row r="67" spans="6:6">
      <c r="F67" s="35" t="str">
        <f t="shared" ref="F67:F130" si="1">IF(ISBLANK($B67),"",HYPERLINK($B67,"▶"))</f>
        <v/>
      </c>
    </row>
    <row r="68" spans="6:6">
      <c r="F68" s="35" t="str">
        <f t="shared" si="1"/>
        <v/>
      </c>
    </row>
    <row r="69" spans="6:6">
      <c r="F69" s="35" t="str">
        <f t="shared" si="1"/>
        <v/>
      </c>
    </row>
    <row r="70" spans="6:6">
      <c r="F70" s="35" t="str">
        <f t="shared" si="1"/>
        <v/>
      </c>
    </row>
    <row r="71" spans="6:6">
      <c r="F71" s="35" t="str">
        <f t="shared" si="1"/>
        <v/>
      </c>
    </row>
    <row r="72" spans="6:6">
      <c r="F72" s="35" t="str">
        <f t="shared" si="1"/>
        <v/>
      </c>
    </row>
    <row r="73" spans="6:6">
      <c r="F73" s="35" t="str">
        <f t="shared" si="1"/>
        <v/>
      </c>
    </row>
    <row r="74" spans="6:6">
      <c r="F74" s="35" t="str">
        <f t="shared" si="1"/>
        <v/>
      </c>
    </row>
    <row r="75" spans="6:6">
      <c r="F75" s="35" t="str">
        <f t="shared" si="1"/>
        <v/>
      </c>
    </row>
    <row r="76" spans="6:6">
      <c r="F76" s="35" t="str">
        <f t="shared" si="1"/>
        <v/>
      </c>
    </row>
    <row r="77" spans="6:6">
      <c r="F77" s="35" t="str">
        <f t="shared" si="1"/>
        <v/>
      </c>
    </row>
    <row r="78" spans="6:6">
      <c r="F78" s="35" t="str">
        <f t="shared" si="1"/>
        <v/>
      </c>
    </row>
    <row r="79" spans="6:6">
      <c r="F79" s="35" t="str">
        <f t="shared" si="1"/>
        <v/>
      </c>
    </row>
    <row r="80" spans="6:6">
      <c r="F80" s="35" t="str">
        <f t="shared" si="1"/>
        <v/>
      </c>
    </row>
    <row r="81" spans="6:6">
      <c r="F81" s="35" t="str">
        <f t="shared" si="1"/>
        <v/>
      </c>
    </row>
    <row r="82" spans="6:6">
      <c r="F82" s="35" t="str">
        <f t="shared" si="1"/>
        <v/>
      </c>
    </row>
    <row r="83" spans="6:6">
      <c r="F83" s="35" t="str">
        <f t="shared" si="1"/>
        <v/>
      </c>
    </row>
    <row r="84" spans="6:6">
      <c r="F84" s="35" t="str">
        <f t="shared" si="1"/>
        <v/>
      </c>
    </row>
    <row r="85" spans="6:6">
      <c r="F85" s="35" t="str">
        <f t="shared" si="1"/>
        <v/>
      </c>
    </row>
    <row r="86" spans="6:6">
      <c r="F86" s="35" t="str">
        <f t="shared" si="1"/>
        <v/>
      </c>
    </row>
    <row r="87" spans="6:6">
      <c r="F87" s="35" t="str">
        <f t="shared" si="1"/>
        <v/>
      </c>
    </row>
    <row r="88" spans="6:6">
      <c r="F88" s="35" t="str">
        <f t="shared" si="1"/>
        <v/>
      </c>
    </row>
    <row r="89" spans="6:6">
      <c r="F89" s="35" t="str">
        <f t="shared" si="1"/>
        <v/>
      </c>
    </row>
    <row r="90" spans="6:6">
      <c r="F90" s="35" t="str">
        <f t="shared" si="1"/>
        <v/>
      </c>
    </row>
    <row r="91" spans="6:6">
      <c r="F91" s="35" t="str">
        <f t="shared" si="1"/>
        <v/>
      </c>
    </row>
    <row r="92" spans="6:6">
      <c r="F92" s="35" t="str">
        <f t="shared" si="1"/>
        <v/>
      </c>
    </row>
    <row r="93" spans="6:6">
      <c r="F93" s="35" t="str">
        <f t="shared" si="1"/>
        <v/>
      </c>
    </row>
    <row r="94" spans="6:6">
      <c r="F94" s="35" t="str">
        <f t="shared" si="1"/>
        <v/>
      </c>
    </row>
    <row r="95" spans="6:6">
      <c r="F95" s="35" t="str">
        <f t="shared" si="1"/>
        <v/>
      </c>
    </row>
    <row r="96" spans="6:6">
      <c r="F96" s="35" t="str">
        <f t="shared" si="1"/>
        <v/>
      </c>
    </row>
    <row r="97" spans="6:6">
      <c r="F97" s="35" t="str">
        <f t="shared" si="1"/>
        <v/>
      </c>
    </row>
    <row r="98" spans="6:6">
      <c r="F98" s="35" t="str">
        <f t="shared" si="1"/>
        <v/>
      </c>
    </row>
    <row r="99" spans="6:6">
      <c r="F99" s="35" t="str">
        <f t="shared" si="1"/>
        <v/>
      </c>
    </row>
    <row r="100" spans="6:6">
      <c r="F100" s="35" t="str">
        <f t="shared" si="1"/>
        <v/>
      </c>
    </row>
    <row r="101" spans="6:6">
      <c r="F101" s="35" t="str">
        <f t="shared" si="1"/>
        <v/>
      </c>
    </row>
    <row r="102" spans="6:6">
      <c r="F102" s="35" t="str">
        <f t="shared" si="1"/>
        <v/>
      </c>
    </row>
    <row r="103" spans="6:6">
      <c r="F103" s="35" t="str">
        <f t="shared" si="1"/>
        <v/>
      </c>
    </row>
    <row r="104" spans="6:6">
      <c r="F104" s="35" t="str">
        <f t="shared" si="1"/>
        <v/>
      </c>
    </row>
    <row r="105" spans="6:6">
      <c r="F105" s="35" t="str">
        <f t="shared" si="1"/>
        <v/>
      </c>
    </row>
    <row r="106" spans="6:6">
      <c r="F106" s="35" t="str">
        <f t="shared" si="1"/>
        <v/>
      </c>
    </row>
    <row r="107" spans="6:6">
      <c r="F107" s="35" t="str">
        <f t="shared" si="1"/>
        <v/>
      </c>
    </row>
    <row r="108" spans="6:6">
      <c r="F108" s="35" t="str">
        <f t="shared" si="1"/>
        <v/>
      </c>
    </row>
    <row r="109" spans="6:6">
      <c r="F109" s="35" t="str">
        <f t="shared" si="1"/>
        <v/>
      </c>
    </row>
    <row r="110" spans="6:6">
      <c r="F110" s="35" t="str">
        <f t="shared" si="1"/>
        <v/>
      </c>
    </row>
    <row r="111" spans="6:6">
      <c r="F111" s="35" t="str">
        <f t="shared" si="1"/>
        <v/>
      </c>
    </row>
    <row r="112" spans="6:6">
      <c r="F112" s="35" t="str">
        <f t="shared" si="1"/>
        <v/>
      </c>
    </row>
    <row r="113" spans="6:6">
      <c r="F113" s="35" t="str">
        <f t="shared" si="1"/>
        <v/>
      </c>
    </row>
    <row r="114" spans="6:6">
      <c r="F114" s="35" t="str">
        <f t="shared" si="1"/>
        <v/>
      </c>
    </row>
    <row r="115" spans="6:6">
      <c r="F115" s="35" t="str">
        <f t="shared" si="1"/>
        <v/>
      </c>
    </row>
    <row r="116" spans="6:6">
      <c r="F116" s="35" t="str">
        <f t="shared" si="1"/>
        <v/>
      </c>
    </row>
    <row r="117" spans="6:6">
      <c r="F117" s="35" t="str">
        <f t="shared" si="1"/>
        <v/>
      </c>
    </row>
    <row r="118" spans="6:6">
      <c r="F118" s="35" t="str">
        <f t="shared" si="1"/>
        <v/>
      </c>
    </row>
    <row r="119" spans="6:6">
      <c r="F119" s="35" t="str">
        <f t="shared" si="1"/>
        <v/>
      </c>
    </row>
    <row r="120" spans="6:6">
      <c r="F120" s="35" t="str">
        <f t="shared" si="1"/>
        <v/>
      </c>
    </row>
    <row r="121" spans="6:6">
      <c r="F121" s="35" t="str">
        <f t="shared" si="1"/>
        <v/>
      </c>
    </row>
    <row r="122" spans="6:6">
      <c r="F122" s="35" t="str">
        <f t="shared" si="1"/>
        <v/>
      </c>
    </row>
    <row r="123" spans="6:6">
      <c r="F123" s="35" t="str">
        <f t="shared" si="1"/>
        <v/>
      </c>
    </row>
    <row r="124" spans="6:6">
      <c r="F124" s="35" t="str">
        <f t="shared" si="1"/>
        <v/>
      </c>
    </row>
    <row r="125" spans="6:6">
      <c r="F125" s="35" t="str">
        <f t="shared" si="1"/>
        <v/>
      </c>
    </row>
    <row r="126" spans="6:6">
      <c r="F126" s="35" t="str">
        <f t="shared" si="1"/>
        <v/>
      </c>
    </row>
    <row r="127" spans="6:6">
      <c r="F127" s="35" t="str">
        <f t="shared" si="1"/>
        <v/>
      </c>
    </row>
    <row r="128" spans="6:6">
      <c r="F128" s="35" t="str">
        <f t="shared" si="1"/>
        <v/>
      </c>
    </row>
    <row r="129" spans="6:6">
      <c r="F129" s="35" t="str">
        <f t="shared" si="1"/>
        <v/>
      </c>
    </row>
    <row r="130" spans="6:6">
      <c r="F130" s="35" t="str">
        <f t="shared" si="1"/>
        <v/>
      </c>
    </row>
    <row r="131" spans="6:6">
      <c r="F131" s="35" t="str">
        <f t="shared" ref="F131:F194" si="2">IF(ISBLANK($B131),"",HYPERLINK($B131,"▶"))</f>
        <v/>
      </c>
    </row>
    <row r="132" spans="6:6">
      <c r="F132" s="35" t="str">
        <f t="shared" si="2"/>
        <v/>
      </c>
    </row>
    <row r="133" spans="6:6">
      <c r="F133" s="35" t="str">
        <f t="shared" si="2"/>
        <v/>
      </c>
    </row>
    <row r="134" spans="6:6">
      <c r="F134" s="35" t="str">
        <f t="shared" si="2"/>
        <v/>
      </c>
    </row>
    <row r="135" spans="6:6">
      <c r="F135" s="35" t="str">
        <f t="shared" si="2"/>
        <v/>
      </c>
    </row>
    <row r="136" spans="6:6">
      <c r="F136" s="35" t="str">
        <f t="shared" si="2"/>
        <v/>
      </c>
    </row>
    <row r="137" spans="6:6">
      <c r="F137" s="35" t="str">
        <f t="shared" si="2"/>
        <v/>
      </c>
    </row>
    <row r="138" spans="6:6">
      <c r="F138" s="35" t="str">
        <f t="shared" si="2"/>
        <v/>
      </c>
    </row>
    <row r="139" spans="6:6">
      <c r="F139" s="35" t="str">
        <f t="shared" si="2"/>
        <v/>
      </c>
    </row>
    <row r="140" spans="6:6">
      <c r="F140" s="35" t="str">
        <f t="shared" si="2"/>
        <v/>
      </c>
    </row>
    <row r="141" spans="6:6">
      <c r="F141" s="35" t="str">
        <f t="shared" si="2"/>
        <v/>
      </c>
    </row>
    <row r="142" spans="6:6">
      <c r="F142" s="35" t="str">
        <f t="shared" si="2"/>
        <v/>
      </c>
    </row>
    <row r="143" spans="6:6">
      <c r="F143" s="35" t="str">
        <f t="shared" si="2"/>
        <v/>
      </c>
    </row>
    <row r="144" spans="6:6">
      <c r="F144" s="35" t="str">
        <f t="shared" si="2"/>
        <v/>
      </c>
    </row>
    <row r="145" spans="6:6">
      <c r="F145" s="35" t="str">
        <f t="shared" si="2"/>
        <v/>
      </c>
    </row>
    <row r="146" spans="6:6">
      <c r="F146" s="35" t="str">
        <f t="shared" si="2"/>
        <v/>
      </c>
    </row>
    <row r="147" spans="6:6">
      <c r="F147" s="35" t="str">
        <f t="shared" si="2"/>
        <v/>
      </c>
    </row>
    <row r="148" spans="6:6">
      <c r="F148" s="35" t="str">
        <f t="shared" si="2"/>
        <v/>
      </c>
    </row>
    <row r="149" spans="6:6">
      <c r="F149" s="35" t="str">
        <f t="shared" si="2"/>
        <v/>
      </c>
    </row>
    <row r="150" spans="6:6">
      <c r="F150" s="35" t="str">
        <f t="shared" si="2"/>
        <v/>
      </c>
    </row>
    <row r="151" spans="6:6">
      <c r="F151" s="35" t="str">
        <f t="shared" si="2"/>
        <v/>
      </c>
    </row>
    <row r="152" spans="6:6">
      <c r="F152" s="35" t="str">
        <f t="shared" si="2"/>
        <v/>
      </c>
    </row>
    <row r="153" spans="6:6">
      <c r="F153" s="35" t="str">
        <f t="shared" si="2"/>
        <v/>
      </c>
    </row>
    <row r="154" spans="6:6">
      <c r="F154" s="35" t="str">
        <f t="shared" si="2"/>
        <v/>
      </c>
    </row>
    <row r="155" spans="6:6">
      <c r="F155" s="35" t="str">
        <f t="shared" si="2"/>
        <v/>
      </c>
    </row>
    <row r="156" spans="6:6">
      <c r="F156" s="35" t="str">
        <f t="shared" si="2"/>
        <v/>
      </c>
    </row>
    <row r="157" spans="6:6">
      <c r="F157" s="35" t="str">
        <f t="shared" si="2"/>
        <v/>
      </c>
    </row>
    <row r="158" spans="6:6">
      <c r="F158" s="35" t="str">
        <f t="shared" si="2"/>
        <v/>
      </c>
    </row>
    <row r="159" spans="6:6">
      <c r="F159" s="35" t="str">
        <f t="shared" si="2"/>
        <v/>
      </c>
    </row>
    <row r="160" spans="6:6">
      <c r="F160" s="35" t="str">
        <f t="shared" si="2"/>
        <v/>
      </c>
    </row>
    <row r="161" spans="6:6">
      <c r="F161" s="35" t="str">
        <f t="shared" si="2"/>
        <v/>
      </c>
    </row>
    <row r="162" spans="6:6">
      <c r="F162" s="35" t="str">
        <f t="shared" si="2"/>
        <v/>
      </c>
    </row>
    <row r="163" spans="6:6">
      <c r="F163" s="35" t="str">
        <f t="shared" si="2"/>
        <v/>
      </c>
    </row>
    <row r="164" spans="6:6">
      <c r="F164" s="35" t="str">
        <f t="shared" si="2"/>
        <v/>
      </c>
    </row>
    <row r="165" spans="6:6">
      <c r="F165" s="35" t="str">
        <f t="shared" si="2"/>
        <v/>
      </c>
    </row>
    <row r="166" spans="6:6">
      <c r="F166" s="35" t="str">
        <f t="shared" si="2"/>
        <v/>
      </c>
    </row>
    <row r="167" spans="6:6">
      <c r="F167" s="35" t="str">
        <f t="shared" si="2"/>
        <v/>
      </c>
    </row>
    <row r="168" spans="6:6">
      <c r="F168" s="35" t="str">
        <f t="shared" si="2"/>
        <v/>
      </c>
    </row>
    <row r="169" spans="6:6">
      <c r="F169" s="35" t="str">
        <f t="shared" si="2"/>
        <v/>
      </c>
    </row>
    <row r="170" spans="6:6">
      <c r="F170" s="35" t="str">
        <f t="shared" si="2"/>
        <v/>
      </c>
    </row>
    <row r="171" spans="6:6">
      <c r="F171" s="35" t="str">
        <f t="shared" si="2"/>
        <v/>
      </c>
    </row>
    <row r="172" spans="6:6">
      <c r="F172" s="35" t="str">
        <f t="shared" si="2"/>
        <v/>
      </c>
    </row>
    <row r="173" spans="6:6">
      <c r="F173" s="35" t="str">
        <f t="shared" si="2"/>
        <v/>
      </c>
    </row>
    <row r="174" spans="6:6">
      <c r="F174" s="35" t="str">
        <f t="shared" si="2"/>
        <v/>
      </c>
    </row>
    <row r="175" spans="6:6">
      <c r="F175" s="35" t="str">
        <f t="shared" si="2"/>
        <v/>
      </c>
    </row>
    <row r="176" spans="6:6">
      <c r="F176" s="35" t="str">
        <f t="shared" si="2"/>
        <v/>
      </c>
    </row>
    <row r="177" spans="6:6">
      <c r="F177" s="35" t="str">
        <f t="shared" si="2"/>
        <v/>
      </c>
    </row>
    <row r="178" spans="6:6">
      <c r="F178" s="35" t="str">
        <f t="shared" si="2"/>
        <v/>
      </c>
    </row>
    <row r="179" spans="6:6">
      <c r="F179" s="35" t="str">
        <f t="shared" si="2"/>
        <v/>
      </c>
    </row>
    <row r="180" spans="6:6">
      <c r="F180" s="35" t="str">
        <f t="shared" si="2"/>
        <v/>
      </c>
    </row>
    <row r="181" spans="6:6">
      <c r="F181" s="35" t="str">
        <f t="shared" si="2"/>
        <v/>
      </c>
    </row>
    <row r="182" spans="6:6">
      <c r="F182" s="35" t="str">
        <f t="shared" si="2"/>
        <v/>
      </c>
    </row>
    <row r="183" spans="6:6">
      <c r="F183" s="35" t="str">
        <f t="shared" si="2"/>
        <v/>
      </c>
    </row>
    <row r="184" spans="6:6">
      <c r="F184" s="35" t="str">
        <f t="shared" si="2"/>
        <v/>
      </c>
    </row>
    <row r="185" spans="6:6">
      <c r="F185" s="35" t="str">
        <f t="shared" si="2"/>
        <v/>
      </c>
    </row>
    <row r="186" spans="6:6">
      <c r="F186" s="35" t="str">
        <f t="shared" si="2"/>
        <v/>
      </c>
    </row>
    <row r="187" spans="6:6">
      <c r="F187" s="35" t="str">
        <f t="shared" si="2"/>
        <v/>
      </c>
    </row>
    <row r="188" spans="6:6">
      <c r="F188" s="35" t="str">
        <f t="shared" si="2"/>
        <v/>
      </c>
    </row>
    <row r="189" spans="6:6">
      <c r="F189" s="35" t="str">
        <f t="shared" si="2"/>
        <v/>
      </c>
    </row>
    <row r="190" spans="6:6">
      <c r="F190" s="35" t="str">
        <f t="shared" si="2"/>
        <v/>
      </c>
    </row>
    <row r="191" spans="6:6">
      <c r="F191" s="35" t="str">
        <f t="shared" si="2"/>
        <v/>
      </c>
    </row>
    <row r="192" spans="6:6">
      <c r="F192" s="35" t="str">
        <f t="shared" si="2"/>
        <v/>
      </c>
    </row>
    <row r="193" spans="6:6">
      <c r="F193" s="35" t="str">
        <f t="shared" si="2"/>
        <v/>
      </c>
    </row>
    <row r="194" spans="6:6">
      <c r="F194" s="35" t="str">
        <f t="shared" si="2"/>
        <v/>
      </c>
    </row>
    <row r="195" spans="6:6">
      <c r="F195" s="35" t="str">
        <f t="shared" ref="F195:F258" si="3">IF(ISBLANK($B195),"",HYPERLINK($B195,"▶"))</f>
        <v/>
      </c>
    </row>
    <row r="196" spans="6:6">
      <c r="F196" s="35" t="str">
        <f t="shared" si="3"/>
        <v/>
      </c>
    </row>
    <row r="197" spans="6:6">
      <c r="F197" s="35" t="str">
        <f t="shared" si="3"/>
        <v/>
      </c>
    </row>
    <row r="198" spans="6:6">
      <c r="F198" s="35" t="str">
        <f t="shared" si="3"/>
        <v/>
      </c>
    </row>
    <row r="199" spans="6:6">
      <c r="F199" s="35" t="str">
        <f t="shared" si="3"/>
        <v/>
      </c>
    </row>
    <row r="200" spans="6:6">
      <c r="F200" s="35" t="str">
        <f t="shared" si="3"/>
        <v/>
      </c>
    </row>
    <row r="201" spans="6:6">
      <c r="F201" s="35" t="str">
        <f t="shared" si="3"/>
        <v/>
      </c>
    </row>
    <row r="202" spans="6:6">
      <c r="F202" s="35" t="str">
        <f t="shared" si="3"/>
        <v/>
      </c>
    </row>
    <row r="203" spans="6:6">
      <c r="F203" s="35" t="str">
        <f t="shared" si="3"/>
        <v/>
      </c>
    </row>
    <row r="204" spans="6:6">
      <c r="F204" s="35" t="str">
        <f t="shared" si="3"/>
        <v/>
      </c>
    </row>
    <row r="205" spans="6:6">
      <c r="F205" s="35" t="str">
        <f t="shared" si="3"/>
        <v/>
      </c>
    </row>
    <row r="206" spans="6:6">
      <c r="F206" s="35" t="str">
        <f t="shared" si="3"/>
        <v/>
      </c>
    </row>
    <row r="207" spans="6:6">
      <c r="F207" s="35" t="str">
        <f t="shared" si="3"/>
        <v/>
      </c>
    </row>
    <row r="208" spans="6:6">
      <c r="F208" s="35" t="str">
        <f t="shared" si="3"/>
        <v/>
      </c>
    </row>
    <row r="209" spans="6:6">
      <c r="F209" s="35" t="str">
        <f t="shared" si="3"/>
        <v/>
      </c>
    </row>
    <row r="210" spans="6:6">
      <c r="F210" s="35" t="str">
        <f t="shared" si="3"/>
        <v/>
      </c>
    </row>
    <row r="211" spans="6:6">
      <c r="F211" s="35" t="str">
        <f t="shared" si="3"/>
        <v/>
      </c>
    </row>
    <row r="212" spans="6:6">
      <c r="F212" s="35" t="str">
        <f t="shared" si="3"/>
        <v/>
      </c>
    </row>
    <row r="213" spans="6:6">
      <c r="F213" s="35" t="str">
        <f t="shared" si="3"/>
        <v/>
      </c>
    </row>
    <row r="214" spans="6:6">
      <c r="F214" s="35" t="str">
        <f t="shared" si="3"/>
        <v/>
      </c>
    </row>
    <row r="215" spans="6:6">
      <c r="F215" s="35" t="str">
        <f t="shared" si="3"/>
        <v/>
      </c>
    </row>
    <row r="216" spans="6:6">
      <c r="F216" s="35" t="str">
        <f t="shared" si="3"/>
        <v/>
      </c>
    </row>
    <row r="217" spans="6:6">
      <c r="F217" s="35" t="str">
        <f t="shared" si="3"/>
        <v/>
      </c>
    </row>
    <row r="218" spans="6:6">
      <c r="F218" s="35" t="str">
        <f t="shared" si="3"/>
        <v/>
      </c>
    </row>
    <row r="219" spans="6:6">
      <c r="F219" s="35" t="str">
        <f t="shared" si="3"/>
        <v/>
      </c>
    </row>
    <row r="220" spans="6:6">
      <c r="F220" s="35" t="str">
        <f t="shared" si="3"/>
        <v/>
      </c>
    </row>
    <row r="221" spans="6:6">
      <c r="F221" s="35" t="str">
        <f t="shared" si="3"/>
        <v/>
      </c>
    </row>
    <row r="222" spans="6:6">
      <c r="F222" s="35" t="str">
        <f t="shared" si="3"/>
        <v/>
      </c>
    </row>
    <row r="223" spans="6:6">
      <c r="F223" s="35" t="str">
        <f t="shared" si="3"/>
        <v/>
      </c>
    </row>
    <row r="224" spans="6:6">
      <c r="F224" s="35" t="str">
        <f t="shared" si="3"/>
        <v/>
      </c>
    </row>
    <row r="225" spans="6:6">
      <c r="F225" s="35" t="str">
        <f t="shared" si="3"/>
        <v/>
      </c>
    </row>
    <row r="226" spans="6:6">
      <c r="F226" s="35" t="str">
        <f t="shared" si="3"/>
        <v/>
      </c>
    </row>
    <row r="227" spans="6:6">
      <c r="F227" s="35" t="str">
        <f t="shared" si="3"/>
        <v/>
      </c>
    </row>
    <row r="228" spans="6:6">
      <c r="F228" s="35" t="str">
        <f t="shared" si="3"/>
        <v/>
      </c>
    </row>
    <row r="229" spans="6:6">
      <c r="F229" s="35" t="str">
        <f t="shared" si="3"/>
        <v/>
      </c>
    </row>
    <row r="230" spans="6:6">
      <c r="F230" s="35" t="str">
        <f t="shared" si="3"/>
        <v/>
      </c>
    </row>
    <row r="231" spans="6:6">
      <c r="F231" s="35" t="str">
        <f t="shared" si="3"/>
        <v/>
      </c>
    </row>
    <row r="232" spans="6:6">
      <c r="F232" s="35" t="str">
        <f t="shared" si="3"/>
        <v/>
      </c>
    </row>
    <row r="233" spans="6:6">
      <c r="F233" s="35" t="str">
        <f t="shared" si="3"/>
        <v/>
      </c>
    </row>
    <row r="234" spans="6:6">
      <c r="F234" s="35" t="str">
        <f t="shared" si="3"/>
        <v/>
      </c>
    </row>
    <row r="235" spans="6:6">
      <c r="F235" s="35" t="str">
        <f t="shared" si="3"/>
        <v/>
      </c>
    </row>
    <row r="236" spans="6:6">
      <c r="F236" s="35" t="str">
        <f t="shared" si="3"/>
        <v/>
      </c>
    </row>
    <row r="237" spans="6:6">
      <c r="F237" s="35" t="str">
        <f t="shared" si="3"/>
        <v/>
      </c>
    </row>
    <row r="238" spans="6:6">
      <c r="F238" s="35" t="str">
        <f t="shared" si="3"/>
        <v/>
      </c>
    </row>
    <row r="239" spans="6:6">
      <c r="F239" s="35" t="str">
        <f t="shared" si="3"/>
        <v/>
      </c>
    </row>
    <row r="240" spans="6:6">
      <c r="F240" s="35" t="str">
        <f t="shared" si="3"/>
        <v/>
      </c>
    </row>
    <row r="241" spans="6:6">
      <c r="F241" s="35" t="str">
        <f t="shared" si="3"/>
        <v/>
      </c>
    </row>
    <row r="242" spans="6:6">
      <c r="F242" s="35" t="str">
        <f t="shared" si="3"/>
        <v/>
      </c>
    </row>
    <row r="243" spans="6:6">
      <c r="F243" s="35" t="str">
        <f t="shared" si="3"/>
        <v/>
      </c>
    </row>
    <row r="244" spans="6:6">
      <c r="F244" s="35" t="str">
        <f t="shared" si="3"/>
        <v/>
      </c>
    </row>
    <row r="245" spans="6:6">
      <c r="F245" s="35" t="str">
        <f t="shared" si="3"/>
        <v/>
      </c>
    </row>
    <row r="246" spans="6:6">
      <c r="F246" s="35" t="str">
        <f t="shared" si="3"/>
        <v/>
      </c>
    </row>
    <row r="247" spans="6:6">
      <c r="F247" s="35" t="str">
        <f t="shared" si="3"/>
        <v/>
      </c>
    </row>
    <row r="248" spans="6:6">
      <c r="F248" s="35" t="str">
        <f t="shared" si="3"/>
        <v/>
      </c>
    </row>
    <row r="249" spans="6:6">
      <c r="F249" s="35" t="str">
        <f t="shared" si="3"/>
        <v/>
      </c>
    </row>
    <row r="250" spans="6:6">
      <c r="F250" s="35" t="str">
        <f t="shared" si="3"/>
        <v/>
      </c>
    </row>
    <row r="251" spans="6:6">
      <c r="F251" s="35" t="str">
        <f t="shared" si="3"/>
        <v/>
      </c>
    </row>
    <row r="252" spans="6:6">
      <c r="F252" s="35" t="str">
        <f t="shared" si="3"/>
        <v/>
      </c>
    </row>
    <row r="253" spans="6:6">
      <c r="F253" s="35" t="str">
        <f t="shared" si="3"/>
        <v/>
      </c>
    </row>
    <row r="254" spans="6:6">
      <c r="F254" s="35" t="str">
        <f t="shared" si="3"/>
        <v/>
      </c>
    </row>
    <row r="255" spans="6:6">
      <c r="F255" s="35" t="str">
        <f t="shared" si="3"/>
        <v/>
      </c>
    </row>
    <row r="256" spans="6:6">
      <c r="F256" s="35" t="str">
        <f t="shared" si="3"/>
        <v/>
      </c>
    </row>
    <row r="257" spans="6:6">
      <c r="F257" s="35" t="str">
        <f t="shared" si="3"/>
        <v/>
      </c>
    </row>
    <row r="258" spans="6:6">
      <c r="F258" s="35" t="str">
        <f t="shared" si="3"/>
        <v/>
      </c>
    </row>
    <row r="259" spans="6:6">
      <c r="F259" s="35" t="str">
        <f t="shared" ref="F259:F322" si="4">IF(ISBLANK($B259),"",HYPERLINK($B259,"▶"))</f>
        <v/>
      </c>
    </row>
    <row r="260" spans="6:6">
      <c r="F260" s="35" t="str">
        <f t="shared" si="4"/>
        <v/>
      </c>
    </row>
    <row r="261" spans="6:6">
      <c r="F261" s="35" t="str">
        <f t="shared" si="4"/>
        <v/>
      </c>
    </row>
    <row r="262" spans="6:6">
      <c r="F262" s="35" t="str">
        <f t="shared" si="4"/>
        <v/>
      </c>
    </row>
    <row r="263" spans="6:6">
      <c r="F263" s="35" t="str">
        <f t="shared" si="4"/>
        <v/>
      </c>
    </row>
    <row r="264" spans="6:6">
      <c r="F264" s="35" t="str">
        <f t="shared" si="4"/>
        <v/>
      </c>
    </row>
    <row r="265" spans="6:6">
      <c r="F265" s="35" t="str">
        <f t="shared" si="4"/>
        <v/>
      </c>
    </row>
    <row r="266" spans="6:6">
      <c r="F266" s="35" t="str">
        <f t="shared" si="4"/>
        <v/>
      </c>
    </row>
    <row r="267" spans="6:6">
      <c r="F267" s="35" t="str">
        <f t="shared" si="4"/>
        <v/>
      </c>
    </row>
    <row r="268" spans="6:6">
      <c r="F268" s="35" t="str">
        <f t="shared" si="4"/>
        <v/>
      </c>
    </row>
    <row r="269" spans="6:6">
      <c r="F269" s="35" t="str">
        <f t="shared" si="4"/>
        <v/>
      </c>
    </row>
    <row r="270" spans="6:6">
      <c r="F270" s="35" t="str">
        <f t="shared" si="4"/>
        <v/>
      </c>
    </row>
    <row r="271" spans="6:6">
      <c r="F271" s="35" t="str">
        <f t="shared" si="4"/>
        <v/>
      </c>
    </row>
    <row r="272" spans="6:6">
      <c r="F272" s="35" t="str">
        <f t="shared" si="4"/>
        <v/>
      </c>
    </row>
    <row r="273" spans="6:6">
      <c r="F273" s="35" t="str">
        <f t="shared" si="4"/>
        <v/>
      </c>
    </row>
    <row r="274" spans="6:6">
      <c r="F274" s="35" t="str">
        <f t="shared" si="4"/>
        <v/>
      </c>
    </row>
    <row r="275" spans="6:6">
      <c r="F275" s="35" t="str">
        <f t="shared" si="4"/>
        <v/>
      </c>
    </row>
    <row r="276" spans="6:6">
      <c r="F276" s="35" t="str">
        <f t="shared" si="4"/>
        <v/>
      </c>
    </row>
    <row r="277" spans="6:6">
      <c r="F277" s="35" t="str">
        <f t="shared" si="4"/>
        <v/>
      </c>
    </row>
    <row r="278" spans="6:6">
      <c r="F278" s="35" t="str">
        <f t="shared" si="4"/>
        <v/>
      </c>
    </row>
    <row r="279" spans="6:6">
      <c r="F279" s="35" t="str">
        <f t="shared" si="4"/>
        <v/>
      </c>
    </row>
    <row r="280" spans="6:6">
      <c r="F280" s="35" t="str">
        <f t="shared" si="4"/>
        <v/>
      </c>
    </row>
    <row r="281" spans="6:6">
      <c r="F281" s="35" t="str">
        <f t="shared" si="4"/>
        <v/>
      </c>
    </row>
    <row r="282" spans="6:6">
      <c r="F282" s="35" t="str">
        <f t="shared" si="4"/>
        <v/>
      </c>
    </row>
    <row r="283" spans="6:6">
      <c r="F283" s="35" t="str">
        <f t="shared" si="4"/>
        <v/>
      </c>
    </row>
    <row r="284" spans="6:6">
      <c r="F284" s="35" t="str">
        <f t="shared" si="4"/>
        <v/>
      </c>
    </row>
    <row r="285" spans="6:6">
      <c r="F285" s="35" t="str">
        <f t="shared" si="4"/>
        <v/>
      </c>
    </row>
    <row r="286" spans="6:6">
      <c r="F286" s="35" t="str">
        <f t="shared" si="4"/>
        <v/>
      </c>
    </row>
    <row r="287" spans="6:6">
      <c r="F287" s="35" t="str">
        <f t="shared" si="4"/>
        <v/>
      </c>
    </row>
    <row r="288" spans="6:6">
      <c r="F288" s="35" t="str">
        <f t="shared" si="4"/>
        <v/>
      </c>
    </row>
    <row r="289" spans="6:6">
      <c r="F289" s="35" t="str">
        <f t="shared" si="4"/>
        <v/>
      </c>
    </row>
    <row r="290" spans="6:6">
      <c r="F290" s="35" t="str">
        <f t="shared" si="4"/>
        <v/>
      </c>
    </row>
    <row r="291" spans="6:6">
      <c r="F291" s="35" t="str">
        <f t="shared" si="4"/>
        <v/>
      </c>
    </row>
    <row r="292" spans="6:6">
      <c r="F292" s="35" t="str">
        <f t="shared" si="4"/>
        <v/>
      </c>
    </row>
    <row r="293" spans="6:6">
      <c r="F293" s="35" t="str">
        <f t="shared" si="4"/>
        <v/>
      </c>
    </row>
    <row r="294" spans="6:6">
      <c r="F294" s="35" t="str">
        <f t="shared" si="4"/>
        <v/>
      </c>
    </row>
    <row r="295" spans="6:6">
      <c r="F295" s="35" t="str">
        <f t="shared" si="4"/>
        <v/>
      </c>
    </row>
    <row r="296" spans="6:6">
      <c r="F296" s="35" t="str">
        <f t="shared" si="4"/>
        <v/>
      </c>
    </row>
    <row r="297" spans="6:6">
      <c r="F297" s="35" t="str">
        <f t="shared" si="4"/>
        <v/>
      </c>
    </row>
    <row r="298" spans="6:6">
      <c r="F298" s="35" t="str">
        <f t="shared" si="4"/>
        <v/>
      </c>
    </row>
    <row r="299" spans="6:6">
      <c r="F299" s="35" t="str">
        <f t="shared" si="4"/>
        <v/>
      </c>
    </row>
    <row r="300" spans="6:6">
      <c r="F300" s="35" t="str">
        <f t="shared" si="4"/>
        <v/>
      </c>
    </row>
    <row r="301" spans="6:6">
      <c r="F301" s="35" t="str">
        <f t="shared" si="4"/>
        <v/>
      </c>
    </row>
    <row r="302" spans="6:6">
      <c r="F302" s="35" t="str">
        <f t="shared" si="4"/>
        <v/>
      </c>
    </row>
    <row r="303" spans="6:6">
      <c r="F303" s="35" t="str">
        <f t="shared" si="4"/>
        <v/>
      </c>
    </row>
    <row r="304" spans="6:6">
      <c r="F304" s="35" t="str">
        <f t="shared" si="4"/>
        <v/>
      </c>
    </row>
    <row r="305" spans="6:6">
      <c r="F305" s="35" t="str">
        <f t="shared" si="4"/>
        <v/>
      </c>
    </row>
    <row r="306" spans="6:6">
      <c r="F306" s="35" t="str">
        <f t="shared" si="4"/>
        <v/>
      </c>
    </row>
    <row r="307" spans="6:6">
      <c r="F307" s="35" t="str">
        <f t="shared" si="4"/>
        <v/>
      </c>
    </row>
    <row r="308" spans="6:6">
      <c r="F308" s="35" t="str">
        <f t="shared" si="4"/>
        <v/>
      </c>
    </row>
    <row r="309" spans="6:6">
      <c r="F309" s="35" t="str">
        <f t="shared" si="4"/>
        <v/>
      </c>
    </row>
    <row r="310" spans="6:6">
      <c r="F310" s="35" t="str">
        <f t="shared" si="4"/>
        <v/>
      </c>
    </row>
    <row r="311" spans="6:6">
      <c r="F311" s="35" t="str">
        <f t="shared" si="4"/>
        <v/>
      </c>
    </row>
    <row r="312" spans="6:6">
      <c r="F312" s="35" t="str">
        <f t="shared" si="4"/>
        <v/>
      </c>
    </row>
    <row r="313" spans="6:6">
      <c r="F313" s="35" t="str">
        <f t="shared" si="4"/>
        <v/>
      </c>
    </row>
    <row r="314" spans="6:6">
      <c r="F314" s="35" t="str">
        <f t="shared" si="4"/>
        <v/>
      </c>
    </row>
    <row r="315" spans="6:6">
      <c r="F315" s="35" t="str">
        <f t="shared" si="4"/>
        <v/>
      </c>
    </row>
    <row r="316" spans="6:6">
      <c r="F316" s="35" t="str">
        <f t="shared" si="4"/>
        <v/>
      </c>
    </row>
    <row r="317" spans="6:6">
      <c r="F317" s="35" t="str">
        <f t="shared" si="4"/>
        <v/>
      </c>
    </row>
    <row r="318" spans="6:6">
      <c r="F318" s="35" t="str">
        <f t="shared" si="4"/>
        <v/>
      </c>
    </row>
    <row r="319" spans="6:6">
      <c r="F319" s="35" t="str">
        <f t="shared" si="4"/>
        <v/>
      </c>
    </row>
    <row r="320" spans="6:6">
      <c r="F320" s="35" t="str">
        <f t="shared" si="4"/>
        <v/>
      </c>
    </row>
    <row r="321" spans="6:6">
      <c r="F321" s="35" t="str">
        <f t="shared" si="4"/>
        <v/>
      </c>
    </row>
    <row r="322" spans="6:6">
      <c r="F322" s="35" t="str">
        <f t="shared" si="4"/>
        <v/>
      </c>
    </row>
    <row r="323" spans="6:6">
      <c r="F323" s="35" t="str">
        <f t="shared" ref="F323:F386" si="5">IF(ISBLANK($B323),"",HYPERLINK($B323,"▶"))</f>
        <v/>
      </c>
    </row>
    <row r="324" spans="6:6">
      <c r="F324" s="35" t="str">
        <f t="shared" si="5"/>
        <v/>
      </c>
    </row>
    <row r="325" spans="6:6">
      <c r="F325" s="35" t="str">
        <f t="shared" si="5"/>
        <v/>
      </c>
    </row>
    <row r="326" spans="6:6">
      <c r="F326" s="35" t="str">
        <f t="shared" si="5"/>
        <v/>
      </c>
    </row>
    <row r="327" spans="6:6">
      <c r="F327" s="35" t="str">
        <f t="shared" si="5"/>
        <v/>
      </c>
    </row>
    <row r="328" spans="6:6">
      <c r="F328" s="35" t="str">
        <f t="shared" si="5"/>
        <v/>
      </c>
    </row>
    <row r="329" spans="6:6">
      <c r="F329" s="35" t="str">
        <f t="shared" si="5"/>
        <v/>
      </c>
    </row>
    <row r="330" spans="6:6">
      <c r="F330" s="35" t="str">
        <f t="shared" si="5"/>
        <v/>
      </c>
    </row>
    <row r="331" spans="6:6">
      <c r="F331" s="35" t="str">
        <f t="shared" si="5"/>
        <v/>
      </c>
    </row>
    <row r="332" spans="6:6">
      <c r="F332" s="35" t="str">
        <f t="shared" si="5"/>
        <v/>
      </c>
    </row>
    <row r="333" spans="6:6">
      <c r="F333" s="35" t="str">
        <f t="shared" si="5"/>
        <v/>
      </c>
    </row>
    <row r="334" spans="6:6">
      <c r="F334" s="35" t="str">
        <f t="shared" si="5"/>
        <v/>
      </c>
    </row>
    <row r="335" spans="6:6">
      <c r="F335" s="35" t="str">
        <f t="shared" si="5"/>
        <v/>
      </c>
    </row>
    <row r="336" spans="6:6">
      <c r="F336" s="35" t="str">
        <f t="shared" si="5"/>
        <v/>
      </c>
    </row>
    <row r="337" spans="6:6">
      <c r="F337" s="35" t="str">
        <f t="shared" si="5"/>
        <v/>
      </c>
    </row>
    <row r="338" spans="6:6">
      <c r="F338" s="35" t="str">
        <f t="shared" si="5"/>
        <v/>
      </c>
    </row>
    <row r="339" spans="6:6">
      <c r="F339" s="35" t="str">
        <f t="shared" si="5"/>
        <v/>
      </c>
    </row>
    <row r="340" spans="6:6">
      <c r="F340" s="35" t="str">
        <f t="shared" si="5"/>
        <v/>
      </c>
    </row>
    <row r="341" spans="6:6">
      <c r="F341" s="35" t="str">
        <f t="shared" si="5"/>
        <v/>
      </c>
    </row>
    <row r="342" spans="6:6">
      <c r="F342" s="35" t="str">
        <f t="shared" si="5"/>
        <v/>
      </c>
    </row>
    <row r="343" spans="6:6">
      <c r="F343" s="35" t="str">
        <f t="shared" si="5"/>
        <v/>
      </c>
    </row>
    <row r="344" spans="6:6">
      <c r="F344" s="35" t="str">
        <f t="shared" si="5"/>
        <v/>
      </c>
    </row>
    <row r="345" spans="6:6">
      <c r="F345" s="35" t="str">
        <f t="shared" si="5"/>
        <v/>
      </c>
    </row>
    <row r="346" spans="6:6">
      <c r="F346" s="35" t="str">
        <f t="shared" si="5"/>
        <v/>
      </c>
    </row>
    <row r="347" spans="6:6">
      <c r="F347" s="35" t="str">
        <f t="shared" si="5"/>
        <v/>
      </c>
    </row>
    <row r="348" spans="6:6">
      <c r="F348" s="35" t="str">
        <f t="shared" si="5"/>
        <v/>
      </c>
    </row>
    <row r="349" spans="6:6">
      <c r="F349" s="35" t="str">
        <f t="shared" si="5"/>
        <v/>
      </c>
    </row>
    <row r="350" spans="6:6">
      <c r="F350" s="35" t="str">
        <f t="shared" si="5"/>
        <v/>
      </c>
    </row>
    <row r="351" spans="6:6">
      <c r="F351" s="35" t="str">
        <f t="shared" si="5"/>
        <v/>
      </c>
    </row>
    <row r="352" spans="6:6">
      <c r="F352" s="35" t="str">
        <f t="shared" si="5"/>
        <v/>
      </c>
    </row>
    <row r="353" spans="6:6">
      <c r="F353" s="35" t="str">
        <f t="shared" si="5"/>
        <v/>
      </c>
    </row>
    <row r="354" spans="6:6">
      <c r="F354" s="35" t="str">
        <f t="shared" si="5"/>
        <v/>
      </c>
    </row>
    <row r="355" spans="6:6">
      <c r="F355" s="35" t="str">
        <f t="shared" si="5"/>
        <v/>
      </c>
    </row>
    <row r="356" spans="6:6">
      <c r="F356" s="35" t="str">
        <f t="shared" si="5"/>
        <v/>
      </c>
    </row>
    <row r="357" spans="6:6">
      <c r="F357" s="35" t="str">
        <f t="shared" si="5"/>
        <v/>
      </c>
    </row>
    <row r="358" spans="6:6">
      <c r="F358" s="35" t="str">
        <f t="shared" si="5"/>
        <v/>
      </c>
    </row>
    <row r="359" spans="6:6">
      <c r="F359" s="35" t="str">
        <f t="shared" si="5"/>
        <v/>
      </c>
    </row>
    <row r="360" spans="6:6">
      <c r="F360" s="35" t="str">
        <f t="shared" si="5"/>
        <v/>
      </c>
    </row>
    <row r="361" spans="6:6">
      <c r="F361" s="35" t="str">
        <f t="shared" si="5"/>
        <v/>
      </c>
    </row>
    <row r="362" spans="6:6">
      <c r="F362" s="35" t="str">
        <f t="shared" si="5"/>
        <v/>
      </c>
    </row>
    <row r="363" spans="6:6">
      <c r="F363" s="35" t="str">
        <f t="shared" si="5"/>
        <v/>
      </c>
    </row>
    <row r="364" spans="6:6">
      <c r="F364" s="35" t="str">
        <f t="shared" si="5"/>
        <v/>
      </c>
    </row>
    <row r="365" spans="6:6">
      <c r="F365" s="35" t="str">
        <f t="shared" si="5"/>
        <v/>
      </c>
    </row>
    <row r="366" spans="6:6">
      <c r="F366" s="35" t="str">
        <f t="shared" si="5"/>
        <v/>
      </c>
    </row>
    <row r="367" spans="6:6">
      <c r="F367" s="35" t="str">
        <f t="shared" si="5"/>
        <v/>
      </c>
    </row>
    <row r="368" spans="6:6">
      <c r="F368" s="35" t="str">
        <f t="shared" si="5"/>
        <v/>
      </c>
    </row>
    <row r="369" spans="6:6">
      <c r="F369" s="35" t="str">
        <f t="shared" si="5"/>
        <v/>
      </c>
    </row>
    <row r="370" spans="6:6">
      <c r="F370" s="35" t="str">
        <f t="shared" si="5"/>
        <v/>
      </c>
    </row>
    <row r="371" spans="6:6">
      <c r="F371" s="35" t="str">
        <f t="shared" si="5"/>
        <v/>
      </c>
    </row>
    <row r="372" spans="6:6">
      <c r="F372" s="35" t="str">
        <f t="shared" si="5"/>
        <v/>
      </c>
    </row>
    <row r="373" spans="6:6">
      <c r="F373" s="35" t="str">
        <f t="shared" si="5"/>
        <v/>
      </c>
    </row>
    <row r="374" spans="6:6">
      <c r="F374" s="35" t="str">
        <f t="shared" si="5"/>
        <v/>
      </c>
    </row>
    <row r="375" spans="6:6">
      <c r="F375" s="35" t="str">
        <f t="shared" si="5"/>
        <v/>
      </c>
    </row>
    <row r="376" spans="6:6">
      <c r="F376" s="35" t="str">
        <f t="shared" si="5"/>
        <v/>
      </c>
    </row>
    <row r="377" spans="6:6">
      <c r="F377" s="35" t="str">
        <f t="shared" si="5"/>
        <v/>
      </c>
    </row>
    <row r="378" spans="6:6">
      <c r="F378" s="35" t="str">
        <f t="shared" si="5"/>
        <v/>
      </c>
    </row>
    <row r="379" spans="6:6">
      <c r="F379" s="35" t="str">
        <f t="shared" si="5"/>
        <v/>
      </c>
    </row>
    <row r="380" spans="6:6">
      <c r="F380" s="35" t="str">
        <f t="shared" si="5"/>
        <v/>
      </c>
    </row>
    <row r="381" spans="6:6">
      <c r="F381" s="35" t="str">
        <f t="shared" si="5"/>
        <v/>
      </c>
    </row>
    <row r="382" spans="6:6">
      <c r="F382" s="35" t="str">
        <f t="shared" si="5"/>
        <v/>
      </c>
    </row>
    <row r="383" spans="6:6">
      <c r="F383" s="35" t="str">
        <f t="shared" si="5"/>
        <v/>
      </c>
    </row>
    <row r="384" spans="6:6">
      <c r="F384" s="35" t="str">
        <f t="shared" si="5"/>
        <v/>
      </c>
    </row>
    <row r="385" spans="6:6">
      <c r="F385" s="35" t="str">
        <f t="shared" si="5"/>
        <v/>
      </c>
    </row>
    <row r="386" spans="6:6">
      <c r="F386" s="35" t="str">
        <f t="shared" si="5"/>
        <v/>
      </c>
    </row>
    <row r="387" spans="6:6">
      <c r="F387" s="35" t="str">
        <f t="shared" ref="F387:F400" si="6">IF(ISBLANK($B387),"",HYPERLINK($B387,"▶"))</f>
        <v/>
      </c>
    </row>
    <row r="388" spans="6:6">
      <c r="F388" s="35" t="str">
        <f t="shared" si="6"/>
        <v/>
      </c>
    </row>
    <row r="389" spans="6:6">
      <c r="F389" s="35" t="str">
        <f t="shared" si="6"/>
        <v/>
      </c>
    </row>
    <row r="390" spans="6:6">
      <c r="F390" s="35" t="str">
        <f t="shared" si="6"/>
        <v/>
      </c>
    </row>
    <row r="391" spans="6:6">
      <c r="F391" s="35" t="str">
        <f t="shared" si="6"/>
        <v/>
      </c>
    </row>
    <row r="392" spans="6:6">
      <c r="F392" s="35" t="str">
        <f t="shared" si="6"/>
        <v/>
      </c>
    </row>
    <row r="393" spans="6:6">
      <c r="F393" s="35" t="str">
        <f t="shared" si="6"/>
        <v/>
      </c>
    </row>
    <row r="394" spans="6:6">
      <c r="F394" s="35" t="str">
        <f t="shared" si="6"/>
        <v/>
      </c>
    </row>
    <row r="395" spans="6:6">
      <c r="F395" s="35" t="str">
        <f t="shared" si="6"/>
        <v/>
      </c>
    </row>
    <row r="396" spans="6:6">
      <c r="F396" s="35" t="str">
        <f t="shared" si="6"/>
        <v/>
      </c>
    </row>
    <row r="397" spans="6:6">
      <c r="F397" s="35" t="str">
        <f t="shared" si="6"/>
        <v/>
      </c>
    </row>
    <row r="398" spans="6:6">
      <c r="F398" s="35" t="str">
        <f t="shared" si="6"/>
        <v/>
      </c>
    </row>
    <row r="399" spans="6:6">
      <c r="F399" s="35" t="str">
        <f t="shared" si="6"/>
        <v/>
      </c>
    </row>
    <row r="400" spans="6:6">
      <c r="F400" s="35" t="str">
        <f t="shared" si="6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D3AF0-C543-4FDA-916F-470C27FFA098}">
  <dimension ref="A1:H200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1" sqref="E1:E1048576"/>
    </sheetView>
  </sheetViews>
  <sheetFormatPr defaultRowHeight="16.5"/>
  <cols>
    <col min="1" max="1" width="5.25" style="2" bestFit="1" customWidth="1"/>
    <col min="2" max="2" width="8.625" style="2" customWidth="1"/>
    <col min="3" max="3" width="25.375" style="55" customWidth="1"/>
    <col min="4" max="4" width="10.75" style="2" customWidth="1"/>
    <col min="5" max="5" width="0.875" style="60" customWidth="1"/>
    <col min="6" max="6" width="65.75" style="51" customWidth="1"/>
    <col min="7" max="7" width="19.75" style="2" customWidth="1"/>
    <col min="8" max="8" width="9" style="34"/>
  </cols>
  <sheetData>
    <row r="1" spans="1:8" s="48" customFormat="1" ht="17.25" thickBot="1">
      <c r="A1" s="47" t="s">
        <v>57</v>
      </c>
      <c r="B1" s="47" t="s">
        <v>58</v>
      </c>
      <c r="C1" s="54" t="s">
        <v>59</v>
      </c>
      <c r="D1" s="47" t="s">
        <v>60</v>
      </c>
      <c r="E1" s="56" t="s">
        <v>87</v>
      </c>
      <c r="F1" s="49" t="s">
        <v>54</v>
      </c>
      <c r="G1" s="47" t="s">
        <v>61</v>
      </c>
      <c r="H1" s="47" t="s">
        <v>41</v>
      </c>
    </row>
    <row r="2" spans="1:8" ht="17.25" thickTop="1">
      <c r="A2" s="2">
        <v>1</v>
      </c>
      <c r="B2" s="2" t="s">
        <v>542</v>
      </c>
      <c r="C2" s="55" t="s">
        <v>168</v>
      </c>
      <c r="D2" s="2" t="s">
        <v>543</v>
      </c>
      <c r="E2" s="60" t="s">
        <v>544</v>
      </c>
      <c r="F2" s="51" t="s">
        <v>545</v>
      </c>
      <c r="G2" s="2" t="s">
        <v>546</v>
      </c>
      <c r="H2" s="35" t="str">
        <f>IF(ISBLANK($E2),"",HYPERLINK($E2,"▶"))</f>
        <v>▶</v>
      </c>
    </row>
    <row r="3" spans="1:8">
      <c r="A3" s="2">
        <v>2</v>
      </c>
      <c r="B3" s="2" t="s">
        <v>542</v>
      </c>
      <c r="C3" s="55" t="s">
        <v>168</v>
      </c>
      <c r="D3" s="2" t="s">
        <v>543</v>
      </c>
      <c r="E3" s="60" t="s">
        <v>547</v>
      </c>
      <c r="F3" s="51" t="s">
        <v>548</v>
      </c>
      <c r="G3" s="2" t="s">
        <v>549</v>
      </c>
      <c r="H3" s="35" t="str">
        <f t="shared" ref="H3:H66" si="0">IF(ISBLANK($E3),"",HYPERLINK($E3,"▶"))</f>
        <v>▶</v>
      </c>
    </row>
    <row r="4" spans="1:8">
      <c r="A4" s="2">
        <v>3</v>
      </c>
      <c r="B4" s="2" t="s">
        <v>542</v>
      </c>
      <c r="C4" s="55" t="s">
        <v>168</v>
      </c>
      <c r="D4" s="2" t="s">
        <v>543</v>
      </c>
      <c r="E4" s="60" t="s">
        <v>550</v>
      </c>
      <c r="F4" s="51" t="s">
        <v>551</v>
      </c>
      <c r="G4" s="2" t="s">
        <v>552</v>
      </c>
      <c r="H4" s="35" t="str">
        <f t="shared" si="0"/>
        <v>▶</v>
      </c>
    </row>
    <row r="5" spans="1:8">
      <c r="A5" s="2">
        <v>1</v>
      </c>
      <c r="B5" s="2" t="s">
        <v>542</v>
      </c>
      <c r="C5" s="55" t="s">
        <v>180</v>
      </c>
      <c r="D5" s="2" t="s">
        <v>543</v>
      </c>
      <c r="E5" s="60" t="s">
        <v>553</v>
      </c>
      <c r="F5" s="51" t="s">
        <v>554</v>
      </c>
      <c r="G5" s="2" t="s">
        <v>555</v>
      </c>
      <c r="H5" s="35" t="str">
        <f t="shared" si="0"/>
        <v>▶</v>
      </c>
    </row>
    <row r="6" spans="1:8">
      <c r="A6" s="2">
        <v>2</v>
      </c>
      <c r="B6" s="2" t="s">
        <v>542</v>
      </c>
      <c r="C6" s="55" t="s">
        <v>180</v>
      </c>
      <c r="D6" s="2" t="s">
        <v>543</v>
      </c>
      <c r="E6" s="60" t="s">
        <v>556</v>
      </c>
      <c r="F6" s="51" t="s">
        <v>557</v>
      </c>
      <c r="G6" s="2" t="s">
        <v>558</v>
      </c>
      <c r="H6" s="35" t="str">
        <f t="shared" si="0"/>
        <v>▶</v>
      </c>
    </row>
    <row r="7" spans="1:8">
      <c r="A7" s="2">
        <v>3</v>
      </c>
      <c r="B7" s="2" t="s">
        <v>542</v>
      </c>
      <c r="C7" s="55" t="s">
        <v>180</v>
      </c>
      <c r="D7" s="2" t="s">
        <v>543</v>
      </c>
      <c r="E7" s="60" t="s">
        <v>559</v>
      </c>
      <c r="F7" s="52" t="s">
        <v>560</v>
      </c>
      <c r="G7" s="2" t="s">
        <v>561</v>
      </c>
      <c r="H7" s="35" t="str">
        <f t="shared" si="0"/>
        <v>▶</v>
      </c>
    </row>
    <row r="8" spans="1:8">
      <c r="A8" s="2">
        <v>4</v>
      </c>
      <c r="B8" s="2" t="s">
        <v>542</v>
      </c>
      <c r="C8" s="55" t="s">
        <v>180</v>
      </c>
      <c r="D8" s="2" t="s">
        <v>543</v>
      </c>
      <c r="E8" s="60" t="s">
        <v>562</v>
      </c>
      <c r="F8" s="51" t="s">
        <v>563</v>
      </c>
      <c r="G8" s="2" t="s">
        <v>564</v>
      </c>
      <c r="H8" s="35" t="str">
        <f t="shared" si="0"/>
        <v>▶</v>
      </c>
    </row>
    <row r="9" spans="1:8">
      <c r="A9" s="2">
        <v>1</v>
      </c>
      <c r="B9" s="2" t="s">
        <v>565</v>
      </c>
      <c r="C9" s="55" t="s">
        <v>222</v>
      </c>
      <c r="D9" s="2" t="s">
        <v>543</v>
      </c>
      <c r="E9" s="60" t="s">
        <v>566</v>
      </c>
      <c r="F9" s="51" t="s">
        <v>567</v>
      </c>
      <c r="G9" s="2" t="s">
        <v>568</v>
      </c>
      <c r="H9" s="35" t="str">
        <f t="shared" si="0"/>
        <v>▶</v>
      </c>
    </row>
    <row r="10" spans="1:8">
      <c r="A10" s="2">
        <v>1</v>
      </c>
      <c r="B10" s="2" t="s">
        <v>565</v>
      </c>
      <c r="C10" s="55" t="s">
        <v>239</v>
      </c>
      <c r="D10" s="2" t="s">
        <v>543</v>
      </c>
      <c r="E10" s="60" t="s">
        <v>569</v>
      </c>
      <c r="F10" s="51" t="s">
        <v>570</v>
      </c>
      <c r="G10" s="2" t="s">
        <v>568</v>
      </c>
      <c r="H10" s="35" t="str">
        <f t="shared" si="0"/>
        <v>▶</v>
      </c>
    </row>
    <row r="11" spans="1:8">
      <c r="H11" s="35" t="str">
        <f t="shared" si="0"/>
        <v/>
      </c>
    </row>
    <row r="12" spans="1:8">
      <c r="H12" s="35" t="str">
        <f t="shared" si="0"/>
        <v/>
      </c>
    </row>
    <row r="13" spans="1:8">
      <c r="H13" s="35" t="str">
        <f t="shared" si="0"/>
        <v/>
      </c>
    </row>
    <row r="14" spans="1:8">
      <c r="H14" s="35" t="str">
        <f t="shared" si="0"/>
        <v/>
      </c>
    </row>
    <row r="15" spans="1:8">
      <c r="H15" s="35" t="str">
        <f t="shared" si="0"/>
        <v/>
      </c>
    </row>
    <row r="16" spans="1:8">
      <c r="H16" s="35" t="str">
        <f t="shared" si="0"/>
        <v/>
      </c>
    </row>
    <row r="17" spans="8:8">
      <c r="H17" s="35" t="str">
        <f t="shared" si="0"/>
        <v/>
      </c>
    </row>
    <row r="18" spans="8:8">
      <c r="H18" s="35" t="str">
        <f t="shared" si="0"/>
        <v/>
      </c>
    </row>
    <row r="19" spans="8:8">
      <c r="H19" s="35" t="str">
        <f t="shared" si="0"/>
        <v/>
      </c>
    </row>
    <row r="20" spans="8:8">
      <c r="H20" s="35" t="str">
        <f t="shared" si="0"/>
        <v/>
      </c>
    </row>
    <row r="21" spans="8:8">
      <c r="H21" s="35" t="str">
        <f t="shared" si="0"/>
        <v/>
      </c>
    </row>
    <row r="22" spans="8:8">
      <c r="H22" s="35" t="str">
        <f t="shared" si="0"/>
        <v/>
      </c>
    </row>
    <row r="23" spans="8:8">
      <c r="H23" s="35" t="str">
        <f t="shared" si="0"/>
        <v/>
      </c>
    </row>
    <row r="24" spans="8:8">
      <c r="H24" s="35" t="str">
        <f t="shared" si="0"/>
        <v/>
      </c>
    </row>
    <row r="25" spans="8:8">
      <c r="H25" s="35" t="str">
        <f t="shared" si="0"/>
        <v/>
      </c>
    </row>
    <row r="26" spans="8:8">
      <c r="H26" s="35" t="str">
        <f t="shared" si="0"/>
        <v/>
      </c>
    </row>
    <row r="27" spans="8:8">
      <c r="H27" s="35" t="str">
        <f t="shared" si="0"/>
        <v/>
      </c>
    </row>
    <row r="28" spans="8:8">
      <c r="H28" s="35" t="str">
        <f t="shared" si="0"/>
        <v/>
      </c>
    </row>
    <row r="29" spans="8:8">
      <c r="H29" s="35" t="str">
        <f t="shared" si="0"/>
        <v/>
      </c>
    </row>
    <row r="30" spans="8:8">
      <c r="H30" s="35" t="str">
        <f t="shared" si="0"/>
        <v/>
      </c>
    </row>
    <row r="31" spans="8:8">
      <c r="H31" s="35" t="str">
        <f t="shared" si="0"/>
        <v/>
      </c>
    </row>
    <row r="32" spans="8:8">
      <c r="H32" s="35" t="str">
        <f t="shared" si="0"/>
        <v/>
      </c>
    </row>
    <row r="33" spans="8:8">
      <c r="H33" s="35" t="str">
        <f t="shared" si="0"/>
        <v/>
      </c>
    </row>
    <row r="34" spans="8:8">
      <c r="H34" s="35" t="str">
        <f t="shared" si="0"/>
        <v/>
      </c>
    </row>
    <row r="35" spans="8:8">
      <c r="H35" s="35" t="str">
        <f t="shared" si="0"/>
        <v/>
      </c>
    </row>
    <row r="36" spans="8:8">
      <c r="H36" s="35" t="str">
        <f t="shared" si="0"/>
        <v/>
      </c>
    </row>
    <row r="37" spans="8:8">
      <c r="H37" s="35" t="str">
        <f t="shared" si="0"/>
        <v/>
      </c>
    </row>
    <row r="38" spans="8:8">
      <c r="H38" s="35" t="str">
        <f t="shared" si="0"/>
        <v/>
      </c>
    </row>
    <row r="39" spans="8:8">
      <c r="H39" s="35" t="str">
        <f t="shared" si="0"/>
        <v/>
      </c>
    </row>
    <row r="40" spans="8:8">
      <c r="H40" s="35" t="str">
        <f t="shared" si="0"/>
        <v/>
      </c>
    </row>
    <row r="41" spans="8:8">
      <c r="H41" s="35" t="str">
        <f t="shared" si="0"/>
        <v/>
      </c>
    </row>
    <row r="42" spans="8:8">
      <c r="H42" s="35" t="str">
        <f t="shared" si="0"/>
        <v/>
      </c>
    </row>
    <row r="43" spans="8:8">
      <c r="H43" s="35" t="str">
        <f t="shared" si="0"/>
        <v/>
      </c>
    </row>
    <row r="44" spans="8:8">
      <c r="H44" s="35" t="str">
        <f t="shared" si="0"/>
        <v/>
      </c>
    </row>
    <row r="45" spans="8:8">
      <c r="H45" s="35" t="str">
        <f t="shared" si="0"/>
        <v/>
      </c>
    </row>
    <row r="46" spans="8:8">
      <c r="H46" s="35" t="str">
        <f t="shared" si="0"/>
        <v/>
      </c>
    </row>
    <row r="47" spans="8:8">
      <c r="H47" s="35" t="str">
        <f t="shared" si="0"/>
        <v/>
      </c>
    </row>
    <row r="48" spans="8:8">
      <c r="H48" s="35" t="str">
        <f t="shared" si="0"/>
        <v/>
      </c>
    </row>
    <row r="49" spans="6:8">
      <c r="H49" s="35" t="str">
        <f t="shared" si="0"/>
        <v/>
      </c>
    </row>
    <row r="50" spans="6:8">
      <c r="H50" s="35" t="str">
        <f t="shared" si="0"/>
        <v/>
      </c>
    </row>
    <row r="51" spans="6:8">
      <c r="H51" s="35" t="str">
        <f t="shared" si="0"/>
        <v/>
      </c>
    </row>
    <row r="52" spans="6:8">
      <c r="H52" s="35" t="str">
        <f t="shared" si="0"/>
        <v/>
      </c>
    </row>
    <row r="53" spans="6:8">
      <c r="H53" s="35" t="str">
        <f t="shared" si="0"/>
        <v/>
      </c>
    </row>
    <row r="54" spans="6:8">
      <c r="H54" s="35" t="str">
        <f t="shared" si="0"/>
        <v/>
      </c>
    </row>
    <row r="55" spans="6:8">
      <c r="H55" s="35" t="str">
        <f t="shared" si="0"/>
        <v/>
      </c>
    </row>
    <row r="56" spans="6:8">
      <c r="H56" s="35" t="str">
        <f t="shared" si="0"/>
        <v/>
      </c>
    </row>
    <row r="57" spans="6:8">
      <c r="F57" s="52"/>
      <c r="H57" s="35" t="str">
        <f t="shared" si="0"/>
        <v/>
      </c>
    </row>
    <row r="58" spans="6:8">
      <c r="H58" s="35" t="str">
        <f t="shared" si="0"/>
        <v/>
      </c>
    </row>
    <row r="59" spans="6:8">
      <c r="H59" s="35" t="str">
        <f t="shared" si="0"/>
        <v/>
      </c>
    </row>
    <row r="60" spans="6:8">
      <c r="H60" s="35" t="str">
        <f t="shared" si="0"/>
        <v/>
      </c>
    </row>
    <row r="61" spans="6:8">
      <c r="H61" s="35" t="str">
        <f t="shared" si="0"/>
        <v/>
      </c>
    </row>
    <row r="62" spans="6:8">
      <c r="H62" s="35" t="str">
        <f t="shared" si="0"/>
        <v/>
      </c>
    </row>
    <row r="63" spans="6:8">
      <c r="H63" s="35" t="str">
        <f t="shared" si="0"/>
        <v/>
      </c>
    </row>
    <row r="64" spans="6:8">
      <c r="H64" s="35" t="str">
        <f t="shared" si="0"/>
        <v/>
      </c>
    </row>
    <row r="65" spans="8:8">
      <c r="H65" s="35" t="str">
        <f t="shared" si="0"/>
        <v/>
      </c>
    </row>
    <row r="66" spans="8:8">
      <c r="H66" s="35" t="str">
        <f t="shared" si="0"/>
        <v/>
      </c>
    </row>
    <row r="67" spans="8:8">
      <c r="H67" s="35" t="str">
        <f t="shared" ref="H67:H130" si="1">IF(ISBLANK($E67),"",HYPERLINK($E67,"▶"))</f>
        <v/>
      </c>
    </row>
    <row r="68" spans="8:8">
      <c r="H68" s="35" t="str">
        <f t="shared" si="1"/>
        <v/>
      </c>
    </row>
    <row r="69" spans="8:8">
      <c r="H69" s="35" t="str">
        <f t="shared" si="1"/>
        <v/>
      </c>
    </row>
    <row r="70" spans="8:8">
      <c r="H70" s="35" t="str">
        <f t="shared" si="1"/>
        <v/>
      </c>
    </row>
    <row r="71" spans="8:8">
      <c r="H71" s="35" t="str">
        <f t="shared" si="1"/>
        <v/>
      </c>
    </row>
    <row r="72" spans="8:8">
      <c r="H72" s="35" t="str">
        <f t="shared" si="1"/>
        <v/>
      </c>
    </row>
    <row r="73" spans="8:8">
      <c r="H73" s="35" t="str">
        <f t="shared" si="1"/>
        <v/>
      </c>
    </row>
    <row r="74" spans="8:8">
      <c r="H74" s="35" t="str">
        <f t="shared" si="1"/>
        <v/>
      </c>
    </row>
    <row r="75" spans="8:8">
      <c r="H75" s="35" t="str">
        <f t="shared" si="1"/>
        <v/>
      </c>
    </row>
    <row r="76" spans="8:8">
      <c r="H76" s="35" t="str">
        <f t="shared" si="1"/>
        <v/>
      </c>
    </row>
    <row r="77" spans="8:8">
      <c r="H77" s="35" t="str">
        <f t="shared" si="1"/>
        <v/>
      </c>
    </row>
    <row r="78" spans="8:8">
      <c r="H78" s="35" t="str">
        <f t="shared" si="1"/>
        <v/>
      </c>
    </row>
    <row r="79" spans="8:8">
      <c r="H79" s="35" t="str">
        <f t="shared" si="1"/>
        <v/>
      </c>
    </row>
    <row r="80" spans="8:8">
      <c r="H80" s="35" t="str">
        <f t="shared" si="1"/>
        <v/>
      </c>
    </row>
    <row r="81" spans="8:8">
      <c r="H81" s="35" t="str">
        <f t="shared" si="1"/>
        <v/>
      </c>
    </row>
    <row r="82" spans="8:8">
      <c r="H82" s="35" t="str">
        <f t="shared" si="1"/>
        <v/>
      </c>
    </row>
    <row r="83" spans="8:8">
      <c r="H83" s="35" t="str">
        <f t="shared" si="1"/>
        <v/>
      </c>
    </row>
    <row r="84" spans="8:8">
      <c r="H84" s="35" t="str">
        <f t="shared" si="1"/>
        <v/>
      </c>
    </row>
    <row r="85" spans="8:8">
      <c r="H85" s="35" t="str">
        <f t="shared" si="1"/>
        <v/>
      </c>
    </row>
    <row r="86" spans="8:8">
      <c r="H86" s="35" t="str">
        <f t="shared" si="1"/>
        <v/>
      </c>
    </row>
    <row r="87" spans="8:8">
      <c r="H87" s="35" t="str">
        <f t="shared" si="1"/>
        <v/>
      </c>
    </row>
    <row r="88" spans="8:8">
      <c r="H88" s="35" t="str">
        <f t="shared" si="1"/>
        <v/>
      </c>
    </row>
    <row r="89" spans="8:8">
      <c r="H89" s="35" t="str">
        <f t="shared" si="1"/>
        <v/>
      </c>
    </row>
    <row r="90" spans="8:8">
      <c r="H90" s="35" t="str">
        <f t="shared" si="1"/>
        <v/>
      </c>
    </row>
    <row r="91" spans="8:8">
      <c r="H91" s="35" t="str">
        <f t="shared" si="1"/>
        <v/>
      </c>
    </row>
    <row r="92" spans="8:8">
      <c r="H92" s="35" t="str">
        <f t="shared" si="1"/>
        <v/>
      </c>
    </row>
    <row r="93" spans="8:8">
      <c r="H93" s="35" t="str">
        <f t="shared" si="1"/>
        <v/>
      </c>
    </row>
    <row r="94" spans="8:8">
      <c r="H94" s="35" t="str">
        <f t="shared" si="1"/>
        <v/>
      </c>
    </row>
    <row r="95" spans="8:8">
      <c r="H95" s="35" t="str">
        <f t="shared" si="1"/>
        <v/>
      </c>
    </row>
    <row r="96" spans="8:8">
      <c r="H96" s="35" t="str">
        <f t="shared" si="1"/>
        <v/>
      </c>
    </row>
    <row r="97" spans="8:8">
      <c r="H97" s="35" t="str">
        <f t="shared" si="1"/>
        <v/>
      </c>
    </row>
    <row r="98" spans="8:8">
      <c r="H98" s="35" t="str">
        <f t="shared" si="1"/>
        <v/>
      </c>
    </row>
    <row r="99" spans="8:8">
      <c r="H99" s="35" t="str">
        <f t="shared" si="1"/>
        <v/>
      </c>
    </row>
    <row r="100" spans="8:8">
      <c r="H100" s="35" t="str">
        <f t="shared" si="1"/>
        <v/>
      </c>
    </row>
    <row r="101" spans="8:8">
      <c r="H101" s="35" t="str">
        <f t="shared" si="1"/>
        <v/>
      </c>
    </row>
    <row r="102" spans="8:8">
      <c r="H102" s="35" t="str">
        <f t="shared" si="1"/>
        <v/>
      </c>
    </row>
    <row r="103" spans="8:8">
      <c r="H103" s="35" t="str">
        <f t="shared" si="1"/>
        <v/>
      </c>
    </row>
    <row r="104" spans="8:8">
      <c r="H104" s="35" t="str">
        <f t="shared" si="1"/>
        <v/>
      </c>
    </row>
    <row r="105" spans="8:8">
      <c r="H105" s="35" t="str">
        <f t="shared" si="1"/>
        <v/>
      </c>
    </row>
    <row r="106" spans="8:8">
      <c r="H106" s="35" t="str">
        <f t="shared" si="1"/>
        <v/>
      </c>
    </row>
    <row r="107" spans="8:8">
      <c r="H107" s="35" t="str">
        <f t="shared" si="1"/>
        <v/>
      </c>
    </row>
    <row r="108" spans="8:8">
      <c r="H108" s="35" t="str">
        <f t="shared" si="1"/>
        <v/>
      </c>
    </row>
    <row r="109" spans="8:8">
      <c r="H109" s="35" t="str">
        <f t="shared" si="1"/>
        <v/>
      </c>
    </row>
    <row r="110" spans="8:8">
      <c r="H110" s="35" t="str">
        <f t="shared" si="1"/>
        <v/>
      </c>
    </row>
    <row r="111" spans="8:8">
      <c r="H111" s="35" t="str">
        <f t="shared" si="1"/>
        <v/>
      </c>
    </row>
    <row r="112" spans="8:8">
      <c r="H112" s="35" t="str">
        <f t="shared" si="1"/>
        <v/>
      </c>
    </row>
    <row r="113" spans="8:8">
      <c r="H113" s="35" t="str">
        <f t="shared" si="1"/>
        <v/>
      </c>
    </row>
    <row r="114" spans="8:8">
      <c r="H114" s="35" t="str">
        <f t="shared" si="1"/>
        <v/>
      </c>
    </row>
    <row r="115" spans="8:8">
      <c r="H115" s="35" t="str">
        <f t="shared" si="1"/>
        <v/>
      </c>
    </row>
    <row r="116" spans="8:8">
      <c r="H116" s="35" t="str">
        <f t="shared" si="1"/>
        <v/>
      </c>
    </row>
    <row r="117" spans="8:8">
      <c r="H117" s="35" t="str">
        <f t="shared" si="1"/>
        <v/>
      </c>
    </row>
    <row r="118" spans="8:8">
      <c r="H118" s="35" t="str">
        <f t="shared" si="1"/>
        <v/>
      </c>
    </row>
    <row r="119" spans="8:8">
      <c r="H119" s="35" t="str">
        <f t="shared" si="1"/>
        <v/>
      </c>
    </row>
    <row r="120" spans="8:8">
      <c r="H120" s="35" t="str">
        <f t="shared" si="1"/>
        <v/>
      </c>
    </row>
    <row r="121" spans="8:8">
      <c r="H121" s="35" t="str">
        <f t="shared" si="1"/>
        <v/>
      </c>
    </row>
    <row r="122" spans="8:8">
      <c r="H122" s="35" t="str">
        <f t="shared" si="1"/>
        <v/>
      </c>
    </row>
    <row r="123" spans="8:8">
      <c r="H123" s="35" t="str">
        <f t="shared" si="1"/>
        <v/>
      </c>
    </row>
    <row r="124" spans="8:8">
      <c r="H124" s="35" t="str">
        <f t="shared" si="1"/>
        <v/>
      </c>
    </row>
    <row r="125" spans="8:8">
      <c r="H125" s="35" t="str">
        <f t="shared" si="1"/>
        <v/>
      </c>
    </row>
    <row r="126" spans="8:8">
      <c r="H126" s="35" t="str">
        <f t="shared" si="1"/>
        <v/>
      </c>
    </row>
    <row r="127" spans="8:8">
      <c r="H127" s="35" t="str">
        <f t="shared" si="1"/>
        <v/>
      </c>
    </row>
    <row r="128" spans="8:8">
      <c r="H128" s="35" t="str">
        <f t="shared" si="1"/>
        <v/>
      </c>
    </row>
    <row r="129" spans="8:8">
      <c r="H129" s="35" t="str">
        <f t="shared" si="1"/>
        <v/>
      </c>
    </row>
    <row r="130" spans="8:8">
      <c r="H130" s="35" t="str">
        <f t="shared" si="1"/>
        <v/>
      </c>
    </row>
    <row r="131" spans="8:8">
      <c r="H131" s="35" t="str">
        <f t="shared" ref="H131:H194" si="2">IF(ISBLANK($E131),"",HYPERLINK($E131,"▶"))</f>
        <v/>
      </c>
    </row>
    <row r="132" spans="8:8">
      <c r="H132" s="35" t="str">
        <f t="shared" si="2"/>
        <v/>
      </c>
    </row>
    <row r="133" spans="8:8">
      <c r="H133" s="35" t="str">
        <f t="shared" si="2"/>
        <v/>
      </c>
    </row>
    <row r="134" spans="8:8">
      <c r="H134" s="35" t="str">
        <f t="shared" si="2"/>
        <v/>
      </c>
    </row>
    <row r="135" spans="8:8">
      <c r="H135" s="35" t="str">
        <f t="shared" si="2"/>
        <v/>
      </c>
    </row>
    <row r="136" spans="8:8">
      <c r="H136" s="35" t="str">
        <f t="shared" si="2"/>
        <v/>
      </c>
    </row>
    <row r="137" spans="8:8">
      <c r="H137" s="35" t="str">
        <f t="shared" si="2"/>
        <v/>
      </c>
    </row>
    <row r="138" spans="8:8">
      <c r="H138" s="35" t="str">
        <f t="shared" si="2"/>
        <v/>
      </c>
    </row>
    <row r="139" spans="8:8">
      <c r="H139" s="35" t="str">
        <f t="shared" si="2"/>
        <v/>
      </c>
    </row>
    <row r="140" spans="8:8">
      <c r="H140" s="35" t="str">
        <f t="shared" si="2"/>
        <v/>
      </c>
    </row>
    <row r="141" spans="8:8">
      <c r="H141" s="35" t="str">
        <f t="shared" si="2"/>
        <v/>
      </c>
    </row>
    <row r="142" spans="8:8">
      <c r="H142" s="35" t="str">
        <f t="shared" si="2"/>
        <v/>
      </c>
    </row>
    <row r="143" spans="8:8">
      <c r="H143" s="35" t="str">
        <f t="shared" si="2"/>
        <v/>
      </c>
    </row>
    <row r="144" spans="8:8">
      <c r="H144" s="35" t="str">
        <f t="shared" si="2"/>
        <v/>
      </c>
    </row>
    <row r="145" spans="8:8">
      <c r="H145" s="35" t="str">
        <f t="shared" si="2"/>
        <v/>
      </c>
    </row>
    <row r="146" spans="8:8">
      <c r="H146" s="35" t="str">
        <f t="shared" si="2"/>
        <v/>
      </c>
    </row>
    <row r="147" spans="8:8">
      <c r="H147" s="35" t="str">
        <f t="shared" si="2"/>
        <v/>
      </c>
    </row>
    <row r="148" spans="8:8">
      <c r="H148" s="35" t="str">
        <f t="shared" si="2"/>
        <v/>
      </c>
    </row>
    <row r="149" spans="8:8">
      <c r="H149" s="35" t="str">
        <f t="shared" si="2"/>
        <v/>
      </c>
    </row>
    <row r="150" spans="8:8">
      <c r="H150" s="35" t="str">
        <f t="shared" si="2"/>
        <v/>
      </c>
    </row>
    <row r="151" spans="8:8">
      <c r="H151" s="35" t="str">
        <f t="shared" si="2"/>
        <v/>
      </c>
    </row>
    <row r="152" spans="8:8">
      <c r="H152" s="35" t="str">
        <f t="shared" si="2"/>
        <v/>
      </c>
    </row>
    <row r="153" spans="8:8">
      <c r="H153" s="35" t="str">
        <f t="shared" si="2"/>
        <v/>
      </c>
    </row>
    <row r="154" spans="8:8">
      <c r="H154" s="35" t="str">
        <f t="shared" si="2"/>
        <v/>
      </c>
    </row>
    <row r="155" spans="8:8">
      <c r="H155" s="35" t="str">
        <f t="shared" si="2"/>
        <v/>
      </c>
    </row>
    <row r="156" spans="8:8">
      <c r="H156" s="35" t="str">
        <f t="shared" si="2"/>
        <v/>
      </c>
    </row>
    <row r="157" spans="8:8">
      <c r="H157" s="35" t="str">
        <f t="shared" si="2"/>
        <v/>
      </c>
    </row>
    <row r="158" spans="8:8">
      <c r="H158" s="35" t="str">
        <f t="shared" si="2"/>
        <v/>
      </c>
    </row>
    <row r="159" spans="8:8">
      <c r="H159" s="35" t="str">
        <f t="shared" si="2"/>
        <v/>
      </c>
    </row>
    <row r="160" spans="8:8">
      <c r="H160" s="35" t="str">
        <f t="shared" si="2"/>
        <v/>
      </c>
    </row>
    <row r="161" spans="8:8">
      <c r="H161" s="35" t="str">
        <f t="shared" si="2"/>
        <v/>
      </c>
    </row>
    <row r="162" spans="8:8">
      <c r="H162" s="35" t="str">
        <f t="shared" si="2"/>
        <v/>
      </c>
    </row>
    <row r="163" spans="8:8">
      <c r="H163" s="35" t="str">
        <f t="shared" si="2"/>
        <v/>
      </c>
    </row>
    <row r="164" spans="8:8">
      <c r="H164" s="35" t="str">
        <f t="shared" si="2"/>
        <v/>
      </c>
    </row>
    <row r="165" spans="8:8">
      <c r="H165" s="35" t="str">
        <f t="shared" si="2"/>
        <v/>
      </c>
    </row>
    <row r="166" spans="8:8">
      <c r="H166" s="35" t="str">
        <f t="shared" si="2"/>
        <v/>
      </c>
    </row>
    <row r="167" spans="8:8">
      <c r="H167" s="35" t="str">
        <f t="shared" si="2"/>
        <v/>
      </c>
    </row>
    <row r="168" spans="8:8">
      <c r="H168" s="35" t="str">
        <f t="shared" si="2"/>
        <v/>
      </c>
    </row>
    <row r="169" spans="8:8">
      <c r="H169" s="35" t="str">
        <f t="shared" si="2"/>
        <v/>
      </c>
    </row>
    <row r="170" spans="8:8">
      <c r="H170" s="35" t="str">
        <f t="shared" si="2"/>
        <v/>
      </c>
    </row>
    <row r="171" spans="8:8">
      <c r="H171" s="35" t="str">
        <f t="shared" si="2"/>
        <v/>
      </c>
    </row>
    <row r="172" spans="8:8">
      <c r="H172" s="35" t="str">
        <f t="shared" si="2"/>
        <v/>
      </c>
    </row>
    <row r="173" spans="8:8">
      <c r="H173" s="35" t="str">
        <f t="shared" si="2"/>
        <v/>
      </c>
    </row>
    <row r="174" spans="8:8">
      <c r="H174" s="35" t="str">
        <f t="shared" si="2"/>
        <v/>
      </c>
    </row>
    <row r="175" spans="8:8">
      <c r="H175" s="35" t="str">
        <f t="shared" si="2"/>
        <v/>
      </c>
    </row>
    <row r="176" spans="8:8">
      <c r="H176" s="35" t="str">
        <f t="shared" si="2"/>
        <v/>
      </c>
    </row>
    <row r="177" spans="8:8">
      <c r="H177" s="35" t="str">
        <f t="shared" si="2"/>
        <v/>
      </c>
    </row>
    <row r="178" spans="8:8">
      <c r="H178" s="35" t="str">
        <f t="shared" si="2"/>
        <v/>
      </c>
    </row>
    <row r="179" spans="8:8">
      <c r="H179" s="35" t="str">
        <f t="shared" si="2"/>
        <v/>
      </c>
    </row>
    <row r="180" spans="8:8">
      <c r="H180" s="35" t="str">
        <f t="shared" si="2"/>
        <v/>
      </c>
    </row>
    <row r="181" spans="8:8">
      <c r="H181" s="35" t="str">
        <f t="shared" si="2"/>
        <v/>
      </c>
    </row>
    <row r="182" spans="8:8">
      <c r="H182" s="35" t="str">
        <f t="shared" si="2"/>
        <v/>
      </c>
    </row>
    <row r="183" spans="8:8">
      <c r="H183" s="35" t="str">
        <f t="shared" si="2"/>
        <v/>
      </c>
    </row>
    <row r="184" spans="8:8">
      <c r="H184" s="35" t="str">
        <f t="shared" si="2"/>
        <v/>
      </c>
    </row>
    <row r="185" spans="8:8">
      <c r="H185" s="35" t="str">
        <f t="shared" si="2"/>
        <v/>
      </c>
    </row>
    <row r="186" spans="8:8">
      <c r="H186" s="35" t="str">
        <f t="shared" si="2"/>
        <v/>
      </c>
    </row>
    <row r="187" spans="8:8">
      <c r="H187" s="35" t="str">
        <f t="shared" si="2"/>
        <v/>
      </c>
    </row>
    <row r="188" spans="8:8">
      <c r="H188" s="35" t="str">
        <f t="shared" si="2"/>
        <v/>
      </c>
    </row>
    <row r="189" spans="8:8">
      <c r="H189" s="35" t="str">
        <f t="shared" si="2"/>
        <v/>
      </c>
    </row>
    <row r="190" spans="8:8">
      <c r="H190" s="35" t="str">
        <f t="shared" si="2"/>
        <v/>
      </c>
    </row>
    <row r="191" spans="8:8">
      <c r="H191" s="35" t="str">
        <f t="shared" si="2"/>
        <v/>
      </c>
    </row>
    <row r="192" spans="8:8">
      <c r="H192" s="35" t="str">
        <f t="shared" si="2"/>
        <v/>
      </c>
    </row>
    <row r="193" spans="8:8">
      <c r="H193" s="35" t="str">
        <f t="shared" si="2"/>
        <v/>
      </c>
    </row>
    <row r="194" spans="8:8">
      <c r="H194" s="35" t="str">
        <f t="shared" si="2"/>
        <v/>
      </c>
    </row>
    <row r="195" spans="8:8">
      <c r="H195" s="35" t="str">
        <f t="shared" ref="H195:H200" si="3">IF(ISBLANK($E195),"",HYPERLINK($E195,"▶"))</f>
        <v/>
      </c>
    </row>
    <row r="196" spans="8:8">
      <c r="H196" s="35" t="str">
        <f t="shared" si="3"/>
        <v/>
      </c>
    </row>
    <row r="197" spans="8:8">
      <c r="H197" s="35" t="str">
        <f t="shared" si="3"/>
        <v/>
      </c>
    </row>
    <row r="198" spans="8:8">
      <c r="H198" s="35" t="str">
        <f t="shared" si="3"/>
        <v/>
      </c>
    </row>
    <row r="199" spans="8:8">
      <c r="H199" s="35" t="str">
        <f t="shared" si="3"/>
        <v/>
      </c>
    </row>
    <row r="200" spans="8:8">
      <c r="H200" s="35" t="str">
        <f t="shared" si="3"/>
        <v/>
      </c>
    </row>
  </sheetData>
  <autoFilter ref="A1:G1" xr:uid="{C29D3AF0-C543-4FDA-916F-470C27FFA098}"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90594-EEB6-4936-893C-B1E2303C5E81}">
  <dimension ref="A1:E2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B1048576"/>
    </sheetView>
  </sheetViews>
  <sheetFormatPr defaultRowHeight="16.5"/>
  <cols>
    <col min="1" max="1" width="54.75" style="32" customWidth="1"/>
    <col min="2" max="2" width="0.875" style="58" customWidth="1"/>
    <col min="3" max="3" width="17.625" style="2" customWidth="1"/>
    <col min="4" max="4" width="13.375" style="2" customWidth="1"/>
    <col min="5" max="5" width="9" style="34"/>
  </cols>
  <sheetData>
    <row r="1" spans="1:5" s="1" customFormat="1" ht="17.25" thickBot="1">
      <c r="A1" s="47" t="s">
        <v>28</v>
      </c>
      <c r="B1" s="56" t="s">
        <v>55</v>
      </c>
      <c r="C1" s="47" t="s">
        <v>82</v>
      </c>
      <c r="D1" s="47" t="s">
        <v>83</v>
      </c>
      <c r="E1" s="47" t="s">
        <v>41</v>
      </c>
    </row>
    <row r="2" spans="1:5" ht="17.25" thickTop="1">
      <c r="A2" s="32" t="s">
        <v>441</v>
      </c>
      <c r="B2" s="57" t="s">
        <v>442</v>
      </c>
      <c r="C2" s="2" t="s">
        <v>443</v>
      </c>
      <c r="D2" s="2" t="s">
        <v>444</v>
      </c>
      <c r="E2" s="35" t="str">
        <f>IF(ISBLANK($B2),"",HYPERLINK($B2,"▶"))</f>
        <v>▶</v>
      </c>
    </row>
    <row r="3" spans="1:5">
      <c r="A3" s="32" t="s">
        <v>445</v>
      </c>
      <c r="B3" s="57" t="s">
        <v>446</v>
      </c>
      <c r="C3" s="2" t="s">
        <v>447</v>
      </c>
      <c r="D3" s="2" t="s">
        <v>444</v>
      </c>
      <c r="E3" s="35" t="str">
        <f t="shared" ref="E3:E66" si="0">IF(ISBLANK($B3),"",HYPERLINK($B3,"▶"))</f>
        <v>▶</v>
      </c>
    </row>
    <row r="4" spans="1:5">
      <c r="A4" s="32" t="s">
        <v>448</v>
      </c>
      <c r="B4" s="57" t="s">
        <v>449</v>
      </c>
      <c r="C4" s="2" t="s">
        <v>443</v>
      </c>
      <c r="D4" s="2" t="s">
        <v>444</v>
      </c>
      <c r="E4" s="35" t="str">
        <f t="shared" si="0"/>
        <v>▶</v>
      </c>
    </row>
    <row r="5" spans="1:5">
      <c r="A5" s="32" t="s">
        <v>450</v>
      </c>
      <c r="B5" s="57" t="s">
        <v>451</v>
      </c>
      <c r="C5" s="2" t="s">
        <v>452</v>
      </c>
      <c r="D5" s="2" t="s">
        <v>444</v>
      </c>
      <c r="E5" s="35" t="str">
        <f t="shared" si="0"/>
        <v>▶</v>
      </c>
    </row>
    <row r="6" spans="1:5">
      <c r="A6" s="32" t="s">
        <v>453</v>
      </c>
      <c r="B6" s="57" t="s">
        <v>454</v>
      </c>
      <c r="C6" s="2" t="s">
        <v>455</v>
      </c>
      <c r="D6" s="2" t="s">
        <v>444</v>
      </c>
      <c r="E6" s="35" t="str">
        <f t="shared" si="0"/>
        <v>▶</v>
      </c>
    </row>
    <row r="7" spans="1:5">
      <c r="A7" s="32" t="s">
        <v>456</v>
      </c>
      <c r="B7" s="57" t="s">
        <v>457</v>
      </c>
      <c r="C7" s="2" t="s">
        <v>452</v>
      </c>
      <c r="D7" s="2" t="s">
        <v>444</v>
      </c>
      <c r="E7" s="35" t="str">
        <f t="shared" si="0"/>
        <v>▶</v>
      </c>
    </row>
    <row r="8" spans="1:5">
      <c r="A8" s="32" t="s">
        <v>458</v>
      </c>
      <c r="B8" s="57" t="s">
        <v>459</v>
      </c>
      <c r="C8" s="2" t="s">
        <v>460</v>
      </c>
      <c r="D8" s="2" t="s">
        <v>444</v>
      </c>
      <c r="E8" s="35" t="str">
        <f t="shared" si="0"/>
        <v>▶</v>
      </c>
    </row>
    <row r="9" spans="1:5">
      <c r="A9" s="32" t="s">
        <v>461</v>
      </c>
      <c r="B9" s="57" t="s">
        <v>462</v>
      </c>
      <c r="C9" s="2" t="s">
        <v>463</v>
      </c>
      <c r="D9" s="2" t="s">
        <v>444</v>
      </c>
      <c r="E9" s="35" t="str">
        <f t="shared" si="0"/>
        <v>▶</v>
      </c>
    </row>
    <row r="10" spans="1:5">
      <c r="A10" s="32" t="s">
        <v>464</v>
      </c>
      <c r="B10" s="57" t="s">
        <v>465</v>
      </c>
      <c r="C10" s="2" t="s">
        <v>443</v>
      </c>
      <c r="D10" s="2" t="s">
        <v>444</v>
      </c>
      <c r="E10" s="35" t="str">
        <f t="shared" si="0"/>
        <v>▶</v>
      </c>
    </row>
    <row r="11" spans="1:5">
      <c r="A11" s="32" t="s">
        <v>466</v>
      </c>
      <c r="B11" s="57" t="s">
        <v>467</v>
      </c>
      <c r="C11" s="2" t="s">
        <v>463</v>
      </c>
      <c r="D11" s="2" t="s">
        <v>444</v>
      </c>
      <c r="E11" s="35" t="str">
        <f t="shared" si="0"/>
        <v>▶</v>
      </c>
    </row>
    <row r="12" spans="1:5">
      <c r="A12" s="32" t="s">
        <v>468</v>
      </c>
      <c r="B12" s="57" t="s">
        <v>469</v>
      </c>
      <c r="C12" s="2" t="s">
        <v>470</v>
      </c>
      <c r="D12" s="2" t="s">
        <v>444</v>
      </c>
      <c r="E12" s="35" t="str">
        <f t="shared" si="0"/>
        <v>▶</v>
      </c>
    </row>
    <row r="13" spans="1:5">
      <c r="A13" s="32" t="s">
        <v>471</v>
      </c>
      <c r="B13" s="57" t="s">
        <v>472</v>
      </c>
      <c r="C13" s="2" t="s">
        <v>473</v>
      </c>
      <c r="D13" s="2" t="s">
        <v>444</v>
      </c>
      <c r="E13" s="35" t="str">
        <f t="shared" si="0"/>
        <v>▶</v>
      </c>
    </row>
    <row r="14" spans="1:5">
      <c r="B14" s="57"/>
      <c r="E14" s="35" t="str">
        <f t="shared" si="0"/>
        <v/>
      </c>
    </row>
    <row r="15" spans="1:5">
      <c r="B15" s="57"/>
      <c r="E15" s="35" t="str">
        <f t="shared" si="0"/>
        <v/>
      </c>
    </row>
    <row r="16" spans="1:5">
      <c r="B16" s="57"/>
      <c r="E16" s="35" t="str">
        <f t="shared" si="0"/>
        <v/>
      </c>
    </row>
    <row r="17" spans="2:5">
      <c r="B17" s="57"/>
      <c r="E17" s="35" t="str">
        <f t="shared" si="0"/>
        <v/>
      </c>
    </row>
    <row r="18" spans="2:5">
      <c r="B18" s="57"/>
      <c r="E18" s="35" t="str">
        <f t="shared" si="0"/>
        <v/>
      </c>
    </row>
    <row r="19" spans="2:5">
      <c r="B19" s="57"/>
      <c r="E19" s="35" t="str">
        <f t="shared" si="0"/>
        <v/>
      </c>
    </row>
    <row r="20" spans="2:5">
      <c r="B20" s="57"/>
      <c r="E20" s="35" t="str">
        <f t="shared" si="0"/>
        <v/>
      </c>
    </row>
    <row r="21" spans="2:5">
      <c r="E21" s="35" t="str">
        <f t="shared" si="0"/>
        <v/>
      </c>
    </row>
    <row r="22" spans="2:5">
      <c r="E22" s="35" t="str">
        <f t="shared" si="0"/>
        <v/>
      </c>
    </row>
    <row r="23" spans="2:5">
      <c r="E23" s="35" t="str">
        <f t="shared" si="0"/>
        <v/>
      </c>
    </row>
    <row r="24" spans="2:5">
      <c r="E24" s="35" t="str">
        <f t="shared" si="0"/>
        <v/>
      </c>
    </row>
    <row r="25" spans="2:5">
      <c r="E25" s="35" t="str">
        <f t="shared" si="0"/>
        <v/>
      </c>
    </row>
    <row r="26" spans="2:5">
      <c r="E26" s="35" t="str">
        <f t="shared" si="0"/>
        <v/>
      </c>
    </row>
    <row r="27" spans="2:5">
      <c r="E27" s="35" t="str">
        <f t="shared" si="0"/>
        <v/>
      </c>
    </row>
    <row r="28" spans="2:5">
      <c r="E28" s="35" t="str">
        <f t="shared" si="0"/>
        <v/>
      </c>
    </row>
    <row r="29" spans="2:5">
      <c r="E29" s="35" t="str">
        <f t="shared" si="0"/>
        <v/>
      </c>
    </row>
    <row r="30" spans="2:5">
      <c r="E30" s="35" t="str">
        <f t="shared" si="0"/>
        <v/>
      </c>
    </row>
    <row r="31" spans="2:5">
      <c r="E31" s="35" t="str">
        <f t="shared" si="0"/>
        <v/>
      </c>
    </row>
    <row r="32" spans="2:5">
      <c r="E32" s="35" t="str">
        <f t="shared" si="0"/>
        <v/>
      </c>
    </row>
    <row r="33" spans="5:5">
      <c r="E33" s="35" t="str">
        <f t="shared" si="0"/>
        <v/>
      </c>
    </row>
    <row r="34" spans="5:5">
      <c r="E34" s="35" t="str">
        <f t="shared" si="0"/>
        <v/>
      </c>
    </row>
    <row r="35" spans="5:5">
      <c r="E35" s="35" t="str">
        <f t="shared" si="0"/>
        <v/>
      </c>
    </row>
    <row r="36" spans="5:5">
      <c r="E36" s="35" t="str">
        <f t="shared" si="0"/>
        <v/>
      </c>
    </row>
    <row r="37" spans="5:5">
      <c r="E37" s="35" t="str">
        <f t="shared" si="0"/>
        <v/>
      </c>
    </row>
    <row r="38" spans="5:5">
      <c r="E38" s="35" t="str">
        <f t="shared" si="0"/>
        <v/>
      </c>
    </row>
    <row r="39" spans="5:5">
      <c r="E39" s="35" t="str">
        <f t="shared" si="0"/>
        <v/>
      </c>
    </row>
    <row r="40" spans="5:5">
      <c r="E40" s="35" t="str">
        <f t="shared" si="0"/>
        <v/>
      </c>
    </row>
    <row r="41" spans="5:5">
      <c r="E41" s="35" t="str">
        <f t="shared" si="0"/>
        <v/>
      </c>
    </row>
    <row r="42" spans="5:5">
      <c r="E42" s="35" t="str">
        <f t="shared" si="0"/>
        <v/>
      </c>
    </row>
    <row r="43" spans="5:5">
      <c r="E43" s="35" t="str">
        <f t="shared" si="0"/>
        <v/>
      </c>
    </row>
    <row r="44" spans="5:5">
      <c r="E44" s="35" t="str">
        <f t="shared" si="0"/>
        <v/>
      </c>
    </row>
    <row r="45" spans="5:5">
      <c r="E45" s="35" t="str">
        <f t="shared" si="0"/>
        <v/>
      </c>
    </row>
    <row r="46" spans="5:5">
      <c r="E46" s="35" t="str">
        <f t="shared" si="0"/>
        <v/>
      </c>
    </row>
    <row r="47" spans="5:5">
      <c r="E47" s="35" t="str">
        <f t="shared" si="0"/>
        <v/>
      </c>
    </row>
    <row r="48" spans="5:5">
      <c r="E48" s="35" t="str">
        <f t="shared" si="0"/>
        <v/>
      </c>
    </row>
    <row r="49" spans="5:5">
      <c r="E49" s="35" t="str">
        <f t="shared" si="0"/>
        <v/>
      </c>
    </row>
    <row r="50" spans="5:5">
      <c r="E50" s="35" t="str">
        <f t="shared" si="0"/>
        <v/>
      </c>
    </row>
    <row r="51" spans="5:5">
      <c r="E51" s="35" t="str">
        <f t="shared" si="0"/>
        <v/>
      </c>
    </row>
    <row r="52" spans="5:5">
      <c r="E52" s="35" t="str">
        <f t="shared" si="0"/>
        <v/>
      </c>
    </row>
    <row r="53" spans="5:5">
      <c r="E53" s="35" t="str">
        <f t="shared" si="0"/>
        <v/>
      </c>
    </row>
    <row r="54" spans="5:5">
      <c r="E54" s="35" t="str">
        <f t="shared" si="0"/>
        <v/>
      </c>
    </row>
    <row r="55" spans="5:5">
      <c r="E55" s="35" t="str">
        <f t="shared" si="0"/>
        <v/>
      </c>
    </row>
    <row r="56" spans="5:5">
      <c r="E56" s="35" t="str">
        <f t="shared" si="0"/>
        <v/>
      </c>
    </row>
    <row r="57" spans="5:5">
      <c r="E57" s="35" t="str">
        <f t="shared" si="0"/>
        <v/>
      </c>
    </row>
    <row r="58" spans="5:5">
      <c r="E58" s="35" t="str">
        <f t="shared" si="0"/>
        <v/>
      </c>
    </row>
    <row r="59" spans="5:5">
      <c r="E59" s="35" t="str">
        <f t="shared" si="0"/>
        <v/>
      </c>
    </row>
    <row r="60" spans="5:5">
      <c r="E60" s="35" t="str">
        <f t="shared" si="0"/>
        <v/>
      </c>
    </row>
    <row r="61" spans="5:5">
      <c r="E61" s="35" t="str">
        <f t="shared" si="0"/>
        <v/>
      </c>
    </row>
    <row r="62" spans="5:5">
      <c r="E62" s="35" t="str">
        <f t="shared" si="0"/>
        <v/>
      </c>
    </row>
    <row r="63" spans="5:5">
      <c r="E63" s="35" t="str">
        <f t="shared" si="0"/>
        <v/>
      </c>
    </row>
    <row r="64" spans="5:5">
      <c r="E64" s="35" t="str">
        <f t="shared" si="0"/>
        <v/>
      </c>
    </row>
    <row r="65" spans="5:5">
      <c r="E65" s="35" t="str">
        <f t="shared" si="0"/>
        <v/>
      </c>
    </row>
    <row r="66" spans="5:5">
      <c r="E66" s="35" t="str">
        <f t="shared" si="0"/>
        <v/>
      </c>
    </row>
    <row r="67" spans="5:5">
      <c r="E67" s="35" t="str">
        <f t="shared" ref="E67:E130" si="1">IF(ISBLANK($B67),"",HYPERLINK($B67,"▶"))</f>
        <v/>
      </c>
    </row>
    <row r="68" spans="5:5">
      <c r="E68" s="35" t="str">
        <f t="shared" si="1"/>
        <v/>
      </c>
    </row>
    <row r="69" spans="5:5">
      <c r="E69" s="35" t="str">
        <f t="shared" si="1"/>
        <v/>
      </c>
    </row>
    <row r="70" spans="5:5">
      <c r="E70" s="35" t="str">
        <f t="shared" si="1"/>
        <v/>
      </c>
    </row>
    <row r="71" spans="5:5">
      <c r="E71" s="35" t="str">
        <f t="shared" si="1"/>
        <v/>
      </c>
    </row>
    <row r="72" spans="5:5">
      <c r="E72" s="35" t="str">
        <f t="shared" si="1"/>
        <v/>
      </c>
    </row>
    <row r="73" spans="5:5">
      <c r="E73" s="35" t="str">
        <f t="shared" si="1"/>
        <v/>
      </c>
    </row>
    <row r="74" spans="5:5">
      <c r="E74" s="35" t="str">
        <f t="shared" si="1"/>
        <v/>
      </c>
    </row>
    <row r="75" spans="5:5">
      <c r="E75" s="35" t="str">
        <f t="shared" si="1"/>
        <v/>
      </c>
    </row>
    <row r="76" spans="5:5">
      <c r="E76" s="35" t="str">
        <f t="shared" si="1"/>
        <v/>
      </c>
    </row>
    <row r="77" spans="5:5">
      <c r="E77" s="35" t="str">
        <f t="shared" si="1"/>
        <v/>
      </c>
    </row>
    <row r="78" spans="5:5">
      <c r="E78" s="35" t="str">
        <f t="shared" si="1"/>
        <v/>
      </c>
    </row>
    <row r="79" spans="5:5">
      <c r="E79" s="35" t="str">
        <f t="shared" si="1"/>
        <v/>
      </c>
    </row>
    <row r="80" spans="5:5">
      <c r="E80" s="35" t="str">
        <f t="shared" si="1"/>
        <v/>
      </c>
    </row>
    <row r="81" spans="5:5">
      <c r="E81" s="35" t="str">
        <f t="shared" si="1"/>
        <v/>
      </c>
    </row>
    <row r="82" spans="5:5">
      <c r="E82" s="35" t="str">
        <f t="shared" si="1"/>
        <v/>
      </c>
    </row>
    <row r="83" spans="5:5">
      <c r="E83" s="35" t="str">
        <f t="shared" si="1"/>
        <v/>
      </c>
    </row>
    <row r="84" spans="5:5">
      <c r="E84" s="35" t="str">
        <f t="shared" si="1"/>
        <v/>
      </c>
    </row>
    <row r="85" spans="5:5">
      <c r="E85" s="35" t="str">
        <f t="shared" si="1"/>
        <v/>
      </c>
    </row>
    <row r="86" spans="5:5">
      <c r="E86" s="35" t="str">
        <f t="shared" si="1"/>
        <v/>
      </c>
    </row>
    <row r="87" spans="5:5">
      <c r="E87" s="35" t="str">
        <f t="shared" si="1"/>
        <v/>
      </c>
    </row>
    <row r="88" spans="5:5">
      <c r="E88" s="35" t="str">
        <f t="shared" si="1"/>
        <v/>
      </c>
    </row>
    <row r="89" spans="5:5">
      <c r="E89" s="35" t="str">
        <f t="shared" si="1"/>
        <v/>
      </c>
    </row>
    <row r="90" spans="5:5">
      <c r="E90" s="35" t="str">
        <f t="shared" si="1"/>
        <v/>
      </c>
    </row>
    <row r="91" spans="5:5">
      <c r="E91" s="35" t="str">
        <f t="shared" si="1"/>
        <v/>
      </c>
    </row>
    <row r="92" spans="5:5">
      <c r="E92" s="35" t="str">
        <f t="shared" si="1"/>
        <v/>
      </c>
    </row>
    <row r="93" spans="5:5">
      <c r="E93" s="35" t="str">
        <f t="shared" si="1"/>
        <v/>
      </c>
    </row>
    <row r="94" spans="5:5">
      <c r="E94" s="35" t="str">
        <f t="shared" si="1"/>
        <v/>
      </c>
    </row>
    <row r="95" spans="5:5">
      <c r="E95" s="35" t="str">
        <f t="shared" si="1"/>
        <v/>
      </c>
    </row>
    <row r="96" spans="5:5">
      <c r="E96" s="35" t="str">
        <f t="shared" si="1"/>
        <v/>
      </c>
    </row>
    <row r="97" spans="5:5">
      <c r="E97" s="35" t="str">
        <f t="shared" si="1"/>
        <v/>
      </c>
    </row>
    <row r="98" spans="5:5">
      <c r="E98" s="35" t="str">
        <f t="shared" si="1"/>
        <v/>
      </c>
    </row>
    <row r="99" spans="5:5">
      <c r="E99" s="35" t="str">
        <f t="shared" si="1"/>
        <v/>
      </c>
    </row>
    <row r="100" spans="5:5">
      <c r="E100" s="35" t="str">
        <f t="shared" si="1"/>
        <v/>
      </c>
    </row>
    <row r="101" spans="5:5">
      <c r="E101" s="35" t="str">
        <f t="shared" si="1"/>
        <v/>
      </c>
    </row>
    <row r="102" spans="5:5">
      <c r="E102" s="35" t="str">
        <f t="shared" si="1"/>
        <v/>
      </c>
    </row>
    <row r="103" spans="5:5">
      <c r="E103" s="35" t="str">
        <f t="shared" si="1"/>
        <v/>
      </c>
    </row>
    <row r="104" spans="5:5">
      <c r="E104" s="35" t="str">
        <f t="shared" si="1"/>
        <v/>
      </c>
    </row>
    <row r="105" spans="5:5">
      <c r="E105" s="35" t="str">
        <f t="shared" si="1"/>
        <v/>
      </c>
    </row>
    <row r="106" spans="5:5">
      <c r="E106" s="35" t="str">
        <f t="shared" si="1"/>
        <v/>
      </c>
    </row>
    <row r="107" spans="5:5">
      <c r="E107" s="35" t="str">
        <f t="shared" si="1"/>
        <v/>
      </c>
    </row>
    <row r="108" spans="5:5">
      <c r="E108" s="35" t="str">
        <f t="shared" si="1"/>
        <v/>
      </c>
    </row>
    <row r="109" spans="5:5">
      <c r="E109" s="35" t="str">
        <f t="shared" si="1"/>
        <v/>
      </c>
    </row>
    <row r="110" spans="5:5">
      <c r="E110" s="35" t="str">
        <f t="shared" si="1"/>
        <v/>
      </c>
    </row>
    <row r="111" spans="5:5">
      <c r="E111" s="35" t="str">
        <f t="shared" si="1"/>
        <v/>
      </c>
    </row>
    <row r="112" spans="5:5">
      <c r="E112" s="35" t="str">
        <f t="shared" si="1"/>
        <v/>
      </c>
    </row>
    <row r="113" spans="5:5">
      <c r="E113" s="35" t="str">
        <f t="shared" si="1"/>
        <v/>
      </c>
    </row>
    <row r="114" spans="5:5">
      <c r="E114" s="35" t="str">
        <f t="shared" si="1"/>
        <v/>
      </c>
    </row>
    <row r="115" spans="5:5">
      <c r="E115" s="35" t="str">
        <f t="shared" si="1"/>
        <v/>
      </c>
    </row>
    <row r="116" spans="5:5">
      <c r="E116" s="35" t="str">
        <f t="shared" si="1"/>
        <v/>
      </c>
    </row>
    <row r="117" spans="5:5">
      <c r="E117" s="35" t="str">
        <f t="shared" si="1"/>
        <v/>
      </c>
    </row>
    <row r="118" spans="5:5">
      <c r="E118" s="35" t="str">
        <f t="shared" si="1"/>
        <v/>
      </c>
    </row>
    <row r="119" spans="5:5">
      <c r="E119" s="35" t="str">
        <f t="shared" si="1"/>
        <v/>
      </c>
    </row>
    <row r="120" spans="5:5">
      <c r="E120" s="35" t="str">
        <f t="shared" si="1"/>
        <v/>
      </c>
    </row>
    <row r="121" spans="5:5">
      <c r="E121" s="35" t="str">
        <f t="shared" si="1"/>
        <v/>
      </c>
    </row>
    <row r="122" spans="5:5">
      <c r="E122" s="35" t="str">
        <f t="shared" si="1"/>
        <v/>
      </c>
    </row>
    <row r="123" spans="5:5">
      <c r="E123" s="35" t="str">
        <f t="shared" si="1"/>
        <v/>
      </c>
    </row>
    <row r="124" spans="5:5">
      <c r="E124" s="35" t="str">
        <f t="shared" si="1"/>
        <v/>
      </c>
    </row>
    <row r="125" spans="5:5">
      <c r="E125" s="35" t="str">
        <f t="shared" si="1"/>
        <v/>
      </c>
    </row>
    <row r="126" spans="5:5">
      <c r="E126" s="35" t="str">
        <f t="shared" si="1"/>
        <v/>
      </c>
    </row>
    <row r="127" spans="5:5">
      <c r="E127" s="35" t="str">
        <f t="shared" si="1"/>
        <v/>
      </c>
    </row>
    <row r="128" spans="5:5">
      <c r="E128" s="35" t="str">
        <f t="shared" si="1"/>
        <v/>
      </c>
    </row>
    <row r="129" spans="5:5">
      <c r="E129" s="35" t="str">
        <f t="shared" si="1"/>
        <v/>
      </c>
    </row>
    <row r="130" spans="5:5">
      <c r="E130" s="35" t="str">
        <f t="shared" si="1"/>
        <v/>
      </c>
    </row>
    <row r="131" spans="5:5">
      <c r="E131" s="35" t="str">
        <f t="shared" ref="E131:E194" si="2">IF(ISBLANK($B131),"",HYPERLINK($B131,"▶"))</f>
        <v/>
      </c>
    </row>
    <row r="132" spans="5:5">
      <c r="E132" s="35" t="str">
        <f t="shared" si="2"/>
        <v/>
      </c>
    </row>
    <row r="133" spans="5:5">
      <c r="E133" s="35" t="str">
        <f t="shared" si="2"/>
        <v/>
      </c>
    </row>
    <row r="134" spans="5:5">
      <c r="E134" s="35" t="str">
        <f t="shared" si="2"/>
        <v/>
      </c>
    </row>
    <row r="135" spans="5:5">
      <c r="E135" s="35" t="str">
        <f t="shared" si="2"/>
        <v/>
      </c>
    </row>
    <row r="136" spans="5:5">
      <c r="E136" s="35" t="str">
        <f t="shared" si="2"/>
        <v/>
      </c>
    </row>
    <row r="137" spans="5:5">
      <c r="E137" s="35" t="str">
        <f t="shared" si="2"/>
        <v/>
      </c>
    </row>
    <row r="138" spans="5:5">
      <c r="E138" s="35" t="str">
        <f t="shared" si="2"/>
        <v/>
      </c>
    </row>
    <row r="139" spans="5:5">
      <c r="E139" s="35" t="str">
        <f t="shared" si="2"/>
        <v/>
      </c>
    </row>
    <row r="140" spans="5:5">
      <c r="E140" s="35" t="str">
        <f t="shared" si="2"/>
        <v/>
      </c>
    </row>
    <row r="141" spans="5:5">
      <c r="E141" s="35" t="str">
        <f t="shared" si="2"/>
        <v/>
      </c>
    </row>
    <row r="142" spans="5:5">
      <c r="E142" s="35" t="str">
        <f t="shared" si="2"/>
        <v/>
      </c>
    </row>
    <row r="143" spans="5:5">
      <c r="E143" s="35" t="str">
        <f t="shared" si="2"/>
        <v/>
      </c>
    </row>
    <row r="144" spans="5:5">
      <c r="E144" s="35" t="str">
        <f t="shared" si="2"/>
        <v/>
      </c>
    </row>
    <row r="145" spans="5:5">
      <c r="E145" s="35" t="str">
        <f t="shared" si="2"/>
        <v/>
      </c>
    </row>
    <row r="146" spans="5:5">
      <c r="E146" s="35" t="str">
        <f t="shared" si="2"/>
        <v/>
      </c>
    </row>
    <row r="147" spans="5:5">
      <c r="E147" s="35" t="str">
        <f t="shared" si="2"/>
        <v/>
      </c>
    </row>
    <row r="148" spans="5:5">
      <c r="E148" s="35" t="str">
        <f t="shared" si="2"/>
        <v/>
      </c>
    </row>
    <row r="149" spans="5:5">
      <c r="E149" s="35" t="str">
        <f t="shared" si="2"/>
        <v/>
      </c>
    </row>
    <row r="150" spans="5:5">
      <c r="E150" s="35" t="str">
        <f t="shared" si="2"/>
        <v/>
      </c>
    </row>
    <row r="151" spans="5:5">
      <c r="E151" s="35" t="str">
        <f t="shared" si="2"/>
        <v/>
      </c>
    </row>
    <row r="152" spans="5:5">
      <c r="E152" s="35" t="str">
        <f t="shared" si="2"/>
        <v/>
      </c>
    </row>
    <row r="153" spans="5:5">
      <c r="E153" s="35" t="str">
        <f t="shared" si="2"/>
        <v/>
      </c>
    </row>
    <row r="154" spans="5:5">
      <c r="E154" s="35" t="str">
        <f t="shared" si="2"/>
        <v/>
      </c>
    </row>
    <row r="155" spans="5:5">
      <c r="E155" s="35" t="str">
        <f t="shared" si="2"/>
        <v/>
      </c>
    </row>
    <row r="156" spans="5:5">
      <c r="E156" s="35" t="str">
        <f t="shared" si="2"/>
        <v/>
      </c>
    </row>
    <row r="157" spans="5:5">
      <c r="E157" s="35" t="str">
        <f t="shared" si="2"/>
        <v/>
      </c>
    </row>
    <row r="158" spans="5:5">
      <c r="E158" s="35" t="str">
        <f t="shared" si="2"/>
        <v/>
      </c>
    </row>
    <row r="159" spans="5:5">
      <c r="E159" s="35" t="str">
        <f t="shared" si="2"/>
        <v/>
      </c>
    </row>
    <row r="160" spans="5:5">
      <c r="E160" s="35" t="str">
        <f t="shared" si="2"/>
        <v/>
      </c>
    </row>
    <row r="161" spans="5:5">
      <c r="E161" s="35" t="str">
        <f t="shared" si="2"/>
        <v/>
      </c>
    </row>
    <row r="162" spans="5:5">
      <c r="E162" s="35" t="str">
        <f t="shared" si="2"/>
        <v/>
      </c>
    </row>
    <row r="163" spans="5:5">
      <c r="E163" s="35" t="str">
        <f t="shared" si="2"/>
        <v/>
      </c>
    </row>
    <row r="164" spans="5:5">
      <c r="E164" s="35" t="str">
        <f t="shared" si="2"/>
        <v/>
      </c>
    </row>
    <row r="165" spans="5:5">
      <c r="E165" s="35" t="str">
        <f t="shared" si="2"/>
        <v/>
      </c>
    </row>
    <row r="166" spans="5:5">
      <c r="E166" s="35" t="str">
        <f t="shared" si="2"/>
        <v/>
      </c>
    </row>
    <row r="167" spans="5:5">
      <c r="E167" s="35" t="str">
        <f t="shared" si="2"/>
        <v/>
      </c>
    </row>
    <row r="168" spans="5:5">
      <c r="E168" s="35" t="str">
        <f t="shared" si="2"/>
        <v/>
      </c>
    </row>
    <row r="169" spans="5:5">
      <c r="E169" s="35" t="str">
        <f t="shared" si="2"/>
        <v/>
      </c>
    </row>
    <row r="170" spans="5:5">
      <c r="E170" s="35" t="str">
        <f t="shared" si="2"/>
        <v/>
      </c>
    </row>
    <row r="171" spans="5:5">
      <c r="E171" s="35" t="str">
        <f t="shared" si="2"/>
        <v/>
      </c>
    </row>
    <row r="172" spans="5:5">
      <c r="E172" s="35" t="str">
        <f t="shared" si="2"/>
        <v/>
      </c>
    </row>
    <row r="173" spans="5:5">
      <c r="E173" s="35" t="str">
        <f t="shared" si="2"/>
        <v/>
      </c>
    </row>
    <row r="174" spans="5:5">
      <c r="E174" s="35" t="str">
        <f t="shared" si="2"/>
        <v/>
      </c>
    </row>
    <row r="175" spans="5:5">
      <c r="E175" s="35" t="str">
        <f t="shared" si="2"/>
        <v/>
      </c>
    </row>
    <row r="176" spans="5:5">
      <c r="E176" s="35" t="str">
        <f t="shared" si="2"/>
        <v/>
      </c>
    </row>
    <row r="177" spans="5:5">
      <c r="E177" s="35" t="str">
        <f t="shared" si="2"/>
        <v/>
      </c>
    </row>
    <row r="178" spans="5:5">
      <c r="E178" s="35" t="str">
        <f t="shared" si="2"/>
        <v/>
      </c>
    </row>
    <row r="179" spans="5:5">
      <c r="E179" s="35" t="str">
        <f t="shared" si="2"/>
        <v/>
      </c>
    </row>
    <row r="180" spans="5:5">
      <c r="E180" s="35" t="str">
        <f t="shared" si="2"/>
        <v/>
      </c>
    </row>
    <row r="181" spans="5:5">
      <c r="E181" s="35" t="str">
        <f t="shared" si="2"/>
        <v/>
      </c>
    </row>
    <row r="182" spans="5:5">
      <c r="E182" s="35" t="str">
        <f t="shared" si="2"/>
        <v/>
      </c>
    </row>
    <row r="183" spans="5:5">
      <c r="E183" s="35" t="str">
        <f t="shared" si="2"/>
        <v/>
      </c>
    </row>
    <row r="184" spans="5:5">
      <c r="E184" s="35" t="str">
        <f t="shared" si="2"/>
        <v/>
      </c>
    </row>
    <row r="185" spans="5:5">
      <c r="E185" s="35" t="str">
        <f t="shared" si="2"/>
        <v/>
      </c>
    </row>
    <row r="186" spans="5:5">
      <c r="E186" s="35" t="str">
        <f t="shared" si="2"/>
        <v/>
      </c>
    </row>
    <row r="187" spans="5:5">
      <c r="E187" s="35" t="str">
        <f t="shared" si="2"/>
        <v/>
      </c>
    </row>
    <row r="188" spans="5:5">
      <c r="E188" s="35" t="str">
        <f t="shared" si="2"/>
        <v/>
      </c>
    </row>
    <row r="189" spans="5:5">
      <c r="E189" s="35" t="str">
        <f t="shared" si="2"/>
        <v/>
      </c>
    </row>
    <row r="190" spans="5:5">
      <c r="E190" s="35" t="str">
        <f t="shared" si="2"/>
        <v/>
      </c>
    </row>
    <row r="191" spans="5:5">
      <c r="E191" s="35" t="str">
        <f t="shared" si="2"/>
        <v/>
      </c>
    </row>
    <row r="192" spans="5:5">
      <c r="E192" s="35" t="str">
        <f t="shared" si="2"/>
        <v/>
      </c>
    </row>
    <row r="193" spans="5:5">
      <c r="E193" s="35" t="str">
        <f t="shared" si="2"/>
        <v/>
      </c>
    </row>
    <row r="194" spans="5:5">
      <c r="E194" s="35" t="str">
        <f t="shared" si="2"/>
        <v/>
      </c>
    </row>
    <row r="195" spans="5:5">
      <c r="E195" s="35" t="str">
        <f t="shared" ref="E195:E200" si="3">IF(ISBLANK($B195),"",HYPERLINK($B195,"▶"))</f>
        <v/>
      </c>
    </row>
    <row r="196" spans="5:5">
      <c r="E196" s="35" t="str">
        <f t="shared" si="3"/>
        <v/>
      </c>
    </row>
    <row r="197" spans="5:5">
      <c r="E197" s="35" t="str">
        <f t="shared" si="3"/>
        <v/>
      </c>
    </row>
    <row r="198" spans="5:5">
      <c r="E198" s="35" t="str">
        <f t="shared" si="3"/>
        <v/>
      </c>
    </row>
    <row r="199" spans="5:5">
      <c r="E199" s="35" t="str">
        <f t="shared" si="3"/>
        <v/>
      </c>
    </row>
    <row r="200" spans="5:5">
      <c r="E200" s="35" t="str">
        <f t="shared" si="3"/>
        <v/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7A83-2339-4BA7-81A5-EFAECB146658}">
  <dimension ref="A1:E2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B1048576"/>
    </sheetView>
  </sheetViews>
  <sheetFormatPr defaultRowHeight="16.5"/>
  <cols>
    <col min="1" max="1" width="54.375" style="32" customWidth="1"/>
    <col min="2" max="2" width="0.875" style="58" customWidth="1"/>
    <col min="3" max="3" width="19.125" style="2" customWidth="1"/>
    <col min="4" max="4" width="13.75" style="2" customWidth="1"/>
    <col min="5" max="5" width="9" style="34"/>
  </cols>
  <sheetData>
    <row r="1" spans="1:5" s="1" customFormat="1" ht="17.25" thickBot="1">
      <c r="A1" s="47" t="s">
        <v>28</v>
      </c>
      <c r="B1" s="56" t="s">
        <v>55</v>
      </c>
      <c r="C1" s="47" t="s">
        <v>82</v>
      </c>
      <c r="D1" s="47" t="s">
        <v>83</v>
      </c>
      <c r="E1" s="47" t="s">
        <v>41</v>
      </c>
    </row>
    <row r="2" spans="1:5" ht="17.25" thickTop="1">
      <c r="A2" s="32" t="s">
        <v>474</v>
      </c>
      <c r="B2" s="57" t="s">
        <v>475</v>
      </c>
      <c r="C2" s="2" t="s">
        <v>476</v>
      </c>
      <c r="D2" s="2" t="s">
        <v>444</v>
      </c>
      <c r="E2" s="35" t="str">
        <f>IF(ISBLANK($B2),"",HYPERLINK($B2,"▶"))</f>
        <v>▶</v>
      </c>
    </row>
    <row r="3" spans="1:5">
      <c r="A3" s="32" t="s">
        <v>477</v>
      </c>
      <c r="B3" s="57" t="s">
        <v>478</v>
      </c>
      <c r="C3" s="2" t="s">
        <v>476</v>
      </c>
      <c r="D3" s="2" t="s">
        <v>444</v>
      </c>
      <c r="E3" s="35" t="str">
        <f t="shared" ref="E3:E66" si="0">IF(ISBLANK($B3),"",HYPERLINK($B3,"▶"))</f>
        <v>▶</v>
      </c>
    </row>
    <row r="4" spans="1:5">
      <c r="A4" s="32" t="s">
        <v>479</v>
      </c>
      <c r="B4" s="57" t="s">
        <v>480</v>
      </c>
      <c r="C4" s="2" t="s">
        <v>470</v>
      </c>
      <c r="D4" s="2" t="s">
        <v>444</v>
      </c>
      <c r="E4" s="35" t="str">
        <f t="shared" si="0"/>
        <v>▶</v>
      </c>
    </row>
    <row r="5" spans="1:5">
      <c r="A5" s="32" t="s">
        <v>481</v>
      </c>
      <c r="B5" s="57" t="s">
        <v>482</v>
      </c>
      <c r="C5" s="2" t="s">
        <v>470</v>
      </c>
      <c r="D5" s="2" t="s">
        <v>444</v>
      </c>
      <c r="E5" s="35" t="str">
        <f t="shared" si="0"/>
        <v>▶</v>
      </c>
    </row>
    <row r="6" spans="1:5">
      <c r="A6" s="32" t="s">
        <v>483</v>
      </c>
      <c r="B6" s="57" t="s">
        <v>484</v>
      </c>
      <c r="C6" s="2" t="s">
        <v>443</v>
      </c>
      <c r="D6" s="2" t="s">
        <v>444</v>
      </c>
      <c r="E6" s="35" t="str">
        <f t="shared" si="0"/>
        <v>▶</v>
      </c>
    </row>
    <row r="7" spans="1:5">
      <c r="A7" s="32" t="s">
        <v>485</v>
      </c>
      <c r="B7" s="57" t="s">
        <v>486</v>
      </c>
      <c r="C7" s="2" t="s">
        <v>487</v>
      </c>
      <c r="D7" s="2" t="s">
        <v>444</v>
      </c>
      <c r="E7" s="35" t="str">
        <f t="shared" si="0"/>
        <v>▶</v>
      </c>
    </row>
    <row r="8" spans="1:5">
      <c r="A8" s="32" t="s">
        <v>488</v>
      </c>
      <c r="B8" s="57" t="s">
        <v>489</v>
      </c>
      <c r="C8" s="2" t="s">
        <v>487</v>
      </c>
      <c r="D8" s="2" t="s">
        <v>444</v>
      </c>
      <c r="E8" s="35" t="str">
        <f t="shared" si="0"/>
        <v>▶</v>
      </c>
    </row>
    <row r="9" spans="1:5">
      <c r="E9" s="35" t="str">
        <f t="shared" si="0"/>
        <v/>
      </c>
    </row>
    <row r="10" spans="1:5">
      <c r="E10" s="35" t="str">
        <f t="shared" si="0"/>
        <v/>
      </c>
    </row>
    <row r="11" spans="1:5">
      <c r="E11" s="35" t="str">
        <f t="shared" si="0"/>
        <v/>
      </c>
    </row>
    <row r="12" spans="1:5">
      <c r="E12" s="35" t="str">
        <f t="shared" si="0"/>
        <v/>
      </c>
    </row>
    <row r="13" spans="1:5">
      <c r="E13" s="35" t="str">
        <f t="shared" si="0"/>
        <v/>
      </c>
    </row>
    <row r="14" spans="1:5">
      <c r="E14" s="35" t="str">
        <f t="shared" si="0"/>
        <v/>
      </c>
    </row>
    <row r="15" spans="1:5">
      <c r="E15" s="35" t="str">
        <f t="shared" si="0"/>
        <v/>
      </c>
    </row>
    <row r="16" spans="1:5">
      <c r="E16" s="35" t="str">
        <f t="shared" si="0"/>
        <v/>
      </c>
    </row>
    <row r="17" spans="5:5">
      <c r="E17" s="35" t="str">
        <f t="shared" si="0"/>
        <v/>
      </c>
    </row>
    <row r="18" spans="5:5">
      <c r="E18" s="35" t="str">
        <f t="shared" si="0"/>
        <v/>
      </c>
    </row>
    <row r="19" spans="5:5">
      <c r="E19" s="35" t="str">
        <f t="shared" si="0"/>
        <v/>
      </c>
    </row>
    <row r="20" spans="5:5">
      <c r="E20" s="35" t="str">
        <f t="shared" si="0"/>
        <v/>
      </c>
    </row>
    <row r="21" spans="5:5">
      <c r="E21" s="35" t="str">
        <f t="shared" si="0"/>
        <v/>
      </c>
    </row>
    <row r="22" spans="5:5">
      <c r="E22" s="35" t="str">
        <f t="shared" si="0"/>
        <v/>
      </c>
    </row>
    <row r="23" spans="5:5">
      <c r="E23" s="35" t="str">
        <f t="shared" si="0"/>
        <v/>
      </c>
    </row>
    <row r="24" spans="5:5">
      <c r="E24" s="35" t="str">
        <f t="shared" si="0"/>
        <v/>
      </c>
    </row>
    <row r="25" spans="5:5">
      <c r="E25" s="35" t="str">
        <f t="shared" si="0"/>
        <v/>
      </c>
    </row>
    <row r="26" spans="5:5">
      <c r="E26" s="35" t="str">
        <f t="shared" si="0"/>
        <v/>
      </c>
    </row>
    <row r="27" spans="5:5">
      <c r="E27" s="35" t="str">
        <f t="shared" si="0"/>
        <v/>
      </c>
    </row>
    <row r="28" spans="5:5">
      <c r="E28" s="35" t="str">
        <f t="shared" si="0"/>
        <v/>
      </c>
    </row>
    <row r="29" spans="5:5">
      <c r="E29" s="35" t="str">
        <f t="shared" si="0"/>
        <v/>
      </c>
    </row>
    <row r="30" spans="5:5">
      <c r="E30" s="35" t="str">
        <f t="shared" si="0"/>
        <v/>
      </c>
    </row>
    <row r="31" spans="5:5">
      <c r="E31" s="35" t="str">
        <f t="shared" si="0"/>
        <v/>
      </c>
    </row>
    <row r="32" spans="5:5">
      <c r="E32" s="35" t="str">
        <f t="shared" si="0"/>
        <v/>
      </c>
    </row>
    <row r="33" spans="5:5">
      <c r="E33" s="35" t="str">
        <f t="shared" si="0"/>
        <v/>
      </c>
    </row>
    <row r="34" spans="5:5">
      <c r="E34" s="35" t="str">
        <f t="shared" si="0"/>
        <v/>
      </c>
    </row>
    <row r="35" spans="5:5">
      <c r="E35" s="35" t="str">
        <f t="shared" si="0"/>
        <v/>
      </c>
    </row>
    <row r="36" spans="5:5">
      <c r="E36" s="35" t="str">
        <f t="shared" si="0"/>
        <v/>
      </c>
    </row>
    <row r="37" spans="5:5">
      <c r="E37" s="35" t="str">
        <f t="shared" si="0"/>
        <v/>
      </c>
    </row>
    <row r="38" spans="5:5">
      <c r="E38" s="35" t="str">
        <f t="shared" si="0"/>
        <v/>
      </c>
    </row>
    <row r="39" spans="5:5">
      <c r="E39" s="35" t="str">
        <f t="shared" si="0"/>
        <v/>
      </c>
    </row>
    <row r="40" spans="5:5">
      <c r="E40" s="35" t="str">
        <f t="shared" si="0"/>
        <v/>
      </c>
    </row>
    <row r="41" spans="5:5">
      <c r="E41" s="35" t="str">
        <f t="shared" si="0"/>
        <v/>
      </c>
    </row>
    <row r="42" spans="5:5">
      <c r="E42" s="35" t="str">
        <f t="shared" si="0"/>
        <v/>
      </c>
    </row>
    <row r="43" spans="5:5">
      <c r="E43" s="35" t="str">
        <f t="shared" si="0"/>
        <v/>
      </c>
    </row>
    <row r="44" spans="5:5">
      <c r="E44" s="35" t="str">
        <f t="shared" si="0"/>
        <v/>
      </c>
    </row>
    <row r="45" spans="5:5">
      <c r="E45" s="35" t="str">
        <f t="shared" si="0"/>
        <v/>
      </c>
    </row>
    <row r="46" spans="5:5">
      <c r="E46" s="35" t="str">
        <f t="shared" si="0"/>
        <v/>
      </c>
    </row>
    <row r="47" spans="5:5">
      <c r="E47" s="35" t="str">
        <f t="shared" si="0"/>
        <v/>
      </c>
    </row>
    <row r="48" spans="5:5">
      <c r="E48" s="35" t="str">
        <f t="shared" si="0"/>
        <v/>
      </c>
    </row>
    <row r="49" spans="5:5">
      <c r="E49" s="35" t="str">
        <f t="shared" si="0"/>
        <v/>
      </c>
    </row>
    <row r="50" spans="5:5">
      <c r="E50" s="35" t="str">
        <f t="shared" si="0"/>
        <v/>
      </c>
    </row>
    <row r="51" spans="5:5">
      <c r="E51" s="35" t="str">
        <f t="shared" si="0"/>
        <v/>
      </c>
    </row>
    <row r="52" spans="5:5">
      <c r="E52" s="35" t="str">
        <f t="shared" si="0"/>
        <v/>
      </c>
    </row>
    <row r="53" spans="5:5">
      <c r="E53" s="35" t="str">
        <f t="shared" si="0"/>
        <v/>
      </c>
    </row>
    <row r="54" spans="5:5">
      <c r="E54" s="35" t="str">
        <f t="shared" si="0"/>
        <v/>
      </c>
    </row>
    <row r="55" spans="5:5">
      <c r="E55" s="35" t="str">
        <f t="shared" si="0"/>
        <v/>
      </c>
    </row>
    <row r="56" spans="5:5">
      <c r="E56" s="35" t="str">
        <f t="shared" si="0"/>
        <v/>
      </c>
    </row>
    <row r="57" spans="5:5">
      <c r="E57" s="35" t="str">
        <f t="shared" si="0"/>
        <v/>
      </c>
    </row>
    <row r="58" spans="5:5">
      <c r="E58" s="35" t="str">
        <f t="shared" si="0"/>
        <v/>
      </c>
    </row>
    <row r="59" spans="5:5">
      <c r="E59" s="35" t="str">
        <f t="shared" si="0"/>
        <v/>
      </c>
    </row>
    <row r="60" spans="5:5">
      <c r="E60" s="35" t="str">
        <f t="shared" si="0"/>
        <v/>
      </c>
    </row>
    <row r="61" spans="5:5">
      <c r="E61" s="35" t="str">
        <f t="shared" si="0"/>
        <v/>
      </c>
    </row>
    <row r="62" spans="5:5">
      <c r="E62" s="35" t="str">
        <f t="shared" si="0"/>
        <v/>
      </c>
    </row>
    <row r="63" spans="5:5">
      <c r="E63" s="35" t="str">
        <f t="shared" si="0"/>
        <v/>
      </c>
    </row>
    <row r="64" spans="5:5">
      <c r="E64" s="35" t="str">
        <f t="shared" si="0"/>
        <v/>
      </c>
    </row>
    <row r="65" spans="5:5">
      <c r="E65" s="35" t="str">
        <f t="shared" si="0"/>
        <v/>
      </c>
    </row>
    <row r="66" spans="5:5">
      <c r="E66" s="35" t="str">
        <f t="shared" si="0"/>
        <v/>
      </c>
    </row>
    <row r="67" spans="5:5">
      <c r="E67" s="35" t="str">
        <f t="shared" ref="E67:E130" si="1">IF(ISBLANK($B67),"",HYPERLINK($B67,"▶"))</f>
        <v/>
      </c>
    </row>
    <row r="68" spans="5:5">
      <c r="E68" s="35" t="str">
        <f t="shared" si="1"/>
        <v/>
      </c>
    </row>
    <row r="69" spans="5:5">
      <c r="E69" s="35" t="str">
        <f t="shared" si="1"/>
        <v/>
      </c>
    </row>
    <row r="70" spans="5:5">
      <c r="E70" s="35" t="str">
        <f t="shared" si="1"/>
        <v/>
      </c>
    </row>
    <row r="71" spans="5:5">
      <c r="E71" s="35" t="str">
        <f t="shared" si="1"/>
        <v/>
      </c>
    </row>
    <row r="72" spans="5:5">
      <c r="E72" s="35" t="str">
        <f t="shared" si="1"/>
        <v/>
      </c>
    </row>
    <row r="73" spans="5:5">
      <c r="E73" s="35" t="str">
        <f t="shared" si="1"/>
        <v/>
      </c>
    </row>
    <row r="74" spans="5:5">
      <c r="E74" s="35" t="str">
        <f t="shared" si="1"/>
        <v/>
      </c>
    </row>
    <row r="75" spans="5:5">
      <c r="E75" s="35" t="str">
        <f t="shared" si="1"/>
        <v/>
      </c>
    </row>
    <row r="76" spans="5:5">
      <c r="E76" s="35" t="str">
        <f t="shared" si="1"/>
        <v/>
      </c>
    </row>
    <row r="77" spans="5:5">
      <c r="E77" s="35" t="str">
        <f t="shared" si="1"/>
        <v/>
      </c>
    </row>
    <row r="78" spans="5:5">
      <c r="E78" s="35" t="str">
        <f t="shared" si="1"/>
        <v/>
      </c>
    </row>
    <row r="79" spans="5:5">
      <c r="E79" s="35" t="str">
        <f t="shared" si="1"/>
        <v/>
      </c>
    </row>
    <row r="80" spans="5:5">
      <c r="E80" s="35" t="str">
        <f t="shared" si="1"/>
        <v/>
      </c>
    </row>
    <row r="81" spans="5:5">
      <c r="E81" s="35" t="str">
        <f t="shared" si="1"/>
        <v/>
      </c>
    </row>
    <row r="82" spans="5:5">
      <c r="E82" s="35" t="str">
        <f t="shared" si="1"/>
        <v/>
      </c>
    </row>
    <row r="83" spans="5:5">
      <c r="E83" s="35" t="str">
        <f t="shared" si="1"/>
        <v/>
      </c>
    </row>
    <row r="84" spans="5:5">
      <c r="E84" s="35" t="str">
        <f t="shared" si="1"/>
        <v/>
      </c>
    </row>
    <row r="85" spans="5:5">
      <c r="E85" s="35" t="str">
        <f t="shared" si="1"/>
        <v/>
      </c>
    </row>
    <row r="86" spans="5:5">
      <c r="E86" s="35" t="str">
        <f t="shared" si="1"/>
        <v/>
      </c>
    </row>
    <row r="87" spans="5:5">
      <c r="E87" s="35" t="str">
        <f t="shared" si="1"/>
        <v/>
      </c>
    </row>
    <row r="88" spans="5:5">
      <c r="E88" s="35" t="str">
        <f t="shared" si="1"/>
        <v/>
      </c>
    </row>
    <row r="89" spans="5:5">
      <c r="E89" s="35" t="str">
        <f t="shared" si="1"/>
        <v/>
      </c>
    </row>
    <row r="90" spans="5:5">
      <c r="E90" s="35" t="str">
        <f t="shared" si="1"/>
        <v/>
      </c>
    </row>
    <row r="91" spans="5:5">
      <c r="E91" s="35" t="str">
        <f t="shared" si="1"/>
        <v/>
      </c>
    </row>
    <row r="92" spans="5:5">
      <c r="E92" s="35" t="str">
        <f t="shared" si="1"/>
        <v/>
      </c>
    </row>
    <row r="93" spans="5:5">
      <c r="E93" s="35" t="str">
        <f t="shared" si="1"/>
        <v/>
      </c>
    </row>
    <row r="94" spans="5:5">
      <c r="E94" s="35" t="str">
        <f t="shared" si="1"/>
        <v/>
      </c>
    </row>
    <row r="95" spans="5:5">
      <c r="E95" s="35" t="str">
        <f t="shared" si="1"/>
        <v/>
      </c>
    </row>
    <row r="96" spans="5:5">
      <c r="E96" s="35" t="str">
        <f t="shared" si="1"/>
        <v/>
      </c>
    </row>
    <row r="97" spans="5:5">
      <c r="E97" s="35" t="str">
        <f t="shared" si="1"/>
        <v/>
      </c>
    </row>
    <row r="98" spans="5:5">
      <c r="E98" s="35" t="str">
        <f t="shared" si="1"/>
        <v/>
      </c>
    </row>
    <row r="99" spans="5:5">
      <c r="E99" s="35" t="str">
        <f t="shared" si="1"/>
        <v/>
      </c>
    </row>
    <row r="100" spans="5:5">
      <c r="E100" s="35" t="str">
        <f t="shared" si="1"/>
        <v/>
      </c>
    </row>
    <row r="101" spans="5:5">
      <c r="E101" s="35" t="str">
        <f t="shared" si="1"/>
        <v/>
      </c>
    </row>
    <row r="102" spans="5:5">
      <c r="E102" s="35" t="str">
        <f t="shared" si="1"/>
        <v/>
      </c>
    </row>
    <row r="103" spans="5:5">
      <c r="E103" s="35" t="str">
        <f t="shared" si="1"/>
        <v/>
      </c>
    </row>
    <row r="104" spans="5:5">
      <c r="E104" s="35" t="str">
        <f t="shared" si="1"/>
        <v/>
      </c>
    </row>
    <row r="105" spans="5:5">
      <c r="E105" s="35" t="str">
        <f t="shared" si="1"/>
        <v/>
      </c>
    </row>
    <row r="106" spans="5:5">
      <c r="E106" s="35" t="str">
        <f t="shared" si="1"/>
        <v/>
      </c>
    </row>
    <row r="107" spans="5:5">
      <c r="E107" s="35" t="str">
        <f t="shared" si="1"/>
        <v/>
      </c>
    </row>
    <row r="108" spans="5:5">
      <c r="E108" s="35" t="str">
        <f t="shared" si="1"/>
        <v/>
      </c>
    </row>
    <row r="109" spans="5:5">
      <c r="E109" s="35" t="str">
        <f t="shared" si="1"/>
        <v/>
      </c>
    </row>
    <row r="110" spans="5:5">
      <c r="E110" s="35" t="str">
        <f t="shared" si="1"/>
        <v/>
      </c>
    </row>
    <row r="111" spans="5:5">
      <c r="E111" s="35" t="str">
        <f t="shared" si="1"/>
        <v/>
      </c>
    </row>
    <row r="112" spans="5:5">
      <c r="E112" s="35" t="str">
        <f t="shared" si="1"/>
        <v/>
      </c>
    </row>
    <row r="113" spans="5:5">
      <c r="E113" s="35" t="str">
        <f t="shared" si="1"/>
        <v/>
      </c>
    </row>
    <row r="114" spans="5:5">
      <c r="E114" s="35" t="str">
        <f t="shared" si="1"/>
        <v/>
      </c>
    </row>
    <row r="115" spans="5:5">
      <c r="E115" s="35" t="str">
        <f t="shared" si="1"/>
        <v/>
      </c>
    </row>
    <row r="116" spans="5:5">
      <c r="E116" s="35" t="str">
        <f t="shared" si="1"/>
        <v/>
      </c>
    </row>
    <row r="117" spans="5:5">
      <c r="E117" s="35" t="str">
        <f t="shared" si="1"/>
        <v/>
      </c>
    </row>
    <row r="118" spans="5:5">
      <c r="E118" s="35" t="str">
        <f t="shared" si="1"/>
        <v/>
      </c>
    </row>
    <row r="119" spans="5:5">
      <c r="E119" s="35" t="str">
        <f t="shared" si="1"/>
        <v/>
      </c>
    </row>
    <row r="120" spans="5:5">
      <c r="E120" s="35" t="str">
        <f t="shared" si="1"/>
        <v/>
      </c>
    </row>
    <row r="121" spans="5:5">
      <c r="E121" s="35" t="str">
        <f t="shared" si="1"/>
        <v/>
      </c>
    </row>
    <row r="122" spans="5:5">
      <c r="E122" s="35" t="str">
        <f t="shared" si="1"/>
        <v/>
      </c>
    </row>
    <row r="123" spans="5:5">
      <c r="E123" s="35" t="str">
        <f t="shared" si="1"/>
        <v/>
      </c>
    </row>
    <row r="124" spans="5:5">
      <c r="E124" s="35" t="str">
        <f t="shared" si="1"/>
        <v/>
      </c>
    </row>
    <row r="125" spans="5:5">
      <c r="E125" s="35" t="str">
        <f t="shared" si="1"/>
        <v/>
      </c>
    </row>
    <row r="126" spans="5:5">
      <c r="E126" s="35" t="str">
        <f t="shared" si="1"/>
        <v/>
      </c>
    </row>
    <row r="127" spans="5:5">
      <c r="E127" s="35" t="str">
        <f t="shared" si="1"/>
        <v/>
      </c>
    </row>
    <row r="128" spans="5:5">
      <c r="E128" s="35" t="str">
        <f t="shared" si="1"/>
        <v/>
      </c>
    </row>
    <row r="129" spans="5:5">
      <c r="E129" s="35" t="str">
        <f t="shared" si="1"/>
        <v/>
      </c>
    </row>
    <row r="130" spans="5:5">
      <c r="E130" s="35" t="str">
        <f t="shared" si="1"/>
        <v/>
      </c>
    </row>
    <row r="131" spans="5:5">
      <c r="E131" s="35" t="str">
        <f t="shared" ref="E131:E194" si="2">IF(ISBLANK($B131),"",HYPERLINK($B131,"▶"))</f>
        <v/>
      </c>
    </row>
    <row r="132" spans="5:5">
      <c r="E132" s="35" t="str">
        <f t="shared" si="2"/>
        <v/>
      </c>
    </row>
    <row r="133" spans="5:5">
      <c r="E133" s="35" t="str">
        <f t="shared" si="2"/>
        <v/>
      </c>
    </row>
    <row r="134" spans="5:5">
      <c r="E134" s="35" t="str">
        <f t="shared" si="2"/>
        <v/>
      </c>
    </row>
    <row r="135" spans="5:5">
      <c r="E135" s="35" t="str">
        <f t="shared" si="2"/>
        <v/>
      </c>
    </row>
    <row r="136" spans="5:5">
      <c r="E136" s="35" t="str">
        <f t="shared" si="2"/>
        <v/>
      </c>
    </row>
    <row r="137" spans="5:5">
      <c r="E137" s="35" t="str">
        <f t="shared" si="2"/>
        <v/>
      </c>
    </row>
    <row r="138" spans="5:5">
      <c r="E138" s="35" t="str">
        <f t="shared" si="2"/>
        <v/>
      </c>
    </row>
    <row r="139" spans="5:5">
      <c r="E139" s="35" t="str">
        <f t="shared" si="2"/>
        <v/>
      </c>
    </row>
    <row r="140" spans="5:5">
      <c r="E140" s="35" t="str">
        <f t="shared" si="2"/>
        <v/>
      </c>
    </row>
    <row r="141" spans="5:5">
      <c r="E141" s="35" t="str">
        <f t="shared" si="2"/>
        <v/>
      </c>
    </row>
    <row r="142" spans="5:5">
      <c r="E142" s="35" t="str">
        <f t="shared" si="2"/>
        <v/>
      </c>
    </row>
    <row r="143" spans="5:5">
      <c r="E143" s="35" t="str">
        <f t="shared" si="2"/>
        <v/>
      </c>
    </row>
    <row r="144" spans="5:5">
      <c r="E144" s="35" t="str">
        <f t="shared" si="2"/>
        <v/>
      </c>
    </row>
    <row r="145" spans="5:5">
      <c r="E145" s="35" t="str">
        <f t="shared" si="2"/>
        <v/>
      </c>
    </row>
    <row r="146" spans="5:5">
      <c r="E146" s="35" t="str">
        <f t="shared" si="2"/>
        <v/>
      </c>
    </row>
    <row r="147" spans="5:5">
      <c r="E147" s="35" t="str">
        <f t="shared" si="2"/>
        <v/>
      </c>
    </row>
    <row r="148" spans="5:5">
      <c r="E148" s="35" t="str">
        <f t="shared" si="2"/>
        <v/>
      </c>
    </row>
    <row r="149" spans="5:5">
      <c r="E149" s="35" t="str">
        <f t="shared" si="2"/>
        <v/>
      </c>
    </row>
    <row r="150" spans="5:5">
      <c r="E150" s="35" t="str">
        <f t="shared" si="2"/>
        <v/>
      </c>
    </row>
    <row r="151" spans="5:5">
      <c r="E151" s="35" t="str">
        <f t="shared" si="2"/>
        <v/>
      </c>
    </row>
    <row r="152" spans="5:5">
      <c r="E152" s="35" t="str">
        <f t="shared" si="2"/>
        <v/>
      </c>
    </row>
    <row r="153" spans="5:5">
      <c r="E153" s="35" t="str">
        <f t="shared" si="2"/>
        <v/>
      </c>
    </row>
    <row r="154" spans="5:5">
      <c r="E154" s="35" t="str">
        <f t="shared" si="2"/>
        <v/>
      </c>
    </row>
    <row r="155" spans="5:5">
      <c r="E155" s="35" t="str">
        <f t="shared" si="2"/>
        <v/>
      </c>
    </row>
    <row r="156" spans="5:5">
      <c r="E156" s="35" t="str">
        <f t="shared" si="2"/>
        <v/>
      </c>
    </row>
    <row r="157" spans="5:5">
      <c r="E157" s="35" t="str">
        <f t="shared" si="2"/>
        <v/>
      </c>
    </row>
    <row r="158" spans="5:5">
      <c r="E158" s="35" t="str">
        <f t="shared" si="2"/>
        <v/>
      </c>
    </row>
    <row r="159" spans="5:5">
      <c r="E159" s="35" t="str">
        <f t="shared" si="2"/>
        <v/>
      </c>
    </row>
    <row r="160" spans="5:5">
      <c r="E160" s="35" t="str">
        <f t="shared" si="2"/>
        <v/>
      </c>
    </row>
    <row r="161" spans="5:5">
      <c r="E161" s="35" t="str">
        <f t="shared" si="2"/>
        <v/>
      </c>
    </row>
    <row r="162" spans="5:5">
      <c r="E162" s="35" t="str">
        <f t="shared" si="2"/>
        <v/>
      </c>
    </row>
    <row r="163" spans="5:5">
      <c r="E163" s="35" t="str">
        <f t="shared" si="2"/>
        <v/>
      </c>
    </row>
    <row r="164" spans="5:5">
      <c r="E164" s="35" t="str">
        <f t="shared" si="2"/>
        <v/>
      </c>
    </row>
    <row r="165" spans="5:5">
      <c r="E165" s="35" t="str">
        <f t="shared" si="2"/>
        <v/>
      </c>
    </row>
    <row r="166" spans="5:5">
      <c r="E166" s="35" t="str">
        <f t="shared" si="2"/>
        <v/>
      </c>
    </row>
    <row r="167" spans="5:5">
      <c r="E167" s="35" t="str">
        <f t="shared" si="2"/>
        <v/>
      </c>
    </row>
    <row r="168" spans="5:5">
      <c r="E168" s="35" t="str">
        <f t="shared" si="2"/>
        <v/>
      </c>
    </row>
    <row r="169" spans="5:5">
      <c r="E169" s="35" t="str">
        <f t="shared" si="2"/>
        <v/>
      </c>
    </row>
    <row r="170" spans="5:5">
      <c r="E170" s="35" t="str">
        <f t="shared" si="2"/>
        <v/>
      </c>
    </row>
    <row r="171" spans="5:5">
      <c r="E171" s="35" t="str">
        <f t="shared" si="2"/>
        <v/>
      </c>
    </row>
    <row r="172" spans="5:5">
      <c r="E172" s="35" t="str">
        <f t="shared" si="2"/>
        <v/>
      </c>
    </row>
    <row r="173" spans="5:5">
      <c r="E173" s="35" t="str">
        <f t="shared" si="2"/>
        <v/>
      </c>
    </row>
    <row r="174" spans="5:5">
      <c r="E174" s="35" t="str">
        <f t="shared" si="2"/>
        <v/>
      </c>
    </row>
    <row r="175" spans="5:5">
      <c r="E175" s="35" t="str">
        <f t="shared" si="2"/>
        <v/>
      </c>
    </row>
    <row r="176" spans="5:5">
      <c r="E176" s="35" t="str">
        <f t="shared" si="2"/>
        <v/>
      </c>
    </row>
    <row r="177" spans="5:5">
      <c r="E177" s="35" t="str">
        <f t="shared" si="2"/>
        <v/>
      </c>
    </row>
    <row r="178" spans="5:5">
      <c r="E178" s="35" t="str">
        <f t="shared" si="2"/>
        <v/>
      </c>
    </row>
    <row r="179" spans="5:5">
      <c r="E179" s="35" t="str">
        <f t="shared" si="2"/>
        <v/>
      </c>
    </row>
    <row r="180" spans="5:5">
      <c r="E180" s="35" t="str">
        <f t="shared" si="2"/>
        <v/>
      </c>
    </row>
    <row r="181" spans="5:5">
      <c r="E181" s="35" t="str">
        <f t="shared" si="2"/>
        <v/>
      </c>
    </row>
    <row r="182" spans="5:5">
      <c r="E182" s="35" t="str">
        <f t="shared" si="2"/>
        <v/>
      </c>
    </row>
    <row r="183" spans="5:5">
      <c r="E183" s="35" t="str">
        <f t="shared" si="2"/>
        <v/>
      </c>
    </row>
    <row r="184" spans="5:5">
      <c r="E184" s="35" t="str">
        <f t="shared" si="2"/>
        <v/>
      </c>
    </row>
    <row r="185" spans="5:5">
      <c r="E185" s="35" t="str">
        <f t="shared" si="2"/>
        <v/>
      </c>
    </row>
    <row r="186" spans="5:5">
      <c r="E186" s="35" t="str">
        <f t="shared" si="2"/>
        <v/>
      </c>
    </row>
    <row r="187" spans="5:5">
      <c r="E187" s="35" t="str">
        <f t="shared" si="2"/>
        <v/>
      </c>
    </row>
    <row r="188" spans="5:5">
      <c r="E188" s="35" t="str">
        <f t="shared" si="2"/>
        <v/>
      </c>
    </row>
    <row r="189" spans="5:5">
      <c r="E189" s="35" t="str">
        <f t="shared" si="2"/>
        <v/>
      </c>
    </row>
    <row r="190" spans="5:5">
      <c r="E190" s="35" t="str">
        <f t="shared" si="2"/>
        <v/>
      </c>
    </row>
    <row r="191" spans="5:5">
      <c r="E191" s="35" t="str">
        <f t="shared" si="2"/>
        <v/>
      </c>
    </row>
    <row r="192" spans="5:5">
      <c r="E192" s="35" t="str">
        <f t="shared" si="2"/>
        <v/>
      </c>
    </row>
    <row r="193" spans="5:5">
      <c r="E193" s="35" t="str">
        <f t="shared" si="2"/>
        <v/>
      </c>
    </row>
    <row r="194" spans="5:5">
      <c r="E194" s="35" t="str">
        <f t="shared" si="2"/>
        <v/>
      </c>
    </row>
    <row r="195" spans="5:5">
      <c r="E195" s="35" t="str">
        <f t="shared" ref="E195:E200" si="3">IF(ISBLANK($B195),"",HYPERLINK($B195,"▶"))</f>
        <v/>
      </c>
    </row>
    <row r="196" spans="5:5">
      <c r="E196" s="35" t="str">
        <f t="shared" si="3"/>
        <v/>
      </c>
    </row>
    <row r="197" spans="5:5">
      <c r="E197" s="35" t="str">
        <f t="shared" si="3"/>
        <v/>
      </c>
    </row>
    <row r="198" spans="5:5">
      <c r="E198" s="35" t="str">
        <f t="shared" si="3"/>
        <v/>
      </c>
    </row>
    <row r="199" spans="5:5">
      <c r="E199" s="35" t="str">
        <f t="shared" si="3"/>
        <v/>
      </c>
    </row>
    <row r="200" spans="5:5">
      <c r="E200" s="35" t="str">
        <f t="shared" si="3"/>
        <v/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D483E-2744-416E-9F49-AC65A19CC372}">
  <dimension ref="A1:F2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:C1048576"/>
    </sheetView>
  </sheetViews>
  <sheetFormatPr defaultRowHeight="16.5"/>
  <cols>
    <col min="1" max="1" width="20" style="32" customWidth="1"/>
    <col min="2" max="2" width="45.625" customWidth="1"/>
    <col min="3" max="3" width="0.875" style="59" customWidth="1"/>
    <col min="4" max="4" width="23.875" style="2" customWidth="1"/>
    <col min="5" max="5" width="12.375" style="2" bestFit="1" customWidth="1"/>
    <col min="6" max="6" width="9" style="34"/>
  </cols>
  <sheetData>
    <row r="1" spans="1:6" s="1" customFormat="1" ht="17.25" thickBot="1">
      <c r="A1" s="47" t="s">
        <v>4</v>
      </c>
      <c r="B1" s="47" t="s">
        <v>28</v>
      </c>
      <c r="C1" s="56" t="s">
        <v>55</v>
      </c>
      <c r="D1" s="47" t="s">
        <v>82</v>
      </c>
      <c r="E1" s="47" t="s">
        <v>83</v>
      </c>
      <c r="F1" s="47" t="s">
        <v>41</v>
      </c>
    </row>
    <row r="2" spans="1:6" ht="17.25" thickTop="1">
      <c r="A2" s="32" t="s">
        <v>490</v>
      </c>
      <c r="B2" t="s">
        <v>491</v>
      </c>
      <c r="C2" s="59" t="s">
        <v>492</v>
      </c>
      <c r="D2" s="2" t="s">
        <v>470</v>
      </c>
      <c r="E2" s="2" t="s">
        <v>444</v>
      </c>
      <c r="F2" s="35" t="str">
        <f>IF(ISBLANK($C2),"",HYPERLINK($C2,"▶"))</f>
        <v>▶</v>
      </c>
    </row>
    <row r="3" spans="1:6">
      <c r="A3" s="32" t="s">
        <v>493</v>
      </c>
      <c r="B3" t="s">
        <v>494</v>
      </c>
      <c r="C3" s="59" t="s">
        <v>495</v>
      </c>
      <c r="D3" s="2" t="s">
        <v>455</v>
      </c>
      <c r="E3" s="2" t="s">
        <v>444</v>
      </c>
      <c r="F3" s="35" t="str">
        <f t="shared" ref="F3:F66" si="0">IF(ISBLANK($C3),"",HYPERLINK($C3,"▶"))</f>
        <v>▶</v>
      </c>
    </row>
    <row r="4" spans="1:6">
      <c r="A4" s="32" t="s">
        <v>496</v>
      </c>
      <c r="B4" t="s">
        <v>497</v>
      </c>
      <c r="C4" s="59" t="s">
        <v>498</v>
      </c>
      <c r="D4" s="2" t="s">
        <v>455</v>
      </c>
      <c r="E4" s="2" t="s">
        <v>444</v>
      </c>
      <c r="F4" s="35" t="str">
        <f t="shared" si="0"/>
        <v>▶</v>
      </c>
    </row>
    <row r="5" spans="1:6">
      <c r="A5" s="32" t="s">
        <v>499</v>
      </c>
      <c r="B5" t="s">
        <v>500</v>
      </c>
      <c r="C5" s="59" t="s">
        <v>501</v>
      </c>
      <c r="D5" s="2" t="s">
        <v>487</v>
      </c>
      <c r="E5" s="2" t="s">
        <v>444</v>
      </c>
      <c r="F5" s="35" t="str">
        <f t="shared" si="0"/>
        <v>▶</v>
      </c>
    </row>
    <row r="6" spans="1:6">
      <c r="A6" s="32" t="s">
        <v>502</v>
      </c>
      <c r="B6" t="s">
        <v>503</v>
      </c>
      <c r="C6" s="59" t="s">
        <v>504</v>
      </c>
      <c r="D6" s="2" t="s">
        <v>443</v>
      </c>
      <c r="E6" s="2" t="s">
        <v>444</v>
      </c>
      <c r="F6" s="35" t="str">
        <f t="shared" si="0"/>
        <v>▶</v>
      </c>
    </row>
    <row r="7" spans="1:6">
      <c r="A7" s="32" t="s">
        <v>505</v>
      </c>
      <c r="B7" t="s">
        <v>506</v>
      </c>
      <c r="C7" s="59" t="s">
        <v>507</v>
      </c>
      <c r="D7" s="2" t="s">
        <v>443</v>
      </c>
      <c r="E7" s="2" t="s">
        <v>444</v>
      </c>
      <c r="F7" s="35" t="str">
        <f t="shared" si="0"/>
        <v>▶</v>
      </c>
    </row>
    <row r="8" spans="1:6">
      <c r="A8" s="32" t="s">
        <v>508</v>
      </c>
      <c r="B8" t="s">
        <v>509</v>
      </c>
      <c r="C8" s="59" t="s">
        <v>510</v>
      </c>
      <c r="D8" s="2" t="s">
        <v>511</v>
      </c>
      <c r="E8" s="2" t="s">
        <v>444</v>
      </c>
      <c r="F8" s="35" t="str">
        <f t="shared" si="0"/>
        <v>▶</v>
      </c>
    </row>
    <row r="9" spans="1:6">
      <c r="A9" s="32" t="s">
        <v>512</v>
      </c>
      <c r="B9" t="s">
        <v>513</v>
      </c>
      <c r="C9" s="59" t="s">
        <v>514</v>
      </c>
      <c r="D9" s="2" t="s">
        <v>511</v>
      </c>
      <c r="E9" s="2" t="s">
        <v>444</v>
      </c>
      <c r="F9" s="35" t="str">
        <f t="shared" si="0"/>
        <v>▶</v>
      </c>
    </row>
    <row r="10" spans="1:6">
      <c r="A10" s="32" t="s">
        <v>515</v>
      </c>
      <c r="B10" t="s">
        <v>516</v>
      </c>
      <c r="C10" s="59" t="s">
        <v>517</v>
      </c>
      <c r="D10" s="2" t="s">
        <v>511</v>
      </c>
      <c r="E10" s="2" t="s">
        <v>444</v>
      </c>
      <c r="F10" s="35" t="str">
        <f t="shared" si="0"/>
        <v>▶</v>
      </c>
    </row>
    <row r="11" spans="1:6">
      <c r="A11" s="32" t="s">
        <v>518</v>
      </c>
      <c r="B11" t="s">
        <v>519</v>
      </c>
      <c r="C11" s="59" t="s">
        <v>520</v>
      </c>
      <c r="D11" s="2" t="s">
        <v>511</v>
      </c>
      <c r="E11" s="2" t="s">
        <v>444</v>
      </c>
      <c r="F11" s="35" t="str">
        <f t="shared" si="0"/>
        <v>▶</v>
      </c>
    </row>
    <row r="12" spans="1:6">
      <c r="A12" s="32" t="s">
        <v>521</v>
      </c>
      <c r="B12" t="s">
        <v>522</v>
      </c>
      <c r="C12" s="59" t="s">
        <v>523</v>
      </c>
      <c r="D12" s="2" t="s">
        <v>511</v>
      </c>
      <c r="E12" s="2" t="s">
        <v>444</v>
      </c>
      <c r="F12" s="35" t="str">
        <f t="shared" si="0"/>
        <v>▶</v>
      </c>
    </row>
    <row r="13" spans="1:6">
      <c r="A13" s="32" t="s">
        <v>524</v>
      </c>
      <c r="B13" t="s">
        <v>525</v>
      </c>
      <c r="C13" s="59" t="s">
        <v>526</v>
      </c>
      <c r="D13" s="2" t="s">
        <v>460</v>
      </c>
      <c r="E13" s="2" t="s">
        <v>444</v>
      </c>
      <c r="F13" s="35" t="str">
        <f t="shared" si="0"/>
        <v>▶</v>
      </c>
    </row>
    <row r="14" spans="1:6">
      <c r="F14" s="35" t="str">
        <f t="shared" si="0"/>
        <v/>
      </c>
    </row>
    <row r="15" spans="1:6">
      <c r="F15" s="35" t="str">
        <f t="shared" si="0"/>
        <v/>
      </c>
    </row>
    <row r="16" spans="1:6">
      <c r="F16" s="35" t="str">
        <f t="shared" si="0"/>
        <v/>
      </c>
    </row>
    <row r="17" spans="6:6">
      <c r="F17" s="35" t="str">
        <f t="shared" si="0"/>
        <v/>
      </c>
    </row>
    <row r="18" spans="6:6">
      <c r="F18" s="35" t="str">
        <f t="shared" si="0"/>
        <v/>
      </c>
    </row>
    <row r="19" spans="6:6">
      <c r="F19" s="35" t="str">
        <f t="shared" si="0"/>
        <v/>
      </c>
    </row>
    <row r="20" spans="6:6">
      <c r="F20" s="35" t="str">
        <f t="shared" si="0"/>
        <v/>
      </c>
    </row>
    <row r="21" spans="6:6">
      <c r="F21" s="35" t="str">
        <f t="shared" si="0"/>
        <v/>
      </c>
    </row>
    <row r="22" spans="6:6">
      <c r="F22" s="35" t="str">
        <f t="shared" si="0"/>
        <v/>
      </c>
    </row>
    <row r="23" spans="6:6">
      <c r="F23" s="35" t="str">
        <f t="shared" si="0"/>
        <v/>
      </c>
    </row>
    <row r="24" spans="6:6">
      <c r="F24" s="35" t="str">
        <f t="shared" si="0"/>
        <v/>
      </c>
    </row>
    <row r="25" spans="6:6">
      <c r="F25" s="35" t="str">
        <f t="shared" si="0"/>
        <v/>
      </c>
    </row>
    <row r="26" spans="6:6">
      <c r="F26" s="35" t="str">
        <f t="shared" si="0"/>
        <v/>
      </c>
    </row>
    <row r="27" spans="6:6">
      <c r="F27" s="35" t="str">
        <f t="shared" si="0"/>
        <v/>
      </c>
    </row>
    <row r="28" spans="6:6">
      <c r="F28" s="35" t="str">
        <f t="shared" si="0"/>
        <v/>
      </c>
    </row>
    <row r="29" spans="6:6">
      <c r="F29" s="35" t="str">
        <f t="shared" si="0"/>
        <v/>
      </c>
    </row>
    <row r="30" spans="6:6">
      <c r="F30" s="35" t="str">
        <f t="shared" si="0"/>
        <v/>
      </c>
    </row>
    <row r="31" spans="6:6">
      <c r="F31" s="35" t="str">
        <f t="shared" si="0"/>
        <v/>
      </c>
    </row>
    <row r="32" spans="6:6">
      <c r="F32" s="35" t="str">
        <f t="shared" si="0"/>
        <v/>
      </c>
    </row>
    <row r="33" spans="6:6">
      <c r="F33" s="35" t="str">
        <f t="shared" si="0"/>
        <v/>
      </c>
    </row>
    <row r="34" spans="6:6">
      <c r="F34" s="35" t="str">
        <f t="shared" si="0"/>
        <v/>
      </c>
    </row>
    <row r="35" spans="6:6">
      <c r="F35" s="35" t="str">
        <f t="shared" si="0"/>
        <v/>
      </c>
    </row>
    <row r="36" spans="6:6">
      <c r="F36" s="35" t="str">
        <f t="shared" si="0"/>
        <v/>
      </c>
    </row>
    <row r="37" spans="6:6">
      <c r="F37" s="35" t="str">
        <f t="shared" si="0"/>
        <v/>
      </c>
    </row>
    <row r="38" spans="6:6">
      <c r="F38" s="35" t="str">
        <f t="shared" si="0"/>
        <v/>
      </c>
    </row>
    <row r="39" spans="6:6">
      <c r="F39" s="35" t="str">
        <f t="shared" si="0"/>
        <v/>
      </c>
    </row>
    <row r="40" spans="6:6">
      <c r="F40" s="35" t="str">
        <f t="shared" si="0"/>
        <v/>
      </c>
    </row>
    <row r="41" spans="6:6">
      <c r="F41" s="35" t="str">
        <f t="shared" si="0"/>
        <v/>
      </c>
    </row>
    <row r="42" spans="6:6">
      <c r="F42" s="35" t="str">
        <f t="shared" si="0"/>
        <v/>
      </c>
    </row>
    <row r="43" spans="6:6">
      <c r="F43" s="35" t="str">
        <f t="shared" si="0"/>
        <v/>
      </c>
    </row>
    <row r="44" spans="6:6">
      <c r="F44" s="35" t="str">
        <f t="shared" si="0"/>
        <v/>
      </c>
    </row>
    <row r="45" spans="6:6">
      <c r="F45" s="35" t="str">
        <f t="shared" si="0"/>
        <v/>
      </c>
    </row>
    <row r="46" spans="6:6">
      <c r="F46" s="35" t="str">
        <f t="shared" si="0"/>
        <v/>
      </c>
    </row>
    <row r="47" spans="6:6">
      <c r="F47" s="35" t="str">
        <f t="shared" si="0"/>
        <v/>
      </c>
    </row>
    <row r="48" spans="6:6">
      <c r="F48" s="35" t="str">
        <f t="shared" si="0"/>
        <v/>
      </c>
    </row>
    <row r="49" spans="6:6">
      <c r="F49" s="35" t="str">
        <f t="shared" si="0"/>
        <v/>
      </c>
    </row>
    <row r="50" spans="6:6">
      <c r="F50" s="35" t="str">
        <f t="shared" si="0"/>
        <v/>
      </c>
    </row>
    <row r="51" spans="6:6">
      <c r="F51" s="35" t="str">
        <f t="shared" si="0"/>
        <v/>
      </c>
    </row>
    <row r="52" spans="6:6">
      <c r="F52" s="35" t="str">
        <f t="shared" si="0"/>
        <v/>
      </c>
    </row>
    <row r="53" spans="6:6">
      <c r="F53" s="35" t="str">
        <f t="shared" si="0"/>
        <v/>
      </c>
    </row>
    <row r="54" spans="6:6">
      <c r="F54" s="35" t="str">
        <f t="shared" si="0"/>
        <v/>
      </c>
    </row>
    <row r="55" spans="6:6">
      <c r="F55" s="35" t="str">
        <f t="shared" si="0"/>
        <v/>
      </c>
    </row>
    <row r="56" spans="6:6">
      <c r="F56" s="35" t="str">
        <f t="shared" si="0"/>
        <v/>
      </c>
    </row>
    <row r="57" spans="6:6">
      <c r="F57" s="35" t="str">
        <f t="shared" si="0"/>
        <v/>
      </c>
    </row>
    <row r="58" spans="6:6">
      <c r="F58" s="35" t="str">
        <f t="shared" si="0"/>
        <v/>
      </c>
    </row>
    <row r="59" spans="6:6">
      <c r="F59" s="35" t="str">
        <f t="shared" si="0"/>
        <v/>
      </c>
    </row>
    <row r="60" spans="6:6">
      <c r="F60" s="35" t="str">
        <f t="shared" si="0"/>
        <v/>
      </c>
    </row>
    <row r="61" spans="6:6">
      <c r="F61" s="35" t="str">
        <f t="shared" si="0"/>
        <v/>
      </c>
    </row>
    <row r="62" spans="6:6">
      <c r="F62" s="35" t="str">
        <f t="shared" si="0"/>
        <v/>
      </c>
    </row>
    <row r="63" spans="6:6">
      <c r="F63" s="35" t="str">
        <f t="shared" si="0"/>
        <v/>
      </c>
    </row>
    <row r="64" spans="6:6">
      <c r="F64" s="35" t="str">
        <f t="shared" si="0"/>
        <v/>
      </c>
    </row>
    <row r="65" spans="6:6">
      <c r="F65" s="35" t="str">
        <f t="shared" si="0"/>
        <v/>
      </c>
    </row>
    <row r="66" spans="6:6">
      <c r="F66" s="35" t="str">
        <f t="shared" si="0"/>
        <v/>
      </c>
    </row>
    <row r="67" spans="6:6">
      <c r="F67" s="35" t="str">
        <f t="shared" ref="F67:F130" si="1">IF(ISBLANK($C67),"",HYPERLINK($C67,"▶"))</f>
        <v/>
      </c>
    </row>
    <row r="68" spans="6:6">
      <c r="F68" s="35" t="str">
        <f t="shared" si="1"/>
        <v/>
      </c>
    </row>
    <row r="69" spans="6:6">
      <c r="F69" s="35" t="str">
        <f t="shared" si="1"/>
        <v/>
      </c>
    </row>
    <row r="70" spans="6:6">
      <c r="F70" s="35" t="str">
        <f t="shared" si="1"/>
        <v/>
      </c>
    </row>
    <row r="71" spans="6:6">
      <c r="F71" s="35" t="str">
        <f t="shared" si="1"/>
        <v/>
      </c>
    </row>
    <row r="72" spans="6:6">
      <c r="F72" s="35" t="str">
        <f t="shared" si="1"/>
        <v/>
      </c>
    </row>
    <row r="73" spans="6:6">
      <c r="F73" s="35" t="str">
        <f t="shared" si="1"/>
        <v/>
      </c>
    </row>
    <row r="74" spans="6:6">
      <c r="F74" s="35" t="str">
        <f t="shared" si="1"/>
        <v/>
      </c>
    </row>
    <row r="75" spans="6:6">
      <c r="F75" s="35" t="str">
        <f t="shared" si="1"/>
        <v/>
      </c>
    </row>
    <row r="76" spans="6:6">
      <c r="F76" s="35" t="str">
        <f t="shared" si="1"/>
        <v/>
      </c>
    </row>
    <row r="77" spans="6:6">
      <c r="F77" s="35" t="str">
        <f t="shared" si="1"/>
        <v/>
      </c>
    </row>
    <row r="78" spans="6:6">
      <c r="F78" s="35" t="str">
        <f t="shared" si="1"/>
        <v/>
      </c>
    </row>
    <row r="79" spans="6:6">
      <c r="F79" s="35" t="str">
        <f t="shared" si="1"/>
        <v/>
      </c>
    </row>
    <row r="80" spans="6:6">
      <c r="F80" s="35" t="str">
        <f t="shared" si="1"/>
        <v/>
      </c>
    </row>
    <row r="81" spans="6:6">
      <c r="F81" s="35" t="str">
        <f t="shared" si="1"/>
        <v/>
      </c>
    </row>
    <row r="82" spans="6:6">
      <c r="F82" s="35" t="str">
        <f t="shared" si="1"/>
        <v/>
      </c>
    </row>
    <row r="83" spans="6:6">
      <c r="F83" s="35" t="str">
        <f t="shared" si="1"/>
        <v/>
      </c>
    </row>
    <row r="84" spans="6:6">
      <c r="F84" s="35" t="str">
        <f t="shared" si="1"/>
        <v/>
      </c>
    </row>
    <row r="85" spans="6:6">
      <c r="F85" s="35" t="str">
        <f t="shared" si="1"/>
        <v/>
      </c>
    </row>
    <row r="86" spans="6:6">
      <c r="F86" s="35" t="str">
        <f t="shared" si="1"/>
        <v/>
      </c>
    </row>
    <row r="87" spans="6:6">
      <c r="F87" s="35" t="str">
        <f t="shared" si="1"/>
        <v/>
      </c>
    </row>
    <row r="88" spans="6:6">
      <c r="F88" s="35" t="str">
        <f t="shared" si="1"/>
        <v/>
      </c>
    </row>
    <row r="89" spans="6:6">
      <c r="F89" s="35" t="str">
        <f t="shared" si="1"/>
        <v/>
      </c>
    </row>
    <row r="90" spans="6:6">
      <c r="F90" s="35" t="str">
        <f t="shared" si="1"/>
        <v/>
      </c>
    </row>
    <row r="91" spans="6:6">
      <c r="F91" s="35" t="str">
        <f t="shared" si="1"/>
        <v/>
      </c>
    </row>
    <row r="92" spans="6:6">
      <c r="F92" s="35" t="str">
        <f t="shared" si="1"/>
        <v/>
      </c>
    </row>
    <row r="93" spans="6:6">
      <c r="F93" s="35" t="str">
        <f t="shared" si="1"/>
        <v/>
      </c>
    </row>
    <row r="94" spans="6:6">
      <c r="F94" s="35" t="str">
        <f t="shared" si="1"/>
        <v/>
      </c>
    </row>
    <row r="95" spans="6:6">
      <c r="F95" s="35" t="str">
        <f t="shared" si="1"/>
        <v/>
      </c>
    </row>
    <row r="96" spans="6:6">
      <c r="F96" s="35" t="str">
        <f t="shared" si="1"/>
        <v/>
      </c>
    </row>
    <row r="97" spans="6:6">
      <c r="F97" s="35" t="str">
        <f t="shared" si="1"/>
        <v/>
      </c>
    </row>
    <row r="98" spans="6:6">
      <c r="F98" s="35" t="str">
        <f t="shared" si="1"/>
        <v/>
      </c>
    </row>
    <row r="99" spans="6:6">
      <c r="F99" s="35" t="str">
        <f t="shared" si="1"/>
        <v/>
      </c>
    </row>
    <row r="100" spans="6:6">
      <c r="F100" s="35" t="str">
        <f t="shared" si="1"/>
        <v/>
      </c>
    </row>
    <row r="101" spans="6:6">
      <c r="F101" s="35" t="str">
        <f t="shared" si="1"/>
        <v/>
      </c>
    </row>
    <row r="102" spans="6:6">
      <c r="F102" s="35" t="str">
        <f t="shared" si="1"/>
        <v/>
      </c>
    </row>
    <row r="103" spans="6:6">
      <c r="F103" s="35" t="str">
        <f t="shared" si="1"/>
        <v/>
      </c>
    </row>
    <row r="104" spans="6:6">
      <c r="F104" s="35" t="str">
        <f t="shared" si="1"/>
        <v/>
      </c>
    </row>
    <row r="105" spans="6:6">
      <c r="F105" s="35" t="str">
        <f t="shared" si="1"/>
        <v/>
      </c>
    </row>
    <row r="106" spans="6:6">
      <c r="F106" s="35" t="str">
        <f t="shared" si="1"/>
        <v/>
      </c>
    </row>
    <row r="107" spans="6:6">
      <c r="F107" s="35" t="str">
        <f t="shared" si="1"/>
        <v/>
      </c>
    </row>
    <row r="108" spans="6:6">
      <c r="F108" s="35" t="str">
        <f t="shared" si="1"/>
        <v/>
      </c>
    </row>
    <row r="109" spans="6:6">
      <c r="F109" s="35" t="str">
        <f t="shared" si="1"/>
        <v/>
      </c>
    </row>
    <row r="110" spans="6:6">
      <c r="F110" s="35" t="str">
        <f t="shared" si="1"/>
        <v/>
      </c>
    </row>
    <row r="111" spans="6:6">
      <c r="F111" s="35" t="str">
        <f t="shared" si="1"/>
        <v/>
      </c>
    </row>
    <row r="112" spans="6:6">
      <c r="F112" s="35" t="str">
        <f t="shared" si="1"/>
        <v/>
      </c>
    </row>
    <row r="113" spans="6:6">
      <c r="F113" s="35" t="str">
        <f t="shared" si="1"/>
        <v/>
      </c>
    </row>
    <row r="114" spans="6:6">
      <c r="F114" s="35" t="str">
        <f t="shared" si="1"/>
        <v/>
      </c>
    </row>
    <row r="115" spans="6:6">
      <c r="F115" s="35" t="str">
        <f t="shared" si="1"/>
        <v/>
      </c>
    </row>
    <row r="116" spans="6:6">
      <c r="F116" s="35" t="str">
        <f t="shared" si="1"/>
        <v/>
      </c>
    </row>
    <row r="117" spans="6:6">
      <c r="F117" s="35" t="str">
        <f t="shared" si="1"/>
        <v/>
      </c>
    </row>
    <row r="118" spans="6:6">
      <c r="F118" s="35" t="str">
        <f t="shared" si="1"/>
        <v/>
      </c>
    </row>
    <row r="119" spans="6:6">
      <c r="F119" s="35" t="str">
        <f t="shared" si="1"/>
        <v/>
      </c>
    </row>
    <row r="120" spans="6:6">
      <c r="F120" s="35" t="str">
        <f t="shared" si="1"/>
        <v/>
      </c>
    </row>
    <row r="121" spans="6:6">
      <c r="F121" s="35" t="str">
        <f t="shared" si="1"/>
        <v/>
      </c>
    </row>
    <row r="122" spans="6:6">
      <c r="F122" s="35" t="str">
        <f t="shared" si="1"/>
        <v/>
      </c>
    </row>
    <row r="123" spans="6:6">
      <c r="F123" s="35" t="str">
        <f t="shared" si="1"/>
        <v/>
      </c>
    </row>
    <row r="124" spans="6:6">
      <c r="F124" s="35" t="str">
        <f t="shared" si="1"/>
        <v/>
      </c>
    </row>
    <row r="125" spans="6:6">
      <c r="F125" s="35" t="str">
        <f t="shared" si="1"/>
        <v/>
      </c>
    </row>
    <row r="126" spans="6:6">
      <c r="F126" s="35" t="str">
        <f t="shared" si="1"/>
        <v/>
      </c>
    </row>
    <row r="127" spans="6:6">
      <c r="F127" s="35" t="str">
        <f t="shared" si="1"/>
        <v/>
      </c>
    </row>
    <row r="128" spans="6:6">
      <c r="F128" s="35" t="str">
        <f t="shared" si="1"/>
        <v/>
      </c>
    </row>
    <row r="129" spans="6:6">
      <c r="F129" s="35" t="str">
        <f t="shared" si="1"/>
        <v/>
      </c>
    </row>
    <row r="130" spans="6:6">
      <c r="F130" s="35" t="str">
        <f t="shared" si="1"/>
        <v/>
      </c>
    </row>
    <row r="131" spans="6:6">
      <c r="F131" s="35" t="str">
        <f t="shared" ref="F131:F194" si="2">IF(ISBLANK($C131),"",HYPERLINK($C131,"▶"))</f>
        <v/>
      </c>
    </row>
    <row r="132" spans="6:6">
      <c r="F132" s="35" t="str">
        <f t="shared" si="2"/>
        <v/>
      </c>
    </row>
    <row r="133" spans="6:6">
      <c r="F133" s="35" t="str">
        <f t="shared" si="2"/>
        <v/>
      </c>
    </row>
    <row r="134" spans="6:6">
      <c r="F134" s="35" t="str">
        <f t="shared" si="2"/>
        <v/>
      </c>
    </row>
    <row r="135" spans="6:6">
      <c r="F135" s="35" t="str">
        <f t="shared" si="2"/>
        <v/>
      </c>
    </row>
    <row r="136" spans="6:6">
      <c r="F136" s="35" t="str">
        <f t="shared" si="2"/>
        <v/>
      </c>
    </row>
    <row r="137" spans="6:6">
      <c r="F137" s="35" t="str">
        <f t="shared" si="2"/>
        <v/>
      </c>
    </row>
    <row r="138" spans="6:6">
      <c r="F138" s="35" t="str">
        <f t="shared" si="2"/>
        <v/>
      </c>
    </row>
    <row r="139" spans="6:6">
      <c r="F139" s="35" t="str">
        <f t="shared" si="2"/>
        <v/>
      </c>
    </row>
    <row r="140" spans="6:6">
      <c r="F140" s="35" t="str">
        <f t="shared" si="2"/>
        <v/>
      </c>
    </row>
    <row r="141" spans="6:6">
      <c r="F141" s="35" t="str">
        <f t="shared" si="2"/>
        <v/>
      </c>
    </row>
    <row r="142" spans="6:6">
      <c r="F142" s="35" t="str">
        <f t="shared" si="2"/>
        <v/>
      </c>
    </row>
    <row r="143" spans="6:6">
      <c r="F143" s="35" t="str">
        <f t="shared" si="2"/>
        <v/>
      </c>
    </row>
    <row r="144" spans="6:6">
      <c r="F144" s="35" t="str">
        <f t="shared" si="2"/>
        <v/>
      </c>
    </row>
    <row r="145" spans="6:6">
      <c r="F145" s="35" t="str">
        <f t="shared" si="2"/>
        <v/>
      </c>
    </row>
    <row r="146" spans="6:6">
      <c r="F146" s="35" t="str">
        <f t="shared" si="2"/>
        <v/>
      </c>
    </row>
    <row r="147" spans="6:6">
      <c r="F147" s="35" t="str">
        <f t="shared" si="2"/>
        <v/>
      </c>
    </row>
    <row r="148" spans="6:6">
      <c r="F148" s="35" t="str">
        <f t="shared" si="2"/>
        <v/>
      </c>
    </row>
    <row r="149" spans="6:6">
      <c r="F149" s="35" t="str">
        <f t="shared" si="2"/>
        <v/>
      </c>
    </row>
    <row r="150" spans="6:6">
      <c r="F150" s="35" t="str">
        <f t="shared" si="2"/>
        <v/>
      </c>
    </row>
    <row r="151" spans="6:6">
      <c r="F151" s="35" t="str">
        <f t="shared" si="2"/>
        <v/>
      </c>
    </row>
    <row r="152" spans="6:6">
      <c r="F152" s="35" t="str">
        <f t="shared" si="2"/>
        <v/>
      </c>
    </row>
    <row r="153" spans="6:6">
      <c r="F153" s="35" t="str">
        <f t="shared" si="2"/>
        <v/>
      </c>
    </row>
    <row r="154" spans="6:6">
      <c r="F154" s="35" t="str">
        <f t="shared" si="2"/>
        <v/>
      </c>
    </row>
    <row r="155" spans="6:6">
      <c r="F155" s="35" t="str">
        <f t="shared" si="2"/>
        <v/>
      </c>
    </row>
    <row r="156" spans="6:6">
      <c r="F156" s="35" t="str">
        <f t="shared" si="2"/>
        <v/>
      </c>
    </row>
    <row r="157" spans="6:6">
      <c r="F157" s="35" t="str">
        <f t="shared" si="2"/>
        <v/>
      </c>
    </row>
    <row r="158" spans="6:6">
      <c r="F158" s="35" t="str">
        <f t="shared" si="2"/>
        <v/>
      </c>
    </row>
    <row r="159" spans="6:6">
      <c r="F159" s="35" t="str">
        <f t="shared" si="2"/>
        <v/>
      </c>
    </row>
    <row r="160" spans="6:6">
      <c r="F160" s="35" t="str">
        <f t="shared" si="2"/>
        <v/>
      </c>
    </row>
    <row r="161" spans="6:6">
      <c r="F161" s="35" t="str">
        <f t="shared" si="2"/>
        <v/>
      </c>
    </row>
    <row r="162" spans="6:6">
      <c r="F162" s="35" t="str">
        <f t="shared" si="2"/>
        <v/>
      </c>
    </row>
    <row r="163" spans="6:6">
      <c r="F163" s="35" t="str">
        <f t="shared" si="2"/>
        <v/>
      </c>
    </row>
    <row r="164" spans="6:6">
      <c r="F164" s="35" t="str">
        <f t="shared" si="2"/>
        <v/>
      </c>
    </row>
    <row r="165" spans="6:6">
      <c r="F165" s="35" t="str">
        <f t="shared" si="2"/>
        <v/>
      </c>
    </row>
    <row r="166" spans="6:6">
      <c r="F166" s="35" t="str">
        <f t="shared" si="2"/>
        <v/>
      </c>
    </row>
    <row r="167" spans="6:6">
      <c r="F167" s="35" t="str">
        <f t="shared" si="2"/>
        <v/>
      </c>
    </row>
    <row r="168" spans="6:6">
      <c r="F168" s="35" t="str">
        <f t="shared" si="2"/>
        <v/>
      </c>
    </row>
    <row r="169" spans="6:6">
      <c r="F169" s="35" t="str">
        <f t="shared" si="2"/>
        <v/>
      </c>
    </row>
    <row r="170" spans="6:6">
      <c r="F170" s="35" t="str">
        <f t="shared" si="2"/>
        <v/>
      </c>
    </row>
    <row r="171" spans="6:6">
      <c r="F171" s="35" t="str">
        <f t="shared" si="2"/>
        <v/>
      </c>
    </row>
    <row r="172" spans="6:6">
      <c r="F172" s="35" t="str">
        <f t="shared" si="2"/>
        <v/>
      </c>
    </row>
    <row r="173" spans="6:6">
      <c r="F173" s="35" t="str">
        <f t="shared" si="2"/>
        <v/>
      </c>
    </row>
    <row r="174" spans="6:6">
      <c r="F174" s="35" t="str">
        <f t="shared" si="2"/>
        <v/>
      </c>
    </row>
    <row r="175" spans="6:6">
      <c r="F175" s="35" t="str">
        <f t="shared" si="2"/>
        <v/>
      </c>
    </row>
    <row r="176" spans="6:6">
      <c r="F176" s="35" t="str">
        <f t="shared" si="2"/>
        <v/>
      </c>
    </row>
    <row r="177" spans="6:6">
      <c r="F177" s="35" t="str">
        <f t="shared" si="2"/>
        <v/>
      </c>
    </row>
    <row r="178" spans="6:6">
      <c r="F178" s="35" t="str">
        <f t="shared" si="2"/>
        <v/>
      </c>
    </row>
    <row r="179" spans="6:6">
      <c r="F179" s="35" t="str">
        <f t="shared" si="2"/>
        <v/>
      </c>
    </row>
    <row r="180" spans="6:6">
      <c r="F180" s="35" t="str">
        <f t="shared" si="2"/>
        <v/>
      </c>
    </row>
    <row r="181" spans="6:6">
      <c r="F181" s="35" t="str">
        <f t="shared" si="2"/>
        <v/>
      </c>
    </row>
    <row r="182" spans="6:6">
      <c r="F182" s="35" t="str">
        <f t="shared" si="2"/>
        <v/>
      </c>
    </row>
    <row r="183" spans="6:6">
      <c r="F183" s="35" t="str">
        <f t="shared" si="2"/>
        <v/>
      </c>
    </row>
    <row r="184" spans="6:6">
      <c r="F184" s="35" t="str">
        <f t="shared" si="2"/>
        <v/>
      </c>
    </row>
    <row r="185" spans="6:6">
      <c r="F185" s="35" t="str">
        <f t="shared" si="2"/>
        <v/>
      </c>
    </row>
    <row r="186" spans="6:6">
      <c r="F186" s="35" t="str">
        <f t="shared" si="2"/>
        <v/>
      </c>
    </row>
    <row r="187" spans="6:6">
      <c r="F187" s="35" t="str">
        <f t="shared" si="2"/>
        <v/>
      </c>
    </row>
    <row r="188" spans="6:6">
      <c r="F188" s="35" t="str">
        <f t="shared" si="2"/>
        <v/>
      </c>
    </row>
    <row r="189" spans="6:6">
      <c r="F189" s="35" t="str">
        <f t="shared" si="2"/>
        <v/>
      </c>
    </row>
    <row r="190" spans="6:6">
      <c r="F190" s="35" t="str">
        <f t="shared" si="2"/>
        <v/>
      </c>
    </row>
    <row r="191" spans="6:6">
      <c r="F191" s="35" t="str">
        <f t="shared" si="2"/>
        <v/>
      </c>
    </row>
    <row r="192" spans="6:6">
      <c r="F192" s="35" t="str">
        <f t="shared" si="2"/>
        <v/>
      </c>
    </row>
    <row r="193" spans="6:6">
      <c r="F193" s="35" t="str">
        <f t="shared" si="2"/>
        <v/>
      </c>
    </row>
    <row r="194" spans="6:6">
      <c r="F194" s="35" t="str">
        <f t="shared" si="2"/>
        <v/>
      </c>
    </row>
    <row r="195" spans="6:6">
      <c r="F195" s="35" t="str">
        <f t="shared" ref="F195:F200" si="3">IF(ISBLANK($C195),"",HYPERLINK($C195,"▶"))</f>
        <v/>
      </c>
    </row>
    <row r="196" spans="6:6">
      <c r="F196" s="35" t="str">
        <f t="shared" si="3"/>
        <v/>
      </c>
    </row>
    <row r="197" spans="6:6">
      <c r="F197" s="35" t="str">
        <f t="shared" si="3"/>
        <v/>
      </c>
    </row>
    <row r="198" spans="6:6">
      <c r="F198" s="35" t="str">
        <f t="shared" si="3"/>
        <v/>
      </c>
    </row>
    <row r="199" spans="6:6">
      <c r="F199" s="35" t="str">
        <f t="shared" si="3"/>
        <v/>
      </c>
    </row>
    <row r="200" spans="6:6">
      <c r="F200" s="35" t="str">
        <f t="shared" si="3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Dashboard</vt:lpstr>
      <vt:lpstr>KOSPI</vt:lpstr>
      <vt:lpstr>KOSDAQ</vt:lpstr>
      <vt:lpstr>업종별시세</vt:lpstr>
      <vt:lpstr>주요뉴스</vt:lpstr>
      <vt:lpstr>종목별이슈</vt:lpstr>
      <vt:lpstr>시황정보</vt:lpstr>
      <vt:lpstr>투자정보</vt:lpstr>
      <vt:lpstr>종목분석</vt:lpstr>
      <vt:lpstr>산업분석</vt:lpstr>
      <vt:lpstr>경제분석</vt:lpstr>
      <vt:lpstr>리포트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민선 김</dc:creator>
  <cp:lastModifiedBy>dexter yang</cp:lastModifiedBy>
  <dcterms:created xsi:type="dcterms:W3CDTF">2024-12-12T08:35:38Z</dcterms:created>
  <dcterms:modified xsi:type="dcterms:W3CDTF">2024-12-24T00:37:58Z</dcterms:modified>
</cp:coreProperties>
</file>