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3E21FAB5-37E1-43E5-A9A4-40C753DC0900}" xr6:coauthVersionLast="47" xr6:coauthVersionMax="47" xr10:uidLastSave="{00000000-0000-0000-0000-000000000000}"/>
  <bookViews>
    <workbookView xWindow="5400" yWindow="1500" windowWidth="1692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배경화면저장페이지 나중에 입력해서 수정-디자인중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<sst xmlns="http://schemas.openxmlformats.org/spreadsheetml/2006/main" count="1751" uniqueCount="1107">
  <si>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</si>
  <si>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</si>
  <si>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</si>
  <si>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</si>
  <si>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</si>
  <si>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</si>
  <si>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</si>
  <si>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</si>
  <si>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</si>
  <si>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</si>
  <si>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</si>
  <si>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</si>
  <si>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</si>
  <si>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</si>
  <si>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</si>
  <si>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</si>
  <si>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</si>
  <si>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</si>
  <si>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</si>
  <si>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</si>
  <si>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</si>
  <si>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</si>
  <si>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</si>
  <si>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</si>
  <si>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</si>
  <si>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</si>
  <si>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</si>
  <si>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</si>
  <si>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</si>
  <si>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</si>
  <si>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</si>
  <si>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</si>
  <si>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</si>
  <si>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</si>
  <si>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</si>
  <si>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</si>
  <si>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</si>
  <si>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</si>
  <si>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</si>
  <si>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</si>
  <si>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</si>
  <si>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</si>
  <si>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</si>
  <si>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</si>
  <si>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</si>
  <si>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</si>
  <si>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종목명</t>
  </si>
  <si>
    <t>남선알미늄</t>
  </si>
  <si>
    <t>제목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</si>
  <si>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</si>
  <si>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</si>
  <si>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</si>
  <si>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</si>
  <si>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</si>
  <si>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</si>
  <si>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</si>
  <si>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제목URL</t>
    <phoneticPr fontId="1" type="noConversion"/>
  </si>
  <si>
    <t>분류</t>
    <phoneticPr fontId="1" type="noConversion"/>
  </si>
  <si>
    <t>순위</t>
  </si>
  <si>
    <t>지수명</t>
  </si>
  <si>
    <t>출처</t>
  </si>
  <si>
    <t>제공자</t>
  </si>
  <si>
    <t>링크</t>
  </si>
  <si>
    <t>URL</t>
  </si>
  <si>
    <t>“주식한다면서 ‘배트맨’을 몰라?”…서학개미들 쓸어담는다는 8개 종목은</t>
  </si>
  <si>
    <t>2025년 내 계좌 지켜줄 ‘배트맨’ 美증시 이끄는 슈퍼히어로 8종목 올 초 미국 주식으로 ‘이민’을 온 직장인 이 모씨(52)는 ‘제..</t>
  </si>
  <si>
    <t xml:space="preserve">매일경제 </t>
  </si>
  <si>
    <t>https://finance.naver.com/news/news_read.naver?article_id=0005417372&amp;office_id=009&amp;mode=mainnews&amp;type=&amp;date=2024-12-20&amp;page=1</t>
  </si>
  <si>
    <t>코리아 디스카운트' 대통령 후보 검증해야[동십자각]</t>
  </si>
  <si>
    <t>“솔직히 말해 한국 주식이 지금 저평가를 받는 것은 아니죠. 지금 주가가 제값이 맞습니다.” 윤석열 대통령이 비상계엄령을 선포하기 직전..</t>
  </si>
  <si>
    <t xml:space="preserve">서울경제 </t>
  </si>
  <si>
    <t>https://finance.naver.com/news/news_read.naver?article_id=0004430658&amp;office_id=011&amp;mode=mainnews&amp;type=&amp;date=2024-12-20&amp;page=1</t>
  </si>
  <si>
    <t>MBK, 고려아연 투자 핵심 경영진 모두 '내국인'…재차 반박</t>
  </si>
  <si>
    <t>MBK파트너스(이하 MBK)가 "최윤범 고려아연 회장 측의 근거 없는 외국인 프레임 씌우기가 도를 넘었다"고 강하게 비판했다. MBK는..</t>
  </si>
  <si>
    <t xml:space="preserve">비즈워치 </t>
  </si>
  <si>
    <t>https://finance.naver.com/news/news_read.naver?article_id=0000031767&amp;office_id=648&amp;mode=mainnews&amp;type=&amp;date=2024-12-20&amp;page=1</t>
  </si>
  <si>
    <t>이륙 직전에 연료 샌 아시아나 여객기, 부랴부랴 항공기 교체</t>
  </si>
  <si>
    <t>이제 곧 이륙하는데 비행기에서 기름이 줄줄 새는 사실이 발견되면 황당하겠죠? 오늘(20일) 인천공항에 있는 국적 항공기에서 벌어진 일입..</t>
  </si>
  <si>
    <t xml:space="preserve">MBN </t>
  </si>
  <si>
    <t>https://finance.naver.com/news/news_read.naver?article_id=0001861986&amp;office_id=057&amp;mode=mainnews&amp;type=&amp;date=2024-12-20&amp;page=1</t>
  </si>
  <si>
    <t>“투자자도 방전될 지경”…배터리 관련주 우수수, 중국만 잘나가네</t>
  </si>
  <si>
    <t>최근 3개월 ETF 수익률 희비 트럼프 전기차규제 움직임에 韓 2차전지 ETF 25% 내릴때 CATL·BYD 담은 상품 40% 쑥 도널..</t>
  </si>
  <si>
    <t>https://finance.naver.com/news/news_read.naver?article_id=0005417319&amp;office_id=009&amp;mode=mainnews&amp;type=&amp;date=2024-12-20&amp;page=1</t>
  </si>
  <si>
    <t>이베이, G마켓 소수지분 매각 나선다</t>
  </si>
  <si>
    <t>미국 이커머스 플랫폼인 이베이가 G마켓 소수지분 매각에 나선다. 2021년 신세계가 G마켓 경영권 지분(80.01%)을 인수하고 남은 ..</t>
  </si>
  <si>
    <t>https://finance.naver.com/news/news_read.naver?article_id=0005417317&amp;office_id=009&amp;mode=mainnews&amp;type=&amp;date=2024-12-20&amp;page=1</t>
  </si>
  <si>
    <t>금요일 밤은 눈크게 뜨고 공시 보세요.. 주주배정 유증한 차바이오텍·지아이이노 시간외 下</t>
  </si>
  <si>
    <t>바이오기업 차바이오텍과 지아이이노베이션이 금요일인 20일 오후 주주 배정 유상증자를 발표하면서 장 마감 후 시간외거래에서 주가가 급락했..</t>
  </si>
  <si>
    <t xml:space="preserve">조선비즈 </t>
  </si>
  <si>
    <t>https://finance.naver.com/news/news_read.naver?article_id=0001041818&amp;office_id=366&amp;mode=mainnews&amp;type=&amp;date=2024-12-20&amp;page=1</t>
  </si>
  <si>
    <t>방전된 한국 … 中 2차전지 ETF만 질주</t>
  </si>
  <si>
    <t>최근 3개월 ETF 수익률 희비 트럼프 전기차 규제 움직임에 韓 2차전지 ETF 25% 내릴때 CATL·BYD 담은 상품 40% 쑥 中..</t>
  </si>
  <si>
    <t>https://finance.naver.com/news/news_read.naver?article_id=0005417286&amp;office_id=009&amp;mode=mainnews&amp;type=&amp;date=2024-12-20&amp;page=1</t>
  </si>
  <si>
    <t>변동성에 대비 다양한 테마 우량주만 엄선…올 42% 수익[펀드줌인]</t>
  </si>
  <si>
    <t>최근 인공지능(AI) 반도체 테마 중심의 장세가 지속되면서 미국 대표 지수인 스탠더드앤드푸어스(S&amp;P)500과 정보통신(IT) 섹터의 ..</t>
  </si>
  <si>
    <t>https://finance.naver.com/news/news_read.naver?article_id=0004430603&amp;office_id=011&amp;mode=mainnews&amp;type=&amp;date=2024-12-20&amp;page=1</t>
  </si>
  <si>
    <t>5개월째 본인가 지연…출발부터 힘든 우리證</t>
  </si>
  <si>
    <t>우리투자증권이 지난 8월 본격 출범 이후 5개월이 넘도록 종합증권사로써 제대로 된 업무를 하지 못하고 있는 것으로 나타났다. 당초 시간..</t>
  </si>
  <si>
    <t>https://finance.naver.com/news/news_read.naver?article_id=0004430600&amp;office_id=011&amp;mode=mainnews&amp;type=&amp;date=2024-12-20&amp;page=1</t>
  </si>
  <si>
    <t>"넷플서 '그알'도 볼 수 있대"…지지부진했던 '이 회사' 날았다</t>
  </si>
  <si>
    <t>한동안 지지부진했던 SBS 주가가 급등했다. 글로벌 스트리밍 플랫폼 넷플릭스에 콘텐츠를 공급하기로 한 영향에서다. 20일 SBS는 가격..</t>
  </si>
  <si>
    <t xml:space="preserve">한국경제 </t>
  </si>
  <si>
    <t>https://finance.naver.com/news/news_read.naver?article_id=0005072749&amp;office_id=015&amp;mode=mainnews&amp;type=&amp;date=2024-12-20&amp;page=1</t>
  </si>
  <si>
    <t>외국인 8000억 팔아치우자 코스피 '흔들'…두 달 만에 최대 순매도</t>
  </si>
  <si>
    <t>매파적 미국 연방공개시장위원회(FOMC) 결과에 국내 증시에서 외국인 매도세가 거세다. 한국거래소에 따르면 20일 외국인은 코스피에서 ..</t>
  </si>
  <si>
    <t xml:space="preserve">뉴스1 </t>
  </si>
  <si>
    <t>https://finance.naver.com/news/news_read.naver?article_id=0007980003&amp;office_id=421&amp;mode=mainnews&amp;type=&amp;date=2024-12-20&amp;page=1</t>
  </si>
  <si>
    <t>섣부른 종전 기대감…우크라 재건株 옥석가려야</t>
  </si>
  <si>
    <t>도널드 트럼프 미국 대통령 당선인 취임이 한 달 앞으로 다가온 가운데 우크라이나 전쟁 종식에 대한 기대감으로 재건주 테마가 또다시 들썩..</t>
  </si>
  <si>
    <t>https://finance.naver.com/news/news_read.naver?article_id=0004430588&amp;office_id=011&amp;mode=mainnews&amp;type=&amp;date=2024-12-20&amp;page=1</t>
  </si>
  <si>
    <t>IPO 본부장 칼바람 속에…미래에셋증권은 ‘유임’</t>
  </si>
  <si>
    <t>최근 ‘IPO 빅3’ 증권사들의 본부장들이 대거 교체된 가운데, 미래에셋증권의 성주완 전무는 자리를 지키며 업계의 주목을 받고 있다. ..</t>
  </si>
  <si>
    <t xml:space="preserve">이코노미스트 </t>
  </si>
  <si>
    <t>https://finance.naver.com/news/news_read.naver?article_id=0000070018&amp;office_id=243&amp;mode=mainnews&amp;type=&amp;date=2024-12-20&amp;page=1</t>
  </si>
  <si>
    <t>투자유치로 보릿고개 넘기는 스타트업…자본잠식 그림자 걷힐까[마켓인]</t>
  </si>
  <si>
    <t>이 기사는 2024년12월20일 16시35분에 마켓인 프리미엄 콘텐츠로 선공개 되었습니다. 경기침체로 자본잠식 상태를 겪고 있던 국내 ..</t>
  </si>
  <si>
    <t xml:space="preserve">이데일리 </t>
  </si>
  <si>
    <t>https://finance.naver.com/news/news_read.naver?article_id=0005910740&amp;office_id=018&amp;mode=mainnews&amp;type=&amp;date=2024-12-20&amp;page=1</t>
  </si>
  <si>
    <t>어제 5200억 판 外人, 오늘은 8300억 순매도…코스피, 2400 고지 겨우 사수 [투자360]</t>
  </si>
  <si>
    <t>코스피, 장중 2400선 아래로 내려가기도 “美 물가지표 앞두고 경계감 고조”…조선株는 동반 강세 코스피가 장중 2,400선이 붕괴된 ..</t>
  </si>
  <si>
    <t xml:space="preserve">헤럴드경제 </t>
  </si>
  <si>
    <t>https://finance.naver.com/news/news_read.naver?article_id=0002405664&amp;office_id=016&amp;mode=mainnews&amp;type=&amp;date=2024-12-20&amp;page=1</t>
  </si>
  <si>
    <t>美 마이크론·FOMC 충격…칩스법 보조금에도 하이닉스 '하락'[핫종목]</t>
  </si>
  <si>
    <t>미국 마이크론테크놀러지(마이크론) 쇼크와 매파적 연방공개시장위원회(FOMC) '겹악재'에 국내 반도체 종목이 시름하고 있다. SK하이닉..</t>
  </si>
  <si>
    <t>https://finance.naver.com/news/news_read.naver?article_id=0007979930&amp;office_id=421&amp;mode=mainnews&amp;type=&amp;date=2024-12-20&amp;page=1</t>
  </si>
  <si>
    <t>"올해는 건너뜁니다"… 외국인 매도 폭설, 산타 랠리는 없다</t>
  </si>
  <si>
    <t>연말 산타 랠리를 바랐던 투자자들의 기대와 달리 국내 증시가 하락세를 이어간다. 외국인 투자자를 중심으로 한 대량의 매물 출회가 지수 ..</t>
  </si>
  <si>
    <t xml:space="preserve">머니투데이 </t>
  </si>
  <si>
    <t>https://finance.naver.com/news/news_read.naver?article_id=0005131621&amp;office_id=008&amp;mode=mainnews&amp;type=&amp;date=2024-12-20&amp;page=1</t>
  </si>
  <si>
    <t>억만장자 포트폴리오 복제했더니…3개월 30% 수익 [미다스의 손]</t>
  </si>
  <si>
    <t>※ 한국경제TV는 급변하는 투자 환경 속 신뢰할 수 있는 정보와 인사이트가 가득한 고품격 투자 콘텐츠, 을 매주 금요일 오후 5시 방송..</t>
  </si>
  <si>
    <t xml:space="preserve">한국경제TV </t>
  </si>
  <si>
    <t>https://finance.naver.com/news/news_read.naver?article_id=0001192559&amp;office_id=215&amp;mode=mainnews&amp;type=&amp;date=2024-12-20&amp;page=1</t>
  </si>
  <si>
    <t>공포에 질린 韓증시…외인 이탈에 멀어지는 산타랠리</t>
  </si>
  <si>
    <t>미국 연방준비제도(Fed·연준)의 매파적 금리 인하 결정으로 한국 증시에 공포 심리가 드리웠다. 외국인 투자심리가 빠르게 냉각되면서 유..</t>
  </si>
  <si>
    <t>https://finance.naver.com/news/news_read.naver?article_id=0005910687&amp;office_id=018&amp;mode=mainnews&amp;type=&amp;date=2024-12-20&amp;page=1</t>
  </si>
  <si>
    <t>1월 회사채 8.5조 만기도래…차환 부담없나[마켓인]</t>
  </si>
  <si>
    <t>이 기사는 2024년12월20일 15시37분에 마켓인 프리미엄 콘텐츠로 선공개 되었습니다. 내년 1월 만기 도래를 앞둔 회사채 규모가 ..</t>
  </si>
  <si>
    <t>https://finance.naver.com/news/news_read.naver?article_id=0005910682&amp;office_id=018&amp;mode=mainnews&amp;type=&amp;date=2024-12-20&amp;page=2</t>
  </si>
  <si>
    <t>같은 2차전지 ETF인데 왜 이래?…중학개미·동학개미 수익률 차이 60%p 넘어</t>
  </si>
  <si>
    <t>중국 ETF 수익률 40% 육박 한국 ETF는 ?25%까지 하락 배터리 점유율 밀리며 경쟁력↓ 도널드 트럼프 미국 대통령 당선인 당선으..</t>
  </si>
  <si>
    <t>https://finance.naver.com/news/news_read.naver?article_id=0005417198&amp;office_id=009&amp;mode=mainnews&amp;type=&amp;date=2024-12-20&amp;page=2</t>
  </si>
  <si>
    <t>코스피, 9거래일만에 2410선 붕괴… 외인·기관 1조 가까이 던졌다</t>
  </si>
  <si>
    <t>코스피가 지난 9일(종가 2360.58)이후 9거래일만에 2410선이 붕괴했다. 20일 한국거래소에 따르면 이날 코스피는 전 거래일 대..</t>
  </si>
  <si>
    <t xml:space="preserve">머니S </t>
  </si>
  <si>
    <t>https://finance.naver.com/news/news_read.naver?article_id=0001046837&amp;office_id=417&amp;mode=mainnews&amp;type=&amp;date=2024-12-20&amp;page=2</t>
  </si>
  <si>
    <t>美 셧다운 해도 안해도…국채금리 리스크 증폭 [장 안의 화제]</t>
  </si>
  <si>
    <t>※ 한국경제TV 생방송 성공투자오후증시는 매일 오후 2시에 방영됩니다. 본 내용은 각 패널 개인의 의견일 뿐 투자 판단은 개인의 몫입니..</t>
  </si>
  <si>
    <t>https://finance.naver.com/news/news_read.naver?article_id=0001192547&amp;office_id=215&amp;mode=mainnews&amp;type=&amp;date=2024-12-20&amp;page=2</t>
  </si>
  <si>
    <t>"오를 때가 됐는데.." 금융주 저가매수 나선 개미들</t>
  </si>
  <si>
    <t>원·달러 환율 급등과 밸류업 정책 불확실성이 맞물리면서 국내 금융주가 이달 들어 큰 낙폭을 보이고 있다. 개인투자자들의 저가 매수세가 ..</t>
  </si>
  <si>
    <t xml:space="preserve">파이낸셜뉴스 </t>
  </si>
  <si>
    <t>https://finance.naver.com/news/news_read.naver?article_id=0005285482&amp;office_id=014&amp;mode=mainnews&amp;type=&amp;date=2024-12-20&amp;page=2</t>
  </si>
  <si>
    <t>"대내외 불확실성 대응엔 방어주"...FOMC 충격파에도 필수소비재株 선방</t>
  </si>
  <si>
    <t>미국 연방공개시장위원회(FOMC) 여파가 이어지며 국내 증시가 다시 주저앉았다. 미국 금리 인하 기대감이 낮아진 점이 원·달러 환율 상..</t>
  </si>
  <si>
    <t>https://finance.naver.com/news/news_read.naver?article_id=0005285481&amp;office_id=014&amp;mode=mainnews&amp;type=&amp;date=2024-12-20&amp;page=2</t>
  </si>
  <si>
    <t>"곧 큰 돈 벌 기회 온다"…하락장 속 나홀로 오른 '이 종목'</t>
  </si>
  <si>
    <t>윤석열 대통령 탄핵 사태와 미국 기준금리 인하 전망 후퇴 등 대내외 악재에 국내 증시가 신음하는 가운데 조선주는 강세를 이어가고 있다...</t>
  </si>
  <si>
    <t>https://finance.naver.com/news/news_read.naver?article_id=0005910658&amp;office_id=018&amp;mode=mainnews&amp;type=&amp;date=2024-12-20&amp;page=2</t>
  </si>
  <si>
    <t>코스피, 외인 매도 폭탄에 2400선으로…코스닥 2%↓</t>
  </si>
  <si>
    <t>코스피가 외국인의 거센 매도에 2400선으로 밀렸다. 코스닥은 2% 이상 하락 마감했다. 코스피는 20일 전거래일 대비 1.30% 내린..</t>
  </si>
  <si>
    <t xml:space="preserve">아시아경제 </t>
  </si>
  <si>
    <t>https://finance.naver.com/news/news_read.naver?article_id=0005521194&amp;office_id=277&amp;mode=mainnews&amp;type=&amp;date=2024-12-20&amp;page=2</t>
  </si>
  <si>
    <t>FOMC 여파' 코스피, 이틀째 급락…외인 1조 매물폭탄</t>
  </si>
  <si>
    <t>20일 코스피 지수가 미 연방공개시장위원회(FOMC)의 금리인하 속도 지연 전망에 이틀째 급락했다. 외국인 투자자는 코스피 현·선물 시..</t>
  </si>
  <si>
    <t>https://finance.naver.com/news/news_read.naver?article_id=0005072704&amp;office_id=015&amp;mode=mainnews&amp;type=&amp;date=2024-12-20&amp;page=2</t>
  </si>
  <si>
    <t>AI's pick: 에스오에스랩, 휴메딕스[한경유레카 포커스]</t>
  </si>
  <si>
    <t>한경유레카 포커스는 AI알고리즘 종합 플랫폼 한경유레카에 입점한 알고리즘들의 주간 수익률 순위와 알고리즘이 가장 많이 추천한 종목을 전..</t>
  </si>
  <si>
    <t>https://finance.naver.com/news/news_read.naver?article_id=0005072701&amp;office_id=015&amp;mode=mainnews&amp;type=&amp;date=2024-12-20&amp;page=2</t>
  </si>
  <si>
    <t>다시 시작된 외인 엑소더스…2400선 진땀 사수[코스피 마감]</t>
  </si>
  <si>
    <t>코스피 지수가 1%대 하락하며 2400선을 겨우 지켜냈다. 20일 엠피닥터에 따르면 이날 코스피 지수는 전일 대비 1.30%(31.78..</t>
  </si>
  <si>
    <t>https://finance.naver.com/news/news_read.naver?article_id=0005910635&amp;office_id=018&amp;mode=mainnews&amp;type=&amp;date=2024-12-20&amp;page=2</t>
  </si>
  <si>
    <t>박정림 전 KB증권 대표, 승기 잡았다… 법원 "라임사태 징계 취소해야"</t>
  </si>
  <si>
    <t>법원이 라임펀드 불완전판매에 대한 책임으로 금융위원회로부터 직무정지 처분을 받은 박정림 전 KB증권 대표이사에 대한 징계를 취소해야 한..</t>
  </si>
  <si>
    <t>https://finance.naver.com/news/news_read.naver?article_id=0001046822&amp;office_id=417&amp;mode=mainnews&amp;type=&amp;date=2024-12-20&amp;page=2</t>
  </si>
  <si>
    <t>"외국인, 8천억 던졌다"…韓 증시 '노답'</t>
  </si>
  <si>
    <t>코스피가 1%대 하락 마감했다. 미 연준의 통화정책을 둘러싼 불확실성이 확대되면서 이틀 사이에 100포인트 가깝게 지수가 녹아내렸다. ..</t>
  </si>
  <si>
    <t>https://finance.naver.com/news/news_read.naver?article_id=0001192538&amp;office_id=215&amp;mode=mainnews&amp;type=&amp;date=2024-12-20&amp;page=2</t>
  </si>
  <si>
    <t>“재무우려 덜었지만 4분기 부진”…롯데케미칼 목표가 하향</t>
  </si>
  <si>
    <t>롯데케미칼이 사채권자 집회를 통해 회사채 관련 우려를 덜었음에도 불구하고 삼성증권은 롯데케미칼 목표가를 6% 내렸다. 20일 삼성증권은..</t>
  </si>
  <si>
    <t>https://finance.naver.com/news/news_read.naver?article_id=0005417136&amp;office_id=009&amp;mode=mainnews&amp;type=&amp;date=2024-12-20&amp;page=2</t>
  </si>
  <si>
    <t>1450원대 고환율 지속 우려에…정부 외환수급대책 총동원 ‘주목’[외환분석]</t>
  </si>
  <si>
    <t>원·달러 환율이 달러 강세 압력이 커지면서 장중 1450원대 초반에서 등락을 보이자 정부가 외환 수급 개선 방안을 발표하고 시장리스크 ..</t>
  </si>
  <si>
    <t>https://finance.naver.com/news/news_read.naver?article_id=0005910574&amp;office_id=018&amp;mode=mainnews&amp;type=&amp;date=2024-12-20&amp;page=2</t>
  </si>
  <si>
    <t>코스피, 열흘 만에 2400선 붕괴…코스닥도 2%대 급락</t>
  </si>
  <si>
    <t>삼성전자 1.88%·SK하이닉스 3.71%↓ 코스피가 열흘 만에 2400선을 내주고 있다. 20일 한국거래소에 따르면 코스피는 이날 오..</t>
  </si>
  <si>
    <t xml:space="preserve">더팩트 </t>
  </si>
  <si>
    <t>https://finance.naver.com/news/news_read.naver?article_id=0000349909&amp;office_id=629&amp;mode=mainnews&amp;type=&amp;date=2024-12-20&amp;page=2</t>
  </si>
  <si>
    <t>"산타 랠리는 커녕"…2400선 무너진 코스피 어디로</t>
  </si>
  <si>
    <t>장중 코스피 2400선이 붕괴되면서 악재에 대한 민감도가 높아졌다는 평가가 나온다. 당초 증권가에서는 지수 하방이 제한될 것이라는 전망..</t>
  </si>
  <si>
    <t xml:space="preserve">뉴시스 </t>
  </si>
  <si>
    <t>https://finance.naver.com/news/news_read.naver?article_id=0012973971&amp;office_id=003&amp;mode=mainnews&amp;type=&amp;date=2024-12-20&amp;page=2</t>
  </si>
  <si>
    <t>트럼프노믹스'는 어떤 세상을 만들까[마켓칼럼]</t>
  </si>
  <si>
    <t>이 기사는 국내 최대 해외 투자정보 플랫폼 한경 글로벌마켓에 게재된 기사입니다. ※한경 마켓PRO 텔레그램을 구독하시면 프리미엄 투자 ..</t>
  </si>
  <si>
    <t>https://finance.naver.com/news/news_read.naver?article_id=0005072653&amp;office_id=015&amp;mode=mainnews&amp;type=&amp;date=2024-12-20&amp;page=2</t>
  </si>
  <si>
    <t>SK하이닉스, 4% 약세에 다시 '16만닉스'…삼성전자도 2% 급락[핫종목]</t>
  </si>
  <si>
    <t>국내 대표 반도체주가 급락하고 있다. 20일 오후 1시 47분 기준 SK하이닉스(000660)는 전일 대비 7100원(4.06%) 하락..</t>
  </si>
  <si>
    <t>https://finance.naver.com/news/news_read.naver?article_id=0007979439&amp;office_id=421&amp;mode=mainnews&amp;type=&amp;date=2024-12-20&amp;page=2</t>
  </si>
  <si>
    <t>"외인, 무섭게 던지네" 코스피 장중 2400선 붕괴…코스닥 2%↓</t>
  </si>
  <si>
    <t>외국인의 순매도세에 밀려 코스피와 코스닥이 나란히 하락 중이다. 코스피는 2400선이 깨졌다. 20일 오후 1시 39분 기준 코스피 지..</t>
  </si>
  <si>
    <t>https://finance.naver.com/news/news_read.naver?article_id=0005131509&amp;office_id=008&amp;mode=mainnews&amp;type=&amp;date=2024-12-20&amp;page=2</t>
  </si>
  <si>
    <t>‘外人·기관 매도 폭격’ 맞은 코스피, 결국 2400 붕괴 [투자360]</t>
  </si>
  <si>
    <t>외인 코스피 현·선물 9000억원대 순매도 기관도 ‘팔자’ [헤럴드경제=신동윤 기자] 코스피 지수 2400 선이 결국 무너졌다. 외국인..</t>
  </si>
  <si>
    <t>https://finance.naver.com/news/news_read.naver?article_id=0002405580&amp;office_id=016&amp;mode=mainnews&amp;type=&amp;date=2024-12-20&amp;page=3</t>
  </si>
  <si>
    <t>고려아연, 임시주총 표대결 MBK 우세 속 남은 변수는</t>
  </si>
  <si>
    <t>고려아연경영권 분쟁의 분수령이 될 임시주주총회 의결권 기준일이 지난 가운데 사실상 표대결 승부의 추는 기울었다는 분석이 나온다. MBK..</t>
  </si>
  <si>
    <t>https://finance.naver.com/news/news_read.naver?article_id=0000031754&amp;office_id=648&amp;mode=mainnews&amp;type=&amp;date=2024-12-20&amp;page=3</t>
  </si>
  <si>
    <t>코스피 지수, 美 FOMC 충격에 장 중 2400선 붕괴… 8거래일만</t>
  </si>
  <si>
    <t>코스피, 탄핵 정국 이후 다시 2300선으로 매파적 美 FOMC에 외국인 자금 이탈 커져 코스피 지수가 장 중 2300선으로 내려왔다...</t>
  </si>
  <si>
    <t>https://finance.naver.com/news/news_read.naver?article_id=0001041689&amp;office_id=366&amp;mode=mainnews&amp;type=&amp;date=2024-12-20&amp;page=3</t>
  </si>
  <si>
    <t>계엄과 함께 추락한 '밸류업 ETF', 탄핵으로 '활짝'</t>
  </si>
  <si>
    <t>윤석열 대통령의 '계엄 선포'와 함께 추락한 '밸류업 상장지수펀드(ETF)' 수익률이 윤 대통령에 대한 탄핵안 가결로 회복세를 보이고 ..</t>
  </si>
  <si>
    <t>https://finance.naver.com/news/news_read.naver?article_id=0000031753&amp;office_id=648&amp;mode=mainnews&amp;type=&amp;date=2024-12-20&amp;page=3</t>
  </si>
  <si>
    <t>"4만전자 다시 볼라"…외국인 빠진 삼성전자, 내년은?</t>
  </si>
  <si>
    <t>국내 증시 대장주 삼성전자가 내림세를 이어가고 있다. AI(인공지능) 경쟁력 등 주가 반등을 이끌 모멘텀(주가 상승 동력)이 부재한 상..</t>
  </si>
  <si>
    <t>https://finance.naver.com/news/news_read.naver?article_id=0005131485&amp;office_id=008&amp;mode=mainnews&amp;type=&amp;date=2024-12-20&amp;page=3</t>
  </si>
  <si>
    <t>PBR 0.8배 ‘코로나 수준’… 글로벌 투자 비중도 ‘뚝뚝’</t>
  </si>
  <si>
    <t>■ 불붙는 ‘코스피 바닥론’ 탄핵정국·트럼프 2기 영향에 PBR 하락… 청산가치 밑돌아 美는 4.6배·유럽은 1.9배 대조 전문가 “A..</t>
  </si>
  <si>
    <t xml:space="preserve">문화일보 </t>
  </si>
  <si>
    <t>https://finance.naver.com/news/news_read.naver?article_id=0002679429&amp;office_id=021&amp;mode=mainnews&amp;type=&amp;date=2024-12-20&amp;page=3</t>
  </si>
  <si>
    <t>올해 주식 사고 연말 배당받으려면…"26일까지 매수해야"</t>
  </si>
  <si>
    <t>한국예탁결제원이 12월 결산 상장법인의 정기주주총회에서 의결권을 행사하거나 배당을 받고자 하는 투자자는 오는 26일까지 해당 상장법인의..</t>
  </si>
  <si>
    <t>https://finance.naver.com/news/news_read.naver?article_id=0005131472&amp;office_id=008&amp;mode=mainnews&amp;type=&amp;date=2024-12-20&amp;page=3</t>
  </si>
  <si>
    <t>탄핵 정국에 불안정한 금융시장…IPO로 엑시트 포문 여는 PE ‘긴장’</t>
  </si>
  <si>
    <t>LG CNS·케이뱅크 등 대어 대기 코스피 2400선안에서 등락 반복 구주매출 소화될수록 밸류업 ‘긍정적’ 새해 초부터 투자금 회수(엑..</t>
  </si>
  <si>
    <t>https://finance.naver.com/news/news_read.naver?article_id=0002405542&amp;office_id=016&amp;mode=mainnews&amp;type=&amp;date=2024-12-20&amp;page=3</t>
  </si>
  <si>
    <t>외인 코스피서 2조 넘게 이탈한 3가지 이유</t>
  </si>
  <si>
    <t>외인투자자, 韓증시 이탈 요인 분석 三電부진·강달러·세계경기 민감 꼽아 비상계엄 사태, 탄핵정국 등 국내 정세가 요동을 치자 다수의 외..</t>
  </si>
  <si>
    <t>https://finance.naver.com/news/news_read.naver?article_id=0002405540&amp;office_id=016&amp;mode=mainnews&amp;type=&amp;date=2024-12-20&amp;page=3</t>
  </si>
  <si>
    <t>美증시 시총&lt;63조달러&gt;, 글로벌 절반 넘었다</t>
  </si>
  <si>
    <t>11월 기준 전세계 시총 50.3% 차지 1년 간 글로벌 시총 성장세보다 NYSE 1.64배·나스닥 2.28배 ↑ 연간수익률, 日·獨·..</t>
  </si>
  <si>
    <t>https://finance.naver.com/news/news_read.naver?article_id=0002405537&amp;office_id=016&amp;mode=mainnews&amp;type=&amp;date=2024-12-20&amp;page=3</t>
  </si>
  <si>
    <t>"대권 생각해본 적 없다" 우원식 한마디… '테마주' 20% 이상 곤두박질</t>
  </si>
  <si>
    <t>계엄사태 이후 고공행진을 이어온 '우원식 테마주'가 급락세다. 우원식 국회의장이 대권 출마 가능성에 대해 "아직 생각해 본 적 없다"고..</t>
  </si>
  <si>
    <t>https://finance.naver.com/news/news_read.naver?article_id=0001046739&amp;office_id=417&amp;mode=mainnews&amp;type=&amp;date=2024-12-20&amp;page=3</t>
  </si>
  <si>
    <t>저점 찍었나…삼성전자 순매수 1위[주식 초고수는 지금]</t>
  </si>
  <si>
    <t>미래에셋증권에서 거래하는 고수익 투자자들이 20일 오전 가장 많이 순매수한 종목은 삼성전자(005930), 루닛(328130), 비보존..</t>
  </si>
  <si>
    <t>https://finance.naver.com/news/news_read.naver?article_id=0004430435&amp;office_id=011&amp;mode=mainnews&amp;type=&amp;date=2024-12-20&amp;page=3</t>
  </si>
  <si>
    <t>QQQ 투자? 당신도 ‘비트코인’ 투자자!…대표 나스닥 ETF, ‘마이크로스트레티지’ 편입 효과는? [투자360]</t>
  </si>
  <si>
    <t>이달 23일부터 비트코인을 대량 보유한 마이크로스트레티지가 나스닥 100 지수에 편입된다. 이에 따라 나스닥 100을 추종하는 대표 E..</t>
  </si>
  <si>
    <t>https://finance.naver.com/news/news_read.naver?article_id=0002405513&amp;office_id=016&amp;mode=mainnews&amp;type=&amp;date=2024-12-20&amp;page=3</t>
  </si>
  <si>
    <t>美 트럼프發 셧다운 위기...탄핵정국 韓 직격탄 우려 [오한마]</t>
  </si>
  <si>
    <t>시청자 여러분 안녕하십니까. 오전장 한방에 마무리하는 뉴스. 오한마 시간입니다. 미국 하원에서 새 예산안이 부결되면서 연방정부 셧다운 ..</t>
  </si>
  <si>
    <t>https://finance.naver.com/news/news_read.naver?article_id=0001192484&amp;office_id=215&amp;mode=mainnews&amp;type=&amp;date=2024-12-20&amp;page=3</t>
  </si>
  <si>
    <t>불닭 열풍' 삼양식품, 하락장 속 나홀로 질주…최고가 경신</t>
  </si>
  <si>
    <t>삼양식품이 글로벌 불닭볶음면 열풍에 힘입어 하락장 속에서도 사상 최고가를 기록했다. 수출 증가와 생산능력 확대에 따른 성장 기대감이 주..</t>
  </si>
  <si>
    <t>https://finance.naver.com/news/news_read.naver?article_id=0012973601&amp;office_id=003&amp;mode=mainnews&amp;type=&amp;date=2024-12-20&amp;page=3</t>
  </si>
  <si>
    <t>벨기에 빌딩 투자도 전액 손실로…늦어지는 금리인하 어쩌나</t>
  </si>
  <si>
    <t>벨기에 정부기관이 사용하는 빌딩에 투자한 부동산 펀드가 전액 손실 위기에 처했다. 지난 6월 펀드 만기는 5년 연장했지만, 자산 매입 ..</t>
  </si>
  <si>
    <t>https://finance.naver.com/news/news_read.naver?article_id=0012973572&amp;office_id=003&amp;mode=mainnews&amp;type=&amp;date=2024-12-20&amp;page=3</t>
  </si>
  <si>
    <t>불안한 정국에 '대한한공' 주가에 쏠린 눈...왜?</t>
  </si>
  <si>
    <t>비상계엄 및 대통령 탄핵, 미국 연방공개시장위원회(FOMC)의 매파적 발언 등으로 환율이 치솟고 있지만 예상보다 여객 수요는 견조한 것..</t>
  </si>
  <si>
    <t>https://finance.naver.com/news/news_read.naver?article_id=0005285331&amp;office_id=014&amp;mode=mainnews&amp;type=&amp;date=2024-12-20&amp;page=3</t>
  </si>
  <si>
    <t>"대권 도전하나?" 질문에 "생각해 본 적 없다"…우원식 대답에 '테마주' 급락</t>
  </si>
  <si>
    <t>연일 급등하던 '우원식 테마주'들이 하락세를 보이고 있다. 우원식 국회의장이 차기 대선 도전 가능성과 관련해 "아직 생각해 본 적 없다..</t>
  </si>
  <si>
    <t>https://finance.naver.com/news/news_read.naver?article_id=0004430414&amp;office_id=011&amp;mode=mainnews&amp;type=&amp;date=2024-12-20&amp;page=3</t>
  </si>
  <si>
    <t>고려아연, '주총 명부폐쇄일' 주가 100만원 깨져[핫종목]</t>
  </si>
  <si>
    <t>최윤범 회장과 영풍(000670)·MBK파트너스의 경영권 분쟁으로 주가가 큰 폭으로 올랐던 고려아연(010130)의 주가가 장중 100..</t>
  </si>
  <si>
    <t>https://finance.naver.com/news/news_read.naver?article_id=0007979065&amp;office_id=421&amp;mode=mainnews&amp;type=&amp;date=2024-12-20&amp;page=3</t>
  </si>
  <si>
    <t>“11만달러 가나 했더니”···꺾인 비트코인, 연이틀 약세에 국내 가상자산株도 ‘뚝’ [투자360]</t>
  </si>
  <si>
    <t>가상화폐 비트코인. [로이터] 비트코인 약세가 지속되면서 20일 한화투자증권 등 가상자산 관련 종목이 일제히 내리고 있다. 이날 오전 ..</t>
  </si>
  <si>
    <t>https://finance.naver.com/news/news_read.naver?article_id=0002405434&amp;office_id=016&amp;mode=mainnews&amp;type=&amp;date=2024-12-20&amp;page=3</t>
  </si>
  <si>
    <t>재건 수혜주' 전진건설로봇 5거래일간 63% 급등…사상 최고가[핫종목]</t>
  </si>
  <si>
    <t>전진건설로봇(079900)이 5거래일 연속 급등하면서 연일 사상 최고가를 기록하고 있다. 20일 오전 10시 20분 전진건설로봇은 전일..</t>
  </si>
  <si>
    <t>https://finance.naver.com/news/news_read.naver?article_id=0007979020&amp;office_id=421&amp;mode=mainnews&amp;type=&amp;date=2024-12-20&amp;page=4</t>
  </si>
  <si>
    <t>"킹달러 수혜주"…자동차株 악셀 밟나</t>
  </si>
  <si>
    <t>원·달러 환율이 글로벌 금융위기 이후 15년 만에 1450원을 돌파한 가운데 국내 대표 고환율 수혜 업종인 자동차주에 관심이 모이고 있..</t>
  </si>
  <si>
    <t>https://finance.naver.com/news/news_read.naver?article_id=0012973421&amp;office_id=003&amp;mode=mainnews&amp;type=&amp;date=2024-12-20&amp;page=4</t>
  </si>
  <si>
    <t>강세론자' 톰 리 "증시 비관론 지나쳐…저가매수 기회"</t>
  </si>
  <si>
    <t>월가 대표 강세론자로 알려진 톰 리 펀드스트랫 공동창업자가 주식 투자자들을 위한 조언을 남겼다. 19일(현지시간) CNBC에 따르면 톰..</t>
  </si>
  <si>
    <t>https://finance.naver.com/news/news_read.naver?article_id=0001192474&amp;office_id=215&amp;mode=mainnews&amp;type=&amp;date=2024-12-20&amp;page=4</t>
  </si>
  <si>
    <t>‘대기업 입주 속속’ 모습 갖춰가는 마곡, 서울 핵심 업무권역으로 우뚝</t>
  </si>
  <si>
    <t>서울 강서구 마곡지구가 서울 업무권역의 판도를 뒤흔들 ‘태풍의 눈’으로 부상하고 있다. 마곡지구를 중심으로 국내 유수의 굵직한 기업이 ..</t>
  </si>
  <si>
    <t>https://finance.naver.com/news/news_read.naver?article_id=0004430390&amp;office_id=011&amp;mode=mainnews&amp;type=&amp;date=2024-12-20&amp;page=4</t>
  </si>
  <si>
    <t>삼성증권 "롯데케미칼, 재무 리스크 사라졌지만…목표가는 하향"</t>
  </si>
  <si>
    <t>롯데케미칼이 회사채 재무특약 조정으로 기한이익상실(EOD) 위기에서 벗어난 가운데 증권가에선 단기적으로 투자자심리를 끌어내리는 재무 리..</t>
  </si>
  <si>
    <t>https://finance.naver.com/news/news_read.naver?article_id=0000031746&amp;office_id=648&amp;mode=mainnews&amp;type=&amp;date=2024-12-20&amp;page=4</t>
  </si>
  <si>
    <t>이러다 진짜 ‘황제주’ 등극하겠네…전세계 주목 받으며 올해 247% 오른 삼양식품</t>
  </si>
  <si>
    <t>삼양식품, 올해 들어 주가 247%↑ 키움증권 목표가 95만원으로 상향 “올해 크리스마스에는 기념으로 불닭볶음면 먹어야겠네요” “100..</t>
  </si>
  <si>
    <t>https://finance.naver.com/news/news_read.naver?article_id=0005416972&amp;office_id=009&amp;mode=mainnews&amp;type=&amp;date=2024-12-20&amp;page=4</t>
  </si>
  <si>
    <t>“오늘도 영 맥 못 추네”…삼성전자 1%·SK하이닉스 2%대 약세</t>
  </si>
  <si>
    <t>미국 메모리 반도체기업 마이크론테크놀러지의 실적 전망치가 시장의 기대치를 밑돌면서 국내 반도체주를 향한 투자심리도 좀처럼 되살아나지 못..</t>
  </si>
  <si>
    <t>https://finance.naver.com/news/news_read.naver?article_id=0005416971&amp;office_id=009&amp;mode=mainnews&amp;type=&amp;date=2024-12-20&amp;page=4</t>
  </si>
  <si>
    <t>‘6600억 美 보조금’ 약발 안 통하는 SK하닉…FOMC·마이크론 쇼크에 K-반도체株 ‘휘청’ [투자360]</t>
  </si>
  <si>
    <t>미국 정부로부터 6600억원 보조금 수령을 확정했음에도 불구하고 SK하이닉스 주가가 20일 장 초반 급락세를 면치 못하고 있다. 미국 ..</t>
  </si>
  <si>
    <t>https://finance.naver.com/news/news_read.naver?article_id=0002405379&amp;office_id=016&amp;mode=mainnews&amp;type=&amp;date=2024-12-20&amp;page=4</t>
  </si>
  <si>
    <t>코스피 2400 저지선마저 뚫리나…파월의 여진에 ‘흔들’ [투자360]</t>
  </si>
  <si>
    <t>20일 오전 서울 중구 하나은행 본점 딜링룸 현황판에 코스피, 원/달러 환율이 표시돼 있다. 이날 코스피는 2,420대에서 약보합으로 ..</t>
  </si>
  <si>
    <t>https://finance.naver.com/news/news_read.naver?article_id=0002405351&amp;office_id=016&amp;mode=mainnews&amp;type=&amp;date=2024-12-20&amp;page=4</t>
  </si>
  <si>
    <t>오징어게임2'에 찬사 쏟아지는데…이정재 '깜짝 근황'</t>
  </si>
  <si>
    <t>배우 이정재가 최대주주로 있는 아티스트유나이티드와 소속사 아티스트컴퍼니가 합병을 앞둔 가운데 넷플릭스 오리지널 시리즈 '오징어게임' 시..</t>
  </si>
  <si>
    <t>https://finance.naver.com/news/news_read.naver?article_id=0005072559&amp;office_id=015&amp;mode=mainnews&amp;type=&amp;date=2024-12-20&amp;page=4</t>
  </si>
  <si>
    <t>"대선 도전하나?" 질문받더니…우원식 반응에 '테마주' 술렁</t>
  </si>
  <si>
    <t>연일 급등하던 '우원식 테마주'의 흐름이 엇갈리고 있다. 우원식 국회의장이 차기 대선 도전 가능성과 관련해 "아직 생각해 본 적이 없다..</t>
  </si>
  <si>
    <t>https://finance.naver.com/news/news_read.naver?article_id=0005072555&amp;office_id=015&amp;mode=mainnews&amp;type=&amp;date=2024-12-20&amp;page=4</t>
  </si>
  <si>
    <t>8.6조 국채' 투매한 외국인…환율·금리 패닉장 열린다</t>
  </si>
  <si>
    <t>이 기사는 12월 19일 16:46 마켓인사이트에 게재된 기사입니다. 외국인 투자자가 계엄 사태 이후 국채선물을 8조6000원어치가량 ..</t>
  </si>
  <si>
    <t>https://finance.naver.com/news/news_read.naver?article_id=0005072547&amp;office_id=015&amp;mode=mainnews&amp;type=&amp;date=2024-12-20&amp;page=4</t>
  </si>
  <si>
    <t>코스닥, 1% 넘게 밀리며 675선 붕괴…장중 낙폭 확대</t>
  </si>
  <si>
    <t>보합권에서 출발한 코스닥 지수가 외국인 기관의 매도세에 1% 넘게 하락 중이다. 20일 엠피닥터에 따르면 오전 9시 26분 현재 코스닥..</t>
  </si>
  <si>
    <t>https://finance.naver.com/news/news_read.naver?article_id=0005910344&amp;office_id=018&amp;mode=mainnews&amp;type=&amp;date=2024-12-20&amp;page=4</t>
  </si>
  <si>
    <t>코스피 장 초반 2,400대까지 밀려…외인·기관 '팔자'(종합)</t>
  </si>
  <si>
    <t>보합권 출발해 낙폭 확대…"위험자산 선호 심리 위축" 시총 상위 주 대부분 약세…코스닥도 1.3% 급락 중 코스피가 20일 미 연방준비..</t>
  </si>
  <si>
    <t xml:space="preserve">연합뉴스 </t>
  </si>
  <si>
    <t>https://finance.naver.com/news/news_read.naver?article_id=0015117311&amp;office_id=001&amp;mode=mainnews&amp;type=&amp;date=2024-12-20&amp;page=4</t>
  </si>
  <si>
    <t>파월 쇼크' 여파 지속…코스피 1%대 하락, 환율 1450원 출발</t>
  </si>
  <si>
    <t>미국 연방공개시장위원회(FOMC) 여파로 증시가 하락세를 이어간다. 외국인과 기관이 매물을 내놓으며 지수 하락을 주도하고 있다. 20일..</t>
  </si>
  <si>
    <t>https://finance.naver.com/news/news_read.naver?article_id=0005131378&amp;office_id=008&amp;mode=mainnews&amp;type=&amp;date=2024-12-20&amp;page=4</t>
  </si>
  <si>
    <t>보조금 확정에도…SK하이닉스, FOMC·마이크론 쇼크에 약세</t>
  </si>
  <si>
    <t>SK하이닉스 주가가 조 바이든 미국 행정부가 반도체법(Chips Act)에 따라 6600억원대의 직접 보조금을 지급하기 위한 계약을 최..</t>
  </si>
  <si>
    <t>https://finance.naver.com/news/news_read.naver?article_id=0005072540&amp;office_id=015&amp;mode=mainnews&amp;type=&amp;date=2024-12-20&amp;page=4</t>
  </si>
  <si>
    <t>마이크론發 반도체 충격 여파…삼전 1%·하이닉스 2%대 약세[핫종목]</t>
  </si>
  <si>
    <t>미국 마이크론발(發) 충격이 국내 반도체주에도 이어지고 있다. 삼성전자와 SK하이닉스 모두 장 초반 하락하고 있다. 한국거래소에 따르면..</t>
  </si>
  <si>
    <t>https://finance.naver.com/news/news_read.naver?article_id=0007978760&amp;office_id=421&amp;mode=mainnews&amp;type=&amp;date=2024-12-20&amp;page=4</t>
  </si>
  <si>
    <t>"당분간 배당 어렵다" 증권가 전망에…현대해상, 52주 최저가 '추락'</t>
  </si>
  <si>
    <t>현대해상의 주가가 급락하고 있다. 당분간 배당이 어려울 것이란 증권가 전망에 투자심리가 위축된 것으로 풀이된다. 20일 오전 9시13분..</t>
  </si>
  <si>
    <t>https://finance.naver.com/news/news_read.naver?article_id=0005072531&amp;office_id=015&amp;mode=mainnews&amp;type=&amp;date=2024-12-20&amp;page=4</t>
  </si>
  <si>
    <t>신한투자증권 “美, 금리발 조정장 온다…연말연초 둔화세 전망”</t>
  </si>
  <si>
    <t>연말연초 미국 증시의 거침없는 오버슈팅을 기대했으나 단기적 측면에서 주가 행보가 둔탁해질 것이라는 전망이 나왔다. 김성환 신한투자증권 ..</t>
  </si>
  <si>
    <t xml:space="preserve">데일리안 </t>
  </si>
  <si>
    <t>https://finance.naver.com/news/news_read.naver?article_id=0002906292&amp;office_id=119&amp;mode=mainnews&amp;type=&amp;date=2024-12-20&amp;page=4</t>
  </si>
  <si>
    <t>"재무적 우려 소멸됐지만 4분기 부진" 롯데케미칼 목표가 하향-삼성</t>
  </si>
  <si>
    <t>오는 4·4분기 영업이익이 컨센서스를 하회할 것으로 전망하며 삼성증권이 롯데케미칼 목표가를 85만원으로 내렸다. 투자의견은 매수를 유지..</t>
  </si>
  <si>
    <t>https://finance.naver.com/news/news_read.naver?article_id=0005285228&amp;office_id=014&amp;mode=mainnews&amp;type=&amp;date=2024-12-20&amp;page=4</t>
  </si>
  <si>
    <t>하나證 “롯데케미칼, 트럼프 2기 들어서면 상대적 경쟁력 드러날 것”</t>
  </si>
  <si>
    <t>하나증권은 트럼프 행정부 2기가 들어서면 롯데케미칼의 경쟁력이 상대적으로 부각될 것이라고 전망했다. 그러면서 목표 주가 10만원, 투자..</t>
  </si>
  <si>
    <t>https://finance.naver.com/news/news_read.naver?article_id=0001041590&amp;office_id=366&amp;mode=mainnews&amp;type=&amp;date=2024-12-20&amp;page=5</t>
  </si>
  <si>
    <t>LG에너지솔루션, 4분기 실적부진 불가피…고객사 재고조정 영향-삼성</t>
  </si>
  <si>
    <t>삼성증권은 LG에너지솔루션이 올해 4분기 시장 기대치에 못 미친 실적을 낼 것으로 20일 전망했다. 주요 고객사 재고조정에 따른 수익성..</t>
  </si>
  <si>
    <t>https://finance.naver.com/news/news_read.naver?article_id=0005131351&amp;office_id=008&amp;mode=mainnews&amp;type=&amp;date=2024-12-20&amp;page=5</t>
  </si>
  <si>
    <t>광림, 한전에 126억 규모 저압보수차·활선차 대량 납품</t>
  </si>
  <si>
    <t>광림(014200)은 한국전력공사(이하 한전)에 절연고소작업차를 대량으로 공급한다고 20일 밝혔다. 이날 광림에 따르면 지난 18일 충..</t>
  </si>
  <si>
    <t>https://finance.naver.com/news/news_read.naver?article_id=0005910259&amp;office_id=018&amp;mode=mainnews&amp;type=&amp;date=2024-12-20&amp;page=5</t>
  </si>
  <si>
    <t>삼성證 "롯데케미칼, 단기 재무 우려 소멸에도…목표가 6%↓"</t>
  </si>
  <si>
    <t>삼성증권은 20일 2조 원 규모 회사채 조기 상환 특약 조정에도 롯데케미칼(011170)의 목표가를 6% 하향했다. 업황 부진을 고려했..</t>
  </si>
  <si>
    <t>https://finance.naver.com/news/news_read.naver?article_id=0007978659&amp;office_id=421&amp;mode=mainnews&amp;type=&amp;date=2024-12-20&amp;page=5</t>
  </si>
  <si>
    <t>유안타證 "삼성E&amp;A, 내년 초 실적 발표가 주가 변곡점…목표가↓"</t>
  </si>
  <si>
    <t>유안타증권은 20일 삼성E&amp;A에 대해 "저평가가 종료되기 위해서는 비화공 수주 감소, 내년 감익에 따른 자기자본이익률(ROE) 축소에 ..</t>
  </si>
  <si>
    <t>https://finance.naver.com/news/news_read.naver?article_id=0012973058&amp;office_id=003&amp;mode=mainnews&amp;type=&amp;date=2024-12-20&amp;page=5</t>
  </si>
  <si>
    <t>‘매파’ FOMC 충격 아직도 얼얼…코스피, ‘저평가’란 이유로 오를까? [투자360]</t>
  </si>
  <si>
    <t>뉴욕증시는 보합세…필라델피아반도체지수 사흘째 하락 ‘저평가’ 국내 증시, 반등 시도 가능성 오늘 중국 금리 결정·미국 PCE 물가지수 ..</t>
  </si>
  <si>
    <t>https://finance.naver.com/news/news_read.naver?article_id=0002405277&amp;office_id=016&amp;mode=mainnews&amp;type=&amp;date=2024-12-20&amp;page=5</t>
  </si>
  <si>
    <t>뉴욕증시, 매파 연준 충격에 날개 꺾였다…테슬라 연일↓[투자360]</t>
  </si>
  <si>
    <t>제롬 파월 미 연준 의장이 18일(현지시간) 워싱턴 DC 연준에서 열린 회의에 참석하고 있다. [AP] 연방공개시장위원회(FOMC)의 ..</t>
  </si>
  <si>
    <t>https://finance.naver.com/news/news_read.naver?article_id=0002405270&amp;office_id=016&amp;mode=mainnews&amp;type=&amp;date=2024-12-20&amp;page=5</t>
  </si>
  <si>
    <t>한투證 “외국인, 韓이 아닌 삼성전자·SK하이닉스 판 것”</t>
  </si>
  <si>
    <t>외국인 투자자가 국내 주식시장에서 ‘팔자’를 이어가고 있다. 염동찬 한국투자증권 연구원은 “외국인은 한국 자산을 순매도하는 것이 아니라..</t>
  </si>
  <si>
    <t>https://finance.naver.com/news/news_read.naver?article_id=0001041582&amp;office_id=366&amp;mode=mainnews&amp;type=&amp;date=2024-12-20&amp;page=5</t>
  </si>
  <si>
    <t>美증시 혼조 마감, 국내 증시 "방어·배당주 대응 유효"[굿모닝 증시]</t>
  </si>
  <si>
    <t>미국 증시가 혼조세로 마감한 가운데 국내 증시는 매크로(거시경제) 불확실성 우려에 방어주와 배당주로 대응해야 한다는 분석이 나온다. 1..</t>
  </si>
  <si>
    <t>https://finance.naver.com/news/news_read.naver?article_id=0005520824&amp;office_id=277&amp;mode=mainnews&amp;type=&amp;date=2024-12-20&amp;page=5</t>
  </si>
  <si>
    <t>답답한 환율천장…“낙폭과대 개별 중소형주 유리”[오늘증시전망]</t>
  </si>
  <si>
    <t>간밤 뉴욕 증시가 전일 있었던 12월 연방공개시장위원회(FOMC)의 결과가 매파적이었던 영향이 이어지며 혼조 마감한 가운데 한국 증시 ..</t>
  </si>
  <si>
    <t>https://finance.naver.com/news/news_read.naver?article_id=0005910232&amp;office_id=018&amp;mode=mainnews&amp;type=&amp;date=2024-12-20&amp;page=5</t>
  </si>
  <si>
    <t>‘NYSE+나스닥’ 美 증시, 글로벌 시총 절반 넘었다 [투자360]</t>
  </si>
  <si>
    <t>11월 기준 NYSE·나스닥 시총 합산액만 63조弗…전체 약 50.3% 최근 1년 간 글로벌 시총 성장세比 NYSE 1.64배·나스닥 ..</t>
  </si>
  <si>
    <t>https://finance.naver.com/news/news_read.naver?article_id=0002405260&amp;office_id=016&amp;mode=mainnews&amp;type=&amp;date=2024-12-20&amp;page=5</t>
  </si>
  <si>
    <t>"LX인터내셔널, 부각되는 저평가"[클릭 e종목]</t>
  </si>
  <si>
    <t>NH투자증권은 LX인터내셔널에 대해 저평가가 부각되고 있다고 평가했다. 투자의견 '매수'와 목표주가 4만1000원은 유지했다. NH투자..</t>
  </si>
  <si>
    <t>https://finance.naver.com/news/news_read.naver?article_id=0005520808&amp;office_id=277&amp;mode=mainnews&amp;type=&amp;date=2024-12-20&amp;page=5</t>
  </si>
  <si>
    <t>비트코인, 내년 경제전망 악재에 이틀째 약세…10만달러선 붕괴</t>
  </si>
  <si>
    <t>비트코인이 미국 중앙은행인 연방준비제도(Fed·연준)의 내년 경제전망에서 유발된 악재에 19일(현지시간) 이틀째 약세를 지속하고 있다...</t>
  </si>
  <si>
    <t>https://finance.naver.com/news/news_read.naver?article_id=0000069973&amp;office_id=243&amp;mode=mainnews&amp;type=&amp;date=2024-12-20&amp;page=5</t>
  </si>
  <si>
    <t>[단독]檢 “메리츠證 전 임직원, 논현동 사업부지 담보가치 파악...CB 후순위 투자자 모집 안해”</t>
  </si>
  <si>
    <t>검찰이 메리츠증권 IB사업 본부 전 임직원 6명과 다올투자증권 IB부서 전 직원 1명을 지난 10월 30일 기소하며 공소장에 “전환사채..</t>
  </si>
  <si>
    <t>https://finance.naver.com/news/news_read.naver?article_id=0005520800&amp;office_id=277&amp;mode=mainnews&amp;type=&amp;date=2024-12-20&amp;page=5</t>
  </si>
  <si>
    <t>FOMC 여진 지속되는데…코스피 반등 가능할까[마켓뷰]</t>
  </si>
  <si>
    <t>뉴욕증시는 보합세…필라델피아반도체지수 사흘째 하락 '저평가' 국내 증시, 반등 시도 가능성 오늘 중국 금리 결정·미국 PCE 물가지수 ..</t>
  </si>
  <si>
    <t>https://finance.naver.com/news/news_read.naver?article_id=0015117132&amp;office_id=001&amp;mode=mainnews&amp;type=&amp;date=2024-12-20&amp;page=5</t>
  </si>
  <si>
    <t>현대해상, 배당 기대 어렵다..목표주가 4.28만→2.69만-DB</t>
  </si>
  <si>
    <t>DB금융투자는 20일 현대해상의 목표주가를 4만2800원에서 2만6900원으로 강등했다. 투자의견도 매수에서 중립으로 변경했다. 사실상..</t>
  </si>
  <si>
    <t>https://finance.naver.com/news/news_read.naver?article_id=0005285196&amp;office_id=014&amp;mode=mainnews&amp;type=&amp;date=2024-12-20&amp;page=5</t>
  </si>
  <si>
    <t>“코스피 추가 하락 제한적…FOMC 경계감 선반영 과도”</t>
  </si>
  <si>
    <t>미국 연방준비제도(Fed·연준)가 12월 연방공개시장위원회(FOMC)에서 매파적 통화정책을 발표하며 코스피가 약세를 보였지만, 과도한 ..</t>
  </si>
  <si>
    <t>https://finance.naver.com/news/news_read.naver?article_id=0005910226&amp;office_id=018&amp;mode=mainnews&amp;type=&amp;date=2024-12-20&amp;page=5</t>
  </si>
  <si>
    <t>‘매파 파월’ 영향권 지속…美경제 2분기 연속 3% 성장[뉴스새벽배송]</t>
  </si>
  <si>
    <t>간밤 뉴욕 증시는 전일 있었던 12월 연방공개시장위원회(FOMC)의 결과가 매파적이었던 영향이 이어지며 혼조 마감했다. 뉴욕 유가는 수..</t>
  </si>
  <si>
    <t>https://finance.naver.com/news/news_read.naver?article_id=0005910223&amp;office_id=018&amp;mode=mainnews&amp;type=&amp;date=2024-12-20&amp;page=5</t>
  </si>
  <si>
    <t>"우리 고양이, 겨울만 되면 왜 이러죠?"…수의사에 물었더니</t>
  </si>
  <si>
    <t>겨울철 반려묘가 계절성 우울증(SAD) 증상을 보인다며 걱정하는 보호자들이 있다. 평소보다 식사량이 줄고 잠을 많이 자는 등 생활패턴이..</t>
  </si>
  <si>
    <t>https://finance.naver.com/news/news_read.naver?article_id=0005072505&amp;office_id=015&amp;mode=mainnews&amp;type=&amp;date=2024-12-20&amp;page=5</t>
  </si>
  <si>
    <t>탄핵 정국에 불안정한 금융시장…IPO로 엑시트 포문 여는 PE ‘긴장’[주간 ‘딜’리버리]</t>
  </si>
  <si>
    <t>LG CNS·케이뱅크 등 대어 대기 코스피지수 2400선 안에서 등락 반복 구주매출 소화될수록 장기적 밸류업 ‘긍정적’ [헤럴드경제=심..</t>
  </si>
  <si>
    <t>https://finance.naver.com/news/news_read.naver?article_id=0002405241&amp;office_id=016&amp;mode=mainnews&amp;type=&amp;date=2024-12-20&amp;page=5</t>
  </si>
  <si>
    <t>"환율 1500원도 사정권"…트럼프에 정치불안까지 '이중고'</t>
  </si>
  <si>
    <t>원·달러 환율 심리적 방어선이던 1430원과 1450원선이 보름 만에 잇따라 뚫리면서 이제는 상단을 1500원선까지 열어놔야 한다는 전..</t>
  </si>
  <si>
    <t>https://finance.naver.com/news/news_read.naver?article_id=0005072503&amp;office_id=015&amp;mode=mainnews&amp;type=&amp;date=2024-12-20&amp;page=6</t>
  </si>
  <si>
    <t>김동현 “집 팔아 코인 탔다 길거리 나앉을 뻔”…‘10.8만→9.5만弗’ 비트코인, 이틀 새 ‘뚝’ [투자360]</t>
  </si>
  <si>
    <t>가상자산 대장주 비트코인이 ‘매파(긴축 선호)’적 발언을 쏟아낸 제롬 파월 미국 연방준비제도(Fed·연준) 의장과 기존 대비 절반 수준..</t>
  </si>
  <si>
    <t>https://finance.naver.com/news/news_read.naver?article_id=0002405238&amp;office_id=016&amp;mode=mainnews&amp;type=&amp;date=2024-12-20&amp;page=6</t>
  </si>
  <si>
    <t>"대한항공, 4분기 실적 부진…아시아나 합병 특별 상여금 영향 "-대신</t>
  </si>
  <si>
    <t>대신증권은 20일 대한항공의 4분기 실적이 예상치를 밑돌 것으로 봤다. 아시아나항공 인수에 따른 특별 상여금 지급 때문이다. 다만 비상..</t>
  </si>
  <si>
    <t>https://finance.naver.com/news/news_read.naver?article_id=0005072502&amp;office_id=015&amp;mode=mainnews&amp;type=&amp;date=2024-12-20&amp;page=6</t>
  </si>
  <si>
    <t>교보생명 풋옵션 분쟁 결론…"신창재 회장, 30일내 가격 산정하라" [시그널]</t>
  </si>
  <si>
    <t>어피너티에쿼티파트너스 컨소시엄과 신창재 교보생명 회장 간 2조 원대 풋옵션(특정 가격에 주식을 팔 권리) 분쟁과 관련해 신 회장이 30..</t>
  </si>
  <si>
    <t>https://finance.naver.com/news/news_read.naver?article_id=0004430304&amp;office_id=011&amp;mode=mainnews&amp;type=&amp;date=2024-12-20&amp;page=6</t>
  </si>
  <si>
    <t>2025년 구리 시장 전망 [원자재 &amp; ETF 뉴스]</t>
  </si>
  <si>
    <t>원자재 시황도 살펴보겠습니다. 현재 시간 5시 48분 지나가고 있고요, 5시 수치를 기준으로 하고 있습니다. 국제유가부터 확인해 보겠습..</t>
  </si>
  <si>
    <t>https://finance.naver.com/news/news_read.naver?article_id=0001192438&amp;office_id=215&amp;mode=mainnews&amp;type=&amp;date=2024-12-20&amp;page=6</t>
  </si>
  <si>
    <t>벨기에 정부기관 입주 빌딩에 투자했다가…900억 ‘전액 손실’</t>
  </si>
  <si>
    <t>한국투자리얼에셋운용 펀드가 벨기에 상업용부동산에 투자했다가 전액 손실 위기에 놓였다. 정부기관이 입주해 있는 빌딩이지만 부동산 시장 침..</t>
  </si>
  <si>
    <t>https://finance.naver.com/news/news_read.naver?article_id=0004430303&amp;office_id=011&amp;mode=mainnews&amp;type=&amp;date=2024-12-20&amp;page=6</t>
  </si>
  <si>
    <t>미 Fed발 충격파 여전…주요 지수 반등 실패 [뉴욕증시 브리핑]</t>
  </si>
  <si>
    <t>19일(현지시간) 뉴욕증시가 보합권에서 혼조세를 나타냈다. 전날 미 중앙은행(Fed)의 '매파적 금리인하' 충격에서 여전히 벗어나지 못..</t>
  </si>
  <si>
    <t>https://finance.naver.com/news/news_read.naver?article_id=0005072496&amp;office_id=015&amp;mode=mainnews&amp;type=&amp;date=2024-12-20&amp;page=6</t>
  </si>
  <si>
    <t>비트코인, 연준발 악재에 거듭 약세…9만6000달러선 터치</t>
  </si>
  <si>
    <t>미국 연방준비제도(Fed·연준)가 유발한 악재 탓에 비트코인(BTC) 가격이 한때 9만6000달러(약 1억3901만원) 수준까지 내렸다..</t>
  </si>
  <si>
    <t>https://finance.naver.com/news/news_read.naver?article_id=0012972985&amp;office_id=003&amp;mode=mainnews&amp;type=&amp;date=2024-12-20&amp;page=6</t>
  </si>
  <si>
    <t>코넥스, 올해 IPO 단 6곳…시장 외면에 존재감 ‘제로’</t>
  </si>
  <si>
    <t>국내 주식 시장에서 코넥스(KONEX)가 점점 존재감을 잃어가자 기업은 물론 투자자와 증권사들까지 외면하고 있다. 기업공개(IPO) 시..</t>
  </si>
  <si>
    <t>https://finance.naver.com/news/news_read.naver?article_id=0002906250&amp;office_id=119&amp;mode=mainnews&amp;type=&amp;date=2024-12-20&amp;page=6</t>
  </si>
  <si>
    <t>미 연준 금리 인하 속도 조절…추가 악재 직면한 연말 증시</t>
  </si>
  <si>
    <t>미국 연방준비제도(연준·Fed)의 금리 인하 속도 조절 가능성이 대두되면서 가뜩이나 지지부진한 국내 증시에 추가 악재가 발생했다. 이달..</t>
  </si>
  <si>
    <t>https://finance.naver.com/news/news_read.naver?article_id=0002906249&amp;office_id=119&amp;mode=mainnews&amp;type=&amp;date=2024-12-20&amp;page=6</t>
  </si>
  <si>
    <t>키움 이어 삼성증권...호실적에 연말 배당 기대감 ‘업’</t>
  </si>
  <si>
    <t>키움증권이 올해 연말 배당금액을 대폭 늘리면서 ‘배당 우등생’인 삼성증권의 배당 집행 규모에도 관심이 모인다. 전통적으로 배당 성향이 ..</t>
  </si>
  <si>
    <t>https://finance.naver.com/news/news_read.naver?article_id=0002906248&amp;office_id=119&amp;mode=mainnews&amp;type=&amp;date=2024-12-20&amp;page=6</t>
  </si>
  <si>
    <t>"느려진 美 금리인하 시계"…코스피 대응 전략은</t>
  </si>
  <si>
    <t>미국 연방준비제도(연준)의 기준금리 인하 속도가 시장의 예상보다 늦춰질 것이란 관측에 국내 증시가 출렁이고 있다. 증시 전문가들은 당분..</t>
  </si>
  <si>
    <t>https://finance.naver.com/news/news_read.naver?article_id=0012972979&amp;office_id=003&amp;mode=mainnews&amp;type=&amp;date=2024-12-20&amp;page=6</t>
  </si>
  <si>
    <t>한계상황 몰린 韓상장사…바이오·부품사 등 500개 육박</t>
  </si>
  <si>
    <t>국내 상장사 중 영업이익으로 이자조차 내기 힘든 한계기업이 500개에 육박했다. 정상기업의 발목까지 붙잡는 한계기업을 증시에서 퇴출시키..</t>
  </si>
  <si>
    <t>https://finance.naver.com/news/news_read.naver?article_id=0005520778&amp;office_id=277&amp;mode=mainnews&amp;type=&amp;date=2024-12-20&amp;page=6</t>
  </si>
  <si>
    <t>매파적 인하' 경계감에 S&amp;P·나스닥 하락…美 국채 금리 ↑[뉴욕증시]</t>
  </si>
  <si>
    <t>미국 뉴욕증시의 3대 지수가 19일(현지시간) 보합권에서 혼조세로 마감했다. 전날 미 연방준비제도(Fed)의 '매파(통화긴축 선호)적 ..</t>
  </si>
  <si>
    <t>https://finance.naver.com/news/news_read.naver?article_id=0005520772&amp;office_id=277&amp;mode=mainnews&amp;type=&amp;date=2024-12-20&amp;page=6</t>
  </si>
  <si>
    <t>파월 충격파 여전한 美증시…산타랠리 물건너가나[월스트리트in]</t>
  </si>
  <si>
    <t>19일(현지시간) 미국 뉴욕증시에서 다우지수만 소폭이나마 반등에 성공했다. 전날 연방준비제도의 ‘매파적 인하’ 결정이 나오면서 급락했지..</t>
  </si>
  <si>
    <t>https://finance.naver.com/news/news_read.naver?article_id=0005910196&amp;office_id=018&amp;mode=mainnews&amp;type=&amp;date=2024-12-20&amp;page=6</t>
  </si>
  <si>
    <t>"삼성이 이제 와서 공시를 할까요?"‥힘빠진 밸류업, 반전있을까</t>
  </si>
  <si>
    <t>삼성전자가 이제 와서 밸류업 공시를 하려고 할까요?" 윤석열 대통령에 대한 탄핵심판절차가 본격화한 가운데 금융투자업계에선 현 정부의 자..</t>
  </si>
  <si>
    <t>https://finance.naver.com/news/news_read.naver?article_id=0005520770&amp;office_id=277&amp;mode=mainnews&amp;type=&amp;date=2024-12-20&amp;page=6</t>
  </si>
  <si>
    <t>뉴욕증시, 매파 연준 충격에 반등 실패…보합권 마감</t>
  </si>
  <si>
    <t>진정호 연합인포맥스 특파원 = 뉴욕증시의 3대 주가지수는 보합권에서 혼조로 마감했다. 전날 매파적 연방공개시장위원회(FOMC)의 결과로..</t>
  </si>
  <si>
    <t>https://finance.naver.com/news/news_read.naver?article_id=0015117083&amp;office_id=001&amp;mode=mainnews&amp;type=&amp;date=2024-12-20&amp;page=6</t>
  </si>
  <si>
    <t>새내기株 잔혹사에서 벗어난 산일전기</t>
  </si>
  <si>
    <t>새내기주들의 부진이 지속하는 가운데 산일전기가 높은 주가 상승률을 기록하고 있어 눈길을 끈다. 인공지능(AI)에 필요한 데이터센터 건립..</t>
  </si>
  <si>
    <t>https://finance.naver.com/news/news_read.naver?article_id=0005520768&amp;office_id=277&amp;mode=mainnews&amp;type=&amp;date=2024-12-20&amp;page=6</t>
  </si>
  <si>
    <t>개미 무덤' 된 코스닥 어쩌나…전문가가 본 내년 전망은? [2025 재테크]</t>
  </si>
  <si>
    <t>내년도 코스닥 시장을 둘러싼 투자 환경이 녹록지 않습니다. 하지만 미국이 한국산 제품에 낮은 관세를 물린다면 단기 반등을 기대할 순 있..</t>
  </si>
  <si>
    <t>https://finance.naver.com/news/news_read.naver?article_id=0005072486&amp;office_id=015&amp;mode=mainnews&amp;type=&amp;date=2024-12-20&amp;page=6</t>
  </si>
  <si>
    <t>카카오페이, 계엄전 주가 회귀…'기관 물렸다'</t>
  </si>
  <si>
    <t>12·3 비상계엄 사태 직후 급등했던 카카오페이 주가가 다시 제자리로 돌아왔다. 윤석열 대통령에 대한 탄핵소추안 가결 이후 분위기가 반..</t>
  </si>
  <si>
    <t>https://finance.naver.com/news/news_read.naver?article_id=0005520766&amp;office_id=277&amp;mode=mainnews&amp;type=&amp;date=2024-12-20&amp;page=6</t>
  </si>
  <si>
    <t>공시 피한 임원들의 '꼼수매도'…신뢰잃은 루닛, 기관 대거 이탈</t>
  </si>
  <si>
    <t>의료용 인공지능(AI) 관련 코스닥 상장사 루닛(328130)이 임원들의 사전공시를 피하기 위한 '꼼수 매도' 소식에 연일 하락세다. ..</t>
  </si>
  <si>
    <t>https://finance.naver.com/news/news_read.naver?article_id=0007978542&amp;office_id=421&amp;mode=mainnews&amp;type=&amp;date=2024-12-20&amp;page=7</t>
  </si>
  <si>
    <t>"테슬라, 내년 텍사스서 로보택시 출시…당국과 협의"</t>
  </si>
  <si>
    <t>미국 전기차업체 테슬라가 내년에 텍사스주 오스틴에서 완전자율주행 로보(무인)택시를 출시하기 위해 시 당국과 초기 협의를 진행 중이라고 ..</t>
  </si>
  <si>
    <t>https://finance.naver.com/news/news_read.naver?article_id=0005520765&amp;office_id=277&amp;mode=mainnews&amp;type=&amp;date=2024-12-20&amp;page=7</t>
  </si>
  <si>
    <t>유엔젤, 자사주로 ‘경영권 방어’ 노리나</t>
  </si>
  <si>
    <t>코스피 상장사 유엔젤이 코스닥 상장사 이루온과 자사주를 맞교환했다. 최근 유엔젤의 경영권 분쟁설이 나오고 있는 가운데 시장에서는 사측이..</t>
  </si>
  <si>
    <t>https://finance.naver.com/news/news_read.naver?article_id=0005520764&amp;office_id=277&amp;mode=mainnews&amp;type=&amp;date=2024-12-20&amp;page=7</t>
  </si>
  <si>
    <t>[속보]파월 충격서 벗어나지 못한 美증시…다우만 소폭 반등</t>
  </si>
  <si>
    <t>19일(현지시간) 뉴욕증시 중에서 다우지수만 소폭이나마 반등에 성공했다. 전날 연방준비제도의 ‘매파적 인하’ 결정이 나오면서 급락했지만..</t>
  </si>
  <si>
    <t>https://finance.naver.com/news/news_read.naver?article_id=0005910191&amp;office_id=018&amp;mode=mainnews&amp;type=&amp;date=2024-12-20&amp;page=7</t>
  </si>
  <si>
    <t>10조씩 ‘컷’하는 애널리스트들... 그만큼 내년 삼성전자 어렵다</t>
  </si>
  <si>
    <t>내년 삼성전자 영업익 전망치 조단위 낮춰 중국 경쟁사 저가 물량 공세 못 당해내 PC·스마트폰에 들어가는 반도체 수요도 주춤 여의도 증..</t>
  </si>
  <si>
    <t>https://finance.naver.com/news/news_read.naver?article_id=0001041567&amp;office_id=366&amp;mode=mainnews&amp;type=&amp;date=2024-12-20&amp;page=7</t>
  </si>
  <si>
    <t>숨어 있는 탄핵 수혜주?… 의류株, 12월 코스피 상승률 1위</t>
  </si>
  <si>
    <t>국내 증시가 추운 12월을 나고 있지만, 섬유·의류 업종은 뜨겁게 달아오르고 있다. 실적의 핵심인 겨울옷 판매 기대감이 투자심리를 자극..</t>
  </si>
  <si>
    <t>https://finance.naver.com/news/news_read.naver?article_id=0001041565&amp;office_id=366&amp;mode=mainnews&amp;type=&amp;date=2024-12-20&amp;page=7</t>
  </si>
  <si>
    <t>다시 날아오르는 '불닭' 삼양식품, 눈높이 90만원대로 껑충</t>
  </si>
  <si>
    <t>삼양식품이 다시 날아오르고 있다. 이달에만 44% 넘게 오르며 주가는 75만원까지 올라섰다. 시장의 눈높이도 덩달아 상향 조정되는 추세..</t>
  </si>
  <si>
    <t>https://finance.naver.com/news/news_read.naver?article_id=0005520758&amp;office_id=277&amp;mode=mainnews&amp;type=&amp;date=2024-12-20&amp;page=7</t>
  </si>
  <si>
    <t>"4300억원 던졌다" 외국인, '셀코리아' 언제까지… 강달러 지속 우려</t>
  </si>
  <si>
    <t>코스피에서 외국인 투자자의 '셀코리아'가 이어지고 있다. 외국인의 매도세에 코스피는 2400선이 붕괴하는 등 휘청이는 모양새다. 20일..</t>
  </si>
  <si>
    <t>https://finance.naver.com/news/news_read.naver?article_id=0001046611&amp;office_id=417&amp;mode=mainnews&amp;type=&amp;date=2024-12-20&amp;page=7</t>
  </si>
  <si>
    <t>뉴욕증시, FOMC 결과 소화·다우 11거래일만에 반등…상승 출발</t>
  </si>
  <si>
    <t>김 현 연합인포맥스 통신원 = 뉴욕증시는 미국 연방공개시장위원회(FOMC) 올해 마지막 회의 결과가 촉발한 폭락장에서 벗어나 동반 상승..</t>
  </si>
  <si>
    <t>https://finance.naver.com/news/news_read.naver?article_id=0015117009&amp;office_id=001&amp;mode=mainnews&amp;type=&amp;date=2024-12-20&amp;page=7</t>
  </si>
  <si>
    <t>상장 첫날 '따블' 지금은 '반토막'…1년새 무슨일이[IPO 불패 옛말①]</t>
  </si>
  <si>
    <t>스튜디오삼익·케이엔알시스템, 공모가 대비 절반 넘게 줄어 상장 주관사 DB금융투자·금융당국 책임론도 올해 국내 기업공개(IPO) 시장엔..</t>
  </si>
  <si>
    <t>https://finance.naver.com/news/news_read.naver?article_id=0000349710&amp;office_id=629&amp;mode=mainnews&amp;type=&amp;date=2024-12-20&amp;page=7</t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</si>
  <si>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</si>
  <si>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</si>
  <si>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</si>
  <si>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</si>
  <si>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</si>
  <si>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</si>
  <si>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</si>
  <si>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</si>
  <si>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</si>
  <si>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</si>
  <si>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</si>
  <si>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</si>
  <si>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</si>
  <si>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오리엔트바이오</t>
  </si>
  <si>
    <t>https://finance.naver.com/item/main.naver?code=002630</t>
  </si>
  <si>
    <t>↑</t>
  </si>
  <si>
    <t>SBS</t>
  </si>
  <si>
    <t>https://finance.naver.com/item/main.naver?code=034120</t>
  </si>
  <si>
    <t>티와이홀딩스우</t>
  </si>
  <si>
    <t>https://finance.naver.com/item/main.naver?code=36328K</t>
  </si>
  <si>
    <t>N/A</t>
  </si>
  <si>
    <t>코오롱모빌리티그룹우</t>
  </si>
  <si>
    <t>https://finance.naver.com/item/main.naver?code=45014K</t>
  </si>
  <si>
    <t>남선알미우</t>
  </si>
  <si>
    <t>https://finance.naver.com/item/main.naver?code=008355</t>
  </si>
  <si>
    <t>https://finance.naver.com/item/main.naver?code=008350</t>
  </si>
  <si>
    <t>▲</t>
  </si>
  <si>
    <t>HJ중공업</t>
  </si>
  <si>
    <t>https://finance.naver.com/item/main.naver?code=097230</t>
  </si>
  <si>
    <t>성안머티리얼스</t>
  </si>
  <si>
    <t>https://finance.naver.com/item/main.naver?code=011300</t>
  </si>
  <si>
    <t>DB</t>
  </si>
  <si>
    <t>https://finance.naver.com/item/main.naver?code=012030</t>
  </si>
  <si>
    <t>HD현대마린솔루션</t>
  </si>
  <si>
    <t>https://finance.naver.com/item/main.naver?code=443060</t>
  </si>
  <si>
    <t>전진건설로봇</t>
  </si>
  <si>
    <t>https://finance.naver.com/item/main.naver?code=079900</t>
  </si>
  <si>
    <t>한국특강</t>
  </si>
  <si>
    <t>https://finance.naver.com/item/main.naver?code=007280</t>
  </si>
  <si>
    <t>동양2우B</t>
  </si>
  <si>
    <t>https://finance.naver.com/item/main.naver?code=001527</t>
  </si>
  <si>
    <t>일성건설</t>
  </si>
  <si>
    <t>https://finance.naver.com/item/main.naver?code=013360</t>
  </si>
  <si>
    <t>SK오션플랜트</t>
  </si>
  <si>
    <t>https://finance.naver.com/item/main.naver?code=100090</t>
  </si>
  <si>
    <t>동원금속</t>
  </si>
  <si>
    <t>https://finance.naver.com/item/main.naver?code=018500</t>
  </si>
  <si>
    <t>에스엠벡셀</t>
  </si>
  <si>
    <t>https://finance.naver.com/item/main.naver?code=010580</t>
  </si>
  <si>
    <t>이스타코</t>
  </si>
  <si>
    <t>https://finance.naver.com/item/main.naver?code=015020</t>
  </si>
  <si>
    <t>다올투자증권</t>
  </si>
  <si>
    <t>https://finance.naver.com/item/main.naver?code=030210</t>
  </si>
  <si>
    <t>형지엘리트</t>
  </si>
  <si>
    <t>https://finance.naver.com/item/main.naver?code=093240</t>
  </si>
  <si>
    <t>신원</t>
  </si>
  <si>
    <t>https://finance.naver.com/item/main.naver?code=009270</t>
  </si>
  <si>
    <t>한솔홈데코</t>
  </si>
  <si>
    <t>https://finance.naver.com/item/main.naver?code=025750</t>
  </si>
  <si>
    <t>티와이홀딩스</t>
  </si>
  <si>
    <t>https://finance.naver.com/item/main.naver?code=363280</t>
  </si>
  <si>
    <t>한화오션</t>
  </si>
  <si>
    <t>https://finance.naver.com/item/main.naver?code=042660</t>
  </si>
  <si>
    <t>부국철강</t>
  </si>
  <si>
    <t>https://finance.naver.com/item/main.naver?code=026940</t>
  </si>
  <si>
    <t>파미셀</t>
  </si>
  <si>
    <t>https://finance.naver.com/item/main.naver?code=005690</t>
  </si>
  <si>
    <t>KOSEF 글로벌퓨처모빌리티</t>
  </si>
  <si>
    <t>https://finance.naver.com/item/main.naver?code=394350</t>
  </si>
  <si>
    <t>지누스</t>
  </si>
  <si>
    <t>https://finance.naver.com/item/main.naver?code=013890</t>
  </si>
  <si>
    <t>대호에이엘</t>
  </si>
  <si>
    <t>https://finance.naver.com/item/main.naver?code=069460</t>
  </si>
  <si>
    <t>한일시멘트</t>
  </si>
  <si>
    <t>https://finance.naver.com/item/main.naver?code=300720</t>
  </si>
  <si>
    <t>티케이케미칼</t>
  </si>
  <si>
    <t>https://finance.naver.com/item/main.naver?code=104480</t>
  </si>
  <si>
    <t>디젠스</t>
  </si>
  <si>
    <t>https://finance.naver.com/item/main.naver?code=113810</t>
  </si>
  <si>
    <t>온코닉테라퓨틱스</t>
  </si>
  <si>
    <t>https://finance.naver.com/item/main.naver?code=476060</t>
  </si>
  <si>
    <t>오리엔트정공</t>
  </si>
  <si>
    <t>https://finance.naver.com/item/main.naver?code=065500</t>
  </si>
  <si>
    <t>에코바이오</t>
  </si>
  <si>
    <t>https://finance.naver.com/item/main.naver?code=038870</t>
  </si>
  <si>
    <t>에코아이</t>
  </si>
  <si>
    <t>https://finance.naver.com/item/main.naver?code=448280</t>
  </si>
  <si>
    <t>퀀텀온</t>
  </si>
  <si>
    <t>https://finance.naver.com/item/main.naver?code=227100</t>
  </si>
  <si>
    <t>인벤티지랩</t>
  </si>
  <si>
    <t>https://finance.naver.com/item/main.naver?code=389470</t>
  </si>
  <si>
    <t>듀켐바이오</t>
  </si>
  <si>
    <t>https://finance.naver.com/item/main.naver?code=176750</t>
  </si>
  <si>
    <t>켐트로스</t>
  </si>
  <si>
    <t>https://finance.naver.com/item/main.naver?code=220260</t>
  </si>
  <si>
    <t>케어젠</t>
  </si>
  <si>
    <t>https://finance.naver.com/item/main.naver?code=214370</t>
  </si>
  <si>
    <t>오스테오닉</t>
  </si>
  <si>
    <t>https://finance.naver.com/item/main.naver?code=226400</t>
  </si>
  <si>
    <t>에스유홀딩스</t>
  </si>
  <si>
    <t>https://finance.naver.com/item/main.naver?code=031860</t>
  </si>
  <si>
    <t>일승</t>
  </si>
  <si>
    <t>https://finance.naver.com/item/main.naver?code=333430</t>
  </si>
  <si>
    <t>알티캐스트</t>
  </si>
  <si>
    <t>https://finance.naver.com/item/main.naver?code=085810</t>
  </si>
  <si>
    <t>파인테크닉스</t>
  </si>
  <si>
    <t>https://finance.naver.com/item/main.naver?code=106240</t>
  </si>
  <si>
    <t>그린리소스</t>
  </si>
  <si>
    <t>https://finance.naver.com/item/main.naver?code=402490</t>
  </si>
  <si>
    <t>강원에너지</t>
  </si>
  <si>
    <t>https://finance.naver.com/item/main.naver?code=114190</t>
  </si>
  <si>
    <t>이렘</t>
  </si>
  <si>
    <t>https://finance.naver.com/item/main.naver?code=009730</t>
  </si>
  <si>
    <t>인포바인</t>
  </si>
  <si>
    <t>https://finance.naver.com/item/main.naver?code=115310</t>
  </si>
  <si>
    <t>액션스퀘어</t>
  </si>
  <si>
    <t>https://finance.naver.com/item/main.naver?code=205500</t>
  </si>
  <si>
    <t>조아제약</t>
  </si>
  <si>
    <t>https://finance.naver.com/item/main.naver?code=034940</t>
  </si>
  <si>
    <t>소룩스</t>
  </si>
  <si>
    <t>https://finance.naver.com/item/main.naver?code=290690</t>
  </si>
  <si>
    <t>프리엠스</t>
  </si>
  <si>
    <t>https://finance.naver.com/item/main.naver?code=053160</t>
  </si>
  <si>
    <t>와이오엠</t>
  </si>
  <si>
    <t>https://finance.naver.com/item/main.naver?code=066430</t>
  </si>
  <si>
    <t>디케이앤디</t>
  </si>
  <si>
    <t>https://finance.naver.com/item/main.naver?code=263020</t>
  </si>
  <si>
    <t>나스미디어</t>
  </si>
  <si>
    <t>https://finance.naver.com/item/main.naver?code=089600</t>
  </si>
  <si>
    <t>폴라리스AI</t>
  </si>
  <si>
    <t>https://finance.naver.com/item/main.naver?code=039980</t>
  </si>
  <si>
    <t>한국첨단소재</t>
  </si>
  <si>
    <t>https://finance.naver.com/item/main.naver?code=062970</t>
  </si>
  <si>
    <t>해성옵틱스</t>
  </si>
  <si>
    <t>https://finance.naver.com/item/main.naver?code=076610</t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</si>
  <si>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</si>
  <si>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</si>
  <si>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</si>
  <si>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</si>
  <si>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</si>
  <si>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</si>
  <si>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</si>
  <si>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</si>
  <si>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건강관리업체및서비스</t>
  </si>
  <si>
    <t>https://finance.naver.com/sise/sise_group_detail.naver?type=upjong&amp;no=316</t>
  </si>
  <si>
    <t>해운사</t>
  </si>
  <si>
    <t>https://finance.naver.com/sise/sise_group_detail.naver?type=upjong&amp;no=323</t>
  </si>
  <si>
    <t>조선</t>
  </si>
  <si>
    <t>https://finance.naver.com/sise/sise_group_detail.naver?type=upjong&amp;no=291</t>
  </si>
  <si>
    <t>사무용전자제품</t>
  </si>
  <si>
    <t>https://finance.naver.com/sise/sise_group_detail.naver?type=upjong&amp;no=338</t>
  </si>
  <si>
    <t>가스유틸리티</t>
  </si>
  <si>
    <t>https://finance.naver.com/sise/sise_group_detail.naver?type=upjong&amp;no=312</t>
  </si>
  <si>
    <t>상업서비스와공급품</t>
  </si>
  <si>
    <t>https://finance.naver.com/sise/sise_group_detail.naver?type=upjong&amp;no=324</t>
  </si>
  <si>
    <t>생명보험</t>
  </si>
  <si>
    <t>https://finance.naver.com/sise/sise_group_detail.naver?type=upjong&amp;no=330</t>
  </si>
  <si>
    <t>석유와가스</t>
  </si>
  <si>
    <t>https://finance.naver.com/sise/sise_group_detail.naver?type=upjong&amp;no=313</t>
  </si>
  <si>
    <t>백화점과일반상점</t>
  </si>
  <si>
    <t>https://finance.naver.com/sise/sise_group_detail.naver?type=upjong&amp;no=264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</si>
  <si>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</si>
  <si>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</si>
  <si>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</si>
  <si>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</si>
  <si>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다각화된소비자서비스</t>
  </si>
  <si>
    <t>https://finance.naver.com/sise/sise_group_detail.naver?type=upjong&amp;no=339</t>
  </si>
  <si>
    <t>자동차</t>
  </si>
  <si>
    <t>https://finance.naver.com/sise/sise_group_detail.naver?type=upjong&amp;no=273</t>
  </si>
  <si>
    <t>광고</t>
  </si>
  <si>
    <t>https://finance.naver.com/sise/sise_group_detail.naver?type=upjong&amp;no=310</t>
  </si>
  <si>
    <t>도로와철도운송</t>
  </si>
  <si>
    <t>https://finance.naver.com/sise/sise_group_detail.naver?type=upjong&amp;no=329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</si>
  <si>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</si>
  <si>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</si>
  <si>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</si>
  <si>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</si>
  <si>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무역회사와판매업체</t>
  </si>
  <si>
    <t>https://finance.naver.com/sise/sise_group_detail.naver?type=upjong&amp;no=334</t>
  </si>
  <si>
    <t>복합유틸리티</t>
  </si>
  <si>
    <t>https://finance.naver.com/sise/sise_group_detail.naver?type=upjong&amp;no=331</t>
  </si>
  <si>
    <t>종이와목재</t>
  </si>
  <si>
    <t>https://finance.naver.com/sise/sise_group_detail.naver?type=upjong&amp;no=318</t>
  </si>
  <si>
    <t>기타</t>
  </si>
  <si>
    <t>https://finance.naver.com/sise/sise_group_detail.naver?type=upjong&amp;no=25</t>
  </si>
  <si>
    <t>다각화된통신서비스</t>
  </si>
  <si>
    <t>https://finance.naver.com/sise/sise_group_detail.naver?type=upjong&amp;no=336</t>
  </si>
  <si>
    <t>인터넷과카탈로그소매</t>
  </si>
  <si>
    <t>https://finance.naver.com/sise/sise_group_detail.naver?type=upjong&amp;no=308</t>
  </si>
  <si>
    <t>건설</t>
  </si>
  <si>
    <t>https://finance.naver.com/sise/sise_group_detail.naver?type=upjong&amp;no=279</t>
  </si>
  <si>
    <t>IT서비스</t>
  </si>
  <si>
    <t>https://finance.naver.com/sise/sise_group_detail.naver?type=upjong&amp;no=267</t>
  </si>
  <si>
    <t>섬유,의류,신발,호화품</t>
  </si>
  <si>
    <t>https://finance.naver.com/sise/sise_group_detail.naver?type=upjong&amp;no=274</t>
  </si>
  <si>
    <t>건축자재</t>
  </si>
  <si>
    <t>https://finance.naver.com/sise/sise_group_detail.naver?type=upjong&amp;no=289</t>
  </si>
  <si>
    <t>가정용품</t>
  </si>
  <si>
    <t>https://finance.naver.com/sise/sise_group_detail.naver?type=upjong&amp;no=297</t>
  </si>
  <si>
    <t>카드</t>
  </si>
  <si>
    <t>https://finance.naver.com/sise/sise_group_detail.naver?type=upjong&amp;no=337</t>
  </si>
  <si>
    <t>부동산</t>
  </si>
  <si>
    <t>https://finance.naver.com/sise/sise_group_detail.naver?type=upjong&amp;no=280</t>
  </si>
  <si>
    <t>에너지장비및서비스</t>
  </si>
  <si>
    <t>https://finance.naver.com/sise/sise_group_detail.naver?type=upjong&amp;no=295</t>
  </si>
  <si>
    <t>가정용기기와용품</t>
  </si>
  <si>
    <t>https://finance.naver.com/sise/sise_group_detail.naver?type=upjong&amp;no=298</t>
  </si>
  <si>
    <t>호텔,레스토랑,레저</t>
  </si>
  <si>
    <t>https://finance.naver.com/sise/sise_group_detail.naver?type=upjong&amp;no=317</t>
  </si>
  <si>
    <t>복합기업</t>
  </si>
  <si>
    <t>https://finance.naver.com/sise/sise_group_detail.naver?type=upjong&amp;no=276</t>
  </si>
  <si>
    <t>포장재</t>
  </si>
  <si>
    <t>https://finance.naver.com/sise/sise_group_detail.naver?type=upjong&amp;no=311</t>
  </si>
  <si>
    <t>기계</t>
  </si>
  <si>
    <t>https://finance.naver.com/sise/sise_group_detail.naver?type=upjong&amp;no=299</t>
  </si>
  <si>
    <t>음료</t>
  </si>
  <si>
    <t>https://finance.naver.com/sise/sise_group_detail.naver?type=upjong&amp;no=309</t>
  </si>
  <si>
    <t>운송인프라</t>
  </si>
  <si>
    <t>https://finance.naver.com/sise/sise_group_detail.naver?type=upjong&amp;no=296</t>
  </si>
  <si>
    <t>제약</t>
  </si>
  <si>
    <t>https://finance.naver.com/sise/sise_group_detail.naver?type=upjong&amp;no=261</t>
  </si>
  <si>
    <t>전기유틸리티</t>
  </si>
  <si>
    <t>https://finance.naver.com/sise/sise_group_detail.naver?type=upjong&amp;no=325</t>
  </si>
  <si>
    <t>건축제품</t>
  </si>
  <si>
    <t>https://finance.naver.com/sise/sise_group_detail.naver?type=upjong&amp;no=320</t>
  </si>
  <si>
    <t>무선통신서비스</t>
  </si>
  <si>
    <t>https://finance.naver.com/sise/sise_group_detail.naver?type=upjong&amp;no=333</t>
  </si>
  <si>
    <t>은행</t>
  </si>
  <si>
    <t>https://finance.naver.com/sise/sise_group_detail.naver?type=upjong&amp;no=301</t>
  </si>
  <si>
    <t>건강관리장비와용품</t>
  </si>
  <si>
    <t>https://finance.naver.com/sise/sise_group_detail.naver?type=upjong&amp;no=281</t>
  </si>
  <si>
    <t>반도체와반도체장비</t>
  </si>
  <si>
    <t>https://finance.naver.com/sise/sise_group_detail.naver?type=upjong&amp;no=278</t>
  </si>
  <si>
    <t>식품</t>
  </si>
  <si>
    <t>https://finance.naver.com/sise/sise_group_detail.naver?type=upjong&amp;no=268</t>
  </si>
  <si>
    <t>전문소매</t>
  </si>
  <si>
    <t>https://finance.naver.com/sise/sise_group_detail.naver?type=upjong&amp;no=328</t>
  </si>
  <si>
    <t>식품과기본식료품소매</t>
  </si>
  <si>
    <t>https://finance.naver.com/sise/sise_group_detail.naver?type=upjong&amp;no=302</t>
  </si>
  <si>
    <t>교육서비스</t>
  </si>
  <si>
    <t>https://finance.naver.com/sise/sise_group_detail.naver?type=upjong&amp;no=290</t>
  </si>
  <si>
    <t>철강</t>
  </si>
  <si>
    <t>https://finance.naver.com/sise/sise_group_detail.naver?type=upjong&amp;no=304</t>
  </si>
  <si>
    <t>디스플레이장비및부품</t>
  </si>
  <si>
    <t>https://finance.naver.com/sise/sise_group_detail.naver?type=upjong&amp;no=269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</si>
  <si>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</si>
  <si>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</si>
  <si>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</si>
  <si>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</si>
  <si>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기타금융</t>
  </si>
  <si>
    <t>https://finance.naver.com/sise/sise_group_detail.naver?type=upjong&amp;no=319</t>
  </si>
  <si>
    <t>전자장비와기기</t>
  </si>
  <si>
    <t>https://finance.naver.com/sise/sise_group_detail.naver?type=upjong&amp;no=282</t>
  </si>
  <si>
    <t>게임엔터테인먼트</t>
  </si>
  <si>
    <t>https://finance.naver.com/sise/sise_group_detail.naver?type=upjong&amp;no=263</t>
  </si>
  <si>
    <t>증권</t>
  </si>
  <si>
    <t>https://finance.naver.com/sise/sise_group_detail.naver?type=upjong&amp;no=321</t>
  </si>
  <si>
    <t>전기장비</t>
  </si>
  <si>
    <t>https://finance.naver.com/sise/sise_group_detail.naver?type=upjong&amp;no=306</t>
  </si>
  <si>
    <t>출판</t>
  </si>
  <si>
    <t>https://finance.naver.com/sise/sise_group_detail.naver?type=upjong&amp;no=314</t>
  </si>
  <si>
    <t>자동차부품</t>
  </si>
  <si>
    <t>https://finance.naver.com/sise/sise_group_detail.naver?type=upjong&amp;no=270</t>
  </si>
  <si>
    <t>화학</t>
  </si>
  <si>
    <t>https://finance.naver.com/sise/sise_group_detail.naver?type=upjong&amp;no=272</t>
  </si>
  <si>
    <t>생물공학</t>
  </si>
  <si>
    <t>https://finance.naver.com/sise/sise_group_detail.naver?type=upjong&amp;no=286</t>
  </si>
  <si>
    <t>항공사</t>
  </si>
  <si>
    <t>https://finance.naver.com/sise/sise_group_detail.naver?type=upjong&amp;no=305</t>
  </si>
  <si>
    <t>소프트웨어</t>
  </si>
  <si>
    <t>https://finance.naver.com/sise/sise_group_detail.naver?type=upjong&amp;no=287</t>
  </si>
  <si>
    <t>생명과학도구및서비스</t>
  </si>
  <si>
    <t>https://finance.naver.com/sise/sise_group_detail.naver?type=upjong&amp;no=262</t>
  </si>
  <si>
    <t>핸드셋</t>
  </si>
  <si>
    <t>https://finance.naver.com/sise/sise_group_detail.naver?type=upjong&amp;no=292</t>
  </si>
  <si>
    <t>전자제품</t>
  </si>
  <si>
    <t>https://finance.naver.com/sise/sise_group_detail.naver?type=upjong&amp;no=307</t>
  </si>
  <si>
    <t>방송과엔터테인먼트</t>
  </si>
  <si>
    <t>https://finance.naver.com/sise/sise_group_detail.naver?type=upjong&amp;no=285</t>
  </si>
  <si>
    <t>창업투자</t>
  </si>
  <si>
    <t>https://finance.naver.com/sise/sise_group_detail.naver?type=upjong&amp;no=277</t>
  </si>
  <si>
    <t>디스플레이패널</t>
  </si>
  <si>
    <t>https://finance.naver.com/sise/sise_group_detail.naver?type=upjong&amp;no=327</t>
  </si>
  <si>
    <t>레저용장비와제품</t>
  </si>
  <si>
    <t>https://finance.naver.com/sise/sise_group_detail.naver?type=upjong&amp;no=271</t>
  </si>
  <si>
    <t>통신장비</t>
  </si>
  <si>
    <t>https://finance.naver.com/sise/sise_group_detail.naver?type=upjong&amp;no=294</t>
  </si>
  <si>
    <t>담배</t>
  </si>
  <si>
    <t>https://finance.naver.com/sise/sise_group_detail.naver?type=upjong&amp;no=275</t>
  </si>
  <si>
    <t>손해보험</t>
  </si>
  <si>
    <t>https://finance.naver.com/sise/sise_group_detail.naver?type=upjong&amp;no=315</t>
  </si>
  <si>
    <t>판매업체</t>
  </si>
  <si>
    <t>https://finance.naver.com/sise/sise_group_detail.naver?type=upjong&amp;no=265</t>
  </si>
  <si>
    <t>전기제품</t>
  </si>
  <si>
    <t>https://finance.naver.com/sise/sise_group_detail.naver?type=upjong&amp;no=283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</si>
  <si>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</si>
  <si>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</si>
  <si>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</si>
  <si>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</si>
  <si>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</si>
  <si>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</si>
  <si>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</si>
  <si>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</si>
  <si>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</si>
  <si>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</si>
  <si>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마켓레이더(12월 20일, 오전)</t>
  </si>
  <si>
    <t>https://finance.naver.com/research/market_info_read.naver?nid=30919&amp;page=1</t>
  </si>
  <si>
    <t>신한투자증권</t>
  </si>
  <si>
    <t>24.12.20</t>
  </si>
  <si>
    <t>[IBKS Daily] Morning Brief(241220)</t>
  </si>
  <si>
    <t>https://finance.naver.com/research/market_info_read.naver?nid=30918&amp;page=1</t>
  </si>
  <si>
    <t>IBK투자증권</t>
  </si>
  <si>
    <t>Global IT H/W Weekly (12월 3주차)</t>
  </si>
  <si>
    <t>https://finance.naver.com/research/market_info_read.naver?nid=30917&amp;page=1</t>
  </si>
  <si>
    <t>Global Consumer Weekly(12월 3주차)</t>
  </si>
  <si>
    <t>https://finance.naver.com/research/market_info_read.naver?nid=30916&amp;page=1</t>
  </si>
  <si>
    <t>Global Platform Weekly(12월 3주차)</t>
  </si>
  <si>
    <t>https://finance.naver.com/research/market_info_read.naver?nid=30915&amp;page=1</t>
  </si>
  <si>
    <t>Global Daily (12월 20일)</t>
  </si>
  <si>
    <t>https://finance.naver.com/research/market_info_read.naver?nid=30914&amp;page=1</t>
  </si>
  <si>
    <t>Daily Morning Brief(2024.12.20)</t>
  </si>
  <si>
    <t>https://finance.naver.com/research/market_info_read.naver?nid=30913&amp;page=1</t>
  </si>
  <si>
    <t>Global Japan Weekly (12월 3주차)</t>
  </si>
  <si>
    <t>https://finance.naver.com/research/market_info_read.naver?nid=30912&amp;page=1</t>
  </si>
  <si>
    <t>Global 헬스케어 Weekly(12월 3주차)</t>
  </si>
  <si>
    <t>https://finance.naver.com/research/market_info_read.naver?nid=30911&amp;page=1</t>
  </si>
  <si>
    <t>SK증권 아침에슥_2024.12.20.</t>
  </si>
  <si>
    <t>https://finance.naver.com/research/market_info_read.naver?nid=30910&amp;page=1</t>
  </si>
  <si>
    <t>SK증권</t>
  </si>
  <si>
    <t>국채 수익률 상승 부담, 미 증시 혼조세 마감</t>
  </si>
  <si>
    <t>https://finance.naver.com/research/market_info_read.naver?nid=30909&amp;page=1</t>
  </si>
  <si>
    <t>iM증권</t>
  </si>
  <si>
    <t>Daily 신한생각 (12월 20일)</t>
  </si>
  <si>
    <t>https://finance.naver.com/research/market_info_read.naver?nid=30908&amp;page=1</t>
  </si>
  <si>
    <t>KB리서치 모닝코멘트 1220</t>
  </si>
  <si>
    <t>https://finance.naver.com/research/market_info_read.naver?nid=30907&amp;page=1</t>
  </si>
  <si>
    <t>KB증권</t>
  </si>
  <si>
    <t>SK증권 Global Carbon Market Daily_241220</t>
  </si>
  <si>
    <t>https://finance.naver.com/research/market_info_read.naver?nid=30906&amp;page=1</t>
  </si>
  <si>
    <t>수급 CHECK</t>
  </si>
  <si>
    <t>https://finance.naver.com/research/market_info_read.naver?nid=30905&amp;page=1</t>
  </si>
  <si>
    <t>메리츠증권</t>
  </si>
  <si>
    <t>Nasdaq 100 리밸런싱, 그 효과는?</t>
  </si>
  <si>
    <t>https://finance.naver.com/research/market_info_read.naver?nid=30904&amp;page=1</t>
  </si>
  <si>
    <t>Global 신재생 Weekly (12월 3주차)</t>
  </si>
  <si>
    <t>https://finance.naver.com/research/market_info_read.naver?nid=30903&amp;page=1</t>
  </si>
  <si>
    <t>국내 주식 마감 시황 - 12월 19일</t>
  </si>
  <si>
    <t>https://finance.naver.com/research/market_info_read.naver?nid=30902&amp;page=1</t>
  </si>
  <si>
    <t>KB리서치 마감코멘트 1219</t>
  </si>
  <si>
    <t>https://finance.naver.com/research/market_info_read.naver?nid=30901&amp;page=1</t>
  </si>
  <si>
    <t>Yuanta Morning Snapshot (2024.12.20)</t>
  </si>
  <si>
    <t>https://finance.naver.com/research/market_info_read.naver?nid=30900&amp;page=1</t>
  </si>
  <si>
    <t>유안타증권</t>
  </si>
  <si>
    <t>하나증권 중국 1등주 포트폴리오</t>
  </si>
  <si>
    <t>https://finance.naver.com/research/invest_read.naver?nid=33659&amp;page=1</t>
  </si>
  <si>
    <t>하나증권</t>
  </si>
  <si>
    <t>Shinhan China Weekly(12월 3주차)</t>
  </si>
  <si>
    <t>https://finance.naver.com/research/invest_read.naver?nid=33658&amp;page=1</t>
  </si>
  <si>
    <t>DS Weekly Insight 12/20(금) - FOMC 여진과 연말 효..</t>
  </si>
  <si>
    <t>https://finance.naver.com/research/invest_read.naver?nid=33657&amp;page=1</t>
  </si>
  <si>
    <t>DS투자증권</t>
  </si>
  <si>
    <t>글로벌 마켓 레이더 Weekly</t>
  </si>
  <si>
    <t>https://finance.naver.com/research/invest_read.naver?nid=33656&amp;page=1</t>
  </si>
  <si>
    <t>대신증권</t>
  </si>
  <si>
    <t>일본 마켓 레이더 Daily</t>
  </si>
  <si>
    <t>https://finance.naver.com/research/invest_read.naver?nid=33655&amp;page=1</t>
  </si>
  <si>
    <t>[다음주 시장은?] 더 나쁠게 없는 KOSPI. 상대적 우위..</t>
  </si>
  <si>
    <t>https://finance.naver.com/research/invest_read.naver?nid=33654&amp;page=1</t>
  </si>
  <si>
    <t>Yuanta Daily Market View (24.12.20)</t>
  </si>
  <si>
    <t>https://finance.naver.com/research/invest_read.naver?nid=33653&amp;page=1</t>
  </si>
  <si>
    <t>12/20, 미 증시, GDP 호조, 정부 셧다운 우려 등에 혼..</t>
  </si>
  <si>
    <t>https://finance.naver.com/research/invest_read.naver?nid=33652&amp;page=1</t>
  </si>
  <si>
    <t>키움증권</t>
  </si>
  <si>
    <t>12/20 금융위원회, 조각투자 광고 규제 완화</t>
  </si>
  <si>
    <t>https://finance.naver.com/research/invest_read.naver?nid=33651&amp;page=1</t>
  </si>
  <si>
    <t>12/20 달러, 미 GDP 개선에 상승</t>
  </si>
  <si>
    <t>https://finance.naver.com/research/invest_read.naver?nid=33650&amp;page=1</t>
  </si>
  <si>
    <t>금리 상승 發 조정 트리거 발동. 다만 추세 전환 예상..</t>
  </si>
  <si>
    <t>https://finance.naver.com/research/invest_read.naver?nid=33649&amp;page=1</t>
  </si>
  <si>
    <t>[IBKS Daily] Start with IBKS (2024.12.20)</t>
  </si>
  <si>
    <t>https://finance.naver.com/research/invest_read.naver?nid=33648&amp;page=1</t>
  </si>
  <si>
    <t>LAM+로봇이 그리는 특이점 사회</t>
  </si>
  <si>
    <t>https://finance.naver.com/research/invest_read.naver?nid=33647&amp;page=1</t>
  </si>
  <si>
    <t>[ETF Farming] New ETF, 액티브·옵션·니치마켓 중심..</t>
  </si>
  <si>
    <t>https://finance.naver.com/research/invest_read.naver?nid=33646&amp;page=1</t>
  </si>
  <si>
    <t>[미국은 지금] FOMC發 미국 증시 줄다리기</t>
  </si>
  <si>
    <t>https://finance.naver.com/research/invest_read.naver?nid=33645&amp;page=1</t>
  </si>
  <si>
    <t>증권사</t>
    <phoneticPr fontId="1" type="noConversion"/>
  </si>
  <si>
    <t>작성일</t>
    <phoneticPr fontId="1" type="noConversion"/>
  </si>
  <si>
    <t>롯데케미칼</t>
  </si>
  <si>
    <t>회사채 EOD 이슈 종료. 트럼프2.0의 긍정적 ..</t>
  </si>
  <si>
    <t>https://finance.naver.com/research/company_read.naver?nid=79454&amp;page=1</t>
  </si>
  <si>
    <t>대한항공</t>
  </si>
  <si>
    <t>불안한 정국 감안하면 양호</t>
  </si>
  <si>
    <t>https://finance.naver.com/research/company_read.naver?nid=79453&amp;page=1</t>
  </si>
  <si>
    <t>율촌</t>
  </si>
  <si>
    <t>이제는 유럽을 향해 나아갈 때</t>
  </si>
  <si>
    <t>https://finance.naver.com/research/company_read.naver?nid=79452&amp;page=1</t>
  </si>
  <si>
    <t>삼성E&amp;A</t>
  </si>
  <si>
    <t>우려가 지배하는 주가</t>
  </si>
  <si>
    <t>https://finance.naver.com/research/company_read.naver?nid=79451&amp;page=1</t>
  </si>
  <si>
    <t>꿈비</t>
  </si>
  <si>
    <t>꾸준히 좋아지는 중</t>
  </si>
  <si>
    <t>https://finance.naver.com/research/company_read.naver?nid=79450&amp;page=1</t>
  </si>
  <si>
    <t>네오셈</t>
  </si>
  <si>
    <t>2025년 장비 다변화로 성장 기대</t>
  </si>
  <si>
    <t>https://finance.naver.com/research/company_read.naver?nid=79449&amp;page=1</t>
  </si>
  <si>
    <t>한국IR협의회</t>
  </si>
  <si>
    <t>코나솔</t>
  </si>
  <si>
    <t>나노기술 응용 고부가가치 복합소재 전문기업</t>
  </si>
  <si>
    <t>https://finance.naver.com/research/company_read.naver?nid=79448&amp;page=1</t>
  </si>
  <si>
    <t>한국기술신용평가(주)</t>
  </si>
  <si>
    <t>지슨</t>
  </si>
  <si>
    <t>무선전파 탐지 분석 기술을 기반으로 한 융합..</t>
  </si>
  <si>
    <t>https://finance.naver.com/research/company_read.naver?nid=79447&amp;page=1</t>
  </si>
  <si>
    <t>안지오랩</t>
  </si>
  <si>
    <t>천연물의약품 기반의 혈관신생 질환 전문 치..</t>
  </si>
  <si>
    <t>https://finance.naver.com/research/company_read.naver?nid=79446&amp;page=1</t>
  </si>
  <si>
    <t>에스알바이오텍</t>
  </si>
  <si>
    <t>알텀 펩타이드를 통한 안티에이징 화장품으로..</t>
  </si>
  <si>
    <t>https://finance.naver.com/research/company_read.naver?nid=79445&amp;page=1</t>
  </si>
  <si>
    <t>에스제이켐</t>
  </si>
  <si>
    <t>수처리제 기반 자원순환 전문기업</t>
  </si>
  <si>
    <t>https://finance.naver.com/research/company_read.naver?nid=79444&amp;page=1</t>
  </si>
  <si>
    <t>파이오링크</t>
  </si>
  <si>
    <t>ADC 경쟁력 기반 네트워크 및 보안 관련 토탈..</t>
  </si>
  <si>
    <t>https://finance.naver.com/research/company_read.naver?nid=79443&amp;page=1</t>
  </si>
  <si>
    <t>나이스디앤비</t>
  </si>
  <si>
    <t>에스앤더블류</t>
  </si>
  <si>
    <t>해양에서 우주로, 60년 기술의 진화</t>
  </si>
  <si>
    <t>https://finance.naver.com/research/company_read.naver?nid=79442&amp;page=1</t>
  </si>
  <si>
    <t>케이프</t>
  </si>
  <si>
    <t>선박 엔진의 심장을 책임지는 실린더 라이너 ..</t>
  </si>
  <si>
    <t>https://finance.naver.com/research/company_read.naver?nid=79441&amp;page=1</t>
  </si>
  <si>
    <t>아이쓰리시스템</t>
  </si>
  <si>
    <t>군수용 적외선 영상센서 전문기업</t>
  </si>
  <si>
    <t>https://finance.naver.com/research/company_read.naver?nid=79440&amp;page=1</t>
  </si>
  <si>
    <t>자동차 부품용 인발강관 시장을 선도하는 글..</t>
  </si>
  <si>
    <t>https://finance.naver.com/research/company_read.naver?nid=79439&amp;page=1</t>
  </si>
  <si>
    <t>아진전자부품</t>
  </si>
  <si>
    <t>자동차 전장 제어 장치 제조 전문 기업</t>
  </si>
  <si>
    <t>https://finance.naver.com/research/company_read.naver?nid=79438&amp;page=1</t>
  </si>
  <si>
    <t>오로스테크놀로지</t>
  </si>
  <si>
    <t>반도체 측정 및 검사장비 제조 전문 업체</t>
  </si>
  <si>
    <t>https://finance.naver.com/research/company_read.naver?nid=79437&amp;page=1</t>
  </si>
  <si>
    <t>대한제강</t>
  </si>
  <si>
    <t>국내 상위의 시장지위를 보유한 전기로 제강..</t>
  </si>
  <si>
    <t>https://finance.naver.com/research/company_read.naver?nid=79436&amp;page=1</t>
  </si>
  <si>
    <t>그린플러스</t>
  </si>
  <si>
    <t>스마트팜 구축 선도기업</t>
  </si>
  <si>
    <t>https://finance.naver.com/research/company_read.naver?nid=79435&amp;page=1</t>
  </si>
  <si>
    <t>와이엔텍</t>
  </si>
  <si>
    <t>폐기물부터 해운까지 친환경 순환 생태계를 ..</t>
  </si>
  <si>
    <t>https://finance.naver.com/research/company_read.naver?nid=79434&amp;page=1</t>
  </si>
  <si>
    <t>키다리스튜디오</t>
  </si>
  <si>
    <t>자체 플랫폼 및 IP 기반 글로벌 경쟁력을 구..</t>
  </si>
  <si>
    <t>https://finance.naver.com/research/company_read.naver?nid=79433&amp;page=1</t>
  </si>
  <si>
    <t>아이비김영</t>
  </si>
  <si>
    <t>대학편입학 교육 전문기업</t>
  </si>
  <si>
    <t>https://finance.naver.com/research/company_read.naver?nid=79432&amp;page=1</t>
  </si>
  <si>
    <t>브리지텍</t>
  </si>
  <si>
    <t>커뮤니케이션 및 엔터프라이즈 소프트웨어 전..</t>
  </si>
  <si>
    <t>https://finance.naver.com/research/company_read.naver?nid=79431&amp;page=1</t>
  </si>
  <si>
    <t>마음AI</t>
  </si>
  <si>
    <t>AI 플랫폼 서비스 전문기업</t>
  </si>
  <si>
    <t>https://finance.naver.com/research/company_read.naver?nid=79430&amp;page=1</t>
  </si>
  <si>
    <t>라온테크</t>
  </si>
  <si>
    <t>반도체 제조용 웨이퍼 이송 로봇 및 모듈 제..</t>
  </si>
  <si>
    <t>https://finance.naver.com/research/company_read.naver?nid=79429&amp;page=1</t>
  </si>
  <si>
    <t>티움바이오</t>
  </si>
  <si>
    <t>기존 치료제의 부작용을 극복하는 희귀 · 난..</t>
  </si>
  <si>
    <t>https://finance.naver.com/research/company_read.naver?nid=79428&amp;page=1</t>
  </si>
  <si>
    <t>이노인스트루먼트</t>
  </si>
  <si>
    <t>광섬유 융착 접속기 제조 전문기업</t>
  </si>
  <si>
    <t>https://finance.naver.com/research/company_read.naver?nid=79427&amp;page=1</t>
  </si>
  <si>
    <t>제넥신</t>
  </si>
  <si>
    <t>지속형 항체, DNA 백신 및 바이오프로탁 플랫..</t>
  </si>
  <si>
    <t>https://finance.naver.com/research/company_read.naver?nid=79426&amp;page=1</t>
  </si>
  <si>
    <t>케이아이엔엑스</t>
  </si>
  <si>
    <t>인터넷 인프라 서비스 제공 전문기업</t>
  </si>
  <si>
    <t>https://finance.naver.com/research/company_read.naver?nid=79425&amp;page=1</t>
  </si>
  <si>
    <t>반도체</t>
  </si>
  <si>
    <t>Micron FY1Q25 실적 코멘트</t>
  </si>
  <si>
    <t>https://finance.naver.com/research/industry_read.naver?nid=39007&amp;page=1</t>
  </si>
  <si>
    <t>에너지</t>
  </si>
  <si>
    <t>풍력 경쟁입찰 결과 관련 Comment</t>
  </si>
  <si>
    <t>https://finance.naver.com/research/industry_read.naver?nid=39006&amp;page=1</t>
  </si>
  <si>
    <t>유틸리티</t>
  </si>
  <si>
    <t>바이오매스 REC 가중치 변화</t>
  </si>
  <si>
    <t>https://finance.naver.com/research/industry_read.naver?nid=39005&amp;page=1</t>
  </si>
  <si>
    <t>통신</t>
  </si>
  <si>
    <t>연초 통신주 상승에 대비할 시점</t>
  </si>
  <si>
    <t>https://finance.naver.com/research/industry_read.naver?nid=39004&amp;page=1</t>
  </si>
  <si>
    <t>게임</t>
  </si>
  <si>
    <t>[IBKS Daily] 인터넷/게임</t>
  </si>
  <si>
    <t>https://finance.naver.com/research/industry_read.naver?nid=39003&amp;page=1</t>
  </si>
  <si>
    <t>Awaiting Blackwell</t>
  </si>
  <si>
    <t>https://finance.naver.com/research/industry_read.naver?nid=39002&amp;page=1</t>
  </si>
  <si>
    <t>유진투자증권</t>
  </si>
  <si>
    <t>[IBKS Weekly] 2차전지</t>
  </si>
  <si>
    <t>https://finance.naver.com/research/industry_read.naver?nid=39001&amp;page=1</t>
  </si>
  <si>
    <t>미디어</t>
  </si>
  <si>
    <t>스튜디오드래곤; 천천히 강렬하게</t>
  </si>
  <si>
    <t>https://finance.naver.com/research/industry_read.naver?nid=39000&amp;page=1</t>
  </si>
  <si>
    <t>울면 안돼</t>
  </si>
  <si>
    <t>https://finance.naver.com/research/economy_read.naver?nid=11197&amp;page=1</t>
  </si>
  <si>
    <t>12/20 Weekly Macro</t>
  </si>
  <si>
    <t>https://finance.naver.com/research/economy_read.naver?nid=11196&amp;page=1</t>
  </si>
  <si>
    <t>12/20, Kiwoom Morning Letter</t>
  </si>
  <si>
    <t>https://finance.naver.com/research/economy_read.naver?nid=11195&amp;page=1</t>
  </si>
  <si>
    <t>복잡해진 환율 퍼즐: 달러-원 급등 속 엔-원 하락</t>
  </si>
  <si>
    <t>https://finance.naver.com/research/economy_read.naver?nid=11194&amp;page=1</t>
  </si>
  <si>
    <t>대내외 불확실성 경계해 관망</t>
  </si>
  <si>
    <t>https://finance.naver.com/research/economy_read.naver?nid=11193&amp;page=1</t>
  </si>
  <si>
    <t>코스피</t>
  </si>
  <si>
    <t>뉴스공시</t>
  </si>
  <si>
    <t>아시아경제</t>
  </si>
  <si>
    <t>https://n.news.naver.com/mnews/article/277/0005521194</t>
  </si>
  <si>
    <t>[특징주]"차기 지도자 이재명 1위"…여론조사에 테마주 강세</t>
  </si>
  <si>
    <t>이데일리</t>
  </si>
  <si>
    <t>https://n.news.naver.com/mnews/article/018/0005910540</t>
  </si>
  <si>
    <t>‘이재명 테마주’, 조기 대선 국면에 422% 주가 폭등</t>
  </si>
  <si>
    <t>주간동아</t>
  </si>
  <si>
    <t>https://n.news.naver.com/mnews/article/037/0000035484</t>
  </si>
  <si>
    <t>넷플릭스에서 '런닝맨'본다… 웨이브 '독점전략' 무너지나</t>
  </si>
  <si>
    <t>미디어오늘</t>
  </si>
  <si>
    <t>https://n.news.naver.com/mnews/article/006/0000127754</t>
  </si>
  <si>
    <t>SBS-넷플릭스 전략적 파트너십 체결 
동영상기사</t>
  </si>
  <si>
    <t>https://n.news.naver.com/mnews/article/055/0001217171</t>
  </si>
  <si>
    <t>골때녀·그알' 넷플릭스서 본다…SBS 상한가 직행</t>
  </si>
  <si>
    <t>SBS Biz</t>
  </si>
  <si>
    <t>https://n.news.naver.com/mnews/article/374/0000416918</t>
  </si>
  <si>
    <t>"데이터로 평가하니 공정성↑"…메가존클라우드, 콘텐츠 시상식 새 기.....</t>
  </si>
  <si>
    <t>아이뉴스24</t>
  </si>
  <si>
    <t>https://n.news.naver.com/mnews/article/031/0000895456</t>
  </si>
  <si>
    <t>[DD퇴근길] 우티, 티맵 손 떼고 우버 단독체제…넷플릭스에 올라탄 S...</t>
  </si>
  <si>
    <t>디지털데일리</t>
  </si>
  <si>
    <t>https://n.news.naver.com/mnews/article/138/0002188357</t>
  </si>
  <si>
    <t>[특징주] SBS, 넷플릭스와 콘텐츠 공급 계약 체결 소식에 상한가 직...</t>
  </si>
  <si>
    <t>매일경제</t>
  </si>
  <si>
    <t>https://n.news.naver.com/mnews/article/009/0005417193</t>
  </si>
  <si>
    <t>기업공시 [12월 20일]</t>
  </si>
  <si>
    <t>서울경제</t>
  </si>
  <si>
    <t>https://n.news.naver.com/mnews/article/011/0004430549</t>
  </si>
  <si>
    <t>20일 코스피·코스닥 주요 공시</t>
  </si>
  <si>
    <t>https://n.news.naver.com/mnews/article/009/0005417182</t>
  </si>
  <si>
    <t>[코스피 마감]다시 시작된 외인 엑소더스…2400선 진땀 사수</t>
  </si>
  <si>
    <t>https://n.news.naver.com/mnews/article/018/0005910635</t>
  </si>
  <si>
    <t>전자공시</t>
  </si>
  <si>
    <t>투자판단관련주요경영사항</t>
  </si>
  <si>
    <t>https://dart.fss.or.kr/dsaf001/main.do?rcpNo=20241220800190</t>
  </si>
  <si>
    <t>한국경제</t>
  </si>
  <si>
    <t>https://n.news.naver.com/mnews/article/015/0005072555</t>
  </si>
  <si>
    <t>코스피, 외인·기관 매도 물량에 2400선 붕괴</t>
  </si>
  <si>
    <t>https://n.news.naver.com/mnews/article/018/0005910552</t>
  </si>
  <si>
    <t>특수관계인으로부터받은담보</t>
  </si>
  <si>
    <t>https://dart.fss.or.kr/dsaf001/main.do?rcpNo=20241220000473</t>
  </si>
  <si>
    <t>[ET라씨로] 다시 술렁이는 정치인 테마주… 오리엔트정공 25%↑</t>
  </si>
  <si>
    <t>전자신문</t>
  </si>
  <si>
    <t>https://n.news.naver.com/mnews/article/030/0003269849</t>
  </si>
  <si>
    <t>[특징주]우오현 회장, 트럼프 취임식 초청 예상에…SM그룹株 급등</t>
  </si>
  <si>
    <t>https://n.news.naver.com/mnews/article/277/0005521069</t>
  </si>
  <si>
    <t>한화건설, 대전 도마동 ‘도마 포레나해모로’ 분양 중</t>
  </si>
  <si>
    <t>조선비즈</t>
  </si>
  <si>
    <t>https://n.news.naver.com/mnews/article/366/0001041809</t>
  </si>
  <si>
    <t>어제 5200억 판 外人, 오늘은 8300억 순매도…코스피, 2400 ...</t>
  </si>
  <si>
    <t>헤럴드경제</t>
  </si>
  <si>
    <t>https://n.news.naver.com/mnews/article/016/0002405664</t>
  </si>
  <si>
    <t>美 셧다운 해도 안해도…국채금리 리스크 증폭 [장 안의 화제] 
동영상기사</t>
  </si>
  <si>
    <t>한국경제TV</t>
  </si>
  <si>
    <t>https://n.news.naver.com/mnews/article/215/0001192547</t>
  </si>
  <si>
    <t>HJ중공업, 공공 건설공사 안전관리 '최고' 등급 획득</t>
  </si>
  <si>
    <t>https://n.news.naver.com/mnews/article/277/0005521189</t>
  </si>
  <si>
    <t>[특징주]HJ중공업, 방위사업청과 2663억원 규모 수주 계약…11%↑</t>
  </si>
  <si>
    <t>https://n.news.naver.com/mnews/article/277/0005521024</t>
  </si>
  <si>
    <t>코스피 FOMC 여진에 장중 1% 넘게 밀려…코스닥도 1.4% 급락</t>
  </si>
  <si>
    <t>연합뉴스</t>
  </si>
  <si>
    <t>https://n.news.naver.com/mnews/article/001/0015117628</t>
  </si>
  <si>
    <t>HJ중공업, 2663억 해군 검독수리 Batch-II 후속함 수주</t>
  </si>
  <si>
    <t>뉴시스</t>
  </si>
  <si>
    <t>https://n.news.naver.com/mnews/article/003/0012973491</t>
  </si>
  <si>
    <t>[기재정정]단일판매ㆍ공급계약체결</t>
  </si>
  <si>
    <t>https://dart.fss.or.kr/dsaf001/main.do?rcpNo=20241220800204</t>
  </si>
  <si>
    <t>단일판매ㆍ공급계약체결</t>
  </si>
  <si>
    <t>https://dart.fss.or.kr/dsaf001/main.do?rcpNo=20241220800050</t>
  </si>
  <si>
    <t>이코노미스트</t>
  </si>
  <si>
    <t>https://n.news.naver.com/mnews/article/243/0000070018</t>
  </si>
  <si>
    <t>‘매파’ 파월 입에 국내 증시 충격… 2400 선 위협받아</t>
  </si>
  <si>
    <t>https://n.news.naver.com/mnews/article/037/0000035488</t>
  </si>
  <si>
    <t>[오늘장 탑픽] 국내증시 흔들려도 조선주 '방긋'…업황 전망은? 
동영상기사</t>
  </si>
  <si>
    <t>https://n.news.naver.com/mnews/article/374/0000416799</t>
  </si>
  <si>
    <t>https://n.news.naver.com/mnews/article/277/0005520770</t>
  </si>
  <si>
    <t>코스닥</t>
  </si>
  <si>
    <t>[코스닥 마감] 외인·기관 동반 매도에 670선 무너져…8거래일 만</t>
  </si>
  <si>
    <t>https://n.news.naver.com/mnews/article/018/0005910637</t>
  </si>
  <si>
    <t>주식등의대량보유상황보고서(약식)</t>
  </si>
  <si>
    <t>한국산업은행</t>
  </si>
  <si>
    <t>https://dart.fss.or.kr/dsaf001/main.do?rcpNo=20241220000669</t>
  </si>
  <si>
    <t>임원ㆍ주요주주특정증권등소유상황보고서</t>
  </si>
  <si>
    <t>신종길</t>
  </si>
  <si>
    <t>https://dart.fss.or.kr/dsaf001/main.do?rcpNo=20241220000578</t>
  </si>
  <si>
    <t>[특징주]트럼프도 꽂힌 CCUS 관련주 '상한가' 직행</t>
  </si>
  <si>
    <t>https://n.news.naver.com/mnews/article/018/0005910350</t>
  </si>
  <si>
    <t>퀀텀온, 엠디캠퍼스 소송 취하로 파산신청 기각</t>
  </si>
  <si>
    <t>블로터</t>
  </si>
  <si>
    <t>https://n.news.naver.com/mnews/article/293/0000061861</t>
  </si>
  <si>
    <t>[기재정정]소액공모공시서류(지분증권)</t>
  </si>
  <si>
    <t>https://dart.fss.or.kr/dsaf001/main.do?rcpNo=20241220000614</t>
  </si>
  <si>
    <t>[기재정정]주요사항보고서(유상증자결정)</t>
  </si>
  <si>
    <t>https://dart.fss.or.kr/dsaf001/main.do?rcpNo=20241220000606</t>
  </si>
  <si>
    <t>[기재정정]타법인주식및출자증권처분결정(자율공시)</t>
  </si>
  <si>
    <t>https://dart.fss.or.kr/dsaf001/main.do?rcpNo=20241220900750</t>
  </si>
  <si>
    <t>파산신청기각 (취하)</t>
  </si>
  <si>
    <t>https://dart.fss.or.kr/dsaf001/main.do?rcpNo=20241220900316</t>
  </si>
  <si>
    <t>방사성 의약품' 듀켐바이오, 코스닥 상장 첫날 13.5%↑</t>
  </si>
  <si>
    <t>https://n.news.naver.com/mnews/article/015/0005072761</t>
  </si>
  <si>
    <t>바이오 상장 ‘첫 날’은 상승…분위기 이어질까 [바이오맥짚기]</t>
  </si>
  <si>
    <t>https://n.news.naver.com/mnews/article/018/0005910548</t>
  </si>
  <si>
    <t>美 트럼프發 셧다운 위기...탄핵정국 韓 직격탄 우려 [오한마] 
동영상기사</t>
  </si>
  <si>
    <t>https://n.news.naver.com/mnews/article/215/0001192484</t>
  </si>
  <si>
    <t>듀켐바이오, 코스닥 상장</t>
  </si>
  <si>
    <t>뉴스1</t>
  </si>
  <si>
    <t>https://n.news.naver.com/mnews/article/421/0007978974</t>
  </si>
  <si>
    <t>[이 시각 시황] 트럼프 2기 대응 수출입 공급망 안정화에 해운 역량 ... 
동영상기사</t>
  </si>
  <si>
    <t>https://n.news.naver.com/mnews/article/374/0000416798</t>
  </si>
  <si>
    <t>[김진만의 종목 뜯어보기] "연준 매파적 인하"…뉴욕증시 마감 상황은.... 
동영상기사</t>
  </si>
  <si>
    <t>https://n.news.naver.com/mnews/article/374/0000416796</t>
  </si>
  <si>
    <t>[특징주]‘이전상장’ 듀켐바이오, 공모가 대비 56%↑</t>
  </si>
  <si>
    <t>https://n.news.naver.com/mnews/article/018/0005910303</t>
  </si>
  <si>
    <t>美 연준 "내년 인하전망 4회→2회 축소" [3분 브리프]</t>
  </si>
  <si>
    <t>https://n.news.naver.com/mnews/article/277/0005520791</t>
  </si>
  <si>
    <t>데일리안</t>
  </si>
  <si>
    <t>https://n.news.naver.com/mnews/article/119/0002906250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</si>
</sst>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2" borderId="8" xfId="3" applyFont="1" applyFill="1" applyAlignment="1">
      <alignment horizontal="center" vertical="center"/>
    </xf>
    <xf numFmtId="0" fontId="23" fillId="2" borderId="8" xfId="3" applyFont="1" applyFill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해운사</c:v>
                </c:pt>
                <c:pt idx="2">
                  <c:v>조선</c:v>
                </c:pt>
                <c:pt idx="3">
                  <c:v>사무용전자제품</c:v>
                </c:pt>
                <c:pt idx="4">
                  <c:v>가스유틸리티</c:v>
                </c:pt>
                <c:pt idx="5">
                  <c:v>상업서비스와공급품</c:v>
                </c:pt>
                <c:pt idx="6">
                  <c:v>생명보험</c:v>
                </c:pt>
                <c:pt idx="7">
                  <c:v>석유와가스</c:v>
                </c:pt>
                <c:pt idx="8">
                  <c:v>백화점과일반상점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다각화된소비자서비스</c:v>
                </c:pt>
                <c:pt idx="12">
                  <c:v>자동차</c:v>
                </c:pt>
                <c:pt idx="13">
                  <c:v>광고</c:v>
                </c:pt>
                <c:pt idx="14">
                  <c:v>도로와철도운송</c:v>
                </c:pt>
                <c:pt idx="15">
                  <c:v>양방향미디어와서비스</c:v>
                </c:pt>
                <c:pt idx="16">
                  <c:v>컴퓨터와주변기기</c:v>
                </c:pt>
                <c:pt idx="17">
                  <c:v>무역회사와판매업체</c:v>
                </c:pt>
                <c:pt idx="18">
                  <c:v>복합유틸리티</c:v>
                </c:pt>
                <c:pt idx="19">
                  <c:v>종이와목재</c:v>
                </c:pt>
                <c:pt idx="20">
                  <c:v>기타</c:v>
                </c:pt>
                <c:pt idx="21">
                  <c:v>다각화된통신서비스</c:v>
                </c:pt>
                <c:pt idx="22">
                  <c:v>인터넷과카탈로그소매</c:v>
                </c:pt>
                <c:pt idx="23">
                  <c:v>건설</c:v>
                </c:pt>
                <c:pt idx="24">
                  <c:v>IT서비스</c:v>
                </c:pt>
                <c:pt idx="25">
                  <c:v>섬유,의류,신발,호화품</c:v>
                </c:pt>
                <c:pt idx="26">
                  <c:v>건축자재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2.69E-2</c:v>
                </c:pt>
                <c:pt idx="1">
                  <c:v>1.9800000000000002E-2</c:v>
                </c:pt>
                <c:pt idx="2">
                  <c:v>1.61E-2</c:v>
                </c:pt>
                <c:pt idx="3">
                  <c:v>5.4000000000000003E-3</c:v>
                </c:pt>
                <c:pt idx="4">
                  <c:v>5.3E-3</c:v>
                </c:pt>
                <c:pt idx="5">
                  <c:v>2.0999999999999999E-3</c:v>
                </c:pt>
                <c:pt idx="6">
                  <c:v>5.0000000000000001E-4</c:v>
                </c:pt>
                <c:pt idx="7">
                  <c:v>-2.9999999999999997E-4</c:v>
                </c:pt>
                <c:pt idx="8">
                  <c:v>-5.9999999999999995E-4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-1.9E-3</c:v>
                </c:pt>
                <c:pt idx="12">
                  <c:v>-2.3999999999999998E-3</c:v>
                </c:pt>
                <c:pt idx="13">
                  <c:v>-3.0000000000000001E-3</c:v>
                </c:pt>
                <c:pt idx="14">
                  <c:v>-3.5000000000000001E-3</c:v>
                </c:pt>
                <c:pt idx="15">
                  <c:v>-3.8999999999999998E-3</c:v>
                </c:pt>
                <c:pt idx="16">
                  <c:v>-4.4999999999999997E-3</c:v>
                </c:pt>
                <c:pt idx="17">
                  <c:v>-4.8999999999999998E-3</c:v>
                </c:pt>
                <c:pt idx="18">
                  <c:v>-5.3E-3</c:v>
                </c:pt>
                <c:pt idx="19">
                  <c:v>-6.3E-3</c:v>
                </c:pt>
                <c:pt idx="20">
                  <c:v>-6.3E-3</c:v>
                </c:pt>
                <c:pt idx="21">
                  <c:v>-6.6E-3</c:v>
                </c:pt>
                <c:pt idx="22">
                  <c:v>-6.7999999999999996E-3</c:v>
                </c:pt>
                <c:pt idx="23">
                  <c:v>-6.7999999999999996E-3</c:v>
                </c:pt>
                <c:pt idx="24">
                  <c:v>-7.7000000000000002E-3</c:v>
                </c:pt>
                <c:pt idx="25">
                  <c:v>-8.9999999999999993E-3</c:v>
                </c:pt>
                <c:pt idx="26">
                  <c:v>-9.4999999999999998E-3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2</xdr:col>
      <xdr:colOff>981075</xdr:colOff>
      <xdr:row>7</xdr:row>
      <xdr:rowOff>196850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3C224AF-765E-4A35-8B58-C18CDF7262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981075</xdr:colOff>
      <xdr:row>7</xdr:row>
      <xdr:rowOff>196850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14B71B-048C-4DD6-9F44-9D7C37699D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981075</xdr:colOff>
      <xdr:row>7</xdr:row>
      <xdr:rowOff>196850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D91A6565-F247-4EB0-B1EA-B82AA124B9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12700</xdr:rowOff>
    </xdr:from>
    <xdr:to>
      <xdr:col>2</xdr:col>
      <xdr:colOff>981075</xdr:colOff>
      <xdr:row>13</xdr:row>
      <xdr:rowOff>206375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0A377CA-8C0A-486B-9EFD-9B3FCFF423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12700</xdr:rowOff>
    </xdr:from>
    <xdr:to>
      <xdr:col>5</xdr:col>
      <xdr:colOff>981075</xdr:colOff>
      <xdr:row>13</xdr:row>
      <xdr:rowOff>206375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9F1CA2E-4A95-4C7D-8B63-CC1F2BAB5A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12700</xdr:rowOff>
    </xdr:from>
    <xdr:to>
      <xdr:col>8</xdr:col>
      <xdr:colOff>981075</xdr:colOff>
      <xdr:row>13</xdr:row>
      <xdr:rowOff>206375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9729122-C942-4CDB-8882-360BCFA214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12700</xdr:rowOff>
    </xdr:from>
    <xdr:to>
      <xdr:col>2</xdr:col>
      <xdr:colOff>981075</xdr:colOff>
      <xdr:row>19</xdr:row>
      <xdr:rowOff>196850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02676AD-8594-4BD0-9B1B-FB871FF20B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12700</xdr:rowOff>
    </xdr:from>
    <xdr:to>
      <xdr:col>5</xdr:col>
      <xdr:colOff>981075</xdr:colOff>
      <xdr:row>19</xdr:row>
      <xdr:rowOff>196850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6443601-749E-43BC-BBBB-B0C6CF929A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12700</xdr:rowOff>
    </xdr:from>
    <xdr:to>
      <xdr:col>8</xdr:col>
      <xdr:colOff>981075</xdr:colOff>
      <xdr:row>19</xdr:row>
      <xdr:rowOff>196850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A68F86F-A524-4AE7-BE79-F7BD9196AF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12700</xdr:rowOff>
    </xdr:from>
    <xdr:to>
      <xdr:col>2</xdr:col>
      <xdr:colOff>981075</xdr:colOff>
      <xdr:row>25</xdr:row>
      <xdr:rowOff>196850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FE14768-8D15-4981-B0CE-ADE84E151E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12700</xdr:rowOff>
    </xdr:from>
    <xdr:to>
      <xdr:col>5</xdr:col>
      <xdr:colOff>981075</xdr:colOff>
      <xdr:row>25</xdr:row>
      <xdr:rowOff>196850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D9B39006-D815-4160-BAEF-8D36ECCB2E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12700</xdr:rowOff>
    </xdr:from>
    <xdr:to>
      <xdr:col>8</xdr:col>
      <xdr:colOff>981075</xdr:colOff>
      <xdr:row>25</xdr:row>
      <xdr:rowOff>196850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3E84FFA1-54B8-40F2-A987-03C4213E6E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4765675"/>
          <a:ext cx="1968500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46" t="s">
        <v>43</v>
      </c>
    </row>
    <row r="2" spans="2:32" ht="35.25" customHeight="1" thickBot="1"/>
    <row r="3" spans="2:32" ht="17.25" thickBot="1">
      <c r="B3" s="62" t="s">
        <v>3</v>
      </c>
      <c r="C3" s="62"/>
      <c r="E3" s="62" t="s">
        <v>30</v>
      </c>
      <c r="F3" s="62"/>
      <c r="H3" s="62" t="s">
        <v>31</v>
      </c>
      <c r="I3" s="62"/>
      <c r="K3" s="62" t="s">
        <v>32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B3" s="64" t="s">
        <v>34</v>
      </c>
      <c r="AC3" s="64"/>
      <c r="AD3" s="64"/>
      <c r="AE3" s="64"/>
      <c r="AF3" s="64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3" t="s">
        <v>47</v>
      </c>
      <c r="AD4" s="63"/>
      <c r="AE4" s="63"/>
      <c r="AF4" s="63"/>
    </row>
    <row r="5" spans="2:32">
      <c r="K5" s="23">
        <v>1</v>
      </c>
      <c r="L5" s="66" t="s">
        <v>3</v>
      </c>
      <c r="M5" s="23">
        <v>1</v>
      </c>
      <c r="N5" s="37" t="str">
        <f>KOSPI!B2</f>
        <v>오리엔트바이오</v>
      </c>
      <c r="O5" s="24">
        <f>KOSPI!D2</f>
        <v>1236</v>
      </c>
      <c r="P5" s="27" t="str">
        <f>KOSPI!E2</f>
        <v>↑</v>
      </c>
      <c r="Q5" s="27">
        <f>KOSPI!F2</f>
        <v>0.29970000000000002</v>
      </c>
      <c r="R5" s="24">
        <f>KOSPI!G2</f>
        <v>20179104</v>
      </c>
      <c r="S5" s="24">
        <f>KOSPI!H2</f>
        <v>1466</v>
      </c>
      <c r="T5" s="24">
        <f>KOSPI!I2</f>
        <v>-6</v>
      </c>
      <c r="U5" s="24">
        <f>KOSPI!J2</f>
        <v>0.22</v>
      </c>
      <c r="V5" s="24">
        <f>KOSPI!K2</f>
        <v>44.14</v>
      </c>
      <c r="W5" s="24">
        <f>KOSPI!L2</f>
        <v>16.45</v>
      </c>
      <c r="X5" s="24">
        <f>KOSPI!M2</f>
        <v>1.88</v>
      </c>
      <c r="Y5" s="24">
        <f>KOSPI!N2</f>
        <v>0</v>
      </c>
      <c r="Z5" s="38" t="str">
        <f>KOSPI!C2</f>
        <v>https://finance.naver.com/item/main.naver?code=002630</v>
      </c>
      <c r="AB5" s="44" t="s">
        <v>20</v>
      </c>
      <c r="AC5" s="44"/>
      <c r="AD5" s="44"/>
      <c r="AE5" s="28"/>
      <c r="AF5" s="33">
        <f>VLOOKUP($AC$4,$N$5:$Y$24,2,0)</f>
        <v>1700</v>
      </c>
    </row>
    <row r="6" spans="2:32">
      <c r="K6" s="12">
        <v>2</v>
      </c>
      <c r="L6" s="66"/>
      <c r="M6" s="12">
        <v>2</v>
      </c>
      <c r="N6" s="24" t="str">
        <f>KOSPI!B3</f>
        <v>SBS</v>
      </c>
      <c r="O6" s="24">
        <f>KOSPI!D3</f>
        <v>20000</v>
      </c>
      <c r="P6" s="27" t="str">
        <f>KOSPI!E3</f>
        <v>↑</v>
      </c>
      <c r="Q6" s="27">
        <f>KOSPI!F3</f>
        <v>0.29949999999999999</v>
      </c>
      <c r="R6" s="24">
        <f>KOSPI!G3</f>
        <v>5548013</v>
      </c>
      <c r="S6" s="24">
        <f>KOSPI!H3</f>
        <v>3710</v>
      </c>
      <c r="T6" s="24">
        <f>KOSPI!I3</f>
        <v>583</v>
      </c>
      <c r="U6" s="24">
        <f>KOSPI!J3</f>
        <v>0</v>
      </c>
      <c r="V6" s="24">
        <f>KOSPI!K3</f>
        <v>327.87</v>
      </c>
      <c r="W6" s="24">
        <f>KOSPI!L3</f>
        <v>5.45</v>
      </c>
      <c r="X6" s="24">
        <f>KOSPI!M3</f>
        <v>0.43</v>
      </c>
      <c r="Y6" s="24">
        <f>KOSPI!N3</f>
        <v>0</v>
      </c>
      <c r="Z6" s="31" t="str">
        <f>KOSPI!C3</f>
        <v>https://finance.naver.com/item/main.naver?code=034120</v>
      </c>
      <c r="AB6" s="44" t="s">
        <v>21</v>
      </c>
      <c r="AC6" s="44"/>
      <c r="AD6" s="44"/>
      <c r="AE6" s="29"/>
      <c r="AF6" s="32" t="str">
        <f>VLOOKUP($AC$4,$N$5:$Y$24,3,0)</f>
        <v>▲</v>
      </c>
    </row>
    <row r="7" spans="2:32">
      <c r="K7" s="12">
        <v>3</v>
      </c>
      <c r="L7" s="66"/>
      <c r="M7" s="12">
        <v>3</v>
      </c>
      <c r="N7" s="24" t="str">
        <f>KOSPI!B4</f>
        <v>티와이홀딩스우</v>
      </c>
      <c r="O7" s="24">
        <f>KOSPI!D4</f>
        <v>5580</v>
      </c>
      <c r="P7" s="27" t="str">
        <f>KOSPI!E4</f>
        <v>↑</v>
      </c>
      <c r="Q7" s="27">
        <f>KOSPI!F4</f>
        <v>0.29920000000000002</v>
      </c>
      <c r="R7" s="24">
        <f>KOSPI!G4</f>
        <v>223157</v>
      </c>
      <c r="S7" s="24">
        <f>KOSPI!H4</f>
        <v>69</v>
      </c>
      <c r="T7" s="24" t="str">
        <f>KOSPI!I4</f>
        <v>N/A</v>
      </c>
      <c r="U7" s="24">
        <f>KOSPI!J4</f>
        <v>0.52</v>
      </c>
      <c r="V7" s="24">
        <f>KOSPI!K4</f>
        <v>-0.38</v>
      </c>
      <c r="W7" s="24" t="str">
        <f>KOSPI!L4</f>
        <v>N/A</v>
      </c>
      <c r="X7" s="24">
        <f>KOSPI!M4</f>
        <v>0.24</v>
      </c>
      <c r="Y7" s="24">
        <f>KOSPI!N4</f>
        <v>0</v>
      </c>
      <c r="Z7" s="31" t="str">
        <f>KOSPI!C4</f>
        <v>https://finance.naver.com/item/main.naver?code=36328K</v>
      </c>
      <c r="AB7" s="44" t="s">
        <v>22</v>
      </c>
      <c r="AC7" s="44"/>
      <c r="AD7" s="44"/>
      <c r="AE7" s="29"/>
      <c r="AF7" s="34">
        <f>VLOOKUP($AC$4,$N$5:$Y$24,4,0)</f>
        <v>0.19719999999999999</v>
      </c>
    </row>
    <row r="8" spans="2:32" ht="17.25" thickBot="1">
      <c r="K8" s="12">
        <v>4</v>
      </c>
      <c r="L8" s="66"/>
      <c r="M8" s="12">
        <v>4</v>
      </c>
      <c r="N8" s="24" t="str">
        <f>KOSPI!B5</f>
        <v>코오롱모빌리티그룹우</v>
      </c>
      <c r="O8" s="24">
        <f>KOSPI!D5</f>
        <v>8870</v>
      </c>
      <c r="P8" s="27" t="str">
        <f>KOSPI!E5</f>
        <v>↑</v>
      </c>
      <c r="Q8" s="27">
        <f>KOSPI!F5</f>
        <v>0.29870000000000002</v>
      </c>
      <c r="R8" s="24">
        <f>KOSPI!G5</f>
        <v>1149960</v>
      </c>
      <c r="S8" s="24">
        <f>KOSPI!H5</f>
        <v>218</v>
      </c>
      <c r="T8" s="24" t="str">
        <f>KOSPI!I5</f>
        <v>N/A</v>
      </c>
      <c r="U8" s="24">
        <f>KOSPI!J5</f>
        <v>0.01</v>
      </c>
      <c r="V8" s="24" t="str">
        <f>KOSPI!K5</f>
        <v>N/A</v>
      </c>
      <c r="W8" s="24" t="str">
        <f>KOSPI!L5</f>
        <v>N/A</v>
      </c>
      <c r="X8" s="24">
        <f>KOSPI!M5</f>
        <v>3.07</v>
      </c>
      <c r="Y8" s="24">
        <f>KOSPI!N5</f>
        <v>0</v>
      </c>
      <c r="Z8" s="31" t="str">
        <f>KOSPI!C5</f>
        <v>https://finance.naver.com/item/main.naver?code=45014K</v>
      </c>
      <c r="AB8" s="44" t="s">
        <v>23</v>
      </c>
      <c r="AC8" s="44"/>
      <c r="AD8" s="44"/>
      <c r="AE8" s="29"/>
      <c r="AF8" s="35">
        <f>VLOOKUP($AC$4,$N$5:$Y$24,5,0)</f>
        <v>76166198</v>
      </c>
    </row>
    <row r="9" spans="2:32" ht="17.25" thickBot="1">
      <c r="B9" s="62" t="s">
        <v>10</v>
      </c>
      <c r="C9" s="62"/>
      <c r="E9" s="62" t="s">
        <v>11</v>
      </c>
      <c r="F9" s="62"/>
      <c r="H9" s="62" t="s">
        <v>12</v>
      </c>
      <c r="I9" s="62"/>
      <c r="K9" s="12">
        <v>5</v>
      </c>
      <c r="L9" s="66"/>
      <c r="M9" s="12">
        <v>5</v>
      </c>
      <c r="N9" s="24" t="str">
        <f>KOSPI!B6</f>
        <v>남선알미우</v>
      </c>
      <c r="O9" s="24">
        <f>KOSPI!D6</f>
        <v>21400</v>
      </c>
      <c r="P9" s="27" t="str">
        <f>KOSPI!E6</f>
        <v>↑</v>
      </c>
      <c r="Q9" s="27">
        <f>KOSPI!F6</f>
        <v>0.29849999999999999</v>
      </c>
      <c r="R9" s="24">
        <f>KOSPI!G6</f>
        <v>87350</v>
      </c>
      <c r="S9" s="24">
        <f>KOSPI!H6</f>
        <v>66</v>
      </c>
      <c r="T9" s="24" t="str">
        <f>KOSPI!I6</f>
        <v>N/A</v>
      </c>
      <c r="U9" s="24">
        <f>KOSPI!J6</f>
        <v>0.18</v>
      </c>
      <c r="V9" s="24">
        <f>KOSPI!K6</f>
        <v>237.78</v>
      </c>
      <c r="W9" s="24" t="str">
        <f>KOSPI!L6</f>
        <v>N/A</v>
      </c>
      <c r="X9" s="24">
        <f>KOSPI!M6</f>
        <v>8.66</v>
      </c>
      <c r="Y9" s="24">
        <f>KOSPI!N6</f>
        <v>0</v>
      </c>
      <c r="Z9" s="31" t="str">
        <f>KOSPI!C6</f>
        <v>https://finance.naver.com/item/main.naver?code=008355</v>
      </c>
      <c r="AB9" s="44" t="s">
        <v>1</v>
      </c>
      <c r="AC9" s="44"/>
      <c r="AD9" s="44"/>
      <c r="AF9" s="35">
        <f>VLOOKUP($AC$4,$N$5:$Y$24,6,0)</f>
        <v>2194</v>
      </c>
    </row>
    <row r="10" spans="2:32">
      <c r="B10" s="10"/>
      <c r="C10" s="13"/>
      <c r="E10" s="14"/>
      <c r="F10" s="18"/>
      <c r="K10" s="12">
        <v>6</v>
      </c>
      <c r="L10" s="66"/>
      <c r="M10" s="12">
        <v>6</v>
      </c>
      <c r="N10" s="24" t="str">
        <f>KOSPI!B7</f>
        <v>남선알미늄</v>
      </c>
      <c r="O10" s="24">
        <f>KOSPI!D7</f>
        <v>1700</v>
      </c>
      <c r="P10" s="27" t="str">
        <f>KOSPI!E7</f>
        <v>▲</v>
      </c>
      <c r="Q10" s="27">
        <f>KOSPI!F7</f>
        <v>0.19719999999999999</v>
      </c>
      <c r="R10" s="24">
        <f>KOSPI!G7</f>
        <v>76166198</v>
      </c>
      <c r="S10" s="24">
        <f>KOSPI!H7</f>
        <v>2194</v>
      </c>
      <c r="T10" s="24">
        <f>KOSPI!I7</f>
        <v>64</v>
      </c>
      <c r="U10" s="24">
        <f>KOSPI!J7</f>
        <v>3.85</v>
      </c>
      <c r="V10" s="24">
        <f>KOSPI!K7</f>
        <v>18.89</v>
      </c>
      <c r="W10" s="24">
        <f>KOSPI!L7</f>
        <v>-0.09</v>
      </c>
      <c r="X10" s="24">
        <f>KOSPI!M7</f>
        <v>0.69</v>
      </c>
      <c r="Y10" s="24">
        <f>KOSPI!N7</f>
        <v>0</v>
      </c>
      <c r="Z10" s="31" t="str">
        <f>KOSPI!C7</f>
        <v>https://finance.naver.com/item/main.naver?code=008350</v>
      </c>
      <c r="AB10" s="44" t="s">
        <v>24</v>
      </c>
      <c r="AC10" s="44"/>
      <c r="AD10" s="44"/>
      <c r="AF10" s="36">
        <f>VLOOKUP($AC$4,$N$5:$Y$24,7,0)</f>
        <v>64</v>
      </c>
    </row>
    <row r="11" spans="2:32" ht="17.45" customHeight="1">
      <c r="K11" s="12">
        <v>7</v>
      </c>
      <c r="L11" s="66"/>
      <c r="M11" s="12">
        <v>7</v>
      </c>
      <c r="N11" s="24" t="str">
        <f>KOSPI!B8</f>
        <v>HJ중공업</v>
      </c>
      <c r="O11" s="24">
        <f>KOSPI!D8</f>
        <v>5850</v>
      </c>
      <c r="P11" s="27" t="str">
        <f>KOSPI!E8</f>
        <v>▲</v>
      </c>
      <c r="Q11" s="27">
        <f>KOSPI!F8</f>
        <v>0.12720000000000001</v>
      </c>
      <c r="R11" s="24">
        <f>KOSPI!G8</f>
        <v>8997016</v>
      </c>
      <c r="S11" s="24">
        <f>KOSPI!H8</f>
        <v>4872</v>
      </c>
      <c r="T11" s="24">
        <f>KOSPI!I8</f>
        <v>-1088</v>
      </c>
      <c r="U11" s="24">
        <f>KOSPI!J8</f>
        <v>12.56</v>
      </c>
      <c r="V11" s="24">
        <f>KOSPI!K8</f>
        <v>25.11</v>
      </c>
      <c r="W11" s="24">
        <f>KOSPI!L8</f>
        <v>-31.41</v>
      </c>
      <c r="X11" s="24">
        <f>KOSPI!M8</f>
        <v>1.33</v>
      </c>
      <c r="Y11" s="24">
        <f>KOSPI!N8</f>
        <v>0</v>
      </c>
      <c r="Z11" s="31" t="str">
        <f>KOSPI!C8</f>
        <v>https://finance.naver.com/item/main.naver?code=097230</v>
      </c>
      <c r="AB11" s="44" t="s">
        <v>50</v>
      </c>
      <c r="AC11" s="44"/>
      <c r="AD11" s="44"/>
      <c r="AF11" s="33">
        <f>VLOOKUP($AC$4,$N$5:$Y$24,8,0)</f>
        <v>3.85</v>
      </c>
    </row>
    <row r="12" spans="2:32">
      <c r="K12" s="12">
        <v>8</v>
      </c>
      <c r="L12" s="66"/>
      <c r="M12" s="12">
        <v>8</v>
      </c>
      <c r="N12" s="24" t="str">
        <f>KOSPI!B9</f>
        <v>성안머티리얼스</v>
      </c>
      <c r="O12" s="24">
        <f>KOSPI!D9</f>
        <v>699</v>
      </c>
      <c r="P12" s="27" t="str">
        <f>KOSPI!E9</f>
        <v>▲</v>
      </c>
      <c r="Q12" s="27">
        <f>KOSPI!F9</f>
        <v>9.9099999999999994E-2</v>
      </c>
      <c r="R12" s="24">
        <f>KOSPI!G9</f>
        <v>7736647</v>
      </c>
      <c r="S12" s="24">
        <f>KOSPI!H9</f>
        <v>574</v>
      </c>
      <c r="T12" s="24">
        <f>KOSPI!I9</f>
        <v>-93</v>
      </c>
      <c r="U12" s="24">
        <f>KOSPI!J9</f>
        <v>1.46</v>
      </c>
      <c r="V12" s="24">
        <f>KOSPI!K9</f>
        <v>-0.95</v>
      </c>
      <c r="W12" s="24">
        <f>KOSPI!L9</f>
        <v>-158.55000000000001</v>
      </c>
      <c r="X12" s="24">
        <f>KOSPI!M9</f>
        <v>1.93</v>
      </c>
      <c r="Y12" s="24">
        <f>KOSPI!N9</f>
        <v>0</v>
      </c>
      <c r="Z12" s="31" t="str">
        <f>KOSPI!C9</f>
        <v>https://finance.naver.com/item/main.naver?code=011300</v>
      </c>
      <c r="AB12" s="44" t="s">
        <v>26</v>
      </c>
      <c r="AC12" s="44"/>
      <c r="AD12" s="44"/>
      <c r="AF12" s="33">
        <f>VLOOKUP($AC$4,$N$5:$Y$24,9,0)</f>
        <v>18.89</v>
      </c>
    </row>
    <row r="13" spans="2:32">
      <c r="K13" s="12">
        <v>9</v>
      </c>
      <c r="L13" s="66"/>
      <c r="M13" s="12">
        <v>9</v>
      </c>
      <c r="N13" s="24" t="str">
        <f>KOSPI!B10</f>
        <v>DB</v>
      </c>
      <c r="O13" s="24">
        <f>KOSPI!D10</f>
        <v>1540</v>
      </c>
      <c r="P13" s="27" t="str">
        <f>KOSPI!E10</f>
        <v>▲</v>
      </c>
      <c r="Q13" s="27">
        <f>KOSPI!F10</f>
        <v>8.3699999999999997E-2</v>
      </c>
      <c r="R13" s="24">
        <f>KOSPI!G10</f>
        <v>3912644</v>
      </c>
      <c r="S13" s="24">
        <f>KOSPI!H10</f>
        <v>3098</v>
      </c>
      <c r="T13" s="24">
        <f>KOSPI!I10</f>
        <v>370</v>
      </c>
      <c r="U13" s="24">
        <f>KOSPI!J10</f>
        <v>0.97</v>
      </c>
      <c r="V13" s="24">
        <f>KOSPI!K10</f>
        <v>4.62</v>
      </c>
      <c r="W13" s="24">
        <f>KOSPI!L10</f>
        <v>5.96</v>
      </c>
      <c r="X13" s="24">
        <f>KOSPI!M10</f>
        <v>0.76</v>
      </c>
      <c r="Y13" s="24">
        <f>KOSPI!N10</f>
        <v>0</v>
      </c>
      <c r="Z13" s="31" t="str">
        <f>KOSPI!C10</f>
        <v>https://finance.naver.com/item/main.naver?code=012030</v>
      </c>
      <c r="AB13" s="44" t="s">
        <v>27</v>
      </c>
      <c r="AC13" s="44"/>
      <c r="AD13" s="44"/>
      <c r="AF13" s="33">
        <f>VLOOKUP($AC$4,$N$5:$Y$24,10,0)</f>
        <v>-0.09</v>
      </c>
    </row>
    <row r="14" spans="2:32" ht="17.25" thickBot="1">
      <c r="K14" s="12">
        <v>10</v>
      </c>
      <c r="L14" s="67"/>
      <c r="M14" s="12">
        <v>10</v>
      </c>
      <c r="N14" s="24" t="str">
        <f>KOSPI!B11</f>
        <v>HD현대마린솔루션</v>
      </c>
      <c r="O14" s="24">
        <f>KOSPI!D11</f>
        <v>162000</v>
      </c>
      <c r="P14" s="27" t="str">
        <f>KOSPI!E11</f>
        <v>▲</v>
      </c>
      <c r="Q14" s="27">
        <f>KOSPI!F11</f>
        <v>8.2199999999999995E-2</v>
      </c>
      <c r="R14" s="24">
        <f>KOSPI!G11</f>
        <v>651270</v>
      </c>
      <c r="S14" s="24">
        <f>KOSPI!H11</f>
        <v>72009</v>
      </c>
      <c r="T14" s="24">
        <f>KOSPI!I11</f>
        <v>2015</v>
      </c>
      <c r="U14" s="24">
        <f>KOSPI!J11</f>
        <v>4.59</v>
      </c>
      <c r="V14" s="24">
        <f>KOSPI!K11</f>
        <v>42.88</v>
      </c>
      <c r="W14" s="24">
        <f>KOSPI!L11</f>
        <v>71.59</v>
      </c>
      <c r="X14" s="24">
        <f>KOSPI!M11</f>
        <v>10.78</v>
      </c>
      <c r="Y14" s="24">
        <f>KOSPI!N11</f>
        <v>0</v>
      </c>
      <c r="Z14" s="31" t="str">
        <f>KOSPI!C11</f>
        <v>https://finance.naver.com/item/main.naver?code=443060</v>
      </c>
      <c r="AB14" s="44" t="s">
        <v>28</v>
      </c>
      <c r="AC14" s="44"/>
      <c r="AD14" s="44"/>
      <c r="AF14" s="33">
        <f>VLOOKUP($AC$4,$N$5:$Y$24,11,0)</f>
        <v>0.69</v>
      </c>
    </row>
    <row r="15" spans="2:32" ht="17.25" thickBot="1">
      <c r="B15" s="62" t="s">
        <v>13</v>
      </c>
      <c r="C15" s="62"/>
      <c r="E15" s="62" t="s">
        <v>14</v>
      </c>
      <c r="F15" s="62"/>
      <c r="H15" s="62" t="s">
        <v>15</v>
      </c>
      <c r="I15" s="62"/>
      <c r="K15" s="12">
        <v>11</v>
      </c>
      <c r="L15" s="65" t="s">
        <v>4</v>
      </c>
      <c r="M15" s="12">
        <v>1</v>
      </c>
      <c r="N15" s="24" t="str">
        <f>KOSDAQ!B7</f>
        <v>에코아이</v>
      </c>
      <c r="O15" s="24">
        <f>KOSDAQ!D7</f>
        <v>20050</v>
      </c>
      <c r="P15" s="27" t="str">
        <f>KOSDAQ!E7</f>
        <v>▲</v>
      </c>
      <c r="Q15" s="27">
        <f>KOSDAQ!F7</f>
        <v>0.16300000000000001</v>
      </c>
      <c r="R15" s="24">
        <f>KOSDAQ!G7</f>
        <v>988835</v>
      </c>
      <c r="S15" s="24">
        <f>KOSDAQ!H7</f>
        <v>1980</v>
      </c>
      <c r="T15" s="24">
        <f>KOSDAQ!I7</f>
        <v>182</v>
      </c>
      <c r="U15" s="24">
        <f>KOSDAQ!J7</f>
        <v>0.35</v>
      </c>
      <c r="V15" s="24">
        <f>KOSDAQ!K7</f>
        <v>10.27</v>
      </c>
      <c r="W15" s="24">
        <f>KOSDAQ!L7</f>
        <v>17.399999999999999</v>
      </c>
      <c r="X15" s="24">
        <f>KOSDAQ!M7</f>
        <v>1.54</v>
      </c>
      <c r="Y15" s="24">
        <f>KOSDAQ!N7</f>
        <v>0</v>
      </c>
      <c r="Z15" s="31" t="str">
        <f>KOSDAQ!C7</f>
        <v>https://finance.naver.com/item/main.naver?code=448280</v>
      </c>
      <c r="AB15" s="68"/>
      <c r="AC15" s="68"/>
      <c r="AD15" s="68"/>
      <c r="AF15" s="33"/>
    </row>
    <row r="16" spans="2:32" ht="17.25" thickBot="1">
      <c r="K16" s="12">
        <v>12</v>
      </c>
      <c r="L16" s="66"/>
      <c r="M16" s="12">
        <v>2</v>
      </c>
      <c r="N16" s="24" t="str">
        <f>KOSDAQ!B8</f>
        <v>퀀텀온</v>
      </c>
      <c r="O16" s="24">
        <f>KOSDAQ!D8</f>
        <v>698</v>
      </c>
      <c r="P16" s="27" t="str">
        <f>KOSDAQ!E8</f>
        <v>▲</v>
      </c>
      <c r="Q16" s="27">
        <f>KOSDAQ!F8</f>
        <v>0.14610000000000001</v>
      </c>
      <c r="R16" s="24">
        <f>KOSDAQ!G8</f>
        <v>10367793</v>
      </c>
      <c r="S16" s="24">
        <f>KOSDAQ!H8</f>
        <v>168</v>
      </c>
      <c r="T16" s="24">
        <f>KOSDAQ!I8</f>
        <v>-67</v>
      </c>
      <c r="U16" s="24">
        <f>KOSDAQ!J8</f>
        <v>0.25</v>
      </c>
      <c r="V16" s="24">
        <f>KOSDAQ!K8</f>
        <v>-0.13</v>
      </c>
      <c r="W16" s="24">
        <f>KOSDAQ!L8</f>
        <v>-120.71</v>
      </c>
      <c r="X16" s="24">
        <f>KOSDAQ!M8</f>
        <v>-0.33</v>
      </c>
      <c r="Y16" s="24">
        <f>KOSDAQ!N8</f>
        <v>0</v>
      </c>
      <c r="Z16" s="31" t="str">
        <f>KOSDAQ!C8</f>
        <v>https://finance.naver.com/item/main.naver?code=227100</v>
      </c>
      <c r="AB16" s="64" t="s">
        <v>37</v>
      </c>
      <c r="AC16" s="64"/>
      <c r="AD16" s="16"/>
      <c r="AE16" s="64" t="s">
        <v>38</v>
      </c>
      <c r="AF16" s="64"/>
    </row>
    <row r="17" spans="1:33" ht="17.25" thickBot="1">
      <c r="K17" s="12">
        <v>13</v>
      </c>
      <c r="L17" s="66"/>
      <c r="M17" s="12">
        <v>3</v>
      </c>
      <c r="N17" s="24" t="str">
        <f>KOSDAQ!B9</f>
        <v>인벤티지랩</v>
      </c>
      <c r="O17" s="24">
        <f>KOSDAQ!D9</f>
        <v>17420</v>
      </c>
      <c r="P17" s="27" t="str">
        <f>KOSDAQ!E9</f>
        <v>▲</v>
      </c>
      <c r="Q17" s="27">
        <f>KOSDAQ!F9</f>
        <v>0.14449999999999999</v>
      </c>
      <c r="R17" s="24">
        <f>KOSDAQ!G9</f>
        <v>2463932</v>
      </c>
      <c r="S17" s="24">
        <f>KOSDAQ!H9</f>
        <v>1748</v>
      </c>
      <c r="T17" s="24">
        <f>KOSDAQ!I9</f>
        <v>-160</v>
      </c>
      <c r="U17" s="24">
        <f>KOSDAQ!J9</f>
        <v>0.44</v>
      </c>
      <c r="V17" s="24">
        <f>KOSDAQ!K9</f>
        <v>-17.559999999999999</v>
      </c>
      <c r="W17" s="24">
        <f>KOSDAQ!L9</f>
        <v>-154.94</v>
      </c>
      <c r="X17" s="24">
        <f>KOSDAQ!M9</f>
        <v>4.46</v>
      </c>
      <c r="Y17" s="24">
        <f>KOSDAQ!N9</f>
        <v>0</v>
      </c>
      <c r="Z17" s="31" t="str">
        <f>KOSDAQ!C9</f>
        <v>https://finance.naver.com/item/main.naver?code=389470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6"/>
      <c r="M18" s="12">
        <v>4</v>
      </c>
      <c r="N18" s="24" t="str">
        <f>KOSDAQ!B10</f>
        <v>듀켐바이오</v>
      </c>
      <c r="O18" s="24">
        <f>KOSDAQ!D10</f>
        <v>9080</v>
      </c>
      <c r="P18" s="27" t="str">
        <f>KOSDAQ!E10</f>
        <v>▲</v>
      </c>
      <c r="Q18" s="27">
        <f>KOSDAQ!F10</f>
        <v>0.13500000000000001</v>
      </c>
      <c r="R18" s="24">
        <f>KOSDAQ!G10</f>
        <v>21269443</v>
      </c>
      <c r="S18" s="24">
        <f>KOSDAQ!H10</f>
        <v>2584</v>
      </c>
      <c r="T18" s="24">
        <f>KOSDAQ!I10</f>
        <v>53</v>
      </c>
      <c r="U18" s="24">
        <f>KOSDAQ!J10</f>
        <v>0.34</v>
      </c>
      <c r="V18" s="24" t="str">
        <f>KOSDAQ!K10</f>
        <v>N/A</v>
      </c>
      <c r="W18" s="24">
        <f>KOSDAQ!L10</f>
        <v>20.309999999999999</v>
      </c>
      <c r="X18" s="24" t="str">
        <f>KOSDAQ!M10</f>
        <v>N/A</v>
      </c>
      <c r="Y18" s="24">
        <f>KOSDAQ!N10</f>
        <v>0</v>
      </c>
      <c r="Z18" s="31" t="str">
        <f>KOSDAQ!C10</f>
        <v>https://finance.naver.com/item/main.naver?code=176750</v>
      </c>
      <c r="AC18" s="33">
        <f>VLOOKUP($AC$4,$N$5:$Y$24,12,0)</f>
        <v>0</v>
      </c>
      <c r="AE18" s="1" t="s">
        <v>36</v>
      </c>
      <c r="AF18" s="9">
        <f>COUNTA(시황정보!A2:A251)</f>
        <v>20</v>
      </c>
    </row>
    <row r="19" spans="1:33">
      <c r="K19" s="12">
        <v>15</v>
      </c>
      <c r="L19" s="66"/>
      <c r="M19" s="12">
        <v>5</v>
      </c>
      <c r="N19" s="24" t="str">
        <f>KOSDAQ!B11</f>
        <v>켐트로스</v>
      </c>
      <c r="O19" s="24">
        <f>KOSDAQ!D11</f>
        <v>4560</v>
      </c>
      <c r="P19" s="27" t="str">
        <f>KOSDAQ!E11</f>
        <v>▲</v>
      </c>
      <c r="Q19" s="27">
        <f>KOSDAQ!F11</f>
        <v>0.1108</v>
      </c>
      <c r="R19" s="24">
        <f>KOSDAQ!G11</f>
        <v>8671549</v>
      </c>
      <c r="S19" s="24">
        <f>KOSDAQ!H11</f>
        <v>1211</v>
      </c>
      <c r="T19" s="24">
        <f>KOSDAQ!I11</f>
        <v>34</v>
      </c>
      <c r="U19" s="24">
        <f>KOSDAQ!J11</f>
        <v>0</v>
      </c>
      <c r="V19" s="24">
        <f>KOSDAQ!K11</f>
        <v>31.02</v>
      </c>
      <c r="W19" s="24">
        <f>KOSDAQ!L11</f>
        <v>4.6500000000000004</v>
      </c>
      <c r="X19" s="24">
        <f>KOSDAQ!M11</f>
        <v>1.86</v>
      </c>
      <c r="Y19" s="24">
        <f>KOSDAQ!N11</f>
        <v>0</v>
      </c>
      <c r="Z19" s="31" t="str">
        <f>KOSDAQ!C11</f>
        <v>https://finance.naver.com/item/main.naver?code=220260</v>
      </c>
      <c r="AE19" s="1" t="s">
        <v>39</v>
      </c>
      <c r="AF19" s="9">
        <f>COUNTA(투자정보!A3:A252)</f>
        <v>14</v>
      </c>
    </row>
    <row r="20" spans="1:33" ht="17.25" thickBot="1">
      <c r="K20" s="12">
        <v>16</v>
      </c>
      <c r="L20" s="66"/>
      <c r="M20" s="12">
        <v>6</v>
      </c>
      <c r="N20" s="24" t="str">
        <f>KOSDAQ!B12</f>
        <v>케어젠</v>
      </c>
      <c r="O20" s="24">
        <f>KOSDAQ!D12</f>
        <v>26950</v>
      </c>
      <c r="P20" s="27" t="str">
        <f>KOSDAQ!E12</f>
        <v>▲</v>
      </c>
      <c r="Q20" s="27">
        <f>KOSDAQ!F12</f>
        <v>0.1045</v>
      </c>
      <c r="R20" s="24">
        <f>KOSDAQ!G12</f>
        <v>447765</v>
      </c>
      <c r="S20" s="24">
        <f>KOSDAQ!H12</f>
        <v>14476</v>
      </c>
      <c r="T20" s="24">
        <f>KOSDAQ!I12</f>
        <v>404</v>
      </c>
      <c r="U20" s="24">
        <f>KOSDAQ!J12</f>
        <v>4.8099999999999996</v>
      </c>
      <c r="V20" s="24">
        <f>KOSDAQ!K12</f>
        <v>40.47</v>
      </c>
      <c r="W20" s="24">
        <f>KOSDAQ!L12</f>
        <v>18.02</v>
      </c>
      <c r="X20" s="24">
        <f>KOSDAQ!M12</f>
        <v>5.98</v>
      </c>
      <c r="Y20" s="24">
        <f>KOSDAQ!N12</f>
        <v>0</v>
      </c>
      <c r="Z20" s="31" t="str">
        <f>KOSDAQ!C12</f>
        <v>https://finance.naver.com/item/main.naver?code=214370</v>
      </c>
      <c r="AE20" s="1" t="s">
        <v>40</v>
      </c>
      <c r="AF20" s="9">
        <f>COUNTA(종목분석!B4:B253)</f>
        <v>28</v>
      </c>
    </row>
    <row r="21" spans="1:33" ht="17.25" thickBot="1">
      <c r="B21" s="62" t="s">
        <v>16</v>
      </c>
      <c r="C21" s="62"/>
      <c r="E21" s="62" t="s">
        <v>17</v>
      </c>
      <c r="F21" s="62"/>
      <c r="H21" s="62" t="s">
        <v>18</v>
      </c>
      <c r="I21" s="62"/>
      <c r="K21" s="12">
        <v>17</v>
      </c>
      <c r="L21" s="66"/>
      <c r="M21" s="12">
        <v>7</v>
      </c>
      <c r="N21" s="24" t="str">
        <f>KOSDAQ!B13</f>
        <v>오스테오닉</v>
      </c>
      <c r="O21" s="24">
        <f>KOSDAQ!D13</f>
        <v>6070</v>
      </c>
      <c r="P21" s="27" t="str">
        <f>KOSDAQ!E13</f>
        <v>▲</v>
      </c>
      <c r="Q21" s="27">
        <f>KOSDAQ!F13</f>
        <v>9.1700000000000004E-2</v>
      </c>
      <c r="R21" s="24">
        <f>KOSDAQ!G13</f>
        <v>1914687</v>
      </c>
      <c r="S21" s="24">
        <f>KOSDAQ!H13</f>
        <v>1254</v>
      </c>
      <c r="T21" s="24">
        <f>KOSDAQ!I13</f>
        <v>48</v>
      </c>
      <c r="U21" s="24">
        <f>KOSDAQ!J13</f>
        <v>1.05</v>
      </c>
      <c r="V21" s="24">
        <f>KOSDAQ!K13</f>
        <v>20.3</v>
      </c>
      <c r="W21" s="24">
        <f>KOSDAQ!L13</f>
        <v>8.2799999999999994</v>
      </c>
      <c r="X21" s="24">
        <f>KOSDAQ!M13</f>
        <v>2.11</v>
      </c>
      <c r="Y21" s="24">
        <f>KOSDAQ!N13</f>
        <v>0</v>
      </c>
      <c r="Z21" s="31" t="str">
        <f>KOSDAQ!C13</f>
        <v>https://finance.naver.com/item/main.naver?code=226400</v>
      </c>
    </row>
    <row r="22" spans="1:33" ht="17.25" thickBot="1">
      <c r="K22" s="12">
        <v>18</v>
      </c>
      <c r="L22" s="66"/>
      <c r="M22" s="12">
        <v>8</v>
      </c>
      <c r="N22" s="24" t="str">
        <f>KOSDAQ!B14</f>
        <v>에스유홀딩스</v>
      </c>
      <c r="O22" s="24">
        <f>KOSDAQ!D14</f>
        <v>1700</v>
      </c>
      <c r="P22" s="27" t="str">
        <f>KOSDAQ!E14</f>
        <v>▲</v>
      </c>
      <c r="Q22" s="27">
        <f>KOSDAQ!F14</f>
        <v>8.9700000000000002E-2</v>
      </c>
      <c r="R22" s="24">
        <f>KOSDAQ!G14</f>
        <v>1197265</v>
      </c>
      <c r="S22" s="24">
        <f>KOSDAQ!H14</f>
        <v>255</v>
      </c>
      <c r="T22" s="24">
        <f>KOSDAQ!I14</f>
        <v>-131</v>
      </c>
      <c r="U22" s="24">
        <f>KOSDAQ!J14</f>
        <v>2.2000000000000002</v>
      </c>
      <c r="V22" s="24">
        <f>KOSDAQ!K14</f>
        <v>-1.05</v>
      </c>
      <c r="W22" s="24">
        <f>KOSDAQ!L14</f>
        <v>-52.99</v>
      </c>
      <c r="X22" s="24">
        <f>KOSDAQ!M14</f>
        <v>0.45</v>
      </c>
      <c r="Y22" s="24">
        <f>KOSDAQ!N14</f>
        <v>0</v>
      </c>
      <c r="Z22" s="31" t="str">
        <f>KOSDAQ!C14</f>
        <v>https://finance.naver.com/item/main.naver?code=031860</v>
      </c>
      <c r="AE22" s="64" t="s">
        <v>41</v>
      </c>
      <c r="AF22" s="64"/>
    </row>
    <row r="23" spans="1:33" ht="17.25" thickBot="1">
      <c r="K23" s="12">
        <v>19</v>
      </c>
      <c r="L23" s="66"/>
      <c r="M23" s="12">
        <v>9</v>
      </c>
      <c r="N23" s="24" t="str">
        <f>KOSDAQ!B15</f>
        <v>일승</v>
      </c>
      <c r="O23" s="24">
        <f>KOSDAQ!D15</f>
        <v>4590</v>
      </c>
      <c r="P23" s="27" t="str">
        <f>KOSDAQ!E15</f>
        <v>▲</v>
      </c>
      <c r="Q23" s="27">
        <f>KOSDAQ!F15</f>
        <v>8.5099999999999995E-2</v>
      </c>
      <c r="R23" s="24">
        <f>KOSDAQ!G15</f>
        <v>33044021</v>
      </c>
      <c r="S23" s="24">
        <f>KOSDAQ!H15</f>
        <v>1410</v>
      </c>
      <c r="T23" s="24">
        <f>KOSDAQ!I15</f>
        <v>53</v>
      </c>
      <c r="U23" s="24">
        <f>KOSDAQ!J15</f>
        <v>0.56000000000000005</v>
      </c>
      <c r="V23" s="24">
        <f>KOSDAQ!K15</f>
        <v>51.57</v>
      </c>
      <c r="W23" s="24">
        <f>KOSDAQ!L15</f>
        <v>10.74</v>
      </c>
      <c r="X23" s="24">
        <f>KOSDAQ!M15</f>
        <v>3.82</v>
      </c>
      <c r="Y23" s="24">
        <f>KOSDAQ!N15</f>
        <v>0</v>
      </c>
      <c r="Z23" s="31" t="str">
        <f>KOSDAQ!C15</f>
        <v>https://finance.naver.com/item/main.naver?code=333430</v>
      </c>
      <c r="AE23" s="40" t="s">
        <v>7</v>
      </c>
      <c r="AF23" s="40" t="s">
        <v>6</v>
      </c>
    </row>
    <row r="24" spans="1:33">
      <c r="K24" s="12">
        <v>20</v>
      </c>
      <c r="L24" s="67"/>
      <c r="M24" s="12">
        <v>10</v>
      </c>
      <c r="N24" s="24" t="str">
        <f>KOSDAQ!B16</f>
        <v>알티캐스트</v>
      </c>
      <c r="O24" s="24">
        <f>KOSDAQ!D16</f>
        <v>1185</v>
      </c>
      <c r="P24" s="27" t="str">
        <f>KOSDAQ!E16</f>
        <v>▲</v>
      </c>
      <c r="Q24" s="27">
        <f>KOSDAQ!F16</f>
        <v>7.7299999999999994E-2</v>
      </c>
      <c r="R24" s="24">
        <f>KOSDAQ!G16</f>
        <v>3566580</v>
      </c>
      <c r="S24" s="24">
        <f>KOSDAQ!H16</f>
        <v>368</v>
      </c>
      <c r="T24" s="24">
        <f>KOSDAQ!I16</f>
        <v>-63</v>
      </c>
      <c r="U24" s="24">
        <f>KOSDAQ!J16</f>
        <v>0</v>
      </c>
      <c r="V24" s="24">
        <f>KOSDAQ!K16</f>
        <v>-2.3199999999999998</v>
      </c>
      <c r="W24" s="24">
        <f>KOSDAQ!L16</f>
        <v>-72.38</v>
      </c>
      <c r="X24" s="24">
        <f>KOSDAQ!M16</f>
        <v>2.58</v>
      </c>
      <c r="Y24" s="24">
        <f>KOSDAQ!N16</f>
        <v>0</v>
      </c>
      <c r="Z24" s="31" t="str">
        <f>KOSDAQ!C16</f>
        <v>https://finance.naver.com/item/main.naver?code=085810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1"/>
      <c r="Q25" s="41"/>
      <c r="R25" s="26"/>
      <c r="S25" s="26"/>
      <c r="T25" s="26"/>
      <c r="U25" s="26"/>
      <c r="V25" s="26"/>
      <c r="W25" s="26"/>
      <c r="X25" s="26"/>
      <c r="Y25" s="26"/>
      <c r="Z25" s="42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2" t="s">
        <v>49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B27" s="64" t="s">
        <v>0</v>
      </c>
      <c r="AC27" s="64"/>
      <c r="AD27" s="64"/>
      <c r="AE27" s="64"/>
      <c r="AF27" s="64"/>
    </row>
    <row r="28" spans="1:33" ht="17.25" thickBot="1">
      <c r="K28" s="62" t="s">
        <v>8</v>
      </c>
      <c r="L28" s="62"/>
      <c r="M28" s="62" t="s">
        <v>29</v>
      </c>
      <c r="N28" s="62"/>
      <c r="O28" s="62"/>
      <c r="P28" s="62"/>
      <c r="Q28" s="62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0" t="str">
        <f>주요뉴스!E4</f>
        <v xml:space="preserve">매일경제 </v>
      </c>
      <c r="L29" s="60"/>
      <c r="M29" s="61" t="str">
        <f>주요뉴스!C4</f>
        <v>“주식한다면서 ‘배트맨’을 몰라?”…서학개미들 쓸어담는다는 8개 종목은</v>
      </c>
      <c r="N29" s="61"/>
      <c r="O29" s="61"/>
      <c r="P29" s="61"/>
      <c r="Q29" s="61"/>
      <c r="R29" s="25"/>
      <c r="S29" s="25"/>
      <c r="T29" s="25"/>
      <c r="U29" s="25"/>
      <c r="V29" s="25"/>
      <c r="W29" s="25"/>
      <c r="X29" s="25"/>
      <c r="Y29" s="25"/>
      <c r="Z29" s="50" t="str">
        <f>IF(주요뉴스!G4="","",HYPERLINK(주요뉴스!G4, "▶"))</f>
        <v>▶</v>
      </c>
      <c r="AA29" s="26"/>
      <c r="AB29" s="25">
        <f>종목별이슈!A2</f>
        <v>1</v>
      </c>
      <c r="AC29" s="25"/>
      <c r="AD29" s="25"/>
      <c r="AE29" s="26" t="str">
        <f>종목별이슈!D2</f>
        <v>뉴스공시</v>
      </c>
      <c r="AF29" s="26"/>
    </row>
    <row r="30" spans="1:33">
      <c r="K30" s="60" t="str">
        <f>주요뉴스!E5</f>
        <v xml:space="preserve">서울경제 </v>
      </c>
      <c r="L30" s="60"/>
      <c r="M30" s="61" t="str">
        <f>주요뉴스!C5</f>
        <v>코리아 디스카운트' 대통령 후보 검증해야[동십자각]</v>
      </c>
      <c r="N30" s="61"/>
      <c r="O30" s="61"/>
      <c r="P30" s="61"/>
      <c r="Q30" s="61"/>
      <c r="R30" s="25"/>
      <c r="S30" s="25"/>
      <c r="T30" s="25"/>
      <c r="U30" s="25"/>
      <c r="V30" s="25"/>
      <c r="W30" s="25"/>
      <c r="X30" s="25"/>
      <c r="Y30" s="25"/>
      <c r="Z30" s="50" t="str">
        <f>IF(주요뉴스!G5="","",HYPERLINK(주요뉴스!G5, "▶"))</f>
        <v>▶</v>
      </c>
      <c r="AA30" s="26"/>
      <c r="AB30" s="25">
        <f>종목별이슈!A3</f>
        <v>2</v>
      </c>
      <c r="AC30" s="25"/>
      <c r="AD30" s="25"/>
      <c r="AE30" s="26" t="str">
        <f>종목별이슈!D3</f>
        <v>뉴스공시</v>
      </c>
      <c r="AF30" s="26"/>
      <c r="AG30" s="26"/>
    </row>
    <row r="31" spans="1:33">
      <c r="K31" s="60" t="str">
        <f>주요뉴스!E6</f>
        <v xml:space="preserve">비즈워치 </v>
      </c>
      <c r="L31" s="60"/>
      <c r="M31" s="61" t="str">
        <f>주요뉴스!C6</f>
        <v>MBK, 고려아연 투자 핵심 경영진 모두 '내국인'…재차 반박</v>
      </c>
      <c r="N31" s="61"/>
      <c r="O31" s="61"/>
      <c r="P31" s="61"/>
      <c r="Q31" s="61"/>
      <c r="R31" s="25"/>
      <c r="S31" s="25"/>
      <c r="T31" s="25"/>
      <c r="U31" s="25"/>
      <c r="V31" s="25"/>
      <c r="W31" s="25"/>
      <c r="X31" s="25"/>
      <c r="Y31" s="25"/>
      <c r="Z31" s="50" t="str">
        <f>IF(주요뉴스!G6="","",HYPERLINK(주요뉴스!G6, "▶"))</f>
        <v>▶</v>
      </c>
      <c r="AA31" s="26"/>
      <c r="AB31" s="60">
        <f>종목별이슈!A5</f>
        <v>1</v>
      </c>
      <c r="AC31" s="60"/>
      <c r="AD31" s="60"/>
      <c r="AE31" s="26" t="str">
        <f>종목별이슈!D5</f>
        <v>뉴스공시</v>
      </c>
      <c r="AF31" s="26"/>
      <c r="AG31" s="26"/>
    </row>
    <row r="32" spans="1:33">
      <c r="K32" s="60" t="str">
        <f>주요뉴스!E7</f>
        <v xml:space="preserve">MBN </v>
      </c>
      <c r="L32" s="60"/>
      <c r="M32" s="61" t="str">
        <f>주요뉴스!C7</f>
        <v>이륙 직전에 연료 샌 아시아나 여객기, 부랴부랴 항공기 교체</v>
      </c>
      <c r="N32" s="61"/>
      <c r="O32" s="61"/>
      <c r="P32" s="61"/>
      <c r="Q32" s="61"/>
      <c r="R32" s="25"/>
      <c r="S32" s="25"/>
      <c r="T32" s="25"/>
      <c r="U32" s="25"/>
      <c r="V32" s="25"/>
      <c r="W32" s="25"/>
      <c r="X32" s="25"/>
      <c r="Y32" s="25"/>
      <c r="Z32" s="50" t="str">
        <f>IF(주요뉴스!G7="","",HYPERLINK(주요뉴스!G7, "▶"))</f>
        <v>▶</v>
      </c>
      <c r="AA32" s="26"/>
      <c r="AB32" s="60">
        <f>종목별이슈!A6</f>
        <v>2</v>
      </c>
      <c r="AC32" s="60"/>
      <c r="AD32" s="60"/>
      <c r="AE32" s="26" t="str">
        <f>종목별이슈!D6</f>
        <v>뉴스공시</v>
      </c>
      <c r="AF32" s="26"/>
      <c r="AG32" s="26"/>
    </row>
    <row r="33" spans="1:33">
      <c r="K33" s="60" t="str">
        <f>주요뉴스!E8</f>
        <v xml:space="preserve">매일경제 </v>
      </c>
      <c r="L33" s="60"/>
      <c r="M33" s="61" t="str">
        <f>주요뉴스!C8</f>
        <v>“투자자도 방전될 지경”…배터리 관련주 우수수, 중국만 잘나가네</v>
      </c>
      <c r="N33" s="61"/>
      <c r="O33" s="61"/>
      <c r="P33" s="61"/>
      <c r="Q33" s="61"/>
      <c r="R33" s="25"/>
      <c r="S33" s="25"/>
      <c r="T33" s="25"/>
      <c r="U33" s="25"/>
      <c r="V33" s="25"/>
      <c r="W33" s="25"/>
      <c r="X33" s="25"/>
      <c r="Y33" s="25"/>
      <c r="Z33" s="50" t="str">
        <f>IF(주요뉴스!G8="","",HYPERLINK(주요뉴스!G8, "▶"))</f>
        <v>▶</v>
      </c>
      <c r="AA33" s="26"/>
      <c r="AB33" s="60">
        <f>종목별이슈!A7</f>
        <v>3</v>
      </c>
      <c r="AC33" s="60"/>
      <c r="AD33" s="60"/>
      <c r="AE33" s="26" t="str">
        <f>종목별이슈!D7</f>
        <v>뉴스공시</v>
      </c>
      <c r="AF33" s="26"/>
      <c r="AG33" s="26"/>
    </row>
    <row r="34" spans="1:33">
      <c r="K34" s="60" t="str">
        <f>주요뉴스!E9</f>
        <v xml:space="preserve">매일경제 </v>
      </c>
      <c r="L34" s="60"/>
      <c r="M34" s="61" t="str">
        <f>주요뉴스!C9</f>
        <v>이베이, G마켓 소수지분 매각 나선다</v>
      </c>
      <c r="N34" s="61"/>
      <c r="O34" s="61"/>
      <c r="P34" s="61"/>
      <c r="Q34" s="61"/>
      <c r="R34" s="25"/>
      <c r="S34" s="25"/>
      <c r="T34" s="25"/>
      <c r="U34" s="25"/>
      <c r="V34" s="25"/>
      <c r="W34" s="25"/>
      <c r="X34" s="25"/>
      <c r="Y34" s="25"/>
      <c r="Z34" s="50" t="str">
        <f>IF(주요뉴스!G9="","",HYPERLINK(주요뉴스!G9, "▶"))</f>
        <v>▶</v>
      </c>
      <c r="AA34" s="26"/>
      <c r="AB34" s="60">
        <f>종목별이슈!A8</f>
        <v>4</v>
      </c>
      <c r="AC34" s="60"/>
      <c r="AD34" s="60"/>
      <c r="AE34" s="26" t="str">
        <f>종목별이슈!D8</f>
        <v>뉴스공시</v>
      </c>
      <c r="AF34" s="26"/>
      <c r="AG34" s="26"/>
    </row>
    <row r="35" spans="1:33">
      <c r="K35" s="60" t="str">
        <f>주요뉴스!E10</f>
        <v xml:space="preserve">조선비즈 </v>
      </c>
      <c r="L35" s="60"/>
      <c r="M35" s="61" t="str">
        <f>주요뉴스!C10</f>
        <v>금요일 밤은 눈크게 뜨고 공시 보세요.. 주주배정 유증한 차바이오텍·지아이이노 시간외 下</v>
      </c>
      <c r="N35" s="61"/>
      <c r="O35" s="61"/>
      <c r="P35" s="61"/>
      <c r="Q35" s="61"/>
      <c r="R35" s="25"/>
      <c r="S35" s="25"/>
      <c r="T35" s="25"/>
      <c r="U35" s="25"/>
      <c r="V35" s="25"/>
      <c r="W35" s="25"/>
      <c r="X35" s="25"/>
      <c r="Y35" s="25"/>
      <c r="Z35" s="50" t="str">
        <f>IF(주요뉴스!G10="","",HYPERLINK(주요뉴스!G10, "▶"))</f>
        <v>▶</v>
      </c>
      <c r="AA35" s="26"/>
      <c r="AB35" s="60">
        <f>종목별이슈!A9</f>
        <v>5</v>
      </c>
      <c r="AC35" s="60"/>
      <c r="AD35" s="60"/>
      <c r="AE35" s="26" t="str">
        <f>종목별이슈!D9</f>
        <v>뉴스공시</v>
      </c>
      <c r="AF35" s="26"/>
      <c r="AG35" s="26"/>
    </row>
    <row r="36" spans="1:33">
      <c r="K36" s="60" t="str">
        <f>주요뉴스!E11</f>
        <v xml:space="preserve">매일경제 </v>
      </c>
      <c r="L36" s="60"/>
      <c r="M36" s="61" t="str">
        <f>주요뉴스!C11</f>
        <v>방전된 한국 … 中 2차전지 ETF만 질주</v>
      </c>
      <c r="N36" s="61"/>
      <c r="O36" s="61"/>
      <c r="P36" s="61"/>
      <c r="Q36" s="61"/>
      <c r="R36" s="25"/>
      <c r="S36" s="25"/>
      <c r="T36" s="25"/>
      <c r="U36" s="25"/>
      <c r="V36" s="25"/>
      <c r="W36" s="25"/>
      <c r="X36" s="25"/>
      <c r="Y36" s="25"/>
      <c r="Z36" s="50" t="str">
        <f>IF(주요뉴스!G11="","",HYPERLINK(주요뉴스!G11, "▶"))</f>
        <v>▶</v>
      </c>
      <c r="AA36" s="26"/>
      <c r="AB36" s="60">
        <f>종목별이슈!A10</f>
        <v>6</v>
      </c>
      <c r="AC36" s="60"/>
      <c r="AD36" s="60"/>
      <c r="AE36" s="26" t="str">
        <f>종목별이슈!D10</f>
        <v>뉴스공시</v>
      </c>
      <c r="AF36" s="26"/>
      <c r="AG36" s="26"/>
    </row>
    <row r="37" spans="1:33">
      <c r="K37" s="60" t="str">
        <f>주요뉴스!E12</f>
        <v xml:space="preserve">서울경제 </v>
      </c>
      <c r="L37" s="60"/>
      <c r="M37" s="61" t="str">
        <f>주요뉴스!C12</f>
        <v>변동성에 대비 다양한 테마 우량주만 엄선…올 42% 수익[펀드줌인]</v>
      </c>
      <c r="N37" s="61"/>
      <c r="O37" s="61"/>
      <c r="P37" s="61"/>
      <c r="Q37" s="61"/>
      <c r="R37" s="25"/>
      <c r="S37" s="25"/>
      <c r="T37" s="25"/>
      <c r="U37" s="25"/>
      <c r="V37" s="25"/>
      <c r="W37" s="25"/>
      <c r="X37" s="25"/>
      <c r="Y37" s="25"/>
      <c r="Z37" s="50" t="str">
        <f>IF(주요뉴스!G12="","",HYPERLINK(주요뉴스!G12, "▶"))</f>
        <v>▶</v>
      </c>
      <c r="AA37" s="26"/>
      <c r="AB37" s="60">
        <f>종목별이슈!A11</f>
        <v>7</v>
      </c>
      <c r="AC37" s="60"/>
      <c r="AD37" s="60"/>
      <c r="AE37" s="26" t="str">
        <f>종목별이슈!D11</f>
        <v>뉴스공시</v>
      </c>
      <c r="AF37" s="26"/>
      <c r="AG37" s="26"/>
    </row>
    <row r="38" spans="1:33">
      <c r="A38" s="20"/>
      <c r="K38" s="60" t="str">
        <f>주요뉴스!E13</f>
        <v xml:space="preserve">서울경제 </v>
      </c>
      <c r="L38" s="60"/>
      <c r="M38" s="61" t="str">
        <f>주요뉴스!C13</f>
        <v>5개월째 본인가 지연…출발부터 힘든 우리證</v>
      </c>
      <c r="N38" s="61"/>
      <c r="O38" s="61"/>
      <c r="P38" s="61"/>
      <c r="Q38" s="61"/>
      <c r="R38" s="25"/>
      <c r="S38" s="25"/>
      <c r="T38" s="25"/>
      <c r="U38" s="25"/>
      <c r="V38" s="25"/>
      <c r="W38" s="25"/>
      <c r="X38" s="25"/>
      <c r="Y38" s="25"/>
      <c r="Z38" s="50" t="str">
        <f>IF(주요뉴스!G13="","",HYPERLINK(주요뉴스!G13, "▶"))</f>
        <v>▶</v>
      </c>
      <c r="AA38" s="26"/>
      <c r="AB38" s="60">
        <f>종목별이슈!A12</f>
        <v>8</v>
      </c>
      <c r="AC38" s="60"/>
      <c r="AD38" s="60"/>
      <c r="AE38" s="26" t="str">
        <f>종목별이슈!D12</f>
        <v>뉴스공시</v>
      </c>
      <c r="AF38" s="26"/>
      <c r="AG38" s="26"/>
    </row>
    <row r="39" spans="1:33">
      <c r="A39" s="21"/>
      <c r="K39" s="60" t="str">
        <f>주요뉴스!E14</f>
        <v xml:space="preserve">한국경제 </v>
      </c>
      <c r="L39" s="60"/>
      <c r="M39" s="61" t="str">
        <f>주요뉴스!C14</f>
        <v>"넷플서 '그알'도 볼 수 있대"…지지부진했던 '이 회사' 날았다</v>
      </c>
      <c r="N39" s="61"/>
      <c r="O39" s="61"/>
      <c r="P39" s="61"/>
      <c r="Q39" s="61"/>
      <c r="R39" s="25"/>
      <c r="S39" s="25"/>
      <c r="T39" s="25"/>
      <c r="U39" s="25"/>
      <c r="V39" s="25"/>
      <c r="W39" s="25"/>
      <c r="X39" s="25"/>
      <c r="Y39" s="25"/>
      <c r="Z39" s="50" t="str">
        <f>IF(주요뉴스!G14="","",HYPERLINK(주요뉴스!G14, "▶"))</f>
        <v>▶</v>
      </c>
      <c r="AA39" s="26"/>
      <c r="AB39" s="60">
        <f>종목별이슈!A13</f>
        <v>9</v>
      </c>
      <c r="AC39" s="60"/>
      <c r="AD39" s="60"/>
      <c r="AE39" s="26" t="str">
        <f>종목별이슈!D13</f>
        <v>뉴스공시</v>
      </c>
      <c r="AF39" s="26"/>
      <c r="AG39" s="26"/>
    </row>
    <row r="40" spans="1:33">
      <c r="A40" s="21"/>
      <c r="K40" s="60" t="str">
        <f>주요뉴스!E15</f>
        <v xml:space="preserve">뉴스1 </v>
      </c>
      <c r="L40" s="60"/>
      <c r="M40" s="61" t="str">
        <f>주요뉴스!C15</f>
        <v>외국인 8000억 팔아치우자 코스피 '흔들'…두 달 만에 최대 순매도</v>
      </c>
      <c r="N40" s="61"/>
      <c r="O40" s="61"/>
      <c r="P40" s="61"/>
      <c r="Q40" s="61"/>
      <c r="R40" s="25"/>
      <c r="S40" s="25"/>
      <c r="T40" s="25"/>
      <c r="U40" s="25"/>
      <c r="V40" s="25"/>
      <c r="W40" s="25"/>
      <c r="X40" s="25"/>
      <c r="Y40" s="25"/>
      <c r="Z40" s="50" t="str">
        <f>IF(주요뉴스!G15="","",HYPERLINK(주요뉴스!G15, "▶"))</f>
        <v>▶</v>
      </c>
      <c r="AA40" s="26"/>
      <c r="AB40" s="60">
        <f>종목별이슈!A14</f>
        <v>10</v>
      </c>
      <c r="AC40" s="60"/>
      <c r="AD40" s="60"/>
      <c r="AE40" s="26" t="str">
        <f>종목별이슈!D14</f>
        <v>뉴스공시</v>
      </c>
      <c r="AF40" s="26"/>
      <c r="AG40" s="26"/>
    </row>
    <row r="41" spans="1:33">
      <c r="A41" s="21"/>
      <c r="K41" s="60" t="str">
        <f>주요뉴스!E16</f>
        <v xml:space="preserve">서울경제 </v>
      </c>
      <c r="L41" s="60"/>
      <c r="M41" s="61" t="str">
        <f>주요뉴스!C16</f>
        <v>섣부른 종전 기대감…우크라 재건株 옥석가려야</v>
      </c>
      <c r="N41" s="61"/>
      <c r="O41" s="61"/>
      <c r="P41" s="61"/>
      <c r="Q41" s="61"/>
      <c r="R41" s="25"/>
      <c r="S41" s="25"/>
      <c r="T41" s="25"/>
      <c r="U41" s="25"/>
      <c r="V41" s="25"/>
      <c r="W41" s="25"/>
      <c r="X41" s="25"/>
      <c r="Y41" s="25"/>
      <c r="Z41" s="50" t="str">
        <f>IF(주요뉴스!G16="","",HYPERLINK(주요뉴스!G16, "▶"))</f>
        <v>▶</v>
      </c>
      <c r="AA41" s="26"/>
      <c r="AB41" s="60">
        <f>종목별이슈!A15</f>
        <v>1</v>
      </c>
      <c r="AC41" s="60"/>
      <c r="AD41" s="60"/>
      <c r="AE41" s="26" t="str">
        <f>종목별이슈!D15</f>
        <v>전자공시</v>
      </c>
      <c r="AF41" s="26"/>
      <c r="AG41" s="26"/>
    </row>
    <row r="42" spans="1:33">
      <c r="A42" s="21"/>
      <c r="K42" s="60" t="str">
        <f>주요뉴스!E17</f>
        <v xml:space="preserve">이코노미스트 </v>
      </c>
      <c r="L42" s="60"/>
      <c r="M42" s="61" t="str">
        <f>주요뉴스!C17</f>
        <v>IPO 본부장 칼바람 속에…미래에셋증권은 ‘유임’</v>
      </c>
      <c r="N42" s="61"/>
      <c r="O42" s="61"/>
      <c r="P42" s="61"/>
      <c r="Q42" s="61"/>
      <c r="R42" s="25"/>
      <c r="S42" s="25"/>
      <c r="T42" s="25"/>
      <c r="U42" s="25"/>
      <c r="V42" s="25"/>
      <c r="W42" s="25"/>
      <c r="X42" s="25"/>
      <c r="Y42" s="25"/>
      <c r="Z42" s="50" t="str">
        <f>IF(주요뉴스!G17="","",HYPERLINK(주요뉴스!G17, "▶"))</f>
        <v>▶</v>
      </c>
      <c r="AA42" s="26"/>
      <c r="AB42" s="60">
        <f>종목별이슈!A16</f>
        <v>1</v>
      </c>
      <c r="AC42" s="60"/>
      <c r="AD42" s="60"/>
      <c r="AE42" s="26" t="str">
        <f>종목별이슈!D16</f>
        <v>뉴스공시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0" t="str">
        <f>주요뉴스!E18</f>
        <v xml:space="preserve">이데일리 </v>
      </c>
      <c r="L43" s="60"/>
      <c r="M43" s="61" t="str">
        <f>주요뉴스!C18</f>
        <v>투자유치로 보릿고개 넘기는 스타트업…자본잠식 그림자 걷힐까[마켓인]</v>
      </c>
      <c r="N43" s="61"/>
      <c r="O43" s="61"/>
      <c r="P43" s="61"/>
      <c r="Q43" s="61"/>
      <c r="R43" s="25"/>
      <c r="S43" s="25"/>
      <c r="T43" s="25"/>
      <c r="U43" s="25"/>
      <c r="V43" s="25"/>
      <c r="W43" s="25"/>
      <c r="X43" s="25"/>
      <c r="Y43" s="25"/>
      <c r="Z43" s="50" t="str">
        <f>IF(주요뉴스!G18="","",HYPERLINK(주요뉴스!G18, "▶"))</f>
        <v>▶</v>
      </c>
      <c r="AA43" s="26"/>
      <c r="AB43" s="60">
        <f>종목별이슈!A17</f>
        <v>1</v>
      </c>
      <c r="AC43" s="60"/>
      <c r="AD43" s="60"/>
      <c r="AE43" s="26" t="str">
        <f>종목별이슈!D17</f>
        <v>뉴스공시</v>
      </c>
      <c r="AF43" s="26"/>
      <c r="AG43" s="26"/>
    </row>
    <row r="44" spans="1:33">
      <c r="K44" s="60" t="str">
        <f>주요뉴스!E19</f>
        <v xml:space="preserve">헤럴드경제 </v>
      </c>
      <c r="L44" s="60"/>
      <c r="M44" s="61" t="str">
        <f>주요뉴스!C19</f>
        <v>어제 5200억 판 外人, 오늘은 8300억 순매도…코스피, 2400 고지 겨우 사수 [투자360]</v>
      </c>
      <c r="N44" s="61"/>
      <c r="O44" s="61"/>
      <c r="P44" s="61"/>
      <c r="Q44" s="61"/>
      <c r="R44" s="25"/>
      <c r="S44" s="25"/>
      <c r="T44" s="25"/>
      <c r="U44" s="25"/>
      <c r="V44" s="25"/>
      <c r="W44" s="25"/>
      <c r="X44" s="25"/>
      <c r="Y44" s="25"/>
      <c r="Z44" s="50" t="str">
        <f>IF(주요뉴스!G19="","",HYPERLINK(주요뉴스!G19, "▶"))</f>
        <v>▶</v>
      </c>
      <c r="AA44" s="26"/>
      <c r="AB44" s="60">
        <f>종목별이슈!A18</f>
        <v>1</v>
      </c>
      <c r="AC44" s="60"/>
      <c r="AD44" s="60"/>
      <c r="AE44" s="26" t="str">
        <f>종목별이슈!D18</f>
        <v>뉴스공시</v>
      </c>
      <c r="AF44" s="26"/>
      <c r="AG44" s="26"/>
    </row>
    <row r="45" spans="1:33">
      <c r="K45" s="60" t="str">
        <f>주요뉴스!E20</f>
        <v xml:space="preserve">뉴스1 </v>
      </c>
      <c r="L45" s="60"/>
      <c r="M45" s="61" t="str">
        <f>주요뉴스!C20</f>
        <v>美 마이크론·FOMC 충격…칩스법 보조금에도 하이닉스 '하락'[핫종목]</v>
      </c>
      <c r="N45" s="61"/>
      <c r="O45" s="61"/>
      <c r="P45" s="61"/>
      <c r="Q45" s="61"/>
      <c r="R45" s="25"/>
      <c r="S45" s="25"/>
      <c r="T45" s="25"/>
      <c r="U45" s="25"/>
      <c r="V45" s="25"/>
      <c r="W45" s="25"/>
      <c r="X45" s="25"/>
      <c r="Y45" s="25"/>
      <c r="Z45" s="50" t="str">
        <f>IF(주요뉴스!G20="","",HYPERLINK(주요뉴스!G20, "▶"))</f>
        <v>▶</v>
      </c>
      <c r="AA45" s="26"/>
      <c r="AB45" s="60">
        <f>종목별이슈!A19</f>
        <v>2</v>
      </c>
      <c r="AC45" s="60"/>
      <c r="AD45" s="60"/>
      <c r="AE45" s="26" t="str">
        <f>종목별이슈!D19</f>
        <v>뉴스공시</v>
      </c>
      <c r="AF45" s="26"/>
      <c r="AG45" s="26"/>
    </row>
    <row r="46" spans="1:33" ht="18" customHeight="1">
      <c r="K46" s="60" t="str">
        <f>주요뉴스!E21</f>
        <v xml:space="preserve">머니투데이 </v>
      </c>
      <c r="L46" s="60"/>
      <c r="M46" s="61" t="str">
        <f>주요뉴스!C21</f>
        <v>"올해는 건너뜁니다"… 외국인 매도 폭설, 산타 랠리는 없다</v>
      </c>
      <c r="N46" s="61"/>
      <c r="O46" s="61"/>
      <c r="P46" s="61"/>
      <c r="Q46" s="61"/>
      <c r="R46" s="25"/>
      <c r="S46" s="25"/>
      <c r="T46" s="25"/>
      <c r="U46" s="25"/>
      <c r="V46" s="25"/>
      <c r="W46" s="25"/>
      <c r="X46" s="25"/>
      <c r="Y46" s="25"/>
      <c r="Z46" s="50" t="str">
        <f>IF(주요뉴스!G21="","",HYPERLINK(주요뉴스!G21, "▶"))</f>
        <v>▶</v>
      </c>
      <c r="AA46" s="26"/>
      <c r="AB46" s="60">
        <f>종목별이슈!A20</f>
        <v>1</v>
      </c>
      <c r="AC46" s="60"/>
      <c r="AD46" s="60"/>
      <c r="AE46" s="26" t="str">
        <f>종목별이슈!D20</f>
        <v>전자공시</v>
      </c>
      <c r="AF46" s="26"/>
      <c r="AG46" s="26"/>
    </row>
    <row r="47" spans="1:33">
      <c r="K47" s="60" t="str">
        <f>주요뉴스!E22</f>
        <v xml:space="preserve">한국경제TV </v>
      </c>
      <c r="L47" s="60"/>
      <c r="M47" s="61" t="str">
        <f>주요뉴스!C22</f>
        <v>억만장자 포트폴리오 복제했더니…3개월 30% 수익 [미다스의 손]</v>
      </c>
      <c r="N47" s="61"/>
      <c r="O47" s="61"/>
      <c r="P47" s="61"/>
      <c r="Q47" s="61"/>
      <c r="R47" s="25"/>
      <c r="S47" s="25"/>
      <c r="T47" s="25"/>
      <c r="U47" s="25"/>
      <c r="V47" s="25"/>
      <c r="W47" s="25"/>
      <c r="X47" s="25"/>
      <c r="Y47" s="25"/>
      <c r="Z47" s="50" t="str">
        <f>IF(주요뉴스!G22="","",HYPERLINK(주요뉴스!G22, "▶"))</f>
        <v>▶</v>
      </c>
      <c r="AA47" s="26"/>
      <c r="AB47" s="60">
        <f>종목별이슈!A21</f>
        <v>1</v>
      </c>
      <c r="AC47" s="60"/>
      <c r="AD47" s="60"/>
      <c r="AE47" s="26" t="str">
        <f>종목별이슈!D21</f>
        <v>뉴스공시</v>
      </c>
      <c r="AF47" s="26"/>
      <c r="AG47" s="26"/>
    </row>
    <row r="48" spans="1:33">
      <c r="K48" s="60"/>
      <c r="L48" s="60"/>
      <c r="M48" s="26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26"/>
      <c r="AG48" s="26"/>
    </row>
    <row r="51" ht="19.149999999999999" customHeight="1"/>
  </sheetData>
  <mergeCells count="82"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K32:L32"/>
    <mergeCell ref="K33:L33"/>
    <mergeCell ref="K37:L37"/>
    <mergeCell ref="M28:Q28"/>
    <mergeCell ref="M29:Q29"/>
    <mergeCell ref="M30:Q30"/>
    <mergeCell ref="M31:Q31"/>
    <mergeCell ref="K27:Z27"/>
    <mergeCell ref="L15:L24"/>
    <mergeCell ref="L5:L14"/>
    <mergeCell ref="AB16:AC16"/>
    <mergeCell ref="AE22:AF22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E9"/>
  <sheetViews>
    <sheetView workbookViewId="0">
      <selection activeCell="D4" sqref="D4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57</v>
      </c>
      <c r="B1" s="53" t="s">
        <v>29</v>
      </c>
      <c r="C1" s="53" t="s">
        <v>56</v>
      </c>
      <c r="D1" s="53" t="s">
        <v>861</v>
      </c>
      <c r="E1" s="53" t="s">
        <v>862</v>
      </c>
    </row>
    <row r="2" spans="1:5">
      <c r="A2" s="45" t="s">
        <v>955</v>
      </c>
      <c r="B2" t="s">
        <v>956</v>
      </c>
      <c r="C2" s="45" t="s">
        <v>957</v>
      </c>
      <c r="D2" s="9" t="s">
        <v>826</v>
      </c>
      <c r="E2" s="9" t="s">
        <v>782</v>
      </c>
    </row>
    <row r="3" spans="1:5">
      <c r="A3" s="45" t="s">
        <v>958</v>
      </c>
      <c r="B3" t="s">
        <v>959</v>
      </c>
      <c r="C3" s="45" t="s">
        <v>960</v>
      </c>
      <c r="D3" s="9" t="s">
        <v>834</v>
      </c>
      <c r="E3" s="9" t="s">
        <v>782</v>
      </c>
    </row>
    <row r="4" spans="1:5">
      <c r="A4" s="45" t="s">
        <v>961</v>
      </c>
      <c r="B4" t="s">
        <v>962</v>
      </c>
      <c r="C4" s="45" t="s">
        <v>963</v>
      </c>
      <c r="D4" s="9" t="s">
        <v>829</v>
      </c>
      <c r="E4" s="9" t="s">
        <v>782</v>
      </c>
    </row>
    <row r="5" spans="1:5">
      <c r="A5" s="45" t="s">
        <v>964</v>
      </c>
      <c r="B5" t="s">
        <v>965</v>
      </c>
      <c r="C5" s="45" t="s">
        <v>966</v>
      </c>
      <c r="D5" s="9" t="s">
        <v>829</v>
      </c>
      <c r="E5" s="9" t="s">
        <v>782</v>
      </c>
    </row>
    <row r="6" spans="1:5">
      <c r="A6" s="45" t="s">
        <v>967</v>
      </c>
      <c r="B6" t="s">
        <v>968</v>
      </c>
      <c r="C6" s="45" t="s">
        <v>969</v>
      </c>
      <c r="D6" s="9" t="s">
        <v>785</v>
      </c>
      <c r="E6" s="9" t="s">
        <v>782</v>
      </c>
    </row>
    <row r="7" spans="1:5">
      <c r="A7" s="45" t="s">
        <v>955</v>
      </c>
      <c r="B7" t="s">
        <v>970</v>
      </c>
      <c r="C7" s="45" t="s">
        <v>971</v>
      </c>
      <c r="D7" s="9" t="s">
        <v>972</v>
      </c>
      <c r="E7" s="9" t="s">
        <v>782</v>
      </c>
    </row>
    <row r="8" spans="1:5">
      <c r="A8" s="45" t="s">
        <v>657</v>
      </c>
      <c r="B8" t="s">
        <v>973</v>
      </c>
      <c r="C8" s="45" t="s">
        <v>974</v>
      </c>
      <c r="D8" s="9" t="s">
        <v>785</v>
      </c>
      <c r="E8" s="9" t="s">
        <v>782</v>
      </c>
    </row>
    <row r="9" spans="1:5">
      <c r="A9" s="45" t="s">
        <v>975</v>
      </c>
      <c r="B9" t="s">
        <v>976</v>
      </c>
      <c r="C9" s="45" t="s">
        <v>977</v>
      </c>
      <c r="D9" s="9" t="s">
        <v>781</v>
      </c>
      <c r="E9" s="9" t="s">
        <v>782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D20"/>
  <sheetViews>
    <sheetView workbookViewId="0">
      <selection activeCell="C6" sqref="C6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775</v>
      </c>
      <c r="B1" s="53" t="s">
        <v>776</v>
      </c>
      <c r="C1" s="53" t="s">
        <v>777</v>
      </c>
      <c r="D1" s="53" t="s">
        <v>778</v>
      </c>
    </row>
    <row r="2" spans="1:4">
      <c r="A2" t="s">
        <v>978</v>
      </c>
      <c r="B2" s="3" t="s">
        <v>979</v>
      </c>
      <c r="C2" s="9" t="s">
        <v>837</v>
      </c>
      <c r="D2" s="9" t="s">
        <v>782</v>
      </c>
    </row>
    <row r="3" spans="1:4">
      <c r="A3" t="s">
        <v>980</v>
      </c>
      <c r="B3" s="3" t="s">
        <v>981</v>
      </c>
      <c r="C3" s="9" t="s">
        <v>846</v>
      </c>
      <c r="D3" s="9" t="s">
        <v>782</v>
      </c>
    </row>
    <row r="4" spans="1:4">
      <c r="A4" t="s">
        <v>982</v>
      </c>
      <c r="B4" s="3" t="s">
        <v>983</v>
      </c>
      <c r="C4" s="9" t="s">
        <v>846</v>
      </c>
      <c r="D4" s="9" t="s">
        <v>782</v>
      </c>
    </row>
    <row r="5" spans="1:4">
      <c r="A5" t="s">
        <v>984</v>
      </c>
      <c r="B5" s="3" t="s">
        <v>985</v>
      </c>
      <c r="C5" s="9" t="s">
        <v>805</v>
      </c>
      <c r="D5" s="9" t="s">
        <v>782</v>
      </c>
    </row>
    <row r="6" spans="1:4">
      <c r="A6" t="s">
        <v>986</v>
      </c>
      <c r="B6" s="3" t="s">
        <v>987</v>
      </c>
      <c r="C6" s="9" t="s">
        <v>781</v>
      </c>
      <c r="D6" s="9" t="s">
        <v>782</v>
      </c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474</v>
      </c>
      <c r="B1" s="1" t="s">
        <v>475</v>
      </c>
      <c r="C1" s="1" t="s">
        <v>476</v>
      </c>
      <c r="D1" s="1" t="s">
        <v>477</v>
      </c>
      <c r="E1" s="1" t="s">
        <v>478</v>
      </c>
      <c r="F1" s="1" t="s">
        <v>479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/>
    </row>
    <row r="2" spans="1:14" ht="25.15" customHeight="1">
      <c r="A2">
        <v>1</v>
      </c>
      <c r="B2" t="s">
        <v>487</v>
      </c>
      <c r="C2" s="4" t="s">
        <v>488</v>
      </c>
      <c r="D2" s="2">
        <v>1236</v>
      </c>
      <c r="E2" s="6" t="s">
        <v>489</v>
      </c>
      <c r="F2" s="30">
        <v>0.29970000000000002</v>
      </c>
      <c r="G2" s="2">
        <v>20179104</v>
      </c>
      <c r="H2" s="2">
        <v>1466</v>
      </c>
      <c r="I2" s="3">
        <v>-6</v>
      </c>
      <c r="J2" s="2">
        <v>0.22</v>
      </c>
      <c r="K2" s="3">
        <v>44.14</v>
      </c>
      <c r="L2" s="3">
        <v>16.45</v>
      </c>
      <c r="M2" s="3">
        <v>1.88</v>
      </c>
    </row>
    <row r="3" spans="1:14" ht="25.15" customHeight="1">
      <c r="A3">
        <v>2</v>
      </c>
      <c r="B3" t="s">
        <v>490</v>
      </c>
      <c r="C3" s="4" t="s">
        <v>491</v>
      </c>
      <c r="D3" s="2">
        <v>20000</v>
      </c>
      <c r="E3" s="6" t="s">
        <v>489</v>
      </c>
      <c r="F3" s="30">
        <v>0.29949999999999999</v>
      </c>
      <c r="G3" s="2">
        <v>5548013</v>
      </c>
      <c r="H3" s="2">
        <v>3710</v>
      </c>
      <c r="I3" s="3">
        <v>583</v>
      </c>
      <c r="J3" s="2">
        <v>0</v>
      </c>
      <c r="K3" s="3">
        <v>327.87</v>
      </c>
      <c r="L3" s="3">
        <v>5.45</v>
      </c>
      <c r="M3" s="3">
        <v>0.43</v>
      </c>
    </row>
    <row r="4" spans="1:14" ht="25.15" customHeight="1">
      <c r="A4">
        <v>3</v>
      </c>
      <c r="B4" t="s">
        <v>492</v>
      </c>
      <c r="C4" s="4" t="s">
        <v>493</v>
      </c>
      <c r="D4" s="2">
        <v>5580</v>
      </c>
      <c r="E4" s="6" t="s">
        <v>489</v>
      </c>
      <c r="F4" s="30">
        <v>0.29920000000000002</v>
      </c>
      <c r="G4" s="2">
        <v>223157</v>
      </c>
      <c r="H4" s="2">
        <v>69</v>
      </c>
      <c r="I4" s="2" t="s">
        <v>494</v>
      </c>
      <c r="J4" s="2">
        <v>0.52</v>
      </c>
      <c r="K4" s="2">
        <v>-0.38</v>
      </c>
      <c r="L4" s="3" t="s">
        <v>494</v>
      </c>
      <c r="M4" s="3">
        <v>0.24</v>
      </c>
    </row>
    <row r="5" spans="1:14" ht="25.15" customHeight="1">
      <c r="A5">
        <v>4</v>
      </c>
      <c r="B5" t="s">
        <v>495</v>
      </c>
      <c r="C5" s="4" t="s">
        <v>496</v>
      </c>
      <c r="D5" s="2">
        <v>8870</v>
      </c>
      <c r="E5" s="6" t="s">
        <v>489</v>
      </c>
      <c r="F5" s="30">
        <v>0.29870000000000002</v>
      </c>
      <c r="G5" s="2">
        <v>1149960</v>
      </c>
      <c r="H5" s="2">
        <v>218</v>
      </c>
      <c r="I5" s="2" t="s">
        <v>494</v>
      </c>
      <c r="J5" s="2">
        <v>0.01</v>
      </c>
      <c r="K5" s="2" t="s">
        <v>494</v>
      </c>
      <c r="L5" s="3" t="s">
        <v>494</v>
      </c>
      <c r="M5" s="3">
        <v>3.07</v>
      </c>
    </row>
    <row r="6" spans="1:14" ht="25.15" customHeight="1">
      <c r="A6">
        <v>5</v>
      </c>
      <c r="B6" t="s">
        <v>497</v>
      </c>
      <c r="C6" s="4" t="s">
        <v>498</v>
      </c>
      <c r="D6" s="2">
        <v>21400</v>
      </c>
      <c r="E6" s="6" t="s">
        <v>489</v>
      </c>
      <c r="F6" s="30">
        <v>0.29849999999999999</v>
      </c>
      <c r="G6" s="2">
        <v>87350</v>
      </c>
      <c r="H6" s="2">
        <v>66</v>
      </c>
      <c r="I6" s="2" t="s">
        <v>494</v>
      </c>
      <c r="J6" s="2">
        <v>0.18</v>
      </c>
      <c r="K6" s="2">
        <v>237.78</v>
      </c>
      <c r="L6" s="3" t="s">
        <v>494</v>
      </c>
      <c r="M6" s="3">
        <v>8.66</v>
      </c>
    </row>
    <row r="7" spans="1:14" ht="25.15" customHeight="1">
      <c r="A7">
        <v>6</v>
      </c>
      <c r="B7" t="s">
        <v>47</v>
      </c>
      <c r="C7" s="4" t="s">
        <v>499</v>
      </c>
      <c r="D7" s="2">
        <v>1700</v>
      </c>
      <c r="E7" s="6" t="s">
        <v>500</v>
      </c>
      <c r="F7" s="30">
        <v>0.19719999999999999</v>
      </c>
      <c r="G7" s="2">
        <v>76166198</v>
      </c>
      <c r="H7" s="2">
        <v>2194</v>
      </c>
      <c r="I7" s="2">
        <v>64</v>
      </c>
      <c r="J7" s="2">
        <v>3.85</v>
      </c>
      <c r="K7" s="2">
        <v>18.89</v>
      </c>
      <c r="L7" s="3">
        <v>-0.09</v>
      </c>
      <c r="M7" s="3">
        <v>0.69</v>
      </c>
    </row>
    <row r="8" spans="1:14" ht="25.15" customHeight="1">
      <c r="A8">
        <v>7</v>
      </c>
      <c r="B8" t="s">
        <v>501</v>
      </c>
      <c r="C8" s="4" t="s">
        <v>502</v>
      </c>
      <c r="D8" s="2">
        <v>5850</v>
      </c>
      <c r="E8" s="6" t="s">
        <v>500</v>
      </c>
      <c r="F8" s="30">
        <v>0.12720000000000001</v>
      </c>
      <c r="G8" s="2">
        <v>8997016</v>
      </c>
      <c r="H8" s="2">
        <v>4872</v>
      </c>
      <c r="I8" s="2">
        <v>-1088</v>
      </c>
      <c r="J8" s="2">
        <v>12.56</v>
      </c>
      <c r="K8" s="2">
        <v>25.11</v>
      </c>
      <c r="L8" s="3">
        <v>-31.41</v>
      </c>
      <c r="M8" s="3">
        <v>1.33</v>
      </c>
    </row>
    <row r="9" spans="1:14" ht="25.15" customHeight="1">
      <c r="A9">
        <v>9</v>
      </c>
      <c r="B9" t="s">
        <v>503</v>
      </c>
      <c r="C9" s="4" t="s">
        <v>504</v>
      </c>
      <c r="D9" s="2">
        <v>699</v>
      </c>
      <c r="E9" s="6" t="s">
        <v>500</v>
      </c>
      <c r="F9" s="30">
        <v>9.9099999999999994E-2</v>
      </c>
      <c r="G9" s="2">
        <v>7736647</v>
      </c>
      <c r="H9" s="2">
        <v>574</v>
      </c>
      <c r="I9" s="2">
        <v>-93</v>
      </c>
      <c r="J9" s="2">
        <v>1.46</v>
      </c>
      <c r="K9" s="2">
        <v>-0.95</v>
      </c>
      <c r="L9" s="3">
        <v>-158.55000000000001</v>
      </c>
      <c r="M9" s="3">
        <v>1.93</v>
      </c>
    </row>
    <row r="10" spans="1:14" ht="25.15" customHeight="1">
      <c r="A10">
        <v>20</v>
      </c>
      <c r="B10" t="s">
        <v>505</v>
      </c>
      <c r="C10" s="4" t="s">
        <v>506</v>
      </c>
      <c r="D10" s="2">
        <v>1540</v>
      </c>
      <c r="E10" s="6" t="s">
        <v>500</v>
      </c>
      <c r="F10" s="30">
        <v>8.3699999999999997E-2</v>
      </c>
      <c r="G10" s="2">
        <v>3912644</v>
      </c>
      <c r="H10" s="2">
        <v>3098</v>
      </c>
      <c r="I10" s="2">
        <v>370</v>
      </c>
      <c r="J10" s="2">
        <v>0.97</v>
      </c>
      <c r="K10" s="2">
        <v>4.62</v>
      </c>
      <c r="L10" s="3">
        <v>5.96</v>
      </c>
      <c r="M10" s="3">
        <v>0.76</v>
      </c>
    </row>
    <row r="11" spans="1:14" ht="25.15" customHeight="1">
      <c r="A11">
        <v>21</v>
      </c>
      <c r="B11" t="s">
        <v>507</v>
      </c>
      <c r="C11" s="4" t="s">
        <v>508</v>
      </c>
      <c r="D11" s="2">
        <v>162000</v>
      </c>
      <c r="E11" s="6" t="s">
        <v>500</v>
      </c>
      <c r="F11" s="30">
        <v>8.2199999999999995E-2</v>
      </c>
      <c r="G11" s="2">
        <v>651270</v>
      </c>
      <c r="H11" s="2">
        <v>72009</v>
      </c>
      <c r="I11" s="2">
        <v>2015</v>
      </c>
      <c r="J11" s="2">
        <v>4.59</v>
      </c>
      <c r="K11" s="2">
        <v>42.88</v>
      </c>
      <c r="L11" s="3">
        <v>71.59</v>
      </c>
      <c r="M11" s="3">
        <v>10.78</v>
      </c>
    </row>
    <row r="12" spans="1:14" ht="25.15" customHeight="1">
      <c r="A12">
        <v>23</v>
      </c>
      <c r="B12" t="s">
        <v>509</v>
      </c>
      <c r="C12" s="4" t="s">
        <v>510</v>
      </c>
      <c r="D12" s="2">
        <v>38150</v>
      </c>
      <c r="E12" s="6" t="s">
        <v>500</v>
      </c>
      <c r="F12" s="30">
        <v>8.0699999999999994E-2</v>
      </c>
      <c r="G12" s="2">
        <v>7991650</v>
      </c>
      <c r="H12" s="2">
        <v>5567</v>
      </c>
      <c r="I12" s="2">
        <v>329</v>
      </c>
      <c r="J12" s="2">
        <v>0.73</v>
      </c>
      <c r="K12" s="2">
        <v>20.239999999999998</v>
      </c>
      <c r="L12" s="3">
        <v>29.35</v>
      </c>
      <c r="M12" s="3">
        <v>3.92</v>
      </c>
    </row>
    <row r="13" spans="1:14" ht="25.15" customHeight="1">
      <c r="A13">
        <v>24</v>
      </c>
      <c r="B13" t="s">
        <v>511</v>
      </c>
      <c r="C13" s="4" t="s">
        <v>512</v>
      </c>
      <c r="D13" s="2">
        <v>1600</v>
      </c>
      <c r="E13" s="6" t="s">
        <v>500</v>
      </c>
      <c r="F13" s="30">
        <v>7.8200000000000006E-2</v>
      </c>
      <c r="G13" s="2">
        <v>272414</v>
      </c>
      <c r="H13" s="2">
        <v>973</v>
      </c>
      <c r="I13" s="2">
        <v>473</v>
      </c>
      <c r="J13" s="2">
        <v>0.45</v>
      </c>
      <c r="K13" s="2">
        <v>41.03</v>
      </c>
      <c r="L13" s="3">
        <v>13.2</v>
      </c>
      <c r="M13" s="3">
        <v>0.44</v>
      </c>
    </row>
    <row r="14" spans="1:14" ht="25.15" customHeight="1">
      <c r="A14">
        <v>25</v>
      </c>
      <c r="B14" t="s">
        <v>513</v>
      </c>
      <c r="C14" s="4" t="s">
        <v>514</v>
      </c>
      <c r="D14" s="2">
        <v>8380</v>
      </c>
      <c r="E14" s="6" t="s">
        <v>500</v>
      </c>
      <c r="F14" s="30">
        <v>7.5700000000000003E-2</v>
      </c>
      <c r="G14" s="2">
        <v>19723</v>
      </c>
      <c r="H14" s="2">
        <v>26</v>
      </c>
      <c r="I14" s="2" t="s">
        <v>494</v>
      </c>
      <c r="J14" s="2">
        <v>0</v>
      </c>
      <c r="K14" s="2">
        <v>-118.03</v>
      </c>
      <c r="L14" s="3" t="s">
        <v>494</v>
      </c>
      <c r="M14" s="3">
        <v>2.06</v>
      </c>
    </row>
    <row r="15" spans="1:14" ht="25.15" customHeight="1">
      <c r="A15">
        <v>26</v>
      </c>
      <c r="B15" t="s">
        <v>515</v>
      </c>
      <c r="C15" s="4" t="s">
        <v>516</v>
      </c>
      <c r="D15" s="2">
        <v>3360</v>
      </c>
      <c r="E15" s="6" t="s">
        <v>500</v>
      </c>
      <c r="F15" s="30">
        <v>7.5200000000000003E-2</v>
      </c>
      <c r="G15" s="2">
        <v>13433694</v>
      </c>
      <c r="H15" s="2">
        <v>1815</v>
      </c>
      <c r="I15" s="2">
        <v>73</v>
      </c>
      <c r="J15" s="2">
        <v>64.180000000000007</v>
      </c>
      <c r="K15" s="2">
        <v>74.67</v>
      </c>
      <c r="L15" s="3">
        <v>3.33</v>
      </c>
      <c r="M15" s="3">
        <v>1.46</v>
      </c>
    </row>
    <row r="16" spans="1:14" ht="25.15" customHeight="1">
      <c r="A16">
        <v>27</v>
      </c>
      <c r="B16" t="s">
        <v>517</v>
      </c>
      <c r="C16" s="4" t="s">
        <v>518</v>
      </c>
      <c r="D16" s="2">
        <v>13540</v>
      </c>
      <c r="E16" s="6" t="s">
        <v>500</v>
      </c>
      <c r="F16" s="30">
        <v>7.2900000000000006E-2</v>
      </c>
      <c r="G16" s="2">
        <v>848249</v>
      </c>
      <c r="H16" s="2">
        <v>8015</v>
      </c>
      <c r="I16" s="2">
        <v>756</v>
      </c>
      <c r="J16" s="2">
        <v>4.84</v>
      </c>
      <c r="K16" s="2">
        <v>30.91</v>
      </c>
      <c r="L16" s="5">
        <v>9.4600000000000009</v>
      </c>
      <c r="M16" s="3">
        <v>1.1299999999999999</v>
      </c>
    </row>
    <row r="17" spans="1:13" ht="25.15" customHeight="1">
      <c r="A17">
        <v>29</v>
      </c>
      <c r="B17" t="s">
        <v>519</v>
      </c>
      <c r="C17" s="4" t="s">
        <v>520</v>
      </c>
      <c r="D17" s="2">
        <v>1400</v>
      </c>
      <c r="E17" s="6" t="s">
        <v>500</v>
      </c>
      <c r="F17" s="30">
        <v>6.8699999999999997E-2</v>
      </c>
      <c r="G17" s="2">
        <v>7265698</v>
      </c>
      <c r="H17" s="2">
        <v>655</v>
      </c>
      <c r="I17" s="2">
        <v>357</v>
      </c>
      <c r="J17" s="2">
        <v>1.19</v>
      </c>
      <c r="K17" s="2">
        <v>5.28</v>
      </c>
      <c r="L17" s="3">
        <v>18.63</v>
      </c>
      <c r="M17" s="3">
        <v>0.57999999999999996</v>
      </c>
    </row>
    <row r="18" spans="1:13" ht="25.15" customHeight="1">
      <c r="A18">
        <v>31</v>
      </c>
      <c r="B18" t="s">
        <v>521</v>
      </c>
      <c r="C18" s="4" t="s">
        <v>522</v>
      </c>
      <c r="D18" s="2">
        <v>1340</v>
      </c>
      <c r="E18" s="6" t="s">
        <v>500</v>
      </c>
      <c r="F18" s="30">
        <v>6.7699999999999996E-2</v>
      </c>
      <c r="G18" s="2">
        <v>4576882</v>
      </c>
      <c r="H18" s="2">
        <v>1491</v>
      </c>
      <c r="I18" s="2">
        <v>95</v>
      </c>
      <c r="J18" s="2">
        <v>0.36</v>
      </c>
      <c r="K18" s="2">
        <v>-20</v>
      </c>
      <c r="L18" s="3">
        <v>1.03</v>
      </c>
      <c r="M18" s="3">
        <v>2.2400000000000002</v>
      </c>
    </row>
    <row r="19" spans="1:13" ht="25.15" customHeight="1">
      <c r="A19">
        <v>32</v>
      </c>
      <c r="B19" t="s">
        <v>523</v>
      </c>
      <c r="C19" s="4" t="s">
        <v>524</v>
      </c>
      <c r="D19" s="2">
        <v>1585</v>
      </c>
      <c r="E19" s="6" t="s">
        <v>500</v>
      </c>
      <c r="F19" s="30">
        <v>5.67E-2</v>
      </c>
      <c r="G19" s="2">
        <v>10251602</v>
      </c>
      <c r="H19" s="2">
        <v>679</v>
      </c>
      <c r="I19" s="2">
        <v>-17</v>
      </c>
      <c r="J19" s="2">
        <v>0.56000000000000005</v>
      </c>
      <c r="K19" s="2">
        <v>-14.15</v>
      </c>
      <c r="L19" s="3">
        <v>-6.66</v>
      </c>
      <c r="M19" s="3">
        <v>1.58</v>
      </c>
    </row>
    <row r="20" spans="1:13" ht="25.15" customHeight="1">
      <c r="A20">
        <v>33</v>
      </c>
      <c r="B20" t="s">
        <v>525</v>
      </c>
      <c r="C20" s="4" t="s">
        <v>526</v>
      </c>
      <c r="D20" s="2">
        <v>3075</v>
      </c>
      <c r="E20" s="6" t="s">
        <v>500</v>
      </c>
      <c r="F20" s="30">
        <v>5.67E-2</v>
      </c>
      <c r="G20" s="2">
        <v>256079</v>
      </c>
      <c r="H20" s="2">
        <v>1873</v>
      </c>
      <c r="I20" s="2">
        <v>-620</v>
      </c>
      <c r="J20" s="2">
        <v>5.42</v>
      </c>
      <c r="K20" s="2">
        <v>-8.4700000000000006</v>
      </c>
      <c r="L20" s="3">
        <v>-1.66</v>
      </c>
      <c r="M20" s="3">
        <v>0.32</v>
      </c>
    </row>
    <row r="21" spans="1:13" ht="25.15" customHeight="1">
      <c r="A21">
        <v>34</v>
      </c>
      <c r="B21" t="s">
        <v>527</v>
      </c>
      <c r="C21" s="4" t="s">
        <v>528</v>
      </c>
      <c r="D21" s="2">
        <v>1965</v>
      </c>
      <c r="E21" s="6" t="s">
        <v>500</v>
      </c>
      <c r="F21" s="30">
        <v>5.6500000000000002E-2</v>
      </c>
      <c r="G21" s="2">
        <v>8392484</v>
      </c>
      <c r="H21" s="2">
        <v>697</v>
      </c>
      <c r="I21" s="2">
        <v>70</v>
      </c>
      <c r="J21" s="2">
        <v>1.03</v>
      </c>
      <c r="K21" s="2">
        <v>9.5399999999999991</v>
      </c>
      <c r="L21" s="3">
        <v>8.75</v>
      </c>
      <c r="M21" s="3">
        <v>0.83</v>
      </c>
    </row>
    <row r="22" spans="1:13" ht="25.15" customHeight="1">
      <c r="A22">
        <v>37</v>
      </c>
      <c r="B22" t="s">
        <v>529</v>
      </c>
      <c r="C22" s="4" t="s">
        <v>530</v>
      </c>
      <c r="D22" s="2">
        <v>1500</v>
      </c>
      <c r="E22" s="6" t="s">
        <v>500</v>
      </c>
      <c r="F22" s="30">
        <v>5.2600000000000001E-2</v>
      </c>
      <c r="G22" s="2">
        <v>36816738</v>
      </c>
      <c r="H22" s="2">
        <v>1539</v>
      </c>
      <c r="I22" s="2">
        <v>234</v>
      </c>
      <c r="J22" s="2">
        <v>0.79</v>
      </c>
      <c r="K22" s="2">
        <v>-83.33</v>
      </c>
      <c r="L22" s="5">
        <v>2.63</v>
      </c>
      <c r="M22" s="3">
        <v>0.52</v>
      </c>
    </row>
    <row r="23" spans="1:13" ht="25.15" customHeight="1">
      <c r="A23">
        <v>38</v>
      </c>
      <c r="B23" t="s">
        <v>531</v>
      </c>
      <c r="C23" s="4" t="s">
        <v>532</v>
      </c>
      <c r="D23" s="2">
        <v>652</v>
      </c>
      <c r="E23" s="6" t="s">
        <v>500</v>
      </c>
      <c r="F23" s="30">
        <v>4.99E-2</v>
      </c>
      <c r="G23" s="2">
        <v>763507</v>
      </c>
      <c r="H23" s="2">
        <v>525</v>
      </c>
      <c r="I23" s="2">
        <v>-21</v>
      </c>
      <c r="J23" s="2">
        <v>1.85</v>
      </c>
      <c r="K23" s="2">
        <v>-7.01</v>
      </c>
      <c r="L23" s="3">
        <v>-9.7200000000000006</v>
      </c>
      <c r="M23" s="3">
        <v>0.38</v>
      </c>
    </row>
    <row r="24" spans="1:13" ht="25.15" customHeight="1">
      <c r="A24">
        <v>50</v>
      </c>
      <c r="B24" t="s">
        <v>533</v>
      </c>
      <c r="C24" s="4" t="s">
        <v>534</v>
      </c>
      <c r="D24" s="2">
        <v>3005</v>
      </c>
      <c r="E24" s="6" t="s">
        <v>500</v>
      </c>
      <c r="F24" s="30">
        <v>4.1599999999999998E-2</v>
      </c>
      <c r="G24" s="2">
        <v>2015577</v>
      </c>
      <c r="H24" s="2">
        <v>1515</v>
      </c>
      <c r="I24" s="2">
        <v>-3541</v>
      </c>
      <c r="J24" s="2">
        <v>1.25</v>
      </c>
      <c r="K24" s="2">
        <v>-0.21</v>
      </c>
      <c r="L24" s="3">
        <v>-49.09</v>
      </c>
      <c r="M24" s="3">
        <v>0.13</v>
      </c>
    </row>
    <row r="25" spans="1:13" ht="25.15" customHeight="1">
      <c r="A25">
        <v>52</v>
      </c>
      <c r="B25" t="s">
        <v>535</v>
      </c>
      <c r="C25" s="4" t="s">
        <v>536</v>
      </c>
      <c r="D25" s="2">
        <v>33400</v>
      </c>
      <c r="E25" s="6" t="s">
        <v>500</v>
      </c>
      <c r="F25" s="30">
        <v>3.5700000000000003E-2</v>
      </c>
      <c r="G25" s="2">
        <v>6346842</v>
      </c>
      <c r="H25" s="2">
        <v>102342</v>
      </c>
      <c r="I25" s="2">
        <v>-1965</v>
      </c>
      <c r="J25" s="2">
        <v>17.850000000000001</v>
      </c>
      <c r="K25" s="2">
        <v>41.75</v>
      </c>
      <c r="L25" s="3">
        <v>6.33</v>
      </c>
      <c r="M25" s="3">
        <v>2.4500000000000002</v>
      </c>
    </row>
    <row r="26" spans="1:13" ht="25.15" customHeight="1">
      <c r="A26">
        <v>54</v>
      </c>
      <c r="B26" t="s">
        <v>537</v>
      </c>
      <c r="C26" s="4" t="s">
        <v>538</v>
      </c>
      <c r="D26" s="2">
        <v>2490</v>
      </c>
      <c r="E26" s="6" t="s">
        <v>500</v>
      </c>
      <c r="F26" s="30">
        <v>3.5299999999999998E-2</v>
      </c>
      <c r="G26" s="2">
        <v>5401107</v>
      </c>
      <c r="H26" s="2">
        <v>498</v>
      </c>
      <c r="I26" s="2">
        <v>24</v>
      </c>
      <c r="J26" s="2">
        <v>1.03</v>
      </c>
      <c r="K26" s="2">
        <v>19.45</v>
      </c>
      <c r="L26" s="3">
        <v>2.81</v>
      </c>
      <c r="M26" s="3">
        <v>0.37</v>
      </c>
    </row>
    <row r="27" spans="1:13" ht="25.15" customHeight="1">
      <c r="A27">
        <v>57</v>
      </c>
      <c r="B27" t="s">
        <v>539</v>
      </c>
      <c r="C27" s="4" t="s">
        <v>540</v>
      </c>
      <c r="D27" s="2">
        <v>8250</v>
      </c>
      <c r="E27" s="6" t="s">
        <v>500</v>
      </c>
      <c r="F27" s="30">
        <v>3.3799999999999997E-2</v>
      </c>
      <c r="G27" s="2">
        <v>2821335</v>
      </c>
      <c r="H27" s="2">
        <v>4951</v>
      </c>
      <c r="I27" s="2">
        <v>13</v>
      </c>
      <c r="J27" s="2">
        <v>6.02</v>
      </c>
      <c r="K27" s="2">
        <v>144.74</v>
      </c>
      <c r="L27" s="3">
        <v>4.5599999999999996</v>
      </c>
      <c r="M27" s="3">
        <v>6</v>
      </c>
    </row>
    <row r="28" spans="1:13" ht="25.15" customHeight="1">
      <c r="A28">
        <v>58</v>
      </c>
      <c r="B28" t="s">
        <v>541</v>
      </c>
      <c r="C28" s="4" t="s">
        <v>542</v>
      </c>
      <c r="D28" s="2">
        <v>12245</v>
      </c>
      <c r="E28" s="6" t="s">
        <v>500</v>
      </c>
      <c r="F28" s="30">
        <v>3.3799999999999997E-2</v>
      </c>
      <c r="G28" s="2">
        <v>5724</v>
      </c>
      <c r="H28" s="2">
        <v>294</v>
      </c>
      <c r="I28" s="2" t="s">
        <v>494</v>
      </c>
      <c r="J28" s="2">
        <v>0</v>
      </c>
      <c r="K28" s="2" t="s">
        <v>494</v>
      </c>
      <c r="L28" s="3" t="s">
        <v>494</v>
      </c>
      <c r="M28" s="3" t="s">
        <v>494</v>
      </c>
    </row>
    <row r="29" spans="1:13" ht="25.15" customHeight="1">
      <c r="A29">
        <v>60</v>
      </c>
      <c r="B29" t="s">
        <v>543</v>
      </c>
      <c r="C29" s="4" t="s">
        <v>544</v>
      </c>
      <c r="D29" s="2">
        <v>23450</v>
      </c>
      <c r="E29" s="6" t="s">
        <v>500</v>
      </c>
      <c r="F29" s="30">
        <v>3.3000000000000002E-2</v>
      </c>
      <c r="G29" s="2">
        <v>257510</v>
      </c>
      <c r="H29" s="2">
        <v>5219</v>
      </c>
      <c r="I29" s="2">
        <v>183</v>
      </c>
      <c r="J29" s="2">
        <v>11.53</v>
      </c>
      <c r="K29" s="2">
        <v>-15.64</v>
      </c>
      <c r="L29" s="5">
        <v>0.85</v>
      </c>
      <c r="M29" s="3">
        <v>0.83</v>
      </c>
    </row>
    <row r="30" spans="1:13" ht="25.15" customHeight="1">
      <c r="A30">
        <v>61</v>
      </c>
      <c r="B30" t="s">
        <v>545</v>
      </c>
      <c r="C30" s="4" t="s">
        <v>546</v>
      </c>
      <c r="D30" s="2">
        <v>1347</v>
      </c>
      <c r="E30" s="6" t="s">
        <v>500</v>
      </c>
      <c r="F30" s="30">
        <v>3.3000000000000002E-2</v>
      </c>
      <c r="G30" s="2">
        <v>581312</v>
      </c>
      <c r="H30" s="2">
        <v>913</v>
      </c>
      <c r="I30" s="2">
        <v>84</v>
      </c>
      <c r="J30" s="2">
        <v>1.31</v>
      </c>
      <c r="K30" s="2">
        <v>26.94</v>
      </c>
      <c r="L30" s="5">
        <v>4.16</v>
      </c>
      <c r="M30" s="3">
        <v>0.95</v>
      </c>
    </row>
    <row r="31" spans="1:13" ht="25.15" customHeight="1">
      <c r="A31">
        <v>62</v>
      </c>
      <c r="B31" t="s">
        <v>547</v>
      </c>
      <c r="C31" s="4" t="s">
        <v>548</v>
      </c>
      <c r="D31" s="2">
        <v>16420</v>
      </c>
      <c r="E31" s="6" t="s">
        <v>500</v>
      </c>
      <c r="F31" s="30">
        <v>3.27E-2</v>
      </c>
      <c r="G31" s="2">
        <v>322446</v>
      </c>
      <c r="H31" s="2">
        <v>11373</v>
      </c>
      <c r="I31" s="2">
        <v>2465</v>
      </c>
      <c r="J31" s="2">
        <v>4.91</v>
      </c>
      <c r="K31" s="2">
        <v>5.31</v>
      </c>
      <c r="L31" s="3">
        <v>11.21</v>
      </c>
      <c r="M31" s="3">
        <v>0.66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474</v>
      </c>
      <c r="B1" s="1" t="s">
        <v>475</v>
      </c>
      <c r="C1" s="1" t="s">
        <v>476</v>
      </c>
      <c r="D1" s="1" t="s">
        <v>477</v>
      </c>
      <c r="E1" s="1" t="s">
        <v>478</v>
      </c>
      <c r="F1" s="1" t="s">
        <v>479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/>
    </row>
    <row r="2" spans="1:14" ht="25.15" customHeight="1">
      <c r="A2">
        <v>1</v>
      </c>
      <c r="B2" t="s">
        <v>549</v>
      </c>
      <c r="C2" s="4" t="s">
        <v>550</v>
      </c>
      <c r="D2" s="2">
        <v>1816</v>
      </c>
      <c r="E2" s="6" t="s">
        <v>489</v>
      </c>
      <c r="F2" s="30">
        <v>0.2999</v>
      </c>
      <c r="G2" s="2">
        <v>29600824</v>
      </c>
      <c r="H2" s="2">
        <v>1651</v>
      </c>
      <c r="I2" s="3">
        <v>-320</v>
      </c>
      <c r="J2" s="2">
        <v>1.82</v>
      </c>
      <c r="K2" s="3">
        <v>1.1499999999999999</v>
      </c>
      <c r="L2" s="3">
        <v>-0.94</v>
      </c>
      <c r="M2" s="3">
        <v>0.15</v>
      </c>
    </row>
    <row r="3" spans="1:14" ht="25.15" customHeight="1">
      <c r="A3">
        <v>2</v>
      </c>
      <c r="B3" t="s">
        <v>551</v>
      </c>
      <c r="C3" s="4" t="s">
        <v>552</v>
      </c>
      <c r="D3" s="2">
        <v>1536</v>
      </c>
      <c r="E3" s="6" t="s">
        <v>489</v>
      </c>
      <c r="F3" s="30">
        <v>0.29949999999999999</v>
      </c>
      <c r="G3" s="2">
        <v>13344490</v>
      </c>
      <c r="H3" s="2">
        <v>501</v>
      </c>
      <c r="I3" s="3">
        <v>30</v>
      </c>
      <c r="J3" s="2">
        <v>1.1499999999999999</v>
      </c>
      <c r="K3" s="3">
        <v>12.8</v>
      </c>
      <c r="L3" s="3">
        <v>17.46</v>
      </c>
      <c r="M3" s="3">
        <v>2.33</v>
      </c>
    </row>
    <row r="4" spans="1:14" ht="25.15" customHeight="1">
      <c r="A4">
        <v>3</v>
      </c>
      <c r="B4" t="s">
        <v>553</v>
      </c>
      <c r="C4" s="4" t="s">
        <v>554</v>
      </c>
      <c r="D4" s="2">
        <v>21400</v>
      </c>
      <c r="E4" s="6" t="s">
        <v>500</v>
      </c>
      <c r="F4" s="30">
        <v>0.23699999999999999</v>
      </c>
      <c r="G4" s="2">
        <v>20094783</v>
      </c>
      <c r="H4" s="2">
        <v>2312</v>
      </c>
      <c r="I4" s="2">
        <v>22</v>
      </c>
      <c r="J4" s="2">
        <v>0</v>
      </c>
      <c r="K4" s="2">
        <v>116.94</v>
      </c>
      <c r="L4" s="3">
        <v>-8.08</v>
      </c>
      <c r="M4" s="3">
        <v>6.48</v>
      </c>
    </row>
    <row r="5" spans="1:14" ht="25.15" customHeight="1">
      <c r="A5">
        <v>4</v>
      </c>
      <c r="B5" t="s">
        <v>555</v>
      </c>
      <c r="C5" s="4" t="s">
        <v>556</v>
      </c>
      <c r="D5" s="2">
        <v>6100</v>
      </c>
      <c r="E5" s="6" t="s">
        <v>500</v>
      </c>
      <c r="F5" s="30">
        <v>0.22489999999999999</v>
      </c>
      <c r="G5" s="2">
        <v>41904430</v>
      </c>
      <c r="H5" s="2">
        <v>1936</v>
      </c>
      <c r="I5" s="2">
        <v>20</v>
      </c>
      <c r="J5" s="2">
        <v>0.5</v>
      </c>
      <c r="K5" s="2">
        <v>-28.5</v>
      </c>
      <c r="L5" s="3">
        <v>-14.37</v>
      </c>
      <c r="M5" s="3">
        <v>5.05</v>
      </c>
    </row>
    <row r="6" spans="1:14" ht="25.15" customHeight="1">
      <c r="A6">
        <v>5</v>
      </c>
      <c r="B6" t="s">
        <v>557</v>
      </c>
      <c r="C6" s="4" t="s">
        <v>558</v>
      </c>
      <c r="D6" s="2">
        <v>4250</v>
      </c>
      <c r="E6" s="6" t="s">
        <v>500</v>
      </c>
      <c r="F6" s="30">
        <v>0.1822</v>
      </c>
      <c r="G6" s="2">
        <v>12277286</v>
      </c>
      <c r="H6" s="2">
        <v>596</v>
      </c>
      <c r="I6" s="2">
        <v>-26</v>
      </c>
      <c r="J6" s="2">
        <v>1.36</v>
      </c>
      <c r="K6" s="2">
        <v>13.45</v>
      </c>
      <c r="L6" s="3">
        <v>3.16</v>
      </c>
      <c r="M6" s="3">
        <v>0.71</v>
      </c>
    </row>
    <row r="7" spans="1:14" ht="25.15" customHeight="1">
      <c r="A7">
        <v>6</v>
      </c>
      <c r="B7" t="s">
        <v>559</v>
      </c>
      <c r="C7" s="4" t="s">
        <v>560</v>
      </c>
      <c r="D7" s="2">
        <v>20050</v>
      </c>
      <c r="E7" s="6" t="s">
        <v>500</v>
      </c>
      <c r="F7" s="30">
        <v>0.16300000000000001</v>
      </c>
      <c r="G7" s="2">
        <v>988835</v>
      </c>
      <c r="H7" s="2">
        <v>1980</v>
      </c>
      <c r="I7" s="2">
        <v>182</v>
      </c>
      <c r="J7" s="2">
        <v>0.35</v>
      </c>
      <c r="K7" s="2">
        <v>10.27</v>
      </c>
      <c r="L7" s="3">
        <v>17.399999999999999</v>
      </c>
      <c r="M7" s="3">
        <v>1.54</v>
      </c>
    </row>
    <row r="8" spans="1:14" ht="25.15" customHeight="1">
      <c r="A8">
        <v>7</v>
      </c>
      <c r="B8" t="s">
        <v>561</v>
      </c>
      <c r="C8" s="4" t="s">
        <v>562</v>
      </c>
      <c r="D8" s="2">
        <v>698</v>
      </c>
      <c r="E8" s="6" t="s">
        <v>500</v>
      </c>
      <c r="F8" s="30">
        <v>0.14610000000000001</v>
      </c>
      <c r="G8" s="2">
        <v>10367793</v>
      </c>
      <c r="H8" s="2">
        <v>168</v>
      </c>
      <c r="I8" s="2">
        <v>-67</v>
      </c>
      <c r="J8" s="2">
        <v>0.25</v>
      </c>
      <c r="K8" s="2">
        <v>-0.13</v>
      </c>
      <c r="L8" s="3">
        <v>-120.71</v>
      </c>
      <c r="M8" s="3">
        <v>-0.33</v>
      </c>
    </row>
    <row r="9" spans="1:14" ht="25.15" customHeight="1">
      <c r="A9">
        <v>8</v>
      </c>
      <c r="B9" t="s">
        <v>563</v>
      </c>
      <c r="C9" s="4" t="s">
        <v>564</v>
      </c>
      <c r="D9" s="2">
        <v>17420</v>
      </c>
      <c r="E9" s="6" t="s">
        <v>500</v>
      </c>
      <c r="F9" s="30">
        <v>0.14449999999999999</v>
      </c>
      <c r="G9" s="2">
        <v>2463932</v>
      </c>
      <c r="H9" s="2">
        <v>1748</v>
      </c>
      <c r="I9" s="2">
        <v>-160</v>
      </c>
      <c r="J9" s="2">
        <v>0.44</v>
      </c>
      <c r="K9" s="2">
        <v>-17.559999999999999</v>
      </c>
      <c r="L9" s="3">
        <v>-154.94</v>
      </c>
      <c r="M9" s="3">
        <v>4.46</v>
      </c>
    </row>
    <row r="10" spans="1:14" ht="25.15" customHeight="1">
      <c r="A10">
        <v>9</v>
      </c>
      <c r="B10" t="s">
        <v>565</v>
      </c>
      <c r="C10" s="4" t="s">
        <v>566</v>
      </c>
      <c r="D10" s="2">
        <v>9080</v>
      </c>
      <c r="E10" s="6" t="s">
        <v>500</v>
      </c>
      <c r="F10" s="30">
        <v>0.13500000000000001</v>
      </c>
      <c r="G10" s="2">
        <v>21269443</v>
      </c>
      <c r="H10" s="2">
        <v>2584</v>
      </c>
      <c r="I10" s="2">
        <v>53</v>
      </c>
      <c r="J10" s="2">
        <v>0.34</v>
      </c>
      <c r="K10" s="2" t="s">
        <v>494</v>
      </c>
      <c r="L10" s="3">
        <v>20.309999999999999</v>
      </c>
      <c r="M10" s="3" t="s">
        <v>494</v>
      </c>
    </row>
    <row r="11" spans="1:14" ht="25.15" customHeight="1">
      <c r="A11">
        <v>10</v>
      </c>
      <c r="B11" t="s">
        <v>567</v>
      </c>
      <c r="C11" s="4" t="s">
        <v>568</v>
      </c>
      <c r="D11" s="2">
        <v>4560</v>
      </c>
      <c r="E11" s="6" t="s">
        <v>500</v>
      </c>
      <c r="F11" s="30">
        <v>0.1108</v>
      </c>
      <c r="G11" s="2">
        <v>8671549</v>
      </c>
      <c r="H11" s="2">
        <v>1211</v>
      </c>
      <c r="I11" s="2">
        <v>34</v>
      </c>
      <c r="J11" s="2">
        <v>0</v>
      </c>
      <c r="K11" s="2">
        <v>31.02</v>
      </c>
      <c r="L11" s="3">
        <v>4.6500000000000004</v>
      </c>
      <c r="M11" s="3">
        <v>1.86</v>
      </c>
    </row>
    <row r="12" spans="1:14" ht="25.15" customHeight="1">
      <c r="A12">
        <v>11</v>
      </c>
      <c r="B12" t="s">
        <v>569</v>
      </c>
      <c r="C12" s="4" t="s">
        <v>570</v>
      </c>
      <c r="D12" s="2">
        <v>26950</v>
      </c>
      <c r="E12" s="6" t="s">
        <v>500</v>
      </c>
      <c r="F12" s="30">
        <v>0.1045</v>
      </c>
      <c r="G12" s="2">
        <v>447765</v>
      </c>
      <c r="H12" s="2">
        <v>14476</v>
      </c>
      <c r="I12" s="2">
        <v>404</v>
      </c>
      <c r="J12" s="2">
        <v>4.8099999999999996</v>
      </c>
      <c r="K12" s="2">
        <v>40.47</v>
      </c>
      <c r="L12" s="3">
        <v>18.02</v>
      </c>
      <c r="M12" s="3">
        <v>5.98</v>
      </c>
    </row>
    <row r="13" spans="1:14" ht="25.15" customHeight="1">
      <c r="A13">
        <v>12</v>
      </c>
      <c r="B13" t="s">
        <v>571</v>
      </c>
      <c r="C13" s="4" t="s">
        <v>572</v>
      </c>
      <c r="D13" s="2">
        <v>6070</v>
      </c>
      <c r="E13" s="6" t="s">
        <v>500</v>
      </c>
      <c r="F13" s="30">
        <v>9.1700000000000004E-2</v>
      </c>
      <c r="G13" s="2">
        <v>1914687</v>
      </c>
      <c r="H13" s="2">
        <v>1254</v>
      </c>
      <c r="I13" s="2">
        <v>48</v>
      </c>
      <c r="J13" s="2">
        <v>1.05</v>
      </c>
      <c r="K13" s="2">
        <v>20.3</v>
      </c>
      <c r="L13" s="3">
        <v>8.2799999999999994</v>
      </c>
      <c r="M13" s="3">
        <v>2.11</v>
      </c>
    </row>
    <row r="14" spans="1:14" ht="25.15" customHeight="1">
      <c r="A14">
        <v>13</v>
      </c>
      <c r="B14" t="s">
        <v>573</v>
      </c>
      <c r="C14" s="4" t="s">
        <v>574</v>
      </c>
      <c r="D14" s="2">
        <v>1700</v>
      </c>
      <c r="E14" s="6" t="s">
        <v>500</v>
      </c>
      <c r="F14" s="30">
        <v>8.9700000000000002E-2</v>
      </c>
      <c r="G14" s="2">
        <v>1197265</v>
      </c>
      <c r="H14" s="2">
        <v>255</v>
      </c>
      <c r="I14" s="2">
        <v>-131</v>
      </c>
      <c r="J14" s="2">
        <v>2.2000000000000002</v>
      </c>
      <c r="K14" s="2">
        <v>-1.05</v>
      </c>
      <c r="L14" s="3">
        <v>-52.99</v>
      </c>
      <c r="M14" s="3">
        <v>0.45</v>
      </c>
    </row>
    <row r="15" spans="1:14" ht="25.15" customHeight="1">
      <c r="A15">
        <v>14</v>
      </c>
      <c r="B15" t="s">
        <v>575</v>
      </c>
      <c r="C15" s="4" t="s">
        <v>576</v>
      </c>
      <c r="D15" s="2">
        <v>4590</v>
      </c>
      <c r="E15" s="6" t="s">
        <v>500</v>
      </c>
      <c r="F15" s="30">
        <v>8.5099999999999995E-2</v>
      </c>
      <c r="G15" s="2">
        <v>33044021</v>
      </c>
      <c r="H15" s="2">
        <v>1410</v>
      </c>
      <c r="I15" s="2">
        <v>53</v>
      </c>
      <c r="J15" s="2">
        <v>0.56000000000000005</v>
      </c>
      <c r="K15" s="2">
        <v>51.57</v>
      </c>
      <c r="L15" s="3">
        <v>10.74</v>
      </c>
      <c r="M15" s="3">
        <v>3.82</v>
      </c>
    </row>
    <row r="16" spans="1:14" ht="25.15" customHeight="1">
      <c r="A16">
        <v>15</v>
      </c>
      <c r="B16" t="s">
        <v>577</v>
      </c>
      <c r="C16" s="4" t="s">
        <v>578</v>
      </c>
      <c r="D16" s="2">
        <v>1185</v>
      </c>
      <c r="E16" s="6" t="s">
        <v>500</v>
      </c>
      <c r="F16" s="30">
        <v>7.7299999999999994E-2</v>
      </c>
      <c r="G16" s="2">
        <v>3566580</v>
      </c>
      <c r="H16" s="2">
        <v>368</v>
      </c>
      <c r="I16" s="2">
        <v>-63</v>
      </c>
      <c r="J16" s="2">
        <v>0</v>
      </c>
      <c r="K16" s="2">
        <v>-2.3199999999999998</v>
      </c>
      <c r="L16" s="5">
        <v>-72.38</v>
      </c>
      <c r="M16" s="3">
        <v>2.58</v>
      </c>
    </row>
    <row r="17" spans="1:13" ht="25.15" customHeight="1">
      <c r="A17">
        <v>16</v>
      </c>
      <c r="B17" t="s">
        <v>579</v>
      </c>
      <c r="C17" s="4" t="s">
        <v>580</v>
      </c>
      <c r="D17" s="2">
        <v>881</v>
      </c>
      <c r="E17" s="6" t="s">
        <v>500</v>
      </c>
      <c r="F17" s="30">
        <v>7.5700000000000003E-2</v>
      </c>
      <c r="G17" s="2">
        <v>7793696</v>
      </c>
      <c r="H17" s="2">
        <v>140</v>
      </c>
      <c r="I17" s="2">
        <v>12</v>
      </c>
      <c r="J17" s="2">
        <v>0.08</v>
      </c>
      <c r="K17" s="2">
        <v>-1.8</v>
      </c>
      <c r="L17" s="3">
        <v>-4.1500000000000004</v>
      </c>
      <c r="M17" s="3">
        <v>0.18</v>
      </c>
    </row>
    <row r="18" spans="1:13" ht="25.15" customHeight="1">
      <c r="A18">
        <v>17</v>
      </c>
      <c r="B18" t="s">
        <v>581</v>
      </c>
      <c r="C18" s="4" t="s">
        <v>582</v>
      </c>
      <c r="D18" s="2">
        <v>18760</v>
      </c>
      <c r="E18" s="6" t="s">
        <v>500</v>
      </c>
      <c r="F18" s="30">
        <v>7.0199999999999999E-2</v>
      </c>
      <c r="G18" s="2">
        <v>5495966</v>
      </c>
      <c r="H18" s="2">
        <v>1551</v>
      </c>
      <c r="I18" s="2">
        <v>33</v>
      </c>
      <c r="J18" s="2">
        <v>0.33</v>
      </c>
      <c r="K18" s="2">
        <v>48.35</v>
      </c>
      <c r="L18" s="3">
        <v>7.22</v>
      </c>
      <c r="M18" s="3">
        <v>2.64</v>
      </c>
    </row>
    <row r="19" spans="1:13" ht="25.15" customHeight="1">
      <c r="A19">
        <v>18</v>
      </c>
      <c r="B19" t="s">
        <v>583</v>
      </c>
      <c r="C19" s="4" t="s">
        <v>584</v>
      </c>
      <c r="D19" s="2">
        <v>9550</v>
      </c>
      <c r="E19" s="6" t="s">
        <v>500</v>
      </c>
      <c r="F19" s="30">
        <v>6.8199999999999997E-2</v>
      </c>
      <c r="G19" s="2">
        <v>550021</v>
      </c>
      <c r="H19" s="2">
        <v>2495</v>
      </c>
      <c r="I19" s="2">
        <v>69</v>
      </c>
      <c r="J19" s="2">
        <v>1.37</v>
      </c>
      <c r="K19" s="2">
        <v>39.14</v>
      </c>
      <c r="L19" s="3">
        <v>12.33</v>
      </c>
      <c r="M19" s="3">
        <v>6.23</v>
      </c>
    </row>
    <row r="20" spans="1:13" ht="25.15" customHeight="1">
      <c r="A20">
        <v>19</v>
      </c>
      <c r="B20" t="s">
        <v>585</v>
      </c>
      <c r="C20" s="4" t="s">
        <v>586</v>
      </c>
      <c r="D20" s="2">
        <v>1117</v>
      </c>
      <c r="E20" s="6" t="s">
        <v>500</v>
      </c>
      <c r="F20" s="30">
        <v>6.4799999999999996E-2</v>
      </c>
      <c r="G20" s="2">
        <v>5975901</v>
      </c>
      <c r="H20" s="2">
        <v>621</v>
      </c>
      <c r="I20" s="2">
        <v>10</v>
      </c>
      <c r="J20" s="2">
        <v>1.46</v>
      </c>
      <c r="K20" s="2">
        <v>-5.53</v>
      </c>
      <c r="L20" s="3">
        <v>0.28999999999999998</v>
      </c>
      <c r="M20" s="3">
        <v>0.98</v>
      </c>
    </row>
    <row r="21" spans="1:13" ht="25.15" customHeight="1">
      <c r="A21">
        <v>20</v>
      </c>
      <c r="B21" t="s">
        <v>587</v>
      </c>
      <c r="C21" s="4" t="s">
        <v>588</v>
      </c>
      <c r="D21" s="2">
        <v>21250</v>
      </c>
      <c r="E21" s="6" t="s">
        <v>500</v>
      </c>
      <c r="F21" s="30">
        <v>6.4600000000000005E-2</v>
      </c>
      <c r="G21" s="2">
        <v>34861</v>
      </c>
      <c r="H21" s="2">
        <v>678</v>
      </c>
      <c r="I21" s="2">
        <v>78</v>
      </c>
      <c r="J21" s="2">
        <v>5.29</v>
      </c>
      <c r="K21" s="2">
        <v>8.59</v>
      </c>
      <c r="L21" s="3">
        <v>6.87</v>
      </c>
      <c r="M21" s="3">
        <v>0.41</v>
      </c>
    </row>
    <row r="22" spans="1:13" ht="25.15" customHeight="1">
      <c r="A22">
        <v>21</v>
      </c>
      <c r="B22" t="s">
        <v>589</v>
      </c>
      <c r="C22" s="4" t="s">
        <v>590</v>
      </c>
      <c r="D22" s="2">
        <v>2030</v>
      </c>
      <c r="E22" s="6" t="s">
        <v>500</v>
      </c>
      <c r="F22" s="30">
        <v>6.3399999999999998E-2</v>
      </c>
      <c r="G22" s="2">
        <v>769935</v>
      </c>
      <c r="H22" s="2">
        <v>1054</v>
      </c>
      <c r="I22" s="2">
        <v>-162</v>
      </c>
      <c r="J22" s="2">
        <v>0.12</v>
      </c>
      <c r="K22" s="2">
        <v>-9.9499999999999993</v>
      </c>
      <c r="L22" s="5">
        <v>-40.090000000000003</v>
      </c>
      <c r="M22" s="3">
        <v>4.8899999999999997</v>
      </c>
    </row>
    <row r="23" spans="1:13" ht="25.15" customHeight="1">
      <c r="A23">
        <v>22</v>
      </c>
      <c r="B23" t="s">
        <v>591</v>
      </c>
      <c r="C23" s="4" t="s">
        <v>592</v>
      </c>
      <c r="D23" s="2">
        <v>1013</v>
      </c>
      <c r="E23" s="6" t="s">
        <v>500</v>
      </c>
      <c r="F23" s="30">
        <v>6.0699999999999997E-2</v>
      </c>
      <c r="G23" s="2">
        <v>920296</v>
      </c>
      <c r="H23" s="2">
        <v>314</v>
      </c>
      <c r="I23" s="2">
        <v>-68</v>
      </c>
      <c r="J23" s="2">
        <v>0.46</v>
      </c>
      <c r="K23" s="2">
        <v>-2.4</v>
      </c>
      <c r="L23" s="3">
        <v>-22.41</v>
      </c>
      <c r="M23" s="3">
        <v>0.89</v>
      </c>
    </row>
    <row r="24" spans="1:13" ht="25.15" customHeight="1">
      <c r="A24">
        <v>23</v>
      </c>
      <c r="B24" t="s">
        <v>593</v>
      </c>
      <c r="C24" s="4" t="s">
        <v>594</v>
      </c>
      <c r="D24" s="2">
        <v>9610</v>
      </c>
      <c r="E24" s="6" t="s">
        <v>500</v>
      </c>
      <c r="F24" s="30">
        <v>6.0699999999999997E-2</v>
      </c>
      <c r="G24" s="2">
        <v>674941</v>
      </c>
      <c r="H24" s="2">
        <v>4379</v>
      </c>
      <c r="I24" s="2">
        <v>5</v>
      </c>
      <c r="J24" s="2">
        <v>0.31</v>
      </c>
      <c r="K24" s="2">
        <v>-22.77</v>
      </c>
      <c r="L24" s="3">
        <v>-12.67</v>
      </c>
      <c r="M24" s="3">
        <v>4.66</v>
      </c>
    </row>
    <row r="25" spans="1:13" ht="25.15" customHeight="1">
      <c r="A25">
        <v>24</v>
      </c>
      <c r="B25" t="s">
        <v>595</v>
      </c>
      <c r="C25" s="4" t="s">
        <v>596</v>
      </c>
      <c r="D25" s="2">
        <v>15120</v>
      </c>
      <c r="E25" s="6" t="s">
        <v>500</v>
      </c>
      <c r="F25" s="30">
        <v>6.0299999999999999E-2</v>
      </c>
      <c r="G25" s="2">
        <v>2371833</v>
      </c>
      <c r="H25" s="2">
        <v>907</v>
      </c>
      <c r="I25" s="2">
        <v>0</v>
      </c>
      <c r="J25" s="2">
        <v>0.88</v>
      </c>
      <c r="K25" s="2">
        <v>-103.56</v>
      </c>
      <c r="L25" s="3">
        <v>1.25</v>
      </c>
      <c r="M25" s="3">
        <v>1.42</v>
      </c>
    </row>
    <row r="26" spans="1:13" ht="25.15" customHeight="1">
      <c r="A26">
        <v>25</v>
      </c>
      <c r="B26" t="s">
        <v>597</v>
      </c>
      <c r="C26" s="4" t="s">
        <v>598</v>
      </c>
      <c r="D26" s="2">
        <v>540</v>
      </c>
      <c r="E26" s="6" t="s">
        <v>500</v>
      </c>
      <c r="F26" s="30">
        <v>5.8799999999999998E-2</v>
      </c>
      <c r="G26" s="2">
        <v>159887</v>
      </c>
      <c r="H26" s="2">
        <v>211</v>
      </c>
      <c r="I26" s="2">
        <v>1</v>
      </c>
      <c r="J26" s="2">
        <v>3.18</v>
      </c>
      <c r="K26" s="2">
        <v>-36</v>
      </c>
      <c r="L26" s="3">
        <v>6.96</v>
      </c>
      <c r="M26" s="3">
        <v>0.51</v>
      </c>
    </row>
    <row r="27" spans="1:13" ht="25.15" customHeight="1">
      <c r="A27">
        <v>26</v>
      </c>
      <c r="B27" t="s">
        <v>599</v>
      </c>
      <c r="C27" s="4" t="s">
        <v>600</v>
      </c>
      <c r="D27" s="2">
        <v>3240</v>
      </c>
      <c r="E27" s="6" t="s">
        <v>500</v>
      </c>
      <c r="F27" s="30">
        <v>5.8799999999999998E-2</v>
      </c>
      <c r="G27" s="2">
        <v>159544</v>
      </c>
      <c r="H27" s="2">
        <v>470</v>
      </c>
      <c r="I27" s="2">
        <v>82</v>
      </c>
      <c r="J27" s="2">
        <v>6.17</v>
      </c>
      <c r="K27" s="2">
        <v>5.5</v>
      </c>
      <c r="L27" s="3">
        <v>10.76</v>
      </c>
      <c r="M27" s="3">
        <v>0.68</v>
      </c>
    </row>
    <row r="28" spans="1:13" ht="25.15" customHeight="1">
      <c r="A28">
        <v>27</v>
      </c>
      <c r="B28" t="s">
        <v>601</v>
      </c>
      <c r="C28" s="4" t="s">
        <v>602</v>
      </c>
      <c r="D28" s="2">
        <v>15270</v>
      </c>
      <c r="E28" s="6" t="s">
        <v>500</v>
      </c>
      <c r="F28" s="30">
        <v>5.8200000000000002E-2</v>
      </c>
      <c r="G28" s="2">
        <v>438029</v>
      </c>
      <c r="H28" s="2">
        <v>1766</v>
      </c>
      <c r="I28" s="2">
        <v>205</v>
      </c>
      <c r="J28" s="2">
        <v>4.6399999999999997</v>
      </c>
      <c r="K28" s="2">
        <v>9.77</v>
      </c>
      <c r="L28" s="3">
        <v>8</v>
      </c>
      <c r="M28" s="3">
        <v>0.78</v>
      </c>
    </row>
    <row r="29" spans="1:13" ht="25.15" customHeight="1">
      <c r="A29">
        <v>28</v>
      </c>
      <c r="B29" t="s">
        <v>603</v>
      </c>
      <c r="C29" s="4" t="s">
        <v>604</v>
      </c>
      <c r="D29" s="2">
        <v>3380</v>
      </c>
      <c r="E29" s="6" t="s">
        <v>500</v>
      </c>
      <c r="F29" s="30">
        <v>5.79E-2</v>
      </c>
      <c r="G29" s="2">
        <v>25062864</v>
      </c>
      <c r="H29" s="2">
        <v>2444</v>
      </c>
      <c r="I29" s="2">
        <v>15</v>
      </c>
      <c r="J29" s="2">
        <v>2.59</v>
      </c>
      <c r="K29" s="2">
        <v>-375.56</v>
      </c>
      <c r="L29" s="3">
        <v>1.28</v>
      </c>
      <c r="M29" s="3">
        <v>2.57</v>
      </c>
    </row>
    <row r="30" spans="1:13" ht="25.15" customHeight="1">
      <c r="A30">
        <v>29</v>
      </c>
      <c r="B30" t="s">
        <v>605</v>
      </c>
      <c r="C30" s="4" t="s">
        <v>606</v>
      </c>
      <c r="D30" s="2">
        <v>3050</v>
      </c>
      <c r="E30" s="6" t="s">
        <v>500</v>
      </c>
      <c r="F30" s="30">
        <v>5.7200000000000001E-2</v>
      </c>
      <c r="G30" s="2">
        <v>19113288</v>
      </c>
      <c r="H30" s="2">
        <v>301</v>
      </c>
      <c r="I30" s="2">
        <v>-30</v>
      </c>
      <c r="J30" s="2">
        <v>0.77</v>
      </c>
      <c r="K30" s="2">
        <v>-5.78</v>
      </c>
      <c r="L30" s="5">
        <v>-66.67</v>
      </c>
      <c r="M30" s="3">
        <v>10.51</v>
      </c>
    </row>
    <row r="31" spans="1:13" ht="25.15" customHeight="1">
      <c r="A31">
        <v>30</v>
      </c>
      <c r="B31" t="s">
        <v>607</v>
      </c>
      <c r="C31" s="4" t="s">
        <v>608</v>
      </c>
      <c r="D31" s="2">
        <v>1012</v>
      </c>
      <c r="E31" s="6" t="s">
        <v>500</v>
      </c>
      <c r="F31" s="30">
        <v>5.3100000000000001E-2</v>
      </c>
      <c r="G31" s="2">
        <v>515083</v>
      </c>
      <c r="H31" s="2">
        <v>258</v>
      </c>
      <c r="I31" s="2">
        <v>40</v>
      </c>
      <c r="J31" s="2">
        <v>0.66</v>
      </c>
      <c r="K31" s="2">
        <v>-5.33</v>
      </c>
      <c r="L31" s="3">
        <v>-3.44</v>
      </c>
      <c r="M31" s="3">
        <v>0.64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609</v>
      </c>
      <c r="B1" s="1" t="s">
        <v>610</v>
      </c>
      <c r="C1" s="1" t="s">
        <v>611</v>
      </c>
      <c r="D1" s="1" t="s">
        <v>612</v>
      </c>
      <c r="E1" s="7" t="s">
        <v>613</v>
      </c>
      <c r="F1" s="1" t="s">
        <v>614</v>
      </c>
      <c r="G1" s="1" t="s">
        <v>615</v>
      </c>
      <c r="H1" s="1" t="s">
        <v>616</v>
      </c>
      <c r="I1" s="1"/>
      <c r="J1" s="1"/>
      <c r="K1" s="1"/>
      <c r="L1" s="1"/>
      <c r="M1" s="1"/>
      <c r="N1" s="1"/>
    </row>
    <row r="2" spans="1:14">
      <c r="A2" t="s">
        <v>617</v>
      </c>
      <c r="B2" s="3" t="s">
        <v>618</v>
      </c>
      <c r="C2" s="17">
        <v>2.69E-2</v>
      </c>
      <c r="D2">
        <v>12</v>
      </c>
      <c r="E2">
        <v>1</v>
      </c>
      <c r="F2">
        <v>1</v>
      </c>
      <c r="G2">
        <v>10</v>
      </c>
      <c r="H2" s="19">
        <v>0.3</v>
      </c>
    </row>
    <row r="3" spans="1:14">
      <c r="A3" t="s">
        <v>619</v>
      </c>
      <c r="B3" s="3" t="s">
        <v>620</v>
      </c>
      <c r="C3" s="17">
        <v>1.9800000000000002E-2</v>
      </c>
      <c r="D3">
        <v>11</v>
      </c>
      <c r="E3">
        <v>4</v>
      </c>
      <c r="F3">
        <v>1</v>
      </c>
      <c r="G3">
        <v>6</v>
      </c>
      <c r="H3" s="19">
        <v>0.22</v>
      </c>
    </row>
    <row r="4" spans="1:14">
      <c r="A4" t="s">
        <v>621</v>
      </c>
      <c r="B4" s="3" t="s">
        <v>622</v>
      </c>
      <c r="C4" s="17">
        <v>1.61E-2</v>
      </c>
      <c r="D4">
        <v>24</v>
      </c>
      <c r="E4">
        <v>11</v>
      </c>
      <c r="F4">
        <v>2</v>
      </c>
      <c r="G4">
        <v>11</v>
      </c>
      <c r="H4" s="19">
        <v>0.18</v>
      </c>
    </row>
    <row r="5" spans="1:14">
      <c r="A5" t="s">
        <v>623</v>
      </c>
      <c r="B5" s="3" t="s">
        <v>624</v>
      </c>
      <c r="C5" s="17">
        <v>5.4000000000000003E-3</v>
      </c>
      <c r="D5">
        <v>1</v>
      </c>
      <c r="E5">
        <v>1</v>
      </c>
      <c r="F5">
        <v>0</v>
      </c>
      <c r="G5">
        <v>0</v>
      </c>
      <c r="H5" s="19">
        <v>0.06</v>
      </c>
    </row>
    <row r="6" spans="1:14">
      <c r="A6" t="s">
        <v>625</v>
      </c>
      <c r="B6" s="3" t="s">
        <v>626</v>
      </c>
      <c r="C6" s="17">
        <v>5.3E-3</v>
      </c>
      <c r="D6">
        <v>12</v>
      </c>
      <c r="E6">
        <v>5</v>
      </c>
      <c r="F6">
        <v>1</v>
      </c>
      <c r="G6">
        <v>6</v>
      </c>
      <c r="H6" s="19">
        <v>0.05</v>
      </c>
    </row>
    <row r="7" spans="1:14">
      <c r="A7" t="s">
        <v>627</v>
      </c>
      <c r="B7" s="3" t="s">
        <v>628</v>
      </c>
      <c r="C7" s="17">
        <v>2.0999999999999999E-3</v>
      </c>
      <c r="D7">
        <v>31</v>
      </c>
      <c r="E7">
        <v>11</v>
      </c>
      <c r="F7">
        <v>2</v>
      </c>
      <c r="G7">
        <v>18</v>
      </c>
      <c r="H7" s="19">
        <v>0.02</v>
      </c>
    </row>
    <row r="8" spans="1:14">
      <c r="A8" t="s">
        <v>629</v>
      </c>
      <c r="B8" s="3" t="s">
        <v>630</v>
      </c>
      <c r="C8" s="17">
        <v>5.0000000000000001E-4</v>
      </c>
      <c r="D8">
        <v>4</v>
      </c>
      <c r="E8">
        <v>2</v>
      </c>
      <c r="F8">
        <v>1</v>
      </c>
      <c r="G8">
        <v>1</v>
      </c>
      <c r="H8" s="19">
        <v>0</v>
      </c>
    </row>
    <row r="9" spans="1:14">
      <c r="A9" t="s">
        <v>631</v>
      </c>
      <c r="B9" s="3" t="s">
        <v>632</v>
      </c>
      <c r="C9" s="17">
        <v>-2.9999999999999997E-4</v>
      </c>
      <c r="D9">
        <v>21</v>
      </c>
      <c r="E9">
        <v>4</v>
      </c>
      <c r="F9">
        <v>3</v>
      </c>
      <c r="G9">
        <v>14</v>
      </c>
      <c r="H9" s="19">
        <v>0</v>
      </c>
    </row>
    <row r="10" spans="1:14">
      <c r="A10" t="s">
        <v>633</v>
      </c>
      <c r="B10" s="3" t="s">
        <v>634</v>
      </c>
      <c r="C10" s="17">
        <v>-5.9999999999999995E-4</v>
      </c>
      <c r="D10">
        <v>15</v>
      </c>
      <c r="E10">
        <v>1</v>
      </c>
      <c r="F10">
        <v>2</v>
      </c>
      <c r="G10">
        <v>12</v>
      </c>
      <c r="H10" s="19">
        <v>0</v>
      </c>
    </row>
    <row r="11" spans="1:14">
      <c r="A11" t="s">
        <v>635</v>
      </c>
      <c r="B11" s="3" t="s">
        <v>636</v>
      </c>
      <c r="C11" s="17">
        <v>-8.0000000000000004E-4</v>
      </c>
      <c r="D11">
        <v>14</v>
      </c>
      <c r="E11">
        <v>1</v>
      </c>
      <c r="F11">
        <v>2</v>
      </c>
      <c r="G11">
        <v>11</v>
      </c>
      <c r="H11" s="19">
        <v>0</v>
      </c>
    </row>
    <row r="12" spans="1:14">
      <c r="A12" t="s">
        <v>637</v>
      </c>
      <c r="B12" s="3" t="s">
        <v>638</v>
      </c>
      <c r="C12" s="17">
        <v>-8.9999999999999998E-4</v>
      </c>
      <c r="D12">
        <v>12</v>
      </c>
      <c r="E12">
        <v>4</v>
      </c>
      <c r="F12">
        <v>0</v>
      </c>
      <c r="G12">
        <v>8</v>
      </c>
      <c r="H12" s="19">
        <v>0.01</v>
      </c>
    </row>
    <row r="13" spans="1:14">
      <c r="A13" t="s">
        <v>639</v>
      </c>
      <c r="B13" s="3" t="s">
        <v>640</v>
      </c>
      <c r="C13" s="17">
        <v>-1.9E-3</v>
      </c>
      <c r="D13">
        <v>1</v>
      </c>
      <c r="E13">
        <v>0</v>
      </c>
      <c r="F13">
        <v>0</v>
      </c>
      <c r="G13">
        <v>1</v>
      </c>
      <c r="H13" s="19">
        <v>0.02</v>
      </c>
    </row>
    <row r="14" spans="1:14">
      <c r="A14" t="s">
        <v>641</v>
      </c>
      <c r="B14" s="3" t="s">
        <v>642</v>
      </c>
      <c r="C14" s="17">
        <v>-2.3999999999999998E-3</v>
      </c>
      <c r="D14">
        <v>15</v>
      </c>
      <c r="E14">
        <v>2</v>
      </c>
      <c r="F14">
        <v>1</v>
      </c>
      <c r="G14">
        <v>12</v>
      </c>
      <c r="H14" s="19">
        <v>0.02</v>
      </c>
    </row>
    <row r="15" spans="1:14">
      <c r="A15" t="s">
        <v>643</v>
      </c>
      <c r="B15" s="3" t="s">
        <v>644</v>
      </c>
      <c r="C15" s="17">
        <v>-3.0000000000000001E-3</v>
      </c>
      <c r="D15">
        <v>16</v>
      </c>
      <c r="E15">
        <v>3</v>
      </c>
      <c r="F15">
        <v>1</v>
      </c>
      <c r="G15">
        <v>12</v>
      </c>
      <c r="H15" s="19">
        <v>0.03</v>
      </c>
    </row>
    <row r="16" spans="1:14">
      <c r="A16" t="s">
        <v>645</v>
      </c>
      <c r="B16" s="3" t="s">
        <v>646</v>
      </c>
      <c r="C16" s="17">
        <v>-3.5000000000000001E-3</v>
      </c>
      <c r="D16">
        <v>7</v>
      </c>
      <c r="E16">
        <v>1</v>
      </c>
      <c r="F16">
        <v>0</v>
      </c>
      <c r="G16">
        <v>6</v>
      </c>
      <c r="H16" s="19">
        <v>0.03</v>
      </c>
    </row>
    <row r="17" spans="1:8">
      <c r="A17" t="s">
        <v>647</v>
      </c>
      <c r="B17" s="3" t="s">
        <v>648</v>
      </c>
      <c r="C17" s="17">
        <v>-3.8999999999999998E-3</v>
      </c>
      <c r="D17">
        <v>17</v>
      </c>
      <c r="E17">
        <v>3</v>
      </c>
      <c r="F17">
        <v>0</v>
      </c>
      <c r="G17">
        <v>14</v>
      </c>
      <c r="H17" s="19">
        <v>0.04</v>
      </c>
    </row>
    <row r="18" spans="1:8">
      <c r="A18" t="s">
        <v>649</v>
      </c>
      <c r="B18" s="3" t="s">
        <v>650</v>
      </c>
      <c r="C18" s="17">
        <v>-4.4999999999999997E-3</v>
      </c>
      <c r="D18">
        <v>23</v>
      </c>
      <c r="E18">
        <v>8</v>
      </c>
      <c r="F18">
        <v>3</v>
      </c>
      <c r="G18">
        <v>12</v>
      </c>
      <c r="H18" s="19">
        <v>0.05</v>
      </c>
    </row>
    <row r="19" spans="1:8">
      <c r="A19" t="s">
        <v>651</v>
      </c>
      <c r="B19" s="3" t="s">
        <v>652</v>
      </c>
      <c r="C19" s="17">
        <v>-4.8999999999999998E-3</v>
      </c>
      <c r="D19">
        <v>5</v>
      </c>
      <c r="E19">
        <v>0</v>
      </c>
      <c r="F19">
        <v>0</v>
      </c>
      <c r="G19">
        <v>5</v>
      </c>
      <c r="H19" s="19">
        <v>0.05</v>
      </c>
    </row>
    <row r="20" spans="1:8">
      <c r="A20" t="s">
        <v>653</v>
      </c>
      <c r="B20" s="3" t="s">
        <v>654</v>
      </c>
      <c r="C20" s="17">
        <v>-5.3E-3</v>
      </c>
      <c r="D20">
        <v>1</v>
      </c>
      <c r="E20">
        <v>0</v>
      </c>
      <c r="F20">
        <v>0</v>
      </c>
      <c r="G20">
        <v>1</v>
      </c>
      <c r="H20" s="19">
        <v>0.05</v>
      </c>
    </row>
    <row r="21" spans="1:8">
      <c r="A21" t="s">
        <v>655</v>
      </c>
      <c r="B21" s="3" t="s">
        <v>656</v>
      </c>
      <c r="C21" s="17">
        <v>-6.3E-3</v>
      </c>
      <c r="D21">
        <v>18</v>
      </c>
      <c r="E21">
        <v>2</v>
      </c>
      <c r="F21">
        <v>3</v>
      </c>
      <c r="G21">
        <v>13</v>
      </c>
      <c r="H21" s="19">
        <v>7.0000000000000007E-2</v>
      </c>
    </row>
    <row r="22" spans="1:8">
      <c r="A22" t="s">
        <v>657</v>
      </c>
      <c r="B22" s="3" t="s">
        <v>658</v>
      </c>
      <c r="C22" s="17">
        <v>-6.3E-3</v>
      </c>
      <c r="D22">
        <v>1340</v>
      </c>
      <c r="E22">
        <v>314</v>
      </c>
      <c r="F22">
        <v>111</v>
      </c>
      <c r="G22">
        <v>915</v>
      </c>
      <c r="H22" s="19">
        <v>7.0000000000000007E-2</v>
      </c>
    </row>
    <row r="23" spans="1:8">
      <c r="A23" t="s">
        <v>659</v>
      </c>
      <c r="B23" s="3" t="s">
        <v>660</v>
      </c>
      <c r="C23" s="17">
        <v>-6.6E-3</v>
      </c>
      <c r="D23">
        <v>4</v>
      </c>
      <c r="E23">
        <v>1</v>
      </c>
      <c r="F23">
        <v>0</v>
      </c>
      <c r="G23">
        <v>3</v>
      </c>
      <c r="H23" s="19">
        <v>7.0000000000000007E-2</v>
      </c>
    </row>
    <row r="24" spans="1:8">
      <c r="A24" t="s">
        <v>661</v>
      </c>
      <c r="B24" s="3" t="s">
        <v>662</v>
      </c>
      <c r="C24" s="17">
        <v>-6.7999999999999996E-3</v>
      </c>
      <c r="D24">
        <v>7</v>
      </c>
      <c r="E24">
        <v>0</v>
      </c>
      <c r="F24">
        <v>1</v>
      </c>
      <c r="G24">
        <v>6</v>
      </c>
      <c r="H24" s="19">
        <v>7.0000000000000007E-2</v>
      </c>
    </row>
    <row r="25" spans="1:8">
      <c r="A25" t="s">
        <v>663</v>
      </c>
      <c r="B25" s="3" t="s">
        <v>664</v>
      </c>
      <c r="C25" s="17">
        <v>-6.7999999999999996E-3</v>
      </c>
      <c r="D25">
        <v>80</v>
      </c>
      <c r="E25">
        <v>20</v>
      </c>
      <c r="F25">
        <v>6</v>
      </c>
      <c r="G25">
        <v>54</v>
      </c>
      <c r="H25" s="19">
        <v>7.0000000000000007E-2</v>
      </c>
    </row>
    <row r="26" spans="1:8">
      <c r="A26" t="s">
        <v>665</v>
      </c>
      <c r="B26" s="3" t="s">
        <v>666</v>
      </c>
      <c r="C26" s="17">
        <v>-7.7000000000000002E-3</v>
      </c>
      <c r="D26">
        <v>101</v>
      </c>
      <c r="E26">
        <v>18</v>
      </c>
      <c r="F26">
        <v>5</v>
      </c>
      <c r="G26">
        <v>78</v>
      </c>
      <c r="H26" s="19">
        <v>0.08</v>
      </c>
    </row>
    <row r="27" spans="1:8">
      <c r="A27" t="s">
        <v>667</v>
      </c>
      <c r="B27" s="3" t="s">
        <v>668</v>
      </c>
      <c r="C27" s="17">
        <v>-8.9999999999999993E-3</v>
      </c>
      <c r="D27">
        <v>84</v>
      </c>
      <c r="E27">
        <v>22</v>
      </c>
      <c r="F27">
        <v>3</v>
      </c>
      <c r="G27">
        <v>59</v>
      </c>
      <c r="H27" s="19">
        <v>0.1</v>
      </c>
    </row>
    <row r="28" spans="1:8">
      <c r="A28" t="s">
        <v>669</v>
      </c>
      <c r="B28" s="3" t="s">
        <v>670</v>
      </c>
      <c r="C28" s="17">
        <v>-9.4999999999999998E-3</v>
      </c>
      <c r="D28">
        <v>52</v>
      </c>
      <c r="E28">
        <v>15</v>
      </c>
      <c r="F28">
        <v>3</v>
      </c>
      <c r="G28">
        <v>34</v>
      </c>
      <c r="H28" s="19">
        <v>0.1</v>
      </c>
    </row>
    <row r="29" spans="1:8">
      <c r="A29" t="s">
        <v>671</v>
      </c>
      <c r="B29" s="3" t="s">
        <v>672</v>
      </c>
      <c r="C29" s="17">
        <v>-9.7000000000000003E-3</v>
      </c>
      <c r="D29">
        <v>11</v>
      </c>
      <c r="E29">
        <v>1</v>
      </c>
      <c r="F29">
        <v>3</v>
      </c>
      <c r="G29">
        <v>7</v>
      </c>
      <c r="H29" s="19">
        <v>0.1</v>
      </c>
    </row>
    <row r="30" spans="1:8">
      <c r="A30" t="s">
        <v>673</v>
      </c>
      <c r="B30" s="3" t="s">
        <v>674</v>
      </c>
      <c r="C30" s="17">
        <v>-9.9000000000000008E-3</v>
      </c>
      <c r="D30">
        <v>1</v>
      </c>
      <c r="E30">
        <v>0</v>
      </c>
      <c r="F30">
        <v>0</v>
      </c>
      <c r="G30">
        <v>1</v>
      </c>
      <c r="H30" s="19">
        <v>0.11</v>
      </c>
    </row>
    <row r="31" spans="1:8">
      <c r="A31" t="s">
        <v>675</v>
      </c>
      <c r="B31" s="3" t="s">
        <v>676</v>
      </c>
      <c r="C31" s="17">
        <v>-1.04E-2</v>
      </c>
      <c r="D31">
        <v>28</v>
      </c>
      <c r="E31">
        <v>6</v>
      </c>
      <c r="F31">
        <v>1</v>
      </c>
      <c r="G31">
        <v>21</v>
      </c>
      <c r="H31" s="19">
        <v>0.11</v>
      </c>
    </row>
    <row r="32" spans="1:8">
      <c r="A32" t="s">
        <v>677</v>
      </c>
      <c r="B32" s="3" t="s">
        <v>678</v>
      </c>
      <c r="C32" s="17">
        <v>-1.0500000000000001E-2</v>
      </c>
      <c r="D32">
        <v>28</v>
      </c>
      <c r="E32">
        <v>7</v>
      </c>
      <c r="F32">
        <v>1</v>
      </c>
      <c r="G32">
        <v>20</v>
      </c>
      <c r="H32" s="19">
        <v>0.11</v>
      </c>
    </row>
    <row r="33" spans="1:8">
      <c r="A33" t="s">
        <v>679</v>
      </c>
      <c r="B33" s="3" t="s">
        <v>680</v>
      </c>
      <c r="C33" s="17">
        <v>-1.09E-2</v>
      </c>
      <c r="D33">
        <v>20</v>
      </c>
      <c r="E33">
        <v>2</v>
      </c>
      <c r="F33">
        <v>1</v>
      </c>
      <c r="G33">
        <v>17</v>
      </c>
      <c r="H33" s="19">
        <v>0.12</v>
      </c>
    </row>
    <row r="34" spans="1:8">
      <c r="A34" t="s">
        <v>681</v>
      </c>
      <c r="B34" s="3" t="s">
        <v>682</v>
      </c>
      <c r="C34" s="17">
        <v>-1.0999999999999999E-2</v>
      </c>
      <c r="D34">
        <v>19</v>
      </c>
      <c r="E34">
        <v>6</v>
      </c>
      <c r="F34">
        <v>1</v>
      </c>
      <c r="G34">
        <v>12</v>
      </c>
      <c r="H34" s="19">
        <v>0.12</v>
      </c>
    </row>
    <row r="35" spans="1:8">
      <c r="A35" t="s">
        <v>683</v>
      </c>
      <c r="B35" s="3" t="s">
        <v>684</v>
      </c>
      <c r="C35" s="17">
        <v>-1.14E-2</v>
      </c>
      <c r="D35">
        <v>25</v>
      </c>
      <c r="E35">
        <v>7</v>
      </c>
      <c r="F35">
        <v>0</v>
      </c>
      <c r="G35">
        <v>18</v>
      </c>
      <c r="H35" s="19">
        <v>0.12</v>
      </c>
    </row>
    <row r="36" spans="1:8">
      <c r="A36" t="s">
        <v>685</v>
      </c>
      <c r="B36" s="3" t="s">
        <v>686</v>
      </c>
      <c r="C36" s="17">
        <v>-1.1599999999999999E-2</v>
      </c>
      <c r="D36">
        <v>27</v>
      </c>
      <c r="E36">
        <v>7</v>
      </c>
      <c r="F36">
        <v>1</v>
      </c>
      <c r="G36">
        <v>19</v>
      </c>
      <c r="H36" s="19">
        <v>0.13</v>
      </c>
    </row>
    <row r="37" spans="1:8">
      <c r="A37" t="s">
        <v>687</v>
      </c>
      <c r="B37" s="3" t="s">
        <v>688</v>
      </c>
      <c r="C37" s="17">
        <v>-1.1900000000000001E-2</v>
      </c>
      <c r="D37">
        <v>101</v>
      </c>
      <c r="E37">
        <v>17</v>
      </c>
      <c r="F37">
        <v>9</v>
      </c>
      <c r="G37">
        <v>75</v>
      </c>
      <c r="H37" s="19">
        <v>0.13</v>
      </c>
    </row>
    <row r="38" spans="1:8">
      <c r="A38" t="s">
        <v>689</v>
      </c>
      <c r="B38" s="3" t="s">
        <v>690</v>
      </c>
      <c r="C38" s="17">
        <v>-1.1900000000000001E-2</v>
      </c>
      <c r="D38">
        <v>16</v>
      </c>
      <c r="E38">
        <v>5</v>
      </c>
      <c r="F38">
        <v>0</v>
      </c>
      <c r="G38">
        <v>11</v>
      </c>
      <c r="H38" s="19">
        <v>0.13</v>
      </c>
    </row>
    <row r="39" spans="1:8">
      <c r="A39" t="s">
        <v>691</v>
      </c>
      <c r="B39" s="3" t="s">
        <v>692</v>
      </c>
      <c r="C39" s="17">
        <v>-1.2200000000000001E-2</v>
      </c>
      <c r="D39">
        <v>10</v>
      </c>
      <c r="E39">
        <v>3</v>
      </c>
      <c r="F39">
        <v>0</v>
      </c>
      <c r="G39">
        <v>7</v>
      </c>
      <c r="H39" s="19">
        <v>0.13</v>
      </c>
    </row>
    <row r="40" spans="1:8">
      <c r="A40" t="s">
        <v>693</v>
      </c>
      <c r="B40" s="3" t="s">
        <v>694</v>
      </c>
      <c r="C40" s="17">
        <v>-1.2699999999999999E-2</v>
      </c>
      <c r="D40">
        <v>183</v>
      </c>
      <c r="E40">
        <v>25</v>
      </c>
      <c r="F40">
        <v>9</v>
      </c>
      <c r="G40">
        <v>149</v>
      </c>
      <c r="H40" s="19">
        <v>0.14000000000000001</v>
      </c>
    </row>
    <row r="41" spans="1:8">
      <c r="A41" t="s">
        <v>695</v>
      </c>
      <c r="B41" s="3" t="s">
        <v>696</v>
      </c>
      <c r="C41" s="17">
        <v>-1.3100000000000001E-2</v>
      </c>
      <c r="D41">
        <v>5</v>
      </c>
      <c r="E41">
        <v>0</v>
      </c>
      <c r="F41">
        <v>0</v>
      </c>
      <c r="G41">
        <v>5</v>
      </c>
      <c r="H41" s="19">
        <v>0.14000000000000001</v>
      </c>
    </row>
    <row r="42" spans="1:8">
      <c r="A42" t="s">
        <v>697</v>
      </c>
      <c r="B42" s="3" t="s">
        <v>698</v>
      </c>
      <c r="C42" s="17">
        <v>-1.32E-2</v>
      </c>
      <c r="D42">
        <v>13</v>
      </c>
      <c r="E42">
        <v>3</v>
      </c>
      <c r="F42">
        <v>1</v>
      </c>
      <c r="G42">
        <v>9</v>
      </c>
      <c r="H42" s="19">
        <v>0.14000000000000001</v>
      </c>
    </row>
    <row r="43" spans="1:8">
      <c r="A43" t="s">
        <v>699</v>
      </c>
      <c r="B43" s="3" t="s">
        <v>700</v>
      </c>
      <c r="C43" s="17">
        <v>-1.3599999999999999E-2</v>
      </c>
      <c r="D43">
        <v>3</v>
      </c>
      <c r="E43">
        <v>0</v>
      </c>
      <c r="F43">
        <v>0</v>
      </c>
      <c r="G43">
        <v>3</v>
      </c>
      <c r="H43" s="19">
        <v>0.15</v>
      </c>
    </row>
    <row r="44" spans="1:8">
      <c r="A44" t="s">
        <v>701</v>
      </c>
      <c r="B44" s="3" t="s">
        <v>702</v>
      </c>
      <c r="C44" s="17">
        <v>-1.4E-2</v>
      </c>
      <c r="D44">
        <v>11</v>
      </c>
      <c r="E44">
        <v>1</v>
      </c>
      <c r="F44">
        <v>0</v>
      </c>
      <c r="G44">
        <v>10</v>
      </c>
      <c r="H44" s="19">
        <v>0.15</v>
      </c>
    </row>
    <row r="45" spans="1:8">
      <c r="A45" t="s">
        <v>703</v>
      </c>
      <c r="B45" s="3" t="s">
        <v>704</v>
      </c>
      <c r="C45" s="17">
        <v>-1.4200000000000001E-2</v>
      </c>
      <c r="D45">
        <v>94</v>
      </c>
      <c r="E45">
        <v>12</v>
      </c>
      <c r="F45">
        <v>11</v>
      </c>
      <c r="G45">
        <v>71</v>
      </c>
      <c r="H45" s="19">
        <v>0.16</v>
      </c>
    </row>
    <row r="46" spans="1:8">
      <c r="A46" t="s">
        <v>705</v>
      </c>
      <c r="B46" s="3" t="s">
        <v>706</v>
      </c>
      <c r="C46" s="17">
        <v>-1.4800000000000001E-2</v>
      </c>
      <c r="D46">
        <v>160</v>
      </c>
      <c r="E46">
        <v>12</v>
      </c>
      <c r="F46">
        <v>4</v>
      </c>
      <c r="G46">
        <v>144</v>
      </c>
      <c r="H46" s="19">
        <v>0.16</v>
      </c>
    </row>
    <row r="47" spans="1:8">
      <c r="A47" t="s">
        <v>707</v>
      </c>
      <c r="B47" s="3" t="s">
        <v>708</v>
      </c>
      <c r="C47" s="17">
        <v>-1.5299999999999999E-2</v>
      </c>
      <c r="D47">
        <v>89</v>
      </c>
      <c r="E47">
        <v>13</v>
      </c>
      <c r="F47">
        <v>6</v>
      </c>
      <c r="G47">
        <v>70</v>
      </c>
      <c r="H47" s="19">
        <v>0.17</v>
      </c>
    </row>
    <row r="48" spans="1:8">
      <c r="A48" t="s">
        <v>709</v>
      </c>
      <c r="B48" s="3" t="s">
        <v>710</v>
      </c>
      <c r="C48" s="17">
        <v>-1.5299999999999999E-2</v>
      </c>
      <c r="D48">
        <v>6</v>
      </c>
      <c r="E48">
        <v>0</v>
      </c>
      <c r="F48">
        <v>2</v>
      </c>
      <c r="G48">
        <v>4</v>
      </c>
      <c r="H48" s="19">
        <v>0.17</v>
      </c>
    </row>
    <row r="49" spans="1:8">
      <c r="A49" t="s">
        <v>711</v>
      </c>
      <c r="B49" s="3" t="s">
        <v>712</v>
      </c>
      <c r="C49" s="17">
        <v>-1.54E-2</v>
      </c>
      <c r="D49">
        <v>8</v>
      </c>
      <c r="E49">
        <v>1</v>
      </c>
      <c r="F49">
        <v>0</v>
      </c>
      <c r="G49">
        <v>7</v>
      </c>
      <c r="H49" s="19">
        <v>0.17</v>
      </c>
    </row>
    <row r="50" spans="1:8">
      <c r="A50" t="s">
        <v>713</v>
      </c>
      <c r="B50" s="3" t="s">
        <v>714</v>
      </c>
      <c r="C50" s="17">
        <v>-1.55E-2</v>
      </c>
      <c r="D50">
        <v>23</v>
      </c>
      <c r="E50">
        <v>2</v>
      </c>
      <c r="F50">
        <v>1</v>
      </c>
      <c r="G50">
        <v>20</v>
      </c>
      <c r="H50" s="19">
        <v>0.17</v>
      </c>
    </row>
    <row r="51" spans="1:8">
      <c r="A51" t="s">
        <v>715</v>
      </c>
      <c r="B51" s="3" t="s">
        <v>716</v>
      </c>
      <c r="C51" s="17">
        <v>-1.5599999999999999E-2</v>
      </c>
      <c r="D51">
        <v>57</v>
      </c>
      <c r="E51">
        <v>14</v>
      </c>
      <c r="F51">
        <v>2</v>
      </c>
      <c r="G51">
        <v>41</v>
      </c>
      <c r="H51" s="19">
        <v>0.17</v>
      </c>
    </row>
    <row r="52" spans="1:8">
      <c r="A52" t="s">
        <v>717</v>
      </c>
      <c r="B52" s="3" t="s">
        <v>718</v>
      </c>
      <c r="C52" s="17">
        <v>-1.5800000000000002E-2</v>
      </c>
      <c r="D52">
        <v>76</v>
      </c>
      <c r="E52">
        <v>14</v>
      </c>
      <c r="F52">
        <v>5</v>
      </c>
      <c r="G52">
        <v>57</v>
      </c>
      <c r="H52" s="19">
        <v>0.17</v>
      </c>
    </row>
    <row r="53" spans="1:8">
      <c r="A53" t="s">
        <v>719</v>
      </c>
      <c r="B53" s="3" t="s">
        <v>720</v>
      </c>
      <c r="C53" s="17">
        <v>-1.6299999999999999E-2</v>
      </c>
      <c r="D53">
        <v>65</v>
      </c>
      <c r="E53">
        <v>11</v>
      </c>
      <c r="F53">
        <v>3</v>
      </c>
      <c r="G53">
        <v>51</v>
      </c>
      <c r="H53" s="19">
        <v>0.18</v>
      </c>
    </row>
    <row r="54" spans="1:8">
      <c r="A54" t="s">
        <v>721</v>
      </c>
      <c r="B54" s="3" t="s">
        <v>722</v>
      </c>
      <c r="C54" s="17">
        <v>-1.6500000000000001E-2</v>
      </c>
      <c r="D54">
        <v>28</v>
      </c>
      <c r="E54">
        <v>2</v>
      </c>
      <c r="F54">
        <v>3</v>
      </c>
      <c r="G54">
        <v>23</v>
      </c>
      <c r="H54" s="19">
        <v>0.18</v>
      </c>
    </row>
    <row r="55" spans="1:8">
      <c r="A55" t="s">
        <v>723</v>
      </c>
      <c r="B55" s="3" t="s">
        <v>724</v>
      </c>
      <c r="C55" s="17">
        <v>-1.6799999999999999E-2</v>
      </c>
      <c r="D55">
        <v>5</v>
      </c>
      <c r="E55">
        <v>1</v>
      </c>
      <c r="F55">
        <v>1</v>
      </c>
      <c r="G55">
        <v>3</v>
      </c>
      <c r="H55" s="19">
        <v>0.18</v>
      </c>
    </row>
    <row r="56" spans="1:8">
      <c r="A56" t="s">
        <v>725</v>
      </c>
      <c r="B56" s="3" t="s">
        <v>726</v>
      </c>
      <c r="C56" s="17">
        <v>-1.7000000000000001E-2</v>
      </c>
      <c r="D56">
        <v>108</v>
      </c>
      <c r="E56">
        <v>18</v>
      </c>
      <c r="F56">
        <v>7</v>
      </c>
      <c r="G56">
        <v>83</v>
      </c>
      <c r="H56" s="19">
        <v>0.19</v>
      </c>
    </row>
    <row r="57" spans="1:8">
      <c r="A57" t="s">
        <v>727</v>
      </c>
      <c r="B57" s="3" t="s">
        <v>728</v>
      </c>
      <c r="C57" s="17">
        <v>-1.83E-2</v>
      </c>
      <c r="D57">
        <v>36</v>
      </c>
      <c r="E57">
        <v>5</v>
      </c>
      <c r="F57">
        <v>1</v>
      </c>
      <c r="G57">
        <v>30</v>
      </c>
      <c r="H57" s="19">
        <v>0.2</v>
      </c>
    </row>
    <row r="58" spans="1:8">
      <c r="A58" t="s">
        <v>729</v>
      </c>
      <c r="B58" s="3" t="s">
        <v>730</v>
      </c>
      <c r="C58" s="17">
        <v>-1.8599999999999998E-2</v>
      </c>
      <c r="D58">
        <v>38</v>
      </c>
      <c r="E58">
        <v>9</v>
      </c>
      <c r="F58">
        <v>3</v>
      </c>
      <c r="G58">
        <v>26</v>
      </c>
      <c r="H58" s="19">
        <v>0.2</v>
      </c>
    </row>
    <row r="59" spans="1:8">
      <c r="A59" t="s">
        <v>731</v>
      </c>
      <c r="B59" s="3" t="s">
        <v>732</v>
      </c>
      <c r="C59" s="17">
        <v>-1.9199999999999998E-2</v>
      </c>
      <c r="D59">
        <v>31</v>
      </c>
      <c r="E59">
        <v>8</v>
      </c>
      <c r="F59">
        <v>4</v>
      </c>
      <c r="G59">
        <v>19</v>
      </c>
      <c r="H59" s="19">
        <v>0.21</v>
      </c>
    </row>
    <row r="60" spans="1:8">
      <c r="A60" t="s">
        <v>733</v>
      </c>
      <c r="B60" s="3" t="s">
        <v>734</v>
      </c>
      <c r="C60" s="17">
        <v>-0.02</v>
      </c>
      <c r="D60">
        <v>7</v>
      </c>
      <c r="E60">
        <v>1</v>
      </c>
      <c r="F60">
        <v>0</v>
      </c>
      <c r="G60">
        <v>6</v>
      </c>
      <c r="H60" s="19">
        <v>0.22</v>
      </c>
    </row>
    <row r="61" spans="1:8">
      <c r="A61" t="s">
        <v>735</v>
      </c>
      <c r="B61" s="3" t="s">
        <v>736</v>
      </c>
      <c r="C61" s="17">
        <v>-2.0299999999999999E-2</v>
      </c>
      <c r="D61">
        <v>152</v>
      </c>
      <c r="E61">
        <v>16</v>
      </c>
      <c r="F61">
        <v>12</v>
      </c>
      <c r="G61">
        <v>124</v>
      </c>
      <c r="H61" s="19">
        <v>0.22</v>
      </c>
    </row>
    <row r="62" spans="1:8">
      <c r="A62" t="s">
        <v>737</v>
      </c>
      <c r="B62" s="3" t="s">
        <v>738</v>
      </c>
      <c r="C62" s="17">
        <v>-2.06E-2</v>
      </c>
      <c r="D62">
        <v>121</v>
      </c>
      <c r="E62">
        <v>23</v>
      </c>
      <c r="F62">
        <v>7</v>
      </c>
      <c r="G62">
        <v>91</v>
      </c>
      <c r="H62" s="19">
        <v>0.23</v>
      </c>
    </row>
    <row r="63" spans="1:8">
      <c r="A63" t="s">
        <v>739</v>
      </c>
      <c r="B63" s="3" t="s">
        <v>740</v>
      </c>
      <c r="C63" s="17">
        <v>-2.06E-2</v>
      </c>
      <c r="D63">
        <v>61</v>
      </c>
      <c r="E63">
        <v>17</v>
      </c>
      <c r="F63">
        <v>5</v>
      </c>
      <c r="G63">
        <v>39</v>
      </c>
      <c r="H63" s="19">
        <v>0.23</v>
      </c>
    </row>
    <row r="64" spans="1:8">
      <c r="A64" t="s">
        <v>741</v>
      </c>
      <c r="B64" s="3" t="s">
        <v>742</v>
      </c>
      <c r="C64" s="17">
        <v>-2.07E-2</v>
      </c>
      <c r="D64">
        <v>9</v>
      </c>
      <c r="E64">
        <v>1</v>
      </c>
      <c r="F64">
        <v>0</v>
      </c>
      <c r="G64">
        <v>8</v>
      </c>
      <c r="H64" s="19">
        <v>0.23</v>
      </c>
    </row>
    <row r="65" spans="1:8">
      <c r="A65" t="s">
        <v>743</v>
      </c>
      <c r="B65" s="3" t="s">
        <v>744</v>
      </c>
      <c r="C65" s="17">
        <v>-2.1100000000000001E-2</v>
      </c>
      <c r="D65">
        <v>76</v>
      </c>
      <c r="E65">
        <v>12</v>
      </c>
      <c r="F65">
        <v>5</v>
      </c>
      <c r="G65">
        <v>59</v>
      </c>
      <c r="H65" s="19">
        <v>0.23</v>
      </c>
    </row>
    <row r="66" spans="1:8">
      <c r="A66" t="s">
        <v>745</v>
      </c>
      <c r="B66" s="3" t="s">
        <v>746</v>
      </c>
      <c r="C66" s="17">
        <v>-2.1299999999999999E-2</v>
      </c>
      <c r="D66">
        <v>41</v>
      </c>
      <c r="E66">
        <v>3</v>
      </c>
      <c r="F66">
        <v>7</v>
      </c>
      <c r="G66">
        <v>31</v>
      </c>
      <c r="H66" s="19">
        <v>0.24</v>
      </c>
    </row>
    <row r="67" spans="1:8">
      <c r="A67" t="s">
        <v>747</v>
      </c>
      <c r="B67" s="3" t="s">
        <v>748</v>
      </c>
      <c r="C67" s="17">
        <v>-2.1499999999999998E-2</v>
      </c>
      <c r="D67">
        <v>64</v>
      </c>
      <c r="E67">
        <v>10</v>
      </c>
      <c r="F67">
        <v>7</v>
      </c>
      <c r="G67">
        <v>47</v>
      </c>
      <c r="H67" s="19">
        <v>0.24</v>
      </c>
    </row>
    <row r="68" spans="1:8">
      <c r="A68" t="s">
        <v>749</v>
      </c>
      <c r="B68" s="3" t="s">
        <v>750</v>
      </c>
      <c r="C68" s="17">
        <v>-2.1999999999999999E-2</v>
      </c>
      <c r="D68">
        <v>19</v>
      </c>
      <c r="E68">
        <v>2</v>
      </c>
      <c r="F68">
        <v>2</v>
      </c>
      <c r="G68">
        <v>15</v>
      </c>
      <c r="H68" s="19">
        <v>0.24</v>
      </c>
    </row>
    <row r="69" spans="1:8">
      <c r="A69" t="s">
        <v>751</v>
      </c>
      <c r="B69" s="3" t="s">
        <v>752</v>
      </c>
      <c r="C69" s="17">
        <v>-2.2800000000000001E-2</v>
      </c>
      <c r="D69">
        <v>57</v>
      </c>
      <c r="E69">
        <v>10</v>
      </c>
      <c r="F69">
        <v>7</v>
      </c>
      <c r="G69">
        <v>40</v>
      </c>
      <c r="H69" s="19">
        <v>0.25</v>
      </c>
    </row>
    <row r="70" spans="1:8">
      <c r="A70" t="s">
        <v>753</v>
      </c>
      <c r="B70" s="3" t="s">
        <v>754</v>
      </c>
      <c r="C70" s="17">
        <v>-2.47E-2</v>
      </c>
      <c r="D70">
        <v>120</v>
      </c>
      <c r="E70">
        <v>33</v>
      </c>
      <c r="F70">
        <v>28</v>
      </c>
      <c r="G70">
        <v>59</v>
      </c>
      <c r="H70" s="19">
        <v>0.27</v>
      </c>
    </row>
    <row r="71" spans="1:8">
      <c r="A71" t="s">
        <v>755</v>
      </c>
      <c r="B71" s="3" t="s">
        <v>756</v>
      </c>
      <c r="C71" s="17">
        <v>-2.5100000000000001E-2</v>
      </c>
      <c r="D71">
        <v>4</v>
      </c>
      <c r="E71">
        <v>0</v>
      </c>
      <c r="F71">
        <v>1</v>
      </c>
      <c r="G71">
        <v>3</v>
      </c>
      <c r="H71" s="19">
        <v>0.28000000000000003</v>
      </c>
    </row>
    <row r="72" spans="1:8">
      <c r="A72" t="s">
        <v>757</v>
      </c>
      <c r="B72" s="3" t="s">
        <v>758</v>
      </c>
      <c r="C72" s="17">
        <v>-2.6200000000000001E-2</v>
      </c>
      <c r="D72">
        <v>13</v>
      </c>
      <c r="E72">
        <v>0</v>
      </c>
      <c r="F72">
        <v>2</v>
      </c>
      <c r="G72">
        <v>11</v>
      </c>
      <c r="H72" s="19">
        <v>0.28999999999999998</v>
      </c>
    </row>
    <row r="73" spans="1:8">
      <c r="A73" t="s">
        <v>759</v>
      </c>
      <c r="B73" s="3" t="s">
        <v>760</v>
      </c>
      <c r="C73" s="17">
        <v>-2.6800000000000001E-2</v>
      </c>
      <c r="D73">
        <v>51</v>
      </c>
      <c r="E73">
        <v>12</v>
      </c>
      <c r="F73">
        <v>2</v>
      </c>
      <c r="G73">
        <v>37</v>
      </c>
      <c r="H73" s="19">
        <v>0.3</v>
      </c>
    </row>
    <row r="74" spans="1:8">
      <c r="A74" t="s">
        <v>761</v>
      </c>
      <c r="B74" s="3" t="s">
        <v>762</v>
      </c>
      <c r="C74" s="17">
        <v>-2.7099999999999999E-2</v>
      </c>
      <c r="D74">
        <v>1</v>
      </c>
      <c r="E74">
        <v>0</v>
      </c>
      <c r="F74">
        <v>0</v>
      </c>
      <c r="G74">
        <v>1</v>
      </c>
      <c r="H74" s="19">
        <v>0.3</v>
      </c>
    </row>
    <row r="75" spans="1:8">
      <c r="A75" t="s">
        <v>763</v>
      </c>
      <c r="B75" s="3" t="s">
        <v>764</v>
      </c>
      <c r="C75" s="17">
        <v>-2.7300000000000001E-2</v>
      </c>
      <c r="D75">
        <v>11</v>
      </c>
      <c r="E75">
        <v>0</v>
      </c>
      <c r="F75">
        <v>1</v>
      </c>
      <c r="G75">
        <v>10</v>
      </c>
      <c r="H75" s="19">
        <v>0.3</v>
      </c>
    </row>
    <row r="76" spans="1:8">
      <c r="A76" t="s">
        <v>765</v>
      </c>
      <c r="B76" s="3" t="s">
        <v>766</v>
      </c>
      <c r="C76" s="17">
        <v>-2.9700000000000001E-2</v>
      </c>
      <c r="D76">
        <v>10</v>
      </c>
      <c r="E76">
        <v>0</v>
      </c>
      <c r="F76">
        <v>0</v>
      </c>
      <c r="G76">
        <v>10</v>
      </c>
      <c r="H76" s="19">
        <v>0.33</v>
      </c>
    </row>
    <row r="77" spans="1:8">
      <c r="A77" t="s">
        <v>767</v>
      </c>
      <c r="B77" s="3" t="s">
        <v>768</v>
      </c>
      <c r="C77" s="17">
        <v>-3.5499999999999997E-2</v>
      </c>
      <c r="D77">
        <v>72</v>
      </c>
      <c r="E77">
        <v>6</v>
      </c>
      <c r="F77">
        <v>5</v>
      </c>
      <c r="G77">
        <v>61</v>
      </c>
      <c r="H77" s="19">
        <v>0.4</v>
      </c>
    </row>
    <row r="78" spans="1:8">
      <c r="A78" t="s">
        <v>769</v>
      </c>
      <c r="B78" s="3" t="s">
        <v>770</v>
      </c>
      <c r="C78" s="17">
        <v>-3.5700000000000003E-2</v>
      </c>
      <c r="D78">
        <v>1</v>
      </c>
      <c r="E78">
        <v>0</v>
      </c>
      <c r="F78">
        <v>0</v>
      </c>
      <c r="G78">
        <v>1</v>
      </c>
      <c r="H78" s="19">
        <v>0.4</v>
      </c>
    </row>
    <row r="79" spans="1:8">
      <c r="A79" t="s">
        <v>771</v>
      </c>
      <c r="B79" s="3" t="s">
        <v>772</v>
      </c>
      <c r="C79" s="17">
        <v>-5.5300000000000002E-2</v>
      </c>
      <c r="D79">
        <v>43</v>
      </c>
      <c r="E79">
        <v>11</v>
      </c>
      <c r="F79">
        <v>1</v>
      </c>
      <c r="G79">
        <v>31</v>
      </c>
      <c r="H79" s="19">
        <v>0.62</v>
      </c>
    </row>
    <row r="80" spans="1:8">
      <c r="A80" t="s">
        <v>773</v>
      </c>
      <c r="B80" s="3" t="s">
        <v>774</v>
      </c>
      <c r="C80" s="17">
        <v>-8.8599999999999998E-2</v>
      </c>
      <c r="D80">
        <v>12</v>
      </c>
      <c r="E80">
        <v>0</v>
      </c>
      <c r="F80">
        <v>0</v>
      </c>
      <c r="G80">
        <v>12</v>
      </c>
      <c r="H80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9" sqref="D9"/>
    </sheetView>
  </sheetViews>
  <sheetFormatPr defaultColWidth="9.125" defaultRowHeight="16.5"/>
  <cols>
    <col min="1" max="1" width="4.75" customWidth="1"/>
    <col min="2" max="2" width="9.125" style="47"/>
    <col min="3" max="3" width="35.625" style="48" customWidth="1"/>
    <col min="4" max="4" width="59.75" style="48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49" t="s">
        <v>51</v>
      </c>
    </row>
    <row r="3" spans="2:7" s="54" customFormat="1" ht="21" thickBot="1">
      <c r="B3" s="55" t="s">
        <v>52</v>
      </c>
      <c r="C3" s="56" t="s">
        <v>29</v>
      </c>
      <c r="D3" s="56" t="s">
        <v>53</v>
      </c>
      <c r="E3" s="55" t="s">
        <v>54</v>
      </c>
      <c r="F3" s="55" t="s">
        <v>55</v>
      </c>
      <c r="G3" s="57" t="s">
        <v>63</v>
      </c>
    </row>
    <row r="4" spans="2:7" ht="33.75" thickTop="1">
      <c r="B4" s="50" t="str">
        <f>IF(G4="","",HYPERLINK(G4, "▶"))</f>
        <v>▶</v>
      </c>
      <c r="C4" s="51" t="s">
        <v>64</v>
      </c>
      <c r="D4" s="48" t="s">
        <v>65</v>
      </c>
      <c r="E4" s="9" t="s">
        <v>66</v>
      </c>
      <c r="F4" s="52">
        <v>45646.974398148152</v>
      </c>
      <c r="G4" t="s">
        <v>67</v>
      </c>
    </row>
    <row r="5" spans="2:7" ht="33">
      <c r="B5" s="50" t="str">
        <f t="shared" ref="B5:B68" si="0">IF(G5="","",HYPERLINK(G5, "▶"))</f>
        <v>▶</v>
      </c>
      <c r="C5" s="51" t="s">
        <v>68</v>
      </c>
      <c r="D5" s="48" t="s">
        <v>69</v>
      </c>
      <c r="E5" s="9" t="s">
        <v>70</v>
      </c>
      <c r="F5" s="52">
        <v>45646.911192129628</v>
      </c>
      <c r="G5" t="s">
        <v>71</v>
      </c>
    </row>
    <row r="6" spans="2:7" ht="33">
      <c r="B6" s="50" t="str">
        <f t="shared" si="0"/>
        <v>▶</v>
      </c>
      <c r="C6" s="51" t="s">
        <v>72</v>
      </c>
      <c r="D6" s="48" t="s">
        <v>73</v>
      </c>
      <c r="E6" s="9" t="s">
        <v>74</v>
      </c>
      <c r="F6" s="52">
        <v>45646.882152777776</v>
      </c>
      <c r="G6" t="s">
        <v>75</v>
      </c>
    </row>
    <row r="7" spans="2:7" ht="33">
      <c r="B7" s="50" t="str">
        <f t="shared" si="0"/>
        <v>▶</v>
      </c>
      <c r="C7" s="51" t="s">
        <v>76</v>
      </c>
      <c r="D7" s="48" t="s">
        <v>77</v>
      </c>
      <c r="E7" s="9" t="s">
        <v>78</v>
      </c>
      <c r="F7" s="52">
        <v>45646.836296296293</v>
      </c>
      <c r="G7" t="s">
        <v>79</v>
      </c>
    </row>
    <row r="8" spans="2:7" ht="33">
      <c r="B8" s="50" t="str">
        <f t="shared" si="0"/>
        <v>▶</v>
      </c>
      <c r="C8" s="48" t="s">
        <v>80</v>
      </c>
      <c r="D8" s="48" t="s">
        <v>81</v>
      </c>
      <c r="E8" s="9" t="s">
        <v>66</v>
      </c>
      <c r="F8" s="52">
        <v>45646.775081018517</v>
      </c>
      <c r="G8" t="s">
        <v>82</v>
      </c>
    </row>
    <row r="9" spans="2:7" ht="33">
      <c r="B9" s="50" t="str">
        <f t="shared" si="0"/>
        <v>▶</v>
      </c>
      <c r="C9" s="51" t="s">
        <v>83</v>
      </c>
      <c r="D9" s="48" t="s">
        <v>84</v>
      </c>
      <c r="E9" s="9" t="s">
        <v>66</v>
      </c>
      <c r="F9" s="52">
        <v>45646.772986111115</v>
      </c>
      <c r="G9" t="s">
        <v>85</v>
      </c>
    </row>
    <row r="10" spans="2:7" ht="49.5">
      <c r="B10" s="50" t="str">
        <f t="shared" si="0"/>
        <v>▶</v>
      </c>
      <c r="C10" s="48" t="s">
        <v>86</v>
      </c>
      <c r="D10" s="48" t="s">
        <v>87</v>
      </c>
      <c r="E10" s="9" t="s">
        <v>88</v>
      </c>
      <c r="F10" s="52">
        <v>45646.75571759259</v>
      </c>
      <c r="G10" t="s">
        <v>89</v>
      </c>
    </row>
    <row r="11" spans="2:7" ht="33">
      <c r="B11" s="50" t="str">
        <f t="shared" si="0"/>
        <v>▶</v>
      </c>
      <c r="C11" s="48" t="s">
        <v>90</v>
      </c>
      <c r="D11" s="48" t="s">
        <v>91</v>
      </c>
      <c r="E11" s="9" t="s">
        <v>66</v>
      </c>
      <c r="F11" s="52">
        <v>45646.74324074074</v>
      </c>
      <c r="G11" t="s">
        <v>92</v>
      </c>
    </row>
    <row r="12" spans="2:7" ht="33">
      <c r="B12" s="50" t="str">
        <f t="shared" si="0"/>
        <v>▶</v>
      </c>
      <c r="C12" s="48" t="s">
        <v>93</v>
      </c>
      <c r="D12" s="48" t="s">
        <v>94</v>
      </c>
      <c r="E12" s="9" t="s">
        <v>70</v>
      </c>
      <c r="F12" s="52">
        <v>45646.741111111114</v>
      </c>
      <c r="G12" t="s">
        <v>95</v>
      </c>
    </row>
    <row r="13" spans="2:7" ht="33">
      <c r="B13" s="50" t="str">
        <f t="shared" si="0"/>
        <v>▶</v>
      </c>
      <c r="C13" s="51" t="s">
        <v>96</v>
      </c>
      <c r="D13" s="48" t="s">
        <v>97</v>
      </c>
      <c r="E13" s="9" t="s">
        <v>70</v>
      </c>
      <c r="F13" s="52">
        <v>45646.739745370367</v>
      </c>
      <c r="G13" t="s">
        <v>98</v>
      </c>
    </row>
    <row r="14" spans="2:7" ht="33">
      <c r="B14" s="50" t="str">
        <f t="shared" si="0"/>
        <v>▶</v>
      </c>
      <c r="C14" s="48" t="s">
        <v>99</v>
      </c>
      <c r="D14" s="48" t="s">
        <v>100</v>
      </c>
      <c r="E14" s="9" t="s">
        <v>101</v>
      </c>
      <c r="F14" s="52">
        <v>45646.738356481481</v>
      </c>
      <c r="G14" t="s">
        <v>102</v>
      </c>
    </row>
    <row r="15" spans="2:7" ht="33">
      <c r="B15" s="50" t="str">
        <f t="shared" si="0"/>
        <v>▶</v>
      </c>
      <c r="C15" s="48" t="s">
        <v>103</v>
      </c>
      <c r="D15" s="48" t="s">
        <v>104</v>
      </c>
      <c r="E15" s="9" t="s">
        <v>105</v>
      </c>
      <c r="F15" s="52">
        <v>45646.73814814815</v>
      </c>
      <c r="G15" t="s">
        <v>106</v>
      </c>
    </row>
    <row r="16" spans="2:7" ht="33">
      <c r="B16" s="50" t="str">
        <f t="shared" si="0"/>
        <v>▶</v>
      </c>
      <c r="C16" s="48" t="s">
        <v>107</v>
      </c>
      <c r="D16" s="48" t="s">
        <v>108</v>
      </c>
      <c r="E16" s="9" t="s">
        <v>70</v>
      </c>
      <c r="F16" s="52">
        <v>45646.737870370373</v>
      </c>
      <c r="G16" t="s">
        <v>109</v>
      </c>
    </row>
    <row r="17" spans="2:7" ht="33">
      <c r="B17" s="50" t="str">
        <f t="shared" si="0"/>
        <v>▶</v>
      </c>
      <c r="C17" s="51" t="s">
        <v>110</v>
      </c>
      <c r="D17" s="48" t="s">
        <v>111</v>
      </c>
      <c r="E17" s="9" t="s">
        <v>112</v>
      </c>
      <c r="F17" s="52">
        <v>45646.736898148149</v>
      </c>
      <c r="G17" t="s">
        <v>113</v>
      </c>
    </row>
    <row r="18" spans="2:7" ht="33">
      <c r="B18" s="50" t="str">
        <f t="shared" si="0"/>
        <v>▶</v>
      </c>
      <c r="C18" s="48" t="s">
        <v>114</v>
      </c>
      <c r="D18" s="48" t="s">
        <v>115</v>
      </c>
      <c r="E18" s="9" t="s">
        <v>116</v>
      </c>
      <c r="F18" s="52">
        <v>45646.733414351853</v>
      </c>
      <c r="G18" t="s">
        <v>117</v>
      </c>
    </row>
    <row r="19" spans="2:7" ht="49.5">
      <c r="B19" s="50" t="str">
        <f t="shared" si="0"/>
        <v>▶</v>
      </c>
      <c r="C19" s="48" t="s">
        <v>118</v>
      </c>
      <c r="D19" s="48" t="s">
        <v>119</v>
      </c>
      <c r="E19" s="9" t="s">
        <v>120</v>
      </c>
      <c r="F19" s="52">
        <v>45646.705000000002</v>
      </c>
      <c r="G19" t="s">
        <v>121</v>
      </c>
    </row>
    <row r="20" spans="2:7" ht="33">
      <c r="B20" s="50" t="str">
        <f t="shared" si="0"/>
        <v>▶</v>
      </c>
      <c r="C20" s="48" t="s">
        <v>122</v>
      </c>
      <c r="D20" s="48" t="s">
        <v>123</v>
      </c>
      <c r="E20" s="9" t="s">
        <v>105</v>
      </c>
      <c r="F20" s="52">
        <v>45646.704247685186</v>
      </c>
      <c r="G20" t="s">
        <v>124</v>
      </c>
    </row>
    <row r="21" spans="2:7" ht="33">
      <c r="B21" s="50" t="str">
        <f t="shared" si="0"/>
        <v>▶</v>
      </c>
      <c r="C21" s="48" t="s">
        <v>125</v>
      </c>
      <c r="D21" s="51" t="s">
        <v>126</v>
      </c>
      <c r="E21" s="9" t="s">
        <v>127</v>
      </c>
      <c r="F21" s="52">
        <v>45646.703900462962</v>
      </c>
      <c r="G21" t="s">
        <v>128</v>
      </c>
    </row>
    <row r="22" spans="2:7" ht="33">
      <c r="B22" s="50" t="str">
        <f t="shared" si="0"/>
        <v>▶</v>
      </c>
      <c r="C22" s="51" t="s">
        <v>129</v>
      </c>
      <c r="D22" s="48" t="s">
        <v>130</v>
      </c>
      <c r="E22" s="9" t="s">
        <v>131</v>
      </c>
      <c r="F22" s="52">
        <v>45646.697939814818</v>
      </c>
      <c r="G22" t="s">
        <v>132</v>
      </c>
    </row>
    <row r="23" spans="2:7" ht="33">
      <c r="B23" s="50" t="str">
        <f t="shared" si="0"/>
        <v>▶</v>
      </c>
      <c r="C23" s="48" t="s">
        <v>133</v>
      </c>
      <c r="D23" s="48" t="s">
        <v>134</v>
      </c>
      <c r="E23" s="9" t="s">
        <v>116</v>
      </c>
      <c r="F23" s="52">
        <v>45646.6952662037</v>
      </c>
      <c r="G23" t="s">
        <v>135</v>
      </c>
    </row>
    <row r="24" spans="2:7" ht="33">
      <c r="B24" s="50" t="str">
        <f t="shared" si="0"/>
        <v>▶</v>
      </c>
      <c r="C24" s="48" t="s">
        <v>136</v>
      </c>
      <c r="D24" s="48" t="s">
        <v>137</v>
      </c>
      <c r="E24" s="9" t="s">
        <v>116</v>
      </c>
      <c r="F24" s="52">
        <v>45646.693182870367</v>
      </c>
      <c r="G24" t="s">
        <v>138</v>
      </c>
    </row>
    <row r="25" spans="2:7" ht="33">
      <c r="B25" s="50" t="str">
        <f t="shared" si="0"/>
        <v>▶</v>
      </c>
      <c r="C25" s="48" t="s">
        <v>139</v>
      </c>
      <c r="D25" s="48" t="s">
        <v>140</v>
      </c>
      <c r="E25" s="9" t="s">
        <v>66</v>
      </c>
      <c r="F25" s="52">
        <v>45646.686180555553</v>
      </c>
      <c r="G25" t="s">
        <v>141</v>
      </c>
    </row>
    <row r="26" spans="2:7" ht="33">
      <c r="B26" s="50" t="str">
        <f t="shared" si="0"/>
        <v>▶</v>
      </c>
      <c r="C26" s="48" t="s">
        <v>142</v>
      </c>
      <c r="D26" s="48" t="s">
        <v>143</v>
      </c>
      <c r="E26" s="9" t="s">
        <v>144</v>
      </c>
      <c r="F26" s="52">
        <v>45646.677418981482</v>
      </c>
      <c r="G26" t="s">
        <v>145</v>
      </c>
    </row>
    <row r="27" spans="2:7" ht="33">
      <c r="B27" s="50" t="str">
        <f t="shared" si="0"/>
        <v>▶</v>
      </c>
      <c r="C27" s="48" t="s">
        <v>146</v>
      </c>
      <c r="D27" s="51" t="s">
        <v>147</v>
      </c>
      <c r="E27" s="9" t="s">
        <v>131</v>
      </c>
      <c r="F27" s="52">
        <v>45646.674849537034</v>
      </c>
      <c r="G27" t="s">
        <v>148</v>
      </c>
    </row>
    <row r="28" spans="2:7" ht="33">
      <c r="B28" s="50" t="str">
        <f t="shared" si="0"/>
        <v>▶</v>
      </c>
      <c r="C28" s="48" t="s">
        <v>149</v>
      </c>
      <c r="D28" s="48" t="s">
        <v>150</v>
      </c>
      <c r="E28" s="9" t="s">
        <v>151</v>
      </c>
      <c r="F28" s="52">
        <v>45646.673750000002</v>
      </c>
      <c r="G28" t="s">
        <v>152</v>
      </c>
    </row>
    <row r="29" spans="2:7" ht="33">
      <c r="B29" s="50" t="str">
        <f t="shared" si="0"/>
        <v>▶</v>
      </c>
      <c r="C29" s="48" t="s">
        <v>153</v>
      </c>
      <c r="D29" s="48" t="s">
        <v>154</v>
      </c>
      <c r="E29" s="9" t="s">
        <v>151</v>
      </c>
      <c r="F29" s="52">
        <v>45646.673078703701</v>
      </c>
      <c r="G29" t="s">
        <v>155</v>
      </c>
    </row>
    <row r="30" spans="2:7" ht="33">
      <c r="B30" s="50" t="str">
        <f t="shared" si="0"/>
        <v>▶</v>
      </c>
      <c r="C30" s="48" t="s">
        <v>156</v>
      </c>
      <c r="D30" s="48" t="s">
        <v>157</v>
      </c>
      <c r="E30" s="9" t="s">
        <v>116</v>
      </c>
      <c r="F30" s="52">
        <v>45646.670914351853</v>
      </c>
      <c r="G30" t="s">
        <v>158</v>
      </c>
    </row>
    <row r="31" spans="2:7" ht="33">
      <c r="B31" s="50" t="str">
        <f t="shared" si="0"/>
        <v>▶</v>
      </c>
      <c r="C31" s="48" t="s">
        <v>159</v>
      </c>
      <c r="D31" s="48" t="s">
        <v>160</v>
      </c>
      <c r="E31" s="9" t="s">
        <v>161</v>
      </c>
      <c r="F31" s="52">
        <v>45646.662210648145</v>
      </c>
      <c r="G31" t="s">
        <v>162</v>
      </c>
    </row>
    <row r="32" spans="2:7" ht="33">
      <c r="B32" s="50" t="str">
        <f t="shared" si="0"/>
        <v>▶</v>
      </c>
      <c r="C32" s="51" t="s">
        <v>163</v>
      </c>
      <c r="D32" s="48" t="s">
        <v>164</v>
      </c>
      <c r="E32" s="9" t="s">
        <v>101</v>
      </c>
      <c r="F32" s="52">
        <v>45646.661909722221</v>
      </c>
      <c r="G32" t="s">
        <v>165</v>
      </c>
    </row>
    <row r="33" spans="2:7" ht="49.5">
      <c r="B33" s="50" t="str">
        <f t="shared" si="0"/>
        <v>▶</v>
      </c>
      <c r="C33" s="48" t="s">
        <v>166</v>
      </c>
      <c r="D33" s="48" t="s">
        <v>167</v>
      </c>
      <c r="E33" s="9" t="s">
        <v>101</v>
      </c>
      <c r="F33" s="52">
        <v>45646.655023148145</v>
      </c>
      <c r="G33" t="s">
        <v>168</v>
      </c>
    </row>
    <row r="34" spans="2:7" ht="33">
      <c r="B34" s="50" t="str">
        <f t="shared" si="0"/>
        <v>▶</v>
      </c>
      <c r="C34" s="48" t="s">
        <v>169</v>
      </c>
      <c r="D34" s="48" t="s">
        <v>170</v>
      </c>
      <c r="E34" s="9" t="s">
        <v>116</v>
      </c>
      <c r="F34" s="52">
        <v>45646.652939814812</v>
      </c>
      <c r="G34" t="s">
        <v>171</v>
      </c>
    </row>
    <row r="35" spans="2:7" ht="49.5">
      <c r="B35" s="50" t="str">
        <f t="shared" si="0"/>
        <v>▶</v>
      </c>
      <c r="C35" s="48" t="s">
        <v>172</v>
      </c>
      <c r="D35" s="48" t="s">
        <v>173</v>
      </c>
      <c r="E35" s="9" t="s">
        <v>144</v>
      </c>
      <c r="F35" s="52">
        <v>45646.65253472222</v>
      </c>
      <c r="G35" t="s">
        <v>174</v>
      </c>
    </row>
    <row r="36" spans="2:7" ht="33">
      <c r="B36" s="50" t="str">
        <f t="shared" si="0"/>
        <v>▶</v>
      </c>
      <c r="C36" s="48" t="s">
        <v>175</v>
      </c>
      <c r="D36" s="48" t="s">
        <v>176</v>
      </c>
      <c r="E36" s="9" t="s">
        <v>131</v>
      </c>
      <c r="F36" s="52">
        <v>45646.647627314815</v>
      </c>
      <c r="G36" t="s">
        <v>177</v>
      </c>
    </row>
    <row r="37" spans="2:7" ht="49.5">
      <c r="B37" s="50" t="str">
        <f t="shared" si="0"/>
        <v>▶</v>
      </c>
      <c r="C37" s="48" t="s">
        <v>178</v>
      </c>
      <c r="D37" s="48" t="s">
        <v>179</v>
      </c>
      <c r="E37" s="9" t="s">
        <v>66</v>
      </c>
      <c r="F37" s="52">
        <v>45646.629282407404</v>
      </c>
      <c r="G37" t="s">
        <v>180</v>
      </c>
    </row>
    <row r="38" spans="2:7" ht="33">
      <c r="B38" s="50" t="str">
        <f t="shared" si="0"/>
        <v>▶</v>
      </c>
      <c r="C38" s="48" t="s">
        <v>181</v>
      </c>
      <c r="D38" s="48" t="s">
        <v>182</v>
      </c>
      <c r="E38" s="9" t="s">
        <v>116</v>
      </c>
      <c r="F38" s="52">
        <v>45646.594606481478</v>
      </c>
      <c r="G38" t="s">
        <v>183</v>
      </c>
    </row>
    <row r="39" spans="2:7" ht="33">
      <c r="B39" s="50" t="str">
        <f t="shared" si="0"/>
        <v>▶</v>
      </c>
      <c r="C39" s="48" t="s">
        <v>184</v>
      </c>
      <c r="D39" s="48" t="s">
        <v>185</v>
      </c>
      <c r="E39" s="9" t="s">
        <v>186</v>
      </c>
      <c r="F39" s="52">
        <v>45646.590439814812</v>
      </c>
      <c r="G39" t="s">
        <v>187</v>
      </c>
    </row>
    <row r="40" spans="2:7" ht="33">
      <c r="B40" s="50" t="str">
        <f t="shared" si="0"/>
        <v>▶</v>
      </c>
      <c r="C40" s="48" t="s">
        <v>188</v>
      </c>
      <c r="D40" s="48" t="s">
        <v>189</v>
      </c>
      <c r="E40" s="9" t="s">
        <v>190</v>
      </c>
      <c r="F40" s="52">
        <v>45646.585810185185</v>
      </c>
      <c r="G40" t="s">
        <v>191</v>
      </c>
    </row>
    <row r="41" spans="2:7" ht="33">
      <c r="B41" s="50" t="str">
        <f t="shared" si="0"/>
        <v>▶</v>
      </c>
      <c r="C41" s="51" t="s">
        <v>192</v>
      </c>
      <c r="D41" s="48" t="s">
        <v>193</v>
      </c>
      <c r="E41" s="9" t="s">
        <v>101</v>
      </c>
      <c r="F41" s="52">
        <v>45646.584247685183</v>
      </c>
      <c r="G41" t="s">
        <v>194</v>
      </c>
    </row>
    <row r="42" spans="2:7" ht="33">
      <c r="B42" s="50" t="str">
        <f t="shared" si="0"/>
        <v>▶</v>
      </c>
      <c r="C42" s="48" t="s">
        <v>195</v>
      </c>
      <c r="D42" s="48" t="s">
        <v>196</v>
      </c>
      <c r="E42" s="9" t="s">
        <v>105</v>
      </c>
      <c r="F42" s="52">
        <v>45646.581400462965</v>
      </c>
      <c r="G42" t="s">
        <v>197</v>
      </c>
    </row>
    <row r="43" spans="2:7" ht="33">
      <c r="B43" s="50" t="str">
        <f t="shared" si="0"/>
        <v>▶</v>
      </c>
      <c r="C43" s="48" t="s">
        <v>198</v>
      </c>
      <c r="D43" s="48" t="s">
        <v>199</v>
      </c>
      <c r="E43" s="9" t="s">
        <v>127</v>
      </c>
      <c r="F43" s="52">
        <v>45646.572685185187</v>
      </c>
      <c r="G43" t="s">
        <v>200</v>
      </c>
    </row>
    <row r="44" spans="2:7" ht="33">
      <c r="B44" s="50" t="str">
        <f t="shared" si="0"/>
        <v>▶</v>
      </c>
      <c r="C44" s="51" t="s">
        <v>201</v>
      </c>
      <c r="D44" s="48" t="s">
        <v>202</v>
      </c>
      <c r="E44" s="9" t="s">
        <v>120</v>
      </c>
      <c r="F44" s="52">
        <v>45646.571631944447</v>
      </c>
      <c r="G44" t="s">
        <v>203</v>
      </c>
    </row>
    <row r="45" spans="2:7" ht="49.5">
      <c r="B45" s="50" t="str">
        <f t="shared" si="0"/>
        <v>▶</v>
      </c>
      <c r="C45" s="48" t="s">
        <v>204</v>
      </c>
      <c r="D45" s="48" t="s">
        <v>205</v>
      </c>
      <c r="E45" s="9" t="s">
        <v>74</v>
      </c>
      <c r="F45" s="52">
        <v>45646.541851851849</v>
      </c>
      <c r="G45" t="s">
        <v>206</v>
      </c>
    </row>
    <row r="46" spans="2:7" ht="33">
      <c r="B46" s="50" t="str">
        <f t="shared" si="0"/>
        <v>▶</v>
      </c>
      <c r="C46" s="48" t="s">
        <v>207</v>
      </c>
      <c r="D46" s="48" t="s">
        <v>208</v>
      </c>
      <c r="E46" s="9" t="s">
        <v>88</v>
      </c>
      <c r="F46" s="52">
        <v>45646.538287037038</v>
      </c>
      <c r="G46" t="s">
        <v>209</v>
      </c>
    </row>
    <row r="47" spans="2:7" ht="33">
      <c r="B47" s="50" t="str">
        <f t="shared" si="0"/>
        <v>▶</v>
      </c>
      <c r="C47" s="48" t="s">
        <v>210</v>
      </c>
      <c r="D47" s="48" t="s">
        <v>211</v>
      </c>
      <c r="E47" s="9" t="s">
        <v>74</v>
      </c>
      <c r="F47" s="52">
        <v>45646.52579861111</v>
      </c>
      <c r="G47" t="s">
        <v>212</v>
      </c>
    </row>
    <row r="48" spans="2:7" ht="33">
      <c r="B48" s="50" t="str">
        <f t="shared" si="0"/>
        <v>▶</v>
      </c>
      <c r="C48" s="51" t="s">
        <v>213</v>
      </c>
      <c r="D48" s="48" t="s">
        <v>214</v>
      </c>
      <c r="E48" s="9" t="s">
        <v>127</v>
      </c>
      <c r="F48" s="52">
        <v>45646.505358796298</v>
      </c>
      <c r="G48" t="s">
        <v>215</v>
      </c>
    </row>
    <row r="49" spans="2:7" ht="33">
      <c r="B49" s="50" t="str">
        <f t="shared" si="0"/>
        <v>▶</v>
      </c>
      <c r="C49" s="48" t="s">
        <v>216</v>
      </c>
      <c r="D49" s="48" t="s">
        <v>217</v>
      </c>
      <c r="E49" s="9" t="s">
        <v>218</v>
      </c>
      <c r="F49" s="52">
        <v>45646.502488425926</v>
      </c>
      <c r="G49" t="s">
        <v>219</v>
      </c>
    </row>
    <row r="50" spans="2:7" ht="49.5">
      <c r="B50" s="50" t="str">
        <f t="shared" si="0"/>
        <v>▶</v>
      </c>
      <c r="C50" s="48" t="s">
        <v>220</v>
      </c>
      <c r="D50" s="48" t="s">
        <v>221</v>
      </c>
      <c r="E50" s="9" t="s">
        <v>127</v>
      </c>
      <c r="F50" s="52">
        <v>45646.491064814814</v>
      </c>
      <c r="G50" t="s">
        <v>222</v>
      </c>
    </row>
    <row r="51" spans="2:7" ht="33">
      <c r="B51" s="50" t="str">
        <f t="shared" si="0"/>
        <v>▶</v>
      </c>
      <c r="C51" s="48" t="s">
        <v>223</v>
      </c>
      <c r="D51" s="48" t="s">
        <v>224</v>
      </c>
      <c r="E51" s="9" t="s">
        <v>120</v>
      </c>
      <c r="F51" s="52">
        <v>45646.484224537038</v>
      </c>
      <c r="G51" t="s">
        <v>225</v>
      </c>
    </row>
    <row r="52" spans="2:7" ht="33">
      <c r="B52" s="50" t="str">
        <f t="shared" si="0"/>
        <v>▶</v>
      </c>
      <c r="C52" s="48" t="s">
        <v>226</v>
      </c>
      <c r="D52" s="48" t="s">
        <v>227</v>
      </c>
      <c r="E52" s="9" t="s">
        <v>120</v>
      </c>
      <c r="F52" s="52">
        <v>45646.484166666669</v>
      </c>
      <c r="G52" t="s">
        <v>228</v>
      </c>
    </row>
    <row r="53" spans="2:7" ht="33">
      <c r="B53" s="50" t="str">
        <f t="shared" si="0"/>
        <v>▶</v>
      </c>
      <c r="C53" s="48" t="s">
        <v>229</v>
      </c>
      <c r="D53" s="48" t="s">
        <v>230</v>
      </c>
      <c r="E53" s="9" t="s">
        <v>120</v>
      </c>
      <c r="F53" s="52">
        <v>45646.483472222222</v>
      </c>
      <c r="G53" t="s">
        <v>231</v>
      </c>
    </row>
    <row r="54" spans="2:7" ht="33">
      <c r="B54" s="50" t="str">
        <f t="shared" si="0"/>
        <v>▶</v>
      </c>
      <c r="C54" s="48" t="s">
        <v>232</v>
      </c>
      <c r="D54" s="48" t="s">
        <v>233</v>
      </c>
      <c r="E54" s="9" t="s">
        <v>144</v>
      </c>
      <c r="F54" s="52">
        <v>45646.481851851851</v>
      </c>
      <c r="G54" t="s">
        <v>234</v>
      </c>
    </row>
    <row r="55" spans="2:7" ht="33">
      <c r="B55" s="50" t="str">
        <f t="shared" si="0"/>
        <v>▶</v>
      </c>
      <c r="C55" s="48" t="s">
        <v>235</v>
      </c>
      <c r="D55" s="48" t="s">
        <v>236</v>
      </c>
      <c r="E55" s="9" t="s">
        <v>70</v>
      </c>
      <c r="F55" s="52">
        <v>45646.479988425926</v>
      </c>
      <c r="G55" t="s">
        <v>237</v>
      </c>
    </row>
    <row r="56" spans="2:7" ht="49.5">
      <c r="B56" s="50" t="str">
        <f t="shared" si="0"/>
        <v>▶</v>
      </c>
      <c r="C56" s="51" t="s">
        <v>238</v>
      </c>
      <c r="D56" s="48" t="s">
        <v>239</v>
      </c>
      <c r="E56" s="9" t="s">
        <v>120</v>
      </c>
      <c r="F56" s="52">
        <v>45646.478634259256</v>
      </c>
      <c r="G56" t="s">
        <v>240</v>
      </c>
    </row>
    <row r="57" spans="2:7" ht="33">
      <c r="B57" s="50" t="str">
        <f t="shared" si="0"/>
        <v>▶</v>
      </c>
      <c r="C57" s="48" t="s">
        <v>241</v>
      </c>
      <c r="D57" s="48" t="s">
        <v>242</v>
      </c>
      <c r="E57" s="9" t="s">
        <v>131</v>
      </c>
      <c r="F57" s="52">
        <v>45646.477337962962</v>
      </c>
      <c r="G57" t="s">
        <v>243</v>
      </c>
    </row>
    <row r="58" spans="2:7" ht="49.5">
      <c r="B58" s="50" t="str">
        <f t="shared" si="0"/>
        <v>▶</v>
      </c>
      <c r="C58" s="51" t="s">
        <v>244</v>
      </c>
      <c r="D58" s="48" t="s">
        <v>245</v>
      </c>
      <c r="E58" s="9" t="s">
        <v>190</v>
      </c>
      <c r="F58" s="52">
        <v>45646.476724537039</v>
      </c>
      <c r="G58" t="s">
        <v>246</v>
      </c>
    </row>
    <row r="59" spans="2:7" ht="33">
      <c r="B59" s="50" t="str">
        <f t="shared" si="0"/>
        <v>▶</v>
      </c>
      <c r="C59" s="48" t="s">
        <v>247</v>
      </c>
      <c r="D59" s="48" t="s">
        <v>248</v>
      </c>
      <c r="E59" s="9" t="s">
        <v>190</v>
      </c>
      <c r="F59" s="52">
        <v>45646.46875</v>
      </c>
      <c r="G59" t="s">
        <v>249</v>
      </c>
    </row>
    <row r="60" spans="2:7" ht="33">
      <c r="B60" s="50" t="str">
        <f t="shared" si="0"/>
        <v>▶</v>
      </c>
      <c r="C60" s="48" t="s">
        <v>250</v>
      </c>
      <c r="D60" s="48" t="s">
        <v>251</v>
      </c>
      <c r="E60" s="9" t="s">
        <v>151</v>
      </c>
      <c r="F60" s="52">
        <v>45646.459907407407</v>
      </c>
      <c r="G60" t="s">
        <v>252</v>
      </c>
    </row>
    <row r="61" spans="2:7" ht="33">
      <c r="B61" s="50" t="str">
        <f t="shared" si="0"/>
        <v>▶</v>
      </c>
      <c r="C61" s="48" t="s">
        <v>253</v>
      </c>
      <c r="D61" s="48" t="s">
        <v>254</v>
      </c>
      <c r="E61" s="9" t="s">
        <v>70</v>
      </c>
      <c r="F61" s="52">
        <v>45646.458506944444</v>
      </c>
      <c r="G61" t="s">
        <v>255</v>
      </c>
    </row>
    <row r="62" spans="2:7" ht="33">
      <c r="B62" s="50" t="str">
        <f t="shared" si="0"/>
        <v>▶</v>
      </c>
      <c r="C62" s="48" t="s">
        <v>256</v>
      </c>
      <c r="D62" s="48" t="s">
        <v>257</v>
      </c>
      <c r="E62" s="9" t="s">
        <v>105</v>
      </c>
      <c r="F62" s="52">
        <v>45646.455057870371</v>
      </c>
      <c r="G62" t="s">
        <v>258</v>
      </c>
    </row>
    <row r="63" spans="2:7" ht="49.5">
      <c r="B63" s="50" t="str">
        <f t="shared" si="0"/>
        <v>▶</v>
      </c>
      <c r="C63" s="48" t="s">
        <v>259</v>
      </c>
      <c r="D63" s="48" t="s">
        <v>260</v>
      </c>
      <c r="E63" s="9" t="s">
        <v>120</v>
      </c>
      <c r="F63" s="52">
        <v>45646.452951388892</v>
      </c>
      <c r="G63" t="s">
        <v>261</v>
      </c>
    </row>
    <row r="64" spans="2:7" ht="33">
      <c r="B64" s="50" t="str">
        <f t="shared" si="0"/>
        <v>▶</v>
      </c>
      <c r="C64" s="51" t="s">
        <v>262</v>
      </c>
      <c r="D64" s="48" t="s">
        <v>263</v>
      </c>
      <c r="E64" s="9" t="s">
        <v>105</v>
      </c>
      <c r="F64" s="52">
        <v>45646.44290509259</v>
      </c>
      <c r="G64" t="s">
        <v>264</v>
      </c>
    </row>
    <row r="65" spans="2:7" ht="33">
      <c r="B65" s="50" t="str">
        <f t="shared" si="0"/>
        <v>▶</v>
      </c>
      <c r="C65" s="48" t="s">
        <v>265</v>
      </c>
      <c r="D65" s="48" t="s">
        <v>266</v>
      </c>
      <c r="E65" s="9" t="s">
        <v>190</v>
      </c>
      <c r="F65" s="52">
        <v>45646.439513888887</v>
      </c>
      <c r="G65" t="s">
        <v>267</v>
      </c>
    </row>
    <row r="66" spans="2:7" ht="33">
      <c r="B66" s="50" t="str">
        <f t="shared" si="0"/>
        <v>▶</v>
      </c>
      <c r="C66" s="51" t="s">
        <v>268</v>
      </c>
      <c r="D66" s="48" t="s">
        <v>269</v>
      </c>
      <c r="E66" s="9" t="s">
        <v>131</v>
      </c>
      <c r="F66" s="52">
        <v>45646.437152777777</v>
      </c>
      <c r="G66" t="s">
        <v>270</v>
      </c>
    </row>
    <row r="67" spans="2:7" ht="33">
      <c r="B67" s="50" t="str">
        <f t="shared" si="0"/>
        <v>▶</v>
      </c>
      <c r="C67" s="51" t="s">
        <v>271</v>
      </c>
      <c r="D67" s="48" t="s">
        <v>272</v>
      </c>
      <c r="E67" s="9" t="s">
        <v>70</v>
      </c>
      <c r="F67" s="52">
        <v>45646.435590277775</v>
      </c>
      <c r="G67" t="s">
        <v>273</v>
      </c>
    </row>
    <row r="68" spans="2:7" ht="49.5">
      <c r="B68" s="50" t="str">
        <f t="shared" si="0"/>
        <v>▶</v>
      </c>
      <c r="C68" s="51" t="s">
        <v>274</v>
      </c>
      <c r="D68" s="48" t="s">
        <v>275</v>
      </c>
      <c r="E68" s="9" t="s">
        <v>74</v>
      </c>
      <c r="F68" s="52">
        <v>45646.433530092596</v>
      </c>
      <c r="G68" t="s">
        <v>276</v>
      </c>
    </row>
    <row r="69" spans="2:7" ht="33">
      <c r="B69" s="50" t="str">
        <f t="shared" ref="B69:B132" si="1">IF(G69="","",HYPERLINK(G69, "▶"))</f>
        <v>▶</v>
      </c>
      <c r="C69" s="48" t="s">
        <v>277</v>
      </c>
      <c r="D69" s="48" t="s">
        <v>278</v>
      </c>
      <c r="E69" s="9" t="s">
        <v>66</v>
      </c>
      <c r="F69" s="52">
        <v>45646.433530092596</v>
      </c>
      <c r="G69" t="s">
        <v>279</v>
      </c>
    </row>
    <row r="70" spans="2:7" ht="49.5">
      <c r="B70" s="50" t="str">
        <f t="shared" si="1"/>
        <v>▶</v>
      </c>
      <c r="C70" s="48" t="s">
        <v>280</v>
      </c>
      <c r="D70" s="48" t="s">
        <v>281</v>
      </c>
      <c r="E70" s="9" t="s">
        <v>66</v>
      </c>
      <c r="F70" s="52">
        <v>45646.432754629626</v>
      </c>
      <c r="G70" t="s">
        <v>282</v>
      </c>
    </row>
    <row r="71" spans="2:7" ht="49.5">
      <c r="B71" s="50" t="str">
        <f t="shared" si="1"/>
        <v>▶</v>
      </c>
      <c r="C71" s="48" t="s">
        <v>283</v>
      </c>
      <c r="D71" s="48" t="s">
        <v>284</v>
      </c>
      <c r="E71" s="9" t="s">
        <v>120</v>
      </c>
      <c r="F71" s="52">
        <v>45646.420370370368</v>
      </c>
      <c r="G71" t="s">
        <v>285</v>
      </c>
    </row>
    <row r="72" spans="2:7" ht="33">
      <c r="B72" s="50" t="str">
        <f t="shared" si="1"/>
        <v>▶</v>
      </c>
      <c r="C72" s="51" t="s">
        <v>286</v>
      </c>
      <c r="D72" s="48" t="s">
        <v>287</v>
      </c>
      <c r="E72" s="9" t="s">
        <v>120</v>
      </c>
      <c r="F72" s="52">
        <v>45646.406400462962</v>
      </c>
      <c r="G72" t="s">
        <v>288</v>
      </c>
    </row>
    <row r="73" spans="2:7" ht="49.5">
      <c r="B73" s="50" t="str">
        <f t="shared" si="1"/>
        <v>▶</v>
      </c>
      <c r="C73" s="51" t="s">
        <v>289</v>
      </c>
      <c r="D73" s="48" t="s">
        <v>290</v>
      </c>
      <c r="E73" s="9" t="s">
        <v>101</v>
      </c>
      <c r="F73" s="52">
        <v>45646.405717592592</v>
      </c>
      <c r="G73" t="s">
        <v>291</v>
      </c>
    </row>
    <row r="74" spans="2:7" ht="33">
      <c r="B74" s="50" t="str">
        <f t="shared" si="1"/>
        <v>▶</v>
      </c>
      <c r="C74" s="48" t="s">
        <v>292</v>
      </c>
      <c r="D74" s="48" t="s">
        <v>293</v>
      </c>
      <c r="E74" s="9" t="s">
        <v>101</v>
      </c>
      <c r="F74" s="52">
        <v>45646.404444444444</v>
      </c>
      <c r="G74" t="s">
        <v>294</v>
      </c>
    </row>
    <row r="75" spans="2:7" ht="33">
      <c r="B75" s="50" t="str">
        <f t="shared" si="1"/>
        <v>▶</v>
      </c>
      <c r="C75" s="51" t="s">
        <v>295</v>
      </c>
      <c r="D75" s="48" t="s">
        <v>296</v>
      </c>
      <c r="E75" s="9" t="s">
        <v>101</v>
      </c>
      <c r="F75" s="52">
        <v>45646.397430555553</v>
      </c>
      <c r="G75" t="s">
        <v>297</v>
      </c>
    </row>
    <row r="76" spans="2:7" ht="33">
      <c r="B76" s="50" t="str">
        <f t="shared" si="1"/>
        <v>▶</v>
      </c>
      <c r="C76" s="48" t="s">
        <v>298</v>
      </c>
      <c r="D76" s="48" t="s">
        <v>299</v>
      </c>
      <c r="E76" s="9" t="s">
        <v>116</v>
      </c>
      <c r="F76" s="52">
        <v>45646.396666666667</v>
      </c>
      <c r="G76" t="s">
        <v>300</v>
      </c>
    </row>
    <row r="77" spans="2:7" ht="33">
      <c r="B77" s="50" t="str">
        <f t="shared" si="1"/>
        <v>▶</v>
      </c>
      <c r="C77" s="48" t="s">
        <v>301</v>
      </c>
      <c r="D77" s="48" t="s">
        <v>302</v>
      </c>
      <c r="E77" s="9" t="s">
        <v>303</v>
      </c>
      <c r="F77" s="52">
        <v>45646.396412037036</v>
      </c>
      <c r="G77" t="s">
        <v>304</v>
      </c>
    </row>
    <row r="78" spans="2:7" ht="33">
      <c r="B78" s="50" t="str">
        <f t="shared" si="1"/>
        <v>▶</v>
      </c>
      <c r="C78" s="51" t="s">
        <v>305</v>
      </c>
      <c r="D78" s="48" t="s">
        <v>306</v>
      </c>
      <c r="E78" s="9" t="s">
        <v>127</v>
      </c>
      <c r="F78" s="52">
        <v>45646.393692129626</v>
      </c>
      <c r="G78" t="s">
        <v>307</v>
      </c>
    </row>
    <row r="79" spans="2:7" ht="33">
      <c r="B79" s="50" t="str">
        <f t="shared" si="1"/>
        <v>▶</v>
      </c>
      <c r="C79" s="48" t="s">
        <v>308</v>
      </c>
      <c r="D79" s="48" t="s">
        <v>309</v>
      </c>
      <c r="E79" s="9" t="s">
        <v>101</v>
      </c>
      <c r="F79" s="52">
        <v>45646.393252314818</v>
      </c>
      <c r="G79" t="s">
        <v>310</v>
      </c>
    </row>
    <row r="80" spans="2:7" ht="33">
      <c r="B80" s="50" t="str">
        <f t="shared" si="1"/>
        <v>▶</v>
      </c>
      <c r="C80" s="51" t="s">
        <v>311</v>
      </c>
      <c r="D80" s="48" t="s">
        <v>312</v>
      </c>
      <c r="E80" s="9" t="s">
        <v>105</v>
      </c>
      <c r="F80" s="52">
        <v>45646.391388888886</v>
      </c>
      <c r="G80" t="s">
        <v>313</v>
      </c>
    </row>
    <row r="81" spans="2:7" ht="33">
      <c r="B81" s="50" t="str">
        <f t="shared" si="1"/>
        <v>▶</v>
      </c>
      <c r="C81" s="48" t="s">
        <v>314</v>
      </c>
      <c r="D81" s="48" t="s">
        <v>315</v>
      </c>
      <c r="E81" s="9" t="s">
        <v>101</v>
      </c>
      <c r="F81" s="52">
        <v>45646.386273148149</v>
      </c>
      <c r="G81" t="s">
        <v>316</v>
      </c>
    </row>
    <row r="82" spans="2:7" ht="49.5">
      <c r="B82" s="50" t="str">
        <f t="shared" si="1"/>
        <v>▶</v>
      </c>
      <c r="C82" s="48" t="s">
        <v>317</v>
      </c>
      <c r="D82" s="48" t="s">
        <v>318</v>
      </c>
      <c r="E82" s="9" t="s">
        <v>319</v>
      </c>
      <c r="F82" s="52">
        <v>45646.384166666663</v>
      </c>
      <c r="G82" t="s">
        <v>320</v>
      </c>
    </row>
    <row r="83" spans="2:7" ht="49.5">
      <c r="B83" s="50" t="str">
        <f t="shared" si="1"/>
        <v>▶</v>
      </c>
      <c r="C83" s="48" t="s">
        <v>321</v>
      </c>
      <c r="D83" s="48" t="s">
        <v>322</v>
      </c>
      <c r="E83" s="9" t="s">
        <v>151</v>
      </c>
      <c r="F83" s="52">
        <v>45646.38008101852</v>
      </c>
      <c r="G83" t="s">
        <v>323</v>
      </c>
    </row>
    <row r="84" spans="2:7" ht="33">
      <c r="B84" s="50" t="str">
        <f t="shared" si="1"/>
        <v>▶</v>
      </c>
      <c r="C84" s="51" t="s">
        <v>324</v>
      </c>
      <c r="D84" s="48" t="s">
        <v>325</v>
      </c>
      <c r="E84" s="9" t="s">
        <v>88</v>
      </c>
      <c r="F84" s="52">
        <v>45646.377187500002</v>
      </c>
      <c r="G84" t="s">
        <v>326</v>
      </c>
    </row>
    <row r="85" spans="2:7" ht="33">
      <c r="B85" s="50" t="str">
        <f t="shared" si="1"/>
        <v>▶</v>
      </c>
      <c r="C85" s="48" t="s">
        <v>327</v>
      </c>
      <c r="D85" s="48" t="s">
        <v>328</v>
      </c>
      <c r="E85" s="9" t="s">
        <v>127</v>
      </c>
      <c r="F85" s="52">
        <v>45646.365231481483</v>
      </c>
      <c r="G85" t="s">
        <v>329</v>
      </c>
    </row>
    <row r="86" spans="2:7" ht="33">
      <c r="B86" s="50" t="str">
        <f t="shared" si="1"/>
        <v>▶</v>
      </c>
      <c r="C86" s="48" t="s">
        <v>330</v>
      </c>
      <c r="D86" s="48" t="s">
        <v>331</v>
      </c>
      <c r="E86" s="9" t="s">
        <v>116</v>
      </c>
      <c r="F86" s="52">
        <v>45646.364722222221</v>
      </c>
      <c r="G86" t="s">
        <v>332</v>
      </c>
    </row>
    <row r="87" spans="2:7" ht="33">
      <c r="B87" s="50" t="str">
        <f t="shared" si="1"/>
        <v>▶</v>
      </c>
      <c r="C87" s="48" t="s">
        <v>333</v>
      </c>
      <c r="D87" s="48" t="s">
        <v>334</v>
      </c>
      <c r="E87" s="9" t="s">
        <v>105</v>
      </c>
      <c r="F87" s="52">
        <v>45646.363298611112</v>
      </c>
      <c r="G87" t="s">
        <v>335</v>
      </c>
    </row>
    <row r="88" spans="2:7" ht="33">
      <c r="B88" s="50" t="str">
        <f t="shared" si="1"/>
        <v>▶</v>
      </c>
      <c r="C88" s="48" t="s">
        <v>336</v>
      </c>
      <c r="D88" s="48" t="s">
        <v>337</v>
      </c>
      <c r="E88" s="9" t="s">
        <v>190</v>
      </c>
      <c r="F88" s="52">
        <v>45646.362303240741</v>
      </c>
      <c r="G88" t="s">
        <v>338</v>
      </c>
    </row>
    <row r="89" spans="2:7" ht="33">
      <c r="B89" s="50" t="str">
        <f t="shared" si="1"/>
        <v>▶</v>
      </c>
      <c r="C89" s="48" t="s">
        <v>339</v>
      </c>
      <c r="D89" s="48" t="s">
        <v>340</v>
      </c>
      <c r="E89" s="9" t="s">
        <v>120</v>
      </c>
      <c r="F89" s="52">
        <v>45646.359131944446</v>
      </c>
      <c r="G89" t="s">
        <v>341</v>
      </c>
    </row>
    <row r="90" spans="2:7" ht="33">
      <c r="B90" s="50" t="str">
        <f t="shared" si="1"/>
        <v>▶</v>
      </c>
      <c r="C90" s="48" t="s">
        <v>342</v>
      </c>
      <c r="D90" s="48" t="s">
        <v>343</v>
      </c>
      <c r="E90" s="9" t="s">
        <v>120</v>
      </c>
      <c r="F90" s="52">
        <v>45646.35496527778</v>
      </c>
      <c r="G90" t="s">
        <v>344</v>
      </c>
    </row>
    <row r="91" spans="2:7" ht="33">
      <c r="B91" s="50" t="str">
        <f t="shared" si="1"/>
        <v>▶</v>
      </c>
      <c r="C91" s="48" t="s">
        <v>345</v>
      </c>
      <c r="D91" s="48" t="s">
        <v>346</v>
      </c>
      <c r="E91" s="9" t="s">
        <v>88</v>
      </c>
      <c r="F91" s="52">
        <v>45646.352951388886</v>
      </c>
      <c r="G91" t="s">
        <v>347</v>
      </c>
    </row>
    <row r="92" spans="2:7" ht="33">
      <c r="B92" s="50" t="str">
        <f t="shared" si="1"/>
        <v>▶</v>
      </c>
      <c r="C92" s="48" t="s">
        <v>348</v>
      </c>
      <c r="D92" s="48" t="s">
        <v>349</v>
      </c>
      <c r="E92" s="9" t="s">
        <v>161</v>
      </c>
      <c r="F92" s="52">
        <v>45646.350844907407</v>
      </c>
      <c r="G92" t="s">
        <v>350</v>
      </c>
    </row>
    <row r="93" spans="2:7" ht="33">
      <c r="B93" s="50" t="str">
        <f t="shared" si="1"/>
        <v>▶</v>
      </c>
      <c r="C93" s="48" t="s">
        <v>351</v>
      </c>
      <c r="D93" s="48" t="s">
        <v>352</v>
      </c>
      <c r="E93" s="9" t="s">
        <v>116</v>
      </c>
      <c r="F93" s="52">
        <v>45646.346018518518</v>
      </c>
      <c r="G93" t="s">
        <v>353</v>
      </c>
    </row>
    <row r="94" spans="2:7" ht="33">
      <c r="B94" s="50" t="str">
        <f t="shared" si="1"/>
        <v>▶</v>
      </c>
      <c r="C94" s="48" t="s">
        <v>354</v>
      </c>
      <c r="D94" s="48" t="s">
        <v>355</v>
      </c>
      <c r="E94" s="9" t="s">
        <v>120</v>
      </c>
      <c r="F94" s="52">
        <v>45646.345243055555</v>
      </c>
      <c r="G94" t="s">
        <v>356</v>
      </c>
    </row>
    <row r="95" spans="2:7" ht="33">
      <c r="B95" s="50" t="str">
        <f t="shared" si="1"/>
        <v>▶</v>
      </c>
      <c r="C95" s="48" t="s">
        <v>357</v>
      </c>
      <c r="D95" s="48" t="s">
        <v>358</v>
      </c>
      <c r="E95" s="9" t="s">
        <v>161</v>
      </c>
      <c r="F95" s="52">
        <v>45646.343842592592</v>
      </c>
      <c r="G95" t="s">
        <v>359</v>
      </c>
    </row>
    <row r="96" spans="2:7" ht="33">
      <c r="B96" s="50" t="str">
        <f t="shared" si="1"/>
        <v>▶</v>
      </c>
      <c r="C96" s="48" t="s">
        <v>360</v>
      </c>
      <c r="D96" s="48" t="s">
        <v>361</v>
      </c>
      <c r="E96" s="9" t="s">
        <v>112</v>
      </c>
      <c r="F96" s="52">
        <v>45646.341053240743</v>
      </c>
      <c r="G96" t="s">
        <v>362</v>
      </c>
    </row>
    <row r="97" spans="2:7" ht="49.5">
      <c r="B97" s="50" t="str">
        <f t="shared" si="1"/>
        <v>▶</v>
      </c>
      <c r="C97" s="48" t="s">
        <v>363</v>
      </c>
      <c r="D97" s="48" t="s">
        <v>364</v>
      </c>
      <c r="E97" s="9" t="s">
        <v>161</v>
      </c>
      <c r="F97" s="52">
        <v>45646.338483796295</v>
      </c>
      <c r="G97" t="s">
        <v>365</v>
      </c>
    </row>
    <row r="98" spans="2:7" ht="33">
      <c r="B98" s="50" t="str">
        <f t="shared" si="1"/>
        <v>▶</v>
      </c>
      <c r="C98" s="51" t="s">
        <v>366</v>
      </c>
      <c r="D98" s="48" t="s">
        <v>367</v>
      </c>
      <c r="E98" s="9" t="s">
        <v>303</v>
      </c>
      <c r="F98" s="52">
        <v>45646.338460648149</v>
      </c>
      <c r="G98" t="s">
        <v>368</v>
      </c>
    </row>
    <row r="99" spans="2:7" ht="33">
      <c r="B99" s="50" t="str">
        <f t="shared" si="1"/>
        <v>▶</v>
      </c>
      <c r="C99" s="48" t="s">
        <v>369</v>
      </c>
      <c r="D99" s="48" t="s">
        <v>370</v>
      </c>
      <c r="E99" s="9" t="s">
        <v>151</v>
      </c>
      <c r="F99" s="52">
        <v>45646.338333333333</v>
      </c>
      <c r="G99" t="s">
        <v>371</v>
      </c>
    </row>
    <row r="100" spans="2:7" ht="33">
      <c r="B100" s="50" t="str">
        <f t="shared" si="1"/>
        <v>▶</v>
      </c>
      <c r="C100" s="48" t="s">
        <v>372</v>
      </c>
      <c r="D100" s="48" t="s">
        <v>373</v>
      </c>
      <c r="E100" s="9" t="s">
        <v>116</v>
      </c>
      <c r="F100" s="52">
        <v>45646.337650462963</v>
      </c>
      <c r="G100" t="s">
        <v>374</v>
      </c>
    </row>
    <row r="101" spans="2:7" ht="33">
      <c r="B101" s="50" t="str">
        <f t="shared" si="1"/>
        <v>▶</v>
      </c>
      <c r="C101" s="48" t="s">
        <v>375</v>
      </c>
      <c r="D101" s="48" t="s">
        <v>376</v>
      </c>
      <c r="E101" s="9" t="s">
        <v>116</v>
      </c>
      <c r="F101" s="52">
        <v>45646.334826388891</v>
      </c>
      <c r="G101" t="s">
        <v>377</v>
      </c>
    </row>
    <row r="102" spans="2:7" ht="33">
      <c r="B102" s="50" t="str">
        <f t="shared" si="1"/>
        <v>▶</v>
      </c>
      <c r="C102" s="51" t="s">
        <v>378</v>
      </c>
      <c r="D102" s="48" t="s">
        <v>379</v>
      </c>
      <c r="E102" s="9" t="s">
        <v>101</v>
      </c>
      <c r="F102" s="52">
        <v>45646.334155092591</v>
      </c>
      <c r="G102" t="s">
        <v>380</v>
      </c>
    </row>
    <row r="103" spans="2:7" ht="49.5">
      <c r="B103" s="50" t="str">
        <f t="shared" si="1"/>
        <v>▶</v>
      </c>
      <c r="C103" s="48" t="s">
        <v>381</v>
      </c>
      <c r="D103" s="48" t="s">
        <v>382</v>
      </c>
      <c r="E103" s="9" t="s">
        <v>120</v>
      </c>
      <c r="F103" s="52">
        <v>45646.333506944444</v>
      </c>
      <c r="G103" t="s">
        <v>383</v>
      </c>
    </row>
    <row r="104" spans="2:7" ht="33">
      <c r="B104" s="50" t="str">
        <f t="shared" si="1"/>
        <v>▶</v>
      </c>
      <c r="C104" s="48" t="s">
        <v>384</v>
      </c>
      <c r="D104" s="48" t="s">
        <v>385</v>
      </c>
      <c r="E104" s="9" t="s">
        <v>101</v>
      </c>
      <c r="F104" s="52">
        <v>45646.331377314818</v>
      </c>
      <c r="G104" t="s">
        <v>386</v>
      </c>
    </row>
    <row r="105" spans="2:7" ht="49.5">
      <c r="B105" s="50" t="str">
        <f t="shared" si="1"/>
        <v>▶</v>
      </c>
      <c r="C105" s="48" t="s">
        <v>387</v>
      </c>
      <c r="D105" s="48" t="s">
        <v>388</v>
      </c>
      <c r="E105" s="9" t="s">
        <v>120</v>
      </c>
      <c r="F105" s="52">
        <v>45646.329965277779</v>
      </c>
      <c r="G105" t="s">
        <v>389</v>
      </c>
    </row>
    <row r="106" spans="2:7" ht="33">
      <c r="B106" s="50" t="str">
        <f t="shared" si="1"/>
        <v>▶</v>
      </c>
      <c r="C106" s="48" t="s">
        <v>390</v>
      </c>
      <c r="D106" s="48" t="s">
        <v>391</v>
      </c>
      <c r="E106" s="9" t="s">
        <v>101</v>
      </c>
      <c r="F106" s="52">
        <v>45646.326539351852</v>
      </c>
      <c r="G106" t="s">
        <v>392</v>
      </c>
    </row>
    <row r="107" spans="2:7" ht="33">
      <c r="B107" s="50" t="str">
        <f t="shared" si="1"/>
        <v>▶</v>
      </c>
      <c r="C107" s="48" t="s">
        <v>393</v>
      </c>
      <c r="D107" s="48" t="s">
        <v>394</v>
      </c>
      <c r="E107" s="9" t="s">
        <v>70</v>
      </c>
      <c r="F107" s="52">
        <v>45646.313275462962</v>
      </c>
      <c r="G107" t="s">
        <v>395</v>
      </c>
    </row>
    <row r="108" spans="2:7" ht="33">
      <c r="B108" s="50" t="str">
        <f t="shared" si="1"/>
        <v>▶</v>
      </c>
      <c r="C108" s="48" t="s">
        <v>396</v>
      </c>
      <c r="D108" s="48" t="s">
        <v>397</v>
      </c>
      <c r="E108" s="9" t="s">
        <v>131</v>
      </c>
      <c r="F108" s="52">
        <v>45646.311840277776</v>
      </c>
      <c r="G108" t="s">
        <v>398</v>
      </c>
    </row>
    <row r="109" spans="2:7" ht="49.5">
      <c r="B109" s="50" t="str">
        <f t="shared" si="1"/>
        <v>▶</v>
      </c>
      <c r="C109" s="48" t="s">
        <v>399</v>
      </c>
      <c r="D109" s="48" t="s">
        <v>400</v>
      </c>
      <c r="E109" s="9" t="s">
        <v>70</v>
      </c>
      <c r="F109" s="52">
        <v>45646.309861111113</v>
      </c>
      <c r="G109" t="s">
        <v>401</v>
      </c>
    </row>
    <row r="110" spans="2:7" ht="33">
      <c r="B110" s="50" t="str">
        <f t="shared" si="1"/>
        <v>▶</v>
      </c>
      <c r="C110" s="48" t="s">
        <v>402</v>
      </c>
      <c r="D110" s="48" t="s">
        <v>403</v>
      </c>
      <c r="E110" s="9" t="s">
        <v>101</v>
      </c>
      <c r="F110" s="52">
        <v>45646.298067129632</v>
      </c>
      <c r="G110" t="s">
        <v>404</v>
      </c>
    </row>
    <row r="111" spans="2:7" ht="33">
      <c r="B111" s="50" t="str">
        <f t="shared" si="1"/>
        <v>▶</v>
      </c>
      <c r="C111" s="48" t="s">
        <v>405</v>
      </c>
      <c r="D111" s="48" t="s">
        <v>406</v>
      </c>
      <c r="E111" s="9" t="s">
        <v>190</v>
      </c>
      <c r="F111" s="52">
        <v>45646.294675925928</v>
      </c>
      <c r="G111" t="s">
        <v>407</v>
      </c>
    </row>
    <row r="112" spans="2:7" ht="33">
      <c r="B112" s="50" t="str">
        <f t="shared" si="1"/>
        <v>▶</v>
      </c>
      <c r="C112" s="48" t="s">
        <v>408</v>
      </c>
      <c r="D112" s="48" t="s">
        <v>409</v>
      </c>
      <c r="E112" s="9" t="s">
        <v>319</v>
      </c>
      <c r="F112" s="52">
        <v>45646.291886574072</v>
      </c>
      <c r="G112" t="s">
        <v>410</v>
      </c>
    </row>
    <row r="113" spans="2:7" ht="33">
      <c r="B113" s="50" t="str">
        <f t="shared" si="1"/>
        <v>▶</v>
      </c>
      <c r="C113" s="48" t="s">
        <v>411</v>
      </c>
      <c r="D113" s="48" t="s">
        <v>412</v>
      </c>
      <c r="E113" s="9" t="s">
        <v>319</v>
      </c>
      <c r="F113" s="52">
        <v>45646.291851851849</v>
      </c>
      <c r="G113" t="s">
        <v>413</v>
      </c>
    </row>
    <row r="114" spans="2:7" ht="33">
      <c r="B114" s="50" t="str">
        <f t="shared" si="1"/>
        <v>▶</v>
      </c>
      <c r="C114" s="48" t="s">
        <v>414</v>
      </c>
      <c r="D114" s="48" t="s">
        <v>415</v>
      </c>
      <c r="E114" s="9" t="s">
        <v>319</v>
      </c>
      <c r="F114" s="52">
        <v>45646.291817129626</v>
      </c>
      <c r="G114" t="s">
        <v>416</v>
      </c>
    </row>
    <row r="115" spans="2:7" ht="49.5">
      <c r="B115" s="50" t="str">
        <f t="shared" si="1"/>
        <v>▶</v>
      </c>
      <c r="C115" s="51" t="s">
        <v>417</v>
      </c>
      <c r="D115" s="48" t="s">
        <v>418</v>
      </c>
      <c r="E115" s="9" t="s">
        <v>190</v>
      </c>
      <c r="F115" s="52">
        <v>45646.291666666664</v>
      </c>
      <c r="G115" t="s">
        <v>419</v>
      </c>
    </row>
    <row r="116" spans="2:7" ht="49.5">
      <c r="B116" s="50" t="str">
        <f t="shared" si="1"/>
        <v>▶</v>
      </c>
      <c r="C116" s="48" t="s">
        <v>420</v>
      </c>
      <c r="D116" s="48" t="s">
        <v>421</v>
      </c>
      <c r="E116" s="9" t="s">
        <v>161</v>
      </c>
      <c r="F116" s="52">
        <v>45646.291666666664</v>
      </c>
      <c r="G116" t="s">
        <v>422</v>
      </c>
    </row>
    <row r="117" spans="2:7" ht="33">
      <c r="B117" s="50" t="str">
        <f t="shared" si="1"/>
        <v>▶</v>
      </c>
      <c r="C117" s="51" t="s">
        <v>423</v>
      </c>
      <c r="D117" s="48" t="s">
        <v>424</v>
      </c>
      <c r="E117" s="9" t="s">
        <v>161</v>
      </c>
      <c r="F117" s="52">
        <v>45646.283888888887</v>
      </c>
      <c r="G117" t="s">
        <v>425</v>
      </c>
    </row>
    <row r="118" spans="2:7" ht="33">
      <c r="B118" s="50" t="str">
        <f t="shared" si="1"/>
        <v>▶</v>
      </c>
      <c r="C118" s="48" t="s">
        <v>426</v>
      </c>
      <c r="D118" s="48" t="s">
        <v>427</v>
      </c>
      <c r="E118" s="9" t="s">
        <v>116</v>
      </c>
      <c r="F118" s="52">
        <v>45646.281354166669</v>
      </c>
      <c r="G118" t="s">
        <v>428</v>
      </c>
    </row>
    <row r="119" spans="2:7" ht="49.5">
      <c r="B119" s="50" t="str">
        <f t="shared" si="1"/>
        <v>▶</v>
      </c>
      <c r="C119" s="48" t="s">
        <v>429</v>
      </c>
      <c r="D119" s="48" t="s">
        <v>430</v>
      </c>
      <c r="E119" s="9" t="s">
        <v>161</v>
      </c>
      <c r="F119" s="52">
        <v>45646.28125</v>
      </c>
      <c r="G119" t="s">
        <v>431</v>
      </c>
    </row>
    <row r="120" spans="2:7" ht="49.5">
      <c r="B120" s="50" t="str">
        <f t="shared" si="1"/>
        <v>▶</v>
      </c>
      <c r="C120" s="48" t="s">
        <v>432</v>
      </c>
      <c r="D120" s="48" t="s">
        <v>433</v>
      </c>
      <c r="E120" s="9" t="s">
        <v>303</v>
      </c>
      <c r="F120" s="52">
        <v>45646.279618055552</v>
      </c>
      <c r="G120" t="s">
        <v>434</v>
      </c>
    </row>
    <row r="121" spans="2:7" ht="33">
      <c r="B121" s="50" t="str">
        <f t="shared" si="1"/>
        <v>▶</v>
      </c>
      <c r="C121" s="48" t="s">
        <v>435</v>
      </c>
      <c r="D121" s="48" t="s">
        <v>436</v>
      </c>
      <c r="E121" s="9" t="s">
        <v>161</v>
      </c>
      <c r="F121" s="52">
        <v>45646.274305555555</v>
      </c>
      <c r="G121" t="s">
        <v>437</v>
      </c>
    </row>
    <row r="122" spans="2:7" ht="33">
      <c r="B122" s="50" t="str">
        <f t="shared" si="1"/>
        <v>▶</v>
      </c>
      <c r="C122" s="51" t="s">
        <v>438</v>
      </c>
      <c r="D122" s="48" t="s">
        <v>439</v>
      </c>
      <c r="E122" s="9" t="s">
        <v>101</v>
      </c>
      <c r="F122" s="52">
        <v>45646.271655092591</v>
      </c>
      <c r="G122" t="s">
        <v>440</v>
      </c>
    </row>
    <row r="123" spans="2:7" ht="33">
      <c r="B123" s="50" t="str">
        <f t="shared" si="1"/>
        <v>▶</v>
      </c>
      <c r="C123" s="48" t="s">
        <v>441</v>
      </c>
      <c r="D123" s="48" t="s">
        <v>442</v>
      </c>
      <c r="E123" s="9" t="s">
        <v>161</v>
      </c>
      <c r="F123" s="52">
        <v>45646.267361111109</v>
      </c>
      <c r="G123" t="s">
        <v>443</v>
      </c>
    </row>
    <row r="124" spans="2:7" ht="33">
      <c r="B124" s="50" t="str">
        <f t="shared" si="1"/>
        <v>▶</v>
      </c>
      <c r="C124" s="48" t="s">
        <v>444</v>
      </c>
      <c r="D124" s="48" t="s">
        <v>445</v>
      </c>
      <c r="E124" s="9" t="s">
        <v>105</v>
      </c>
      <c r="F124" s="52">
        <v>45646.263888888891</v>
      </c>
      <c r="G124" t="s">
        <v>446</v>
      </c>
    </row>
    <row r="125" spans="2:7" ht="49.5">
      <c r="B125" s="50" t="str">
        <f t="shared" si="1"/>
        <v>▶</v>
      </c>
      <c r="C125" s="48" t="s">
        <v>447</v>
      </c>
      <c r="D125" s="48" t="s">
        <v>448</v>
      </c>
      <c r="E125" s="9" t="s">
        <v>161</v>
      </c>
      <c r="F125" s="52">
        <v>45646.261203703703</v>
      </c>
      <c r="G125" t="s">
        <v>449</v>
      </c>
    </row>
    <row r="126" spans="2:7" ht="49.5">
      <c r="B126" s="50" t="str">
        <f t="shared" si="1"/>
        <v>▶</v>
      </c>
      <c r="C126" s="48" t="s">
        <v>450</v>
      </c>
      <c r="D126" s="48" t="s">
        <v>451</v>
      </c>
      <c r="E126" s="9" t="s">
        <v>161</v>
      </c>
      <c r="F126" s="52">
        <v>45646.260416666664</v>
      </c>
      <c r="G126" t="s">
        <v>452</v>
      </c>
    </row>
    <row r="127" spans="2:7" ht="33">
      <c r="B127" s="50" t="str">
        <f t="shared" si="1"/>
        <v>▶</v>
      </c>
      <c r="C127" s="48" t="s">
        <v>453</v>
      </c>
      <c r="D127" s="48" t="s">
        <v>454</v>
      </c>
      <c r="E127" s="9" t="s">
        <v>116</v>
      </c>
      <c r="F127" s="52">
        <v>45646.25986111111</v>
      </c>
      <c r="G127" t="s">
        <v>455</v>
      </c>
    </row>
    <row r="128" spans="2:7" ht="33">
      <c r="B128" s="50" t="str">
        <f t="shared" si="1"/>
        <v>▶</v>
      </c>
      <c r="C128" s="48" t="s">
        <v>456</v>
      </c>
      <c r="D128" s="48" t="s">
        <v>457</v>
      </c>
      <c r="E128" s="9" t="s">
        <v>88</v>
      </c>
      <c r="F128" s="52">
        <v>45646.250914351855</v>
      </c>
      <c r="G128" t="s">
        <v>458</v>
      </c>
    </row>
    <row r="129" spans="2:7" ht="33">
      <c r="B129" s="50" t="str">
        <f t="shared" si="1"/>
        <v>▶</v>
      </c>
      <c r="C129" s="48" t="s">
        <v>459</v>
      </c>
      <c r="D129" s="48" t="s">
        <v>460</v>
      </c>
      <c r="E129" s="9" t="s">
        <v>88</v>
      </c>
      <c r="F129" s="52">
        <v>45646.250810185185</v>
      </c>
      <c r="G129" t="s">
        <v>461</v>
      </c>
    </row>
    <row r="130" spans="2:7" ht="33">
      <c r="B130" s="50" t="str">
        <f t="shared" si="1"/>
        <v>▶</v>
      </c>
      <c r="C130" s="48" t="s">
        <v>462</v>
      </c>
      <c r="D130" s="48" t="s">
        <v>463</v>
      </c>
      <c r="E130" s="9" t="s">
        <v>161</v>
      </c>
      <c r="F130" s="52">
        <v>45646.25</v>
      </c>
      <c r="G130" t="s">
        <v>464</v>
      </c>
    </row>
    <row r="131" spans="2:7" ht="33">
      <c r="B131" s="50" t="str">
        <f t="shared" si="1"/>
        <v>▶</v>
      </c>
      <c r="C131" s="48" t="s">
        <v>465</v>
      </c>
      <c r="D131" s="48" t="s">
        <v>466</v>
      </c>
      <c r="E131" s="9" t="s">
        <v>144</v>
      </c>
      <c r="F131" s="52">
        <v>45646.189583333333</v>
      </c>
      <c r="G131" t="s">
        <v>467</v>
      </c>
    </row>
    <row r="132" spans="2:7" ht="49.5">
      <c r="B132" s="50" t="str">
        <f t="shared" si="1"/>
        <v>▶</v>
      </c>
      <c r="C132" s="48" t="s">
        <v>468</v>
      </c>
      <c r="D132" s="48" t="s">
        <v>469</v>
      </c>
      <c r="E132" s="9" t="s">
        <v>303</v>
      </c>
      <c r="F132" s="52">
        <v>45646.041412037041</v>
      </c>
      <c r="G132" t="s">
        <v>470</v>
      </c>
    </row>
    <row r="133" spans="2:7" ht="33">
      <c r="B133" s="50" t="str">
        <f t="shared" ref="B133:B196" si="2">IF(G133="","",HYPERLINK(G133, "▶"))</f>
        <v>▶</v>
      </c>
      <c r="C133" s="48" t="s">
        <v>471</v>
      </c>
      <c r="D133" s="48" t="s">
        <v>472</v>
      </c>
      <c r="E133" s="9" t="s">
        <v>186</v>
      </c>
      <c r="F133" s="52">
        <v>45646.001215277778</v>
      </c>
      <c r="G133" t="s">
        <v>473</v>
      </c>
    </row>
    <row r="134" spans="2:7">
      <c r="B134" s="50" t="str">
        <f t="shared" si="2"/>
        <v/>
      </c>
      <c r="F134" s="52"/>
    </row>
    <row r="135" spans="2:7">
      <c r="B135" s="50" t="str">
        <f t="shared" si="2"/>
        <v/>
      </c>
      <c r="F135" s="52"/>
    </row>
    <row r="136" spans="2:7">
      <c r="B136" s="50" t="str">
        <f t="shared" si="2"/>
        <v/>
      </c>
      <c r="F136" s="52"/>
    </row>
    <row r="137" spans="2:7">
      <c r="B137" s="50" t="str">
        <f t="shared" si="2"/>
        <v/>
      </c>
      <c r="F137" s="52"/>
    </row>
    <row r="138" spans="2:7">
      <c r="B138" s="50" t="str">
        <f t="shared" si="2"/>
        <v/>
      </c>
      <c r="F138" s="52"/>
    </row>
    <row r="139" spans="2:7">
      <c r="B139" s="50" t="str">
        <f t="shared" si="2"/>
        <v/>
      </c>
      <c r="F139" s="52"/>
    </row>
    <row r="140" spans="2:7">
      <c r="B140" s="50" t="str">
        <f t="shared" si="2"/>
        <v/>
      </c>
      <c r="F140" s="52"/>
    </row>
    <row r="141" spans="2:7">
      <c r="B141" s="50" t="str">
        <f t="shared" si="2"/>
        <v/>
      </c>
      <c r="F141" s="52"/>
    </row>
    <row r="142" spans="2:7">
      <c r="B142" s="50" t="str">
        <f t="shared" si="2"/>
        <v/>
      </c>
      <c r="F142" s="52"/>
    </row>
    <row r="143" spans="2:7">
      <c r="B143" s="50" t="str">
        <f t="shared" si="2"/>
        <v/>
      </c>
      <c r="F143" s="52"/>
    </row>
    <row r="144" spans="2:7">
      <c r="B144" s="50" t="str">
        <f t="shared" si="2"/>
        <v/>
      </c>
      <c r="F144" s="52"/>
    </row>
    <row r="145" spans="2:6">
      <c r="B145" s="50" t="str">
        <f t="shared" si="2"/>
        <v/>
      </c>
      <c r="F145" s="52"/>
    </row>
    <row r="146" spans="2:6">
      <c r="B146" s="50" t="str">
        <f t="shared" si="2"/>
        <v/>
      </c>
      <c r="F146" s="52"/>
    </row>
    <row r="147" spans="2:6">
      <c r="B147" s="50" t="str">
        <f t="shared" si="2"/>
        <v/>
      </c>
      <c r="F147" s="52"/>
    </row>
    <row r="148" spans="2:6">
      <c r="B148" s="50" t="str">
        <f t="shared" si="2"/>
        <v/>
      </c>
      <c r="F148" s="52"/>
    </row>
    <row r="149" spans="2:6">
      <c r="B149" s="50" t="str">
        <f t="shared" si="2"/>
        <v/>
      </c>
      <c r="C149" s="51"/>
      <c r="F149" s="52"/>
    </row>
    <row r="150" spans="2:6">
      <c r="B150" s="50" t="str">
        <f t="shared" si="2"/>
        <v/>
      </c>
      <c r="F150" s="52"/>
    </row>
    <row r="151" spans="2:6">
      <c r="B151" s="50" t="str">
        <f t="shared" si="2"/>
        <v/>
      </c>
      <c r="F151" s="52"/>
    </row>
    <row r="152" spans="2:6">
      <c r="B152" s="50" t="str">
        <f t="shared" si="2"/>
        <v/>
      </c>
      <c r="F152" s="52"/>
    </row>
    <row r="153" spans="2:6">
      <c r="B153" s="50" t="str">
        <f t="shared" si="2"/>
        <v/>
      </c>
      <c r="F153" s="52"/>
    </row>
    <row r="154" spans="2:6">
      <c r="B154" s="50" t="str">
        <f t="shared" si="2"/>
        <v/>
      </c>
      <c r="F154" s="52"/>
    </row>
    <row r="155" spans="2:6">
      <c r="B155" s="50" t="str">
        <f t="shared" si="2"/>
        <v/>
      </c>
      <c r="C155" s="51"/>
      <c r="F155" s="52"/>
    </row>
    <row r="156" spans="2:6">
      <c r="B156" s="50" t="str">
        <f t="shared" si="2"/>
        <v/>
      </c>
      <c r="F156" s="52"/>
    </row>
    <row r="157" spans="2:6">
      <c r="B157" s="50" t="str">
        <f t="shared" si="2"/>
        <v/>
      </c>
      <c r="F157" s="52"/>
    </row>
    <row r="158" spans="2:6">
      <c r="B158" s="50" t="str">
        <f t="shared" si="2"/>
        <v/>
      </c>
      <c r="F158" s="52"/>
    </row>
    <row r="159" spans="2:6">
      <c r="B159" s="50" t="str">
        <f t="shared" si="2"/>
        <v/>
      </c>
      <c r="F159" s="52"/>
    </row>
    <row r="160" spans="2:6">
      <c r="B160" s="50" t="str">
        <f t="shared" si="2"/>
        <v/>
      </c>
      <c r="F160" s="52"/>
    </row>
    <row r="161" spans="2:6">
      <c r="B161" s="50" t="str">
        <f t="shared" si="2"/>
        <v/>
      </c>
      <c r="F161" s="52"/>
    </row>
    <row r="162" spans="2:6">
      <c r="B162" s="50" t="str">
        <f t="shared" si="2"/>
        <v/>
      </c>
      <c r="F162" s="52"/>
    </row>
    <row r="163" spans="2:6">
      <c r="B163" s="50" t="str">
        <f t="shared" si="2"/>
        <v/>
      </c>
      <c r="F163" s="52"/>
    </row>
    <row r="164" spans="2:6">
      <c r="B164" s="50" t="str">
        <f t="shared" si="2"/>
        <v/>
      </c>
      <c r="F164" s="52"/>
    </row>
    <row r="165" spans="2:6">
      <c r="B165" s="50" t="str">
        <f t="shared" si="2"/>
        <v/>
      </c>
      <c r="F165" s="52"/>
    </row>
    <row r="166" spans="2:6">
      <c r="B166" s="50" t="str">
        <f t="shared" si="2"/>
        <v/>
      </c>
      <c r="F166" s="52"/>
    </row>
    <row r="167" spans="2:6">
      <c r="B167" s="50" t="str">
        <f t="shared" si="2"/>
        <v/>
      </c>
      <c r="F167" s="52"/>
    </row>
    <row r="168" spans="2:6">
      <c r="B168" s="50" t="str">
        <f t="shared" si="2"/>
        <v/>
      </c>
      <c r="F168" s="52"/>
    </row>
    <row r="169" spans="2:6">
      <c r="B169" s="50" t="str">
        <f t="shared" si="2"/>
        <v/>
      </c>
      <c r="F169" s="52"/>
    </row>
    <row r="170" spans="2:6">
      <c r="B170" s="50" t="str">
        <f t="shared" si="2"/>
        <v/>
      </c>
      <c r="F170" s="52"/>
    </row>
    <row r="171" spans="2:6">
      <c r="B171" s="50" t="str">
        <f t="shared" si="2"/>
        <v/>
      </c>
      <c r="F171" s="52"/>
    </row>
    <row r="172" spans="2:6">
      <c r="B172" s="50" t="str">
        <f t="shared" si="2"/>
        <v/>
      </c>
      <c r="F172" s="52"/>
    </row>
    <row r="173" spans="2:6">
      <c r="B173" s="50" t="str">
        <f t="shared" si="2"/>
        <v/>
      </c>
      <c r="F173" s="52"/>
    </row>
    <row r="174" spans="2:6">
      <c r="B174" s="50" t="str">
        <f t="shared" si="2"/>
        <v/>
      </c>
      <c r="F174" s="52"/>
    </row>
    <row r="175" spans="2:6">
      <c r="B175" s="50" t="str">
        <f t="shared" si="2"/>
        <v/>
      </c>
      <c r="F175" s="52"/>
    </row>
    <row r="176" spans="2:6">
      <c r="B176" s="50" t="str">
        <f t="shared" si="2"/>
        <v/>
      </c>
      <c r="F176" s="52"/>
    </row>
    <row r="177" spans="2:6">
      <c r="B177" s="50" t="str">
        <f t="shared" si="2"/>
        <v/>
      </c>
      <c r="F177" s="52"/>
    </row>
    <row r="178" spans="2:6">
      <c r="B178" s="50" t="str">
        <f t="shared" si="2"/>
        <v/>
      </c>
      <c r="F178" s="52"/>
    </row>
    <row r="179" spans="2:6">
      <c r="B179" s="50" t="str">
        <f t="shared" si="2"/>
        <v/>
      </c>
      <c r="F179" s="52"/>
    </row>
    <row r="180" spans="2:6">
      <c r="B180" s="50" t="str">
        <f t="shared" si="2"/>
        <v/>
      </c>
      <c r="F180" s="52"/>
    </row>
    <row r="181" spans="2:6">
      <c r="B181" s="50" t="str">
        <f t="shared" si="2"/>
        <v/>
      </c>
      <c r="F181" s="52"/>
    </row>
    <row r="182" spans="2:6">
      <c r="B182" s="50" t="str">
        <f t="shared" si="2"/>
        <v/>
      </c>
      <c r="F182" s="52"/>
    </row>
    <row r="183" spans="2:6">
      <c r="B183" s="50" t="str">
        <f t="shared" si="2"/>
        <v/>
      </c>
      <c r="F183" s="52"/>
    </row>
    <row r="184" spans="2:6">
      <c r="B184" s="50" t="str">
        <f t="shared" si="2"/>
        <v/>
      </c>
      <c r="F184" s="52"/>
    </row>
    <row r="185" spans="2:6">
      <c r="B185" s="50" t="str">
        <f t="shared" si="2"/>
        <v/>
      </c>
      <c r="F185" s="52"/>
    </row>
    <row r="186" spans="2:6">
      <c r="B186" s="50" t="str">
        <f t="shared" si="2"/>
        <v/>
      </c>
      <c r="F186" s="52"/>
    </row>
    <row r="187" spans="2:6">
      <c r="B187" s="50" t="str">
        <f t="shared" si="2"/>
        <v/>
      </c>
      <c r="F187" s="52"/>
    </row>
    <row r="188" spans="2:6">
      <c r="B188" s="50" t="str">
        <f t="shared" si="2"/>
        <v/>
      </c>
      <c r="F188" s="52"/>
    </row>
    <row r="189" spans="2:6">
      <c r="B189" s="50" t="str">
        <f t="shared" si="2"/>
        <v/>
      </c>
      <c r="C189" s="51"/>
      <c r="F189" s="52"/>
    </row>
    <row r="190" spans="2:6">
      <c r="B190" s="50" t="str">
        <f t="shared" si="2"/>
        <v/>
      </c>
      <c r="F190" s="52"/>
    </row>
    <row r="191" spans="2:6">
      <c r="B191" s="50" t="str">
        <f t="shared" si="2"/>
        <v/>
      </c>
      <c r="D191" s="51"/>
      <c r="F191" s="52"/>
    </row>
    <row r="192" spans="2:6">
      <c r="B192" s="50" t="str">
        <f t="shared" si="2"/>
        <v/>
      </c>
      <c r="C192" s="51"/>
      <c r="F192" s="52"/>
    </row>
    <row r="193" spans="2:6">
      <c r="B193" s="50" t="str">
        <f t="shared" si="2"/>
        <v/>
      </c>
      <c r="F193" s="52"/>
    </row>
    <row r="194" spans="2:6">
      <c r="B194" s="50" t="str">
        <f t="shared" si="2"/>
        <v/>
      </c>
      <c r="F194" s="52"/>
    </row>
    <row r="195" spans="2:6">
      <c r="B195" s="50" t="str">
        <f t="shared" si="2"/>
        <v/>
      </c>
      <c r="F195" s="52"/>
    </row>
    <row r="196" spans="2:6">
      <c r="B196" s="50" t="str">
        <f t="shared" si="2"/>
        <v/>
      </c>
      <c r="F196" s="52"/>
    </row>
    <row r="197" spans="2:6">
      <c r="B197" s="50" t="str">
        <f t="shared" ref="B197:B260" si="3">IF(G197="","",HYPERLINK(G197, "▶"))</f>
        <v/>
      </c>
      <c r="C197" s="51"/>
      <c r="F197" s="52"/>
    </row>
    <row r="198" spans="2:6">
      <c r="B198" s="50" t="str">
        <f t="shared" si="3"/>
        <v/>
      </c>
      <c r="F198" s="52"/>
    </row>
    <row r="199" spans="2:6">
      <c r="B199" s="50" t="str">
        <f t="shared" si="3"/>
        <v/>
      </c>
      <c r="F199" s="52"/>
    </row>
    <row r="200" spans="2:6">
      <c r="B200" s="50" t="str">
        <f t="shared" si="3"/>
        <v/>
      </c>
      <c r="F200" s="52"/>
    </row>
    <row r="201" spans="2:6">
      <c r="B201" s="50" t="str">
        <f t="shared" si="3"/>
        <v/>
      </c>
      <c r="F201" s="52"/>
    </row>
    <row r="202" spans="2:6">
      <c r="B202" s="50" t="str">
        <f t="shared" si="3"/>
        <v/>
      </c>
      <c r="F202" s="52"/>
    </row>
    <row r="203" spans="2:6">
      <c r="B203" s="50" t="str">
        <f t="shared" si="3"/>
        <v/>
      </c>
      <c r="F203" s="52"/>
    </row>
    <row r="204" spans="2:6">
      <c r="B204" s="50" t="str">
        <f t="shared" si="3"/>
        <v/>
      </c>
      <c r="F204" s="52"/>
    </row>
    <row r="205" spans="2:6">
      <c r="B205" s="50" t="str">
        <f t="shared" si="3"/>
        <v/>
      </c>
      <c r="F205" s="52"/>
    </row>
    <row r="206" spans="2:6">
      <c r="B206" s="50" t="str">
        <f t="shared" si="3"/>
        <v/>
      </c>
      <c r="F206" s="52"/>
    </row>
    <row r="207" spans="2:6">
      <c r="B207" s="50" t="str">
        <f t="shared" si="3"/>
        <v/>
      </c>
      <c r="F207" s="52"/>
    </row>
    <row r="208" spans="2:6">
      <c r="B208" s="50" t="str">
        <f t="shared" si="3"/>
        <v/>
      </c>
      <c r="C208" s="51"/>
      <c r="F208" s="52"/>
    </row>
    <row r="209" spans="2:6">
      <c r="B209" s="50" t="str">
        <f t="shared" si="3"/>
        <v/>
      </c>
      <c r="F209" s="52"/>
    </row>
    <row r="210" spans="2:6">
      <c r="B210" s="50" t="str">
        <f t="shared" si="3"/>
        <v/>
      </c>
      <c r="F210" s="52"/>
    </row>
    <row r="211" spans="2:6">
      <c r="B211" s="50" t="str">
        <f t="shared" si="3"/>
        <v/>
      </c>
      <c r="F211" s="52"/>
    </row>
    <row r="212" spans="2:6">
      <c r="B212" s="50" t="str">
        <f t="shared" si="3"/>
        <v/>
      </c>
      <c r="F212" s="52"/>
    </row>
    <row r="213" spans="2:6">
      <c r="B213" s="50" t="str">
        <f t="shared" si="3"/>
        <v/>
      </c>
      <c r="F213" s="52"/>
    </row>
    <row r="214" spans="2:6">
      <c r="B214" s="50" t="str">
        <f t="shared" si="3"/>
        <v/>
      </c>
      <c r="F214" s="52"/>
    </row>
    <row r="215" spans="2:6">
      <c r="B215" s="50" t="str">
        <f t="shared" si="3"/>
        <v/>
      </c>
      <c r="F215" s="52"/>
    </row>
    <row r="216" spans="2:6">
      <c r="B216" s="50" t="str">
        <f t="shared" si="3"/>
        <v/>
      </c>
      <c r="C216" s="51"/>
      <c r="F216" s="52"/>
    </row>
    <row r="217" spans="2:6">
      <c r="B217" s="50" t="str">
        <f t="shared" si="3"/>
        <v/>
      </c>
      <c r="F217" s="52"/>
    </row>
    <row r="218" spans="2:6">
      <c r="B218" s="50" t="str">
        <f t="shared" si="3"/>
        <v/>
      </c>
      <c r="F218" s="52"/>
    </row>
    <row r="219" spans="2:6">
      <c r="B219" s="50" t="str">
        <f t="shared" si="3"/>
        <v/>
      </c>
    </row>
    <row r="220" spans="2:6">
      <c r="B220" s="50" t="str">
        <f t="shared" si="3"/>
        <v/>
      </c>
    </row>
    <row r="221" spans="2:6">
      <c r="B221" s="50" t="str">
        <f t="shared" si="3"/>
        <v/>
      </c>
    </row>
    <row r="222" spans="2:6">
      <c r="B222" s="50" t="str">
        <f t="shared" si="3"/>
        <v/>
      </c>
    </row>
    <row r="223" spans="2:6">
      <c r="B223" s="50" t="str">
        <f t="shared" si="3"/>
        <v/>
      </c>
    </row>
    <row r="224" spans="2:6">
      <c r="B224" s="50" t="str">
        <f t="shared" si="3"/>
        <v/>
      </c>
    </row>
    <row r="225" spans="2:2">
      <c r="B225" s="50" t="str">
        <f t="shared" si="3"/>
        <v/>
      </c>
    </row>
    <row r="226" spans="2:2">
      <c r="B226" s="50" t="str">
        <f t="shared" si="3"/>
        <v/>
      </c>
    </row>
    <row r="227" spans="2:2">
      <c r="B227" s="50" t="str">
        <f t="shared" si="3"/>
        <v/>
      </c>
    </row>
    <row r="228" spans="2:2">
      <c r="B228" s="50" t="str">
        <f t="shared" si="3"/>
        <v/>
      </c>
    </row>
    <row r="229" spans="2:2">
      <c r="B229" s="50" t="str">
        <f t="shared" si="3"/>
        <v/>
      </c>
    </row>
    <row r="230" spans="2:2">
      <c r="B230" s="50" t="str">
        <f t="shared" si="3"/>
        <v/>
      </c>
    </row>
    <row r="231" spans="2:2">
      <c r="B231" s="50" t="str">
        <f t="shared" si="3"/>
        <v/>
      </c>
    </row>
    <row r="232" spans="2:2">
      <c r="B232" s="50" t="str">
        <f t="shared" si="3"/>
        <v/>
      </c>
    </row>
    <row r="233" spans="2:2">
      <c r="B233" s="50" t="str">
        <f t="shared" si="3"/>
        <v/>
      </c>
    </row>
    <row r="234" spans="2:2">
      <c r="B234" s="50" t="str">
        <f t="shared" si="3"/>
        <v/>
      </c>
    </row>
    <row r="235" spans="2:2">
      <c r="B235" s="50" t="str">
        <f t="shared" si="3"/>
        <v/>
      </c>
    </row>
    <row r="236" spans="2:2">
      <c r="B236" s="50" t="str">
        <f t="shared" si="3"/>
        <v/>
      </c>
    </row>
    <row r="237" spans="2:2">
      <c r="B237" s="50" t="str">
        <f t="shared" si="3"/>
        <v/>
      </c>
    </row>
    <row r="238" spans="2:2">
      <c r="B238" s="50" t="str">
        <f t="shared" si="3"/>
        <v/>
      </c>
    </row>
    <row r="239" spans="2:2">
      <c r="B239" s="50" t="str">
        <f t="shared" si="3"/>
        <v/>
      </c>
    </row>
    <row r="240" spans="2:2">
      <c r="B240" s="50" t="str">
        <f t="shared" si="3"/>
        <v/>
      </c>
    </row>
    <row r="241" spans="2:2">
      <c r="B241" s="50" t="str">
        <f t="shared" si="3"/>
        <v/>
      </c>
    </row>
    <row r="242" spans="2:2">
      <c r="B242" s="50" t="str">
        <f t="shared" si="3"/>
        <v/>
      </c>
    </row>
    <row r="243" spans="2:2">
      <c r="B243" s="50" t="str">
        <f t="shared" si="3"/>
        <v/>
      </c>
    </row>
    <row r="244" spans="2:2">
      <c r="B244" s="50" t="str">
        <f t="shared" si="3"/>
        <v/>
      </c>
    </row>
    <row r="245" spans="2:2">
      <c r="B245" s="50" t="str">
        <f t="shared" si="3"/>
        <v/>
      </c>
    </row>
    <row r="246" spans="2:2">
      <c r="B246" s="50" t="str">
        <f t="shared" si="3"/>
        <v/>
      </c>
    </row>
    <row r="247" spans="2:2">
      <c r="B247" s="50" t="str">
        <f t="shared" si="3"/>
        <v/>
      </c>
    </row>
    <row r="248" spans="2:2">
      <c r="B248" s="50" t="str">
        <f t="shared" si="3"/>
        <v/>
      </c>
    </row>
    <row r="249" spans="2:2">
      <c r="B249" s="50" t="str">
        <f t="shared" si="3"/>
        <v/>
      </c>
    </row>
    <row r="250" spans="2:2">
      <c r="B250" s="50" t="str">
        <f t="shared" si="3"/>
        <v/>
      </c>
    </row>
    <row r="251" spans="2:2">
      <c r="B251" s="50" t="str">
        <f t="shared" si="3"/>
        <v/>
      </c>
    </row>
    <row r="252" spans="2:2">
      <c r="B252" s="50" t="str">
        <f t="shared" si="3"/>
        <v/>
      </c>
    </row>
    <row r="253" spans="2:2">
      <c r="B253" s="50" t="str">
        <f t="shared" si="3"/>
        <v/>
      </c>
    </row>
    <row r="254" spans="2:2">
      <c r="B254" s="50" t="str">
        <f t="shared" si="3"/>
        <v/>
      </c>
    </row>
    <row r="255" spans="2:2">
      <c r="B255" s="50" t="str">
        <f t="shared" si="3"/>
        <v/>
      </c>
    </row>
    <row r="256" spans="2:2">
      <c r="B256" s="50" t="str">
        <f t="shared" si="3"/>
        <v/>
      </c>
    </row>
    <row r="257" spans="2:2">
      <c r="B257" s="50" t="str">
        <f t="shared" si="3"/>
        <v/>
      </c>
    </row>
    <row r="258" spans="2:2">
      <c r="B258" s="50" t="str">
        <f t="shared" si="3"/>
        <v/>
      </c>
    </row>
    <row r="259" spans="2:2">
      <c r="B259" s="50" t="str">
        <f t="shared" si="3"/>
        <v/>
      </c>
    </row>
    <row r="260" spans="2:2">
      <c r="B260" s="50" t="str">
        <f t="shared" si="3"/>
        <v/>
      </c>
    </row>
    <row r="261" spans="2:2">
      <c r="B261" s="50" t="str">
        <f t="shared" ref="B261:B324" si="4">IF(G261="","",HYPERLINK(G261, "▶"))</f>
        <v/>
      </c>
    </row>
    <row r="262" spans="2:2">
      <c r="B262" s="50" t="str">
        <f t="shared" si="4"/>
        <v/>
      </c>
    </row>
    <row r="263" spans="2:2">
      <c r="B263" s="50" t="str">
        <f t="shared" si="4"/>
        <v/>
      </c>
    </row>
    <row r="264" spans="2:2">
      <c r="B264" s="50" t="str">
        <f t="shared" si="4"/>
        <v/>
      </c>
    </row>
    <row r="265" spans="2:2">
      <c r="B265" s="50" t="str">
        <f t="shared" si="4"/>
        <v/>
      </c>
    </row>
    <row r="266" spans="2:2">
      <c r="B266" s="50" t="str">
        <f t="shared" si="4"/>
        <v/>
      </c>
    </row>
    <row r="267" spans="2:2">
      <c r="B267" s="50" t="str">
        <f t="shared" si="4"/>
        <v/>
      </c>
    </row>
    <row r="268" spans="2:2">
      <c r="B268" s="50" t="str">
        <f t="shared" si="4"/>
        <v/>
      </c>
    </row>
    <row r="269" spans="2:2">
      <c r="B269" s="50" t="str">
        <f t="shared" si="4"/>
        <v/>
      </c>
    </row>
    <row r="270" spans="2:2">
      <c r="B270" s="50" t="str">
        <f t="shared" si="4"/>
        <v/>
      </c>
    </row>
    <row r="271" spans="2:2">
      <c r="B271" s="50" t="str">
        <f t="shared" si="4"/>
        <v/>
      </c>
    </row>
    <row r="272" spans="2:2">
      <c r="B272" s="50" t="str">
        <f t="shared" si="4"/>
        <v/>
      </c>
    </row>
    <row r="273" spans="2:2">
      <c r="B273" s="50" t="str">
        <f t="shared" si="4"/>
        <v/>
      </c>
    </row>
    <row r="274" spans="2:2">
      <c r="B274" s="50" t="str">
        <f t="shared" si="4"/>
        <v/>
      </c>
    </row>
    <row r="275" spans="2:2">
      <c r="B275" s="50" t="str">
        <f t="shared" si="4"/>
        <v/>
      </c>
    </row>
    <row r="276" spans="2:2">
      <c r="B276" s="50" t="str">
        <f t="shared" si="4"/>
        <v/>
      </c>
    </row>
    <row r="277" spans="2:2">
      <c r="B277" s="50" t="str">
        <f t="shared" si="4"/>
        <v/>
      </c>
    </row>
    <row r="278" spans="2:2">
      <c r="B278" s="50" t="str">
        <f t="shared" si="4"/>
        <v/>
      </c>
    </row>
    <row r="279" spans="2:2">
      <c r="B279" s="50" t="str">
        <f t="shared" si="4"/>
        <v/>
      </c>
    </row>
    <row r="280" spans="2:2">
      <c r="B280" s="50" t="str">
        <f t="shared" si="4"/>
        <v/>
      </c>
    </row>
    <row r="281" spans="2:2">
      <c r="B281" s="50" t="str">
        <f t="shared" si="4"/>
        <v/>
      </c>
    </row>
    <row r="282" spans="2:2">
      <c r="B282" s="50" t="str">
        <f t="shared" si="4"/>
        <v/>
      </c>
    </row>
    <row r="283" spans="2:2">
      <c r="B283" s="50" t="str">
        <f t="shared" si="4"/>
        <v/>
      </c>
    </row>
    <row r="284" spans="2:2">
      <c r="B284" s="50" t="str">
        <f t="shared" si="4"/>
        <v/>
      </c>
    </row>
    <row r="285" spans="2:2">
      <c r="B285" s="50" t="str">
        <f t="shared" si="4"/>
        <v/>
      </c>
    </row>
    <row r="286" spans="2:2">
      <c r="B286" s="50" t="str">
        <f t="shared" si="4"/>
        <v/>
      </c>
    </row>
    <row r="287" spans="2:2">
      <c r="B287" s="50" t="str">
        <f t="shared" si="4"/>
        <v/>
      </c>
    </row>
    <row r="288" spans="2:2">
      <c r="B288" s="50" t="str">
        <f t="shared" si="4"/>
        <v/>
      </c>
    </row>
    <row r="289" spans="2:2">
      <c r="B289" s="50" t="str">
        <f t="shared" si="4"/>
        <v/>
      </c>
    </row>
    <row r="290" spans="2:2">
      <c r="B290" s="50" t="str">
        <f t="shared" si="4"/>
        <v/>
      </c>
    </row>
    <row r="291" spans="2:2">
      <c r="B291" s="50" t="str">
        <f t="shared" si="4"/>
        <v/>
      </c>
    </row>
    <row r="292" spans="2:2">
      <c r="B292" s="50" t="str">
        <f t="shared" si="4"/>
        <v/>
      </c>
    </row>
    <row r="293" spans="2:2">
      <c r="B293" s="50" t="str">
        <f t="shared" si="4"/>
        <v/>
      </c>
    </row>
    <row r="294" spans="2:2">
      <c r="B294" s="50" t="str">
        <f t="shared" si="4"/>
        <v/>
      </c>
    </row>
    <row r="295" spans="2:2">
      <c r="B295" s="50" t="str">
        <f t="shared" si="4"/>
        <v/>
      </c>
    </row>
    <row r="296" spans="2:2">
      <c r="B296" s="50" t="str">
        <f t="shared" si="4"/>
        <v/>
      </c>
    </row>
    <row r="297" spans="2:2">
      <c r="B297" s="50" t="str">
        <f t="shared" si="4"/>
        <v/>
      </c>
    </row>
    <row r="298" spans="2:2">
      <c r="B298" s="50" t="str">
        <f t="shared" si="4"/>
        <v/>
      </c>
    </row>
    <row r="299" spans="2:2">
      <c r="B299" s="50" t="str">
        <f t="shared" si="4"/>
        <v/>
      </c>
    </row>
    <row r="300" spans="2:2">
      <c r="B300" s="50" t="str">
        <f t="shared" si="4"/>
        <v/>
      </c>
    </row>
    <row r="301" spans="2:2">
      <c r="B301" s="50" t="str">
        <f t="shared" si="4"/>
        <v/>
      </c>
    </row>
    <row r="302" spans="2:2">
      <c r="B302" s="50" t="str">
        <f t="shared" si="4"/>
        <v/>
      </c>
    </row>
    <row r="303" spans="2:2">
      <c r="B303" s="50" t="str">
        <f t="shared" si="4"/>
        <v/>
      </c>
    </row>
    <row r="304" spans="2:2">
      <c r="B304" s="50" t="str">
        <f t="shared" si="4"/>
        <v/>
      </c>
    </row>
    <row r="305" spans="2:2">
      <c r="B305" s="50" t="str">
        <f t="shared" si="4"/>
        <v/>
      </c>
    </row>
    <row r="306" spans="2:2">
      <c r="B306" s="50" t="str">
        <f t="shared" si="4"/>
        <v/>
      </c>
    </row>
    <row r="307" spans="2:2">
      <c r="B307" s="50" t="str">
        <f t="shared" si="4"/>
        <v/>
      </c>
    </row>
    <row r="308" spans="2:2">
      <c r="B308" s="50" t="str">
        <f t="shared" si="4"/>
        <v/>
      </c>
    </row>
    <row r="309" spans="2:2">
      <c r="B309" s="50" t="str">
        <f t="shared" si="4"/>
        <v/>
      </c>
    </row>
    <row r="310" spans="2:2">
      <c r="B310" s="50" t="str">
        <f t="shared" si="4"/>
        <v/>
      </c>
    </row>
    <row r="311" spans="2:2">
      <c r="B311" s="50" t="str">
        <f t="shared" si="4"/>
        <v/>
      </c>
    </row>
    <row r="312" spans="2:2">
      <c r="B312" s="50" t="str">
        <f t="shared" si="4"/>
        <v/>
      </c>
    </row>
    <row r="313" spans="2:2">
      <c r="B313" s="50" t="str">
        <f t="shared" si="4"/>
        <v/>
      </c>
    </row>
    <row r="314" spans="2:2">
      <c r="B314" s="50" t="str">
        <f t="shared" si="4"/>
        <v/>
      </c>
    </row>
    <row r="315" spans="2:2">
      <c r="B315" s="50" t="str">
        <f t="shared" si="4"/>
        <v/>
      </c>
    </row>
    <row r="316" spans="2:2">
      <c r="B316" s="50" t="str">
        <f t="shared" si="4"/>
        <v/>
      </c>
    </row>
    <row r="317" spans="2:2">
      <c r="B317" s="50" t="str">
        <f t="shared" si="4"/>
        <v/>
      </c>
    </row>
    <row r="318" spans="2:2">
      <c r="B318" s="50" t="str">
        <f t="shared" si="4"/>
        <v/>
      </c>
    </row>
    <row r="319" spans="2:2">
      <c r="B319" s="50" t="str">
        <f t="shared" si="4"/>
        <v/>
      </c>
    </row>
    <row r="320" spans="2:2">
      <c r="B320" s="50" t="str">
        <f t="shared" si="4"/>
        <v/>
      </c>
    </row>
    <row r="321" spans="2:2">
      <c r="B321" s="50" t="str">
        <f t="shared" si="4"/>
        <v/>
      </c>
    </row>
    <row r="322" spans="2:2">
      <c r="B322" s="50" t="str">
        <f t="shared" si="4"/>
        <v/>
      </c>
    </row>
    <row r="323" spans="2:2">
      <c r="B323" s="50" t="str">
        <f t="shared" si="4"/>
        <v/>
      </c>
    </row>
    <row r="324" spans="2:2">
      <c r="B324" s="50" t="str">
        <f t="shared" si="4"/>
        <v/>
      </c>
    </row>
    <row r="325" spans="2:2">
      <c r="B325" s="50" t="str">
        <f t="shared" ref="B325:B388" si="5">IF(G325="","",HYPERLINK(G325, "▶"))</f>
        <v/>
      </c>
    </row>
    <row r="326" spans="2:2">
      <c r="B326" s="50" t="str">
        <f t="shared" si="5"/>
        <v/>
      </c>
    </row>
    <row r="327" spans="2:2">
      <c r="B327" s="50" t="str">
        <f t="shared" si="5"/>
        <v/>
      </c>
    </row>
    <row r="328" spans="2:2">
      <c r="B328" s="50" t="str">
        <f t="shared" si="5"/>
        <v/>
      </c>
    </row>
    <row r="329" spans="2:2">
      <c r="B329" s="50" t="str">
        <f t="shared" si="5"/>
        <v/>
      </c>
    </row>
    <row r="330" spans="2:2">
      <c r="B330" s="50" t="str">
        <f t="shared" si="5"/>
        <v/>
      </c>
    </row>
    <row r="331" spans="2:2">
      <c r="B331" s="50" t="str">
        <f t="shared" si="5"/>
        <v/>
      </c>
    </row>
    <row r="332" spans="2:2">
      <c r="B332" s="50" t="str">
        <f t="shared" si="5"/>
        <v/>
      </c>
    </row>
    <row r="333" spans="2:2">
      <c r="B333" s="50" t="str">
        <f t="shared" si="5"/>
        <v/>
      </c>
    </row>
    <row r="334" spans="2:2">
      <c r="B334" s="50" t="str">
        <f t="shared" si="5"/>
        <v/>
      </c>
    </row>
    <row r="335" spans="2:2">
      <c r="B335" s="50" t="str">
        <f t="shared" si="5"/>
        <v/>
      </c>
    </row>
    <row r="336" spans="2:2">
      <c r="B336" s="50" t="str">
        <f t="shared" si="5"/>
        <v/>
      </c>
    </row>
    <row r="337" spans="2:2">
      <c r="B337" s="50" t="str">
        <f t="shared" si="5"/>
        <v/>
      </c>
    </row>
    <row r="338" spans="2:2">
      <c r="B338" s="50" t="str">
        <f t="shared" si="5"/>
        <v/>
      </c>
    </row>
    <row r="339" spans="2:2">
      <c r="B339" s="50" t="str">
        <f t="shared" si="5"/>
        <v/>
      </c>
    </row>
    <row r="340" spans="2:2">
      <c r="B340" s="50" t="str">
        <f t="shared" si="5"/>
        <v/>
      </c>
    </row>
    <row r="341" spans="2:2">
      <c r="B341" s="50" t="str">
        <f t="shared" si="5"/>
        <v/>
      </c>
    </row>
    <row r="342" spans="2:2">
      <c r="B342" s="50" t="str">
        <f t="shared" si="5"/>
        <v/>
      </c>
    </row>
    <row r="343" spans="2:2">
      <c r="B343" s="50" t="str">
        <f t="shared" si="5"/>
        <v/>
      </c>
    </row>
    <row r="344" spans="2:2">
      <c r="B344" s="50" t="str">
        <f t="shared" si="5"/>
        <v/>
      </c>
    </row>
    <row r="345" spans="2:2">
      <c r="B345" s="50" t="str">
        <f t="shared" si="5"/>
        <v/>
      </c>
    </row>
    <row r="346" spans="2:2">
      <c r="B346" s="50" t="str">
        <f t="shared" si="5"/>
        <v/>
      </c>
    </row>
    <row r="347" spans="2:2">
      <c r="B347" s="50" t="str">
        <f t="shared" si="5"/>
        <v/>
      </c>
    </row>
    <row r="348" spans="2:2">
      <c r="B348" s="50" t="str">
        <f t="shared" si="5"/>
        <v/>
      </c>
    </row>
    <row r="349" spans="2:2">
      <c r="B349" s="50" t="str">
        <f t="shared" si="5"/>
        <v/>
      </c>
    </row>
    <row r="350" spans="2:2">
      <c r="B350" s="50" t="str">
        <f t="shared" si="5"/>
        <v/>
      </c>
    </row>
    <row r="351" spans="2:2">
      <c r="B351" s="50" t="str">
        <f t="shared" si="5"/>
        <v/>
      </c>
    </row>
    <row r="352" spans="2:2">
      <c r="B352" s="50" t="str">
        <f t="shared" si="5"/>
        <v/>
      </c>
    </row>
    <row r="353" spans="2:2">
      <c r="B353" s="50" t="str">
        <f t="shared" si="5"/>
        <v/>
      </c>
    </row>
    <row r="354" spans="2:2">
      <c r="B354" s="50" t="str">
        <f t="shared" si="5"/>
        <v/>
      </c>
    </row>
    <row r="355" spans="2:2">
      <c r="B355" s="50" t="str">
        <f t="shared" si="5"/>
        <v/>
      </c>
    </row>
    <row r="356" spans="2:2">
      <c r="B356" s="50" t="str">
        <f t="shared" si="5"/>
        <v/>
      </c>
    </row>
    <row r="357" spans="2:2">
      <c r="B357" s="50" t="str">
        <f t="shared" si="5"/>
        <v/>
      </c>
    </row>
    <row r="358" spans="2:2">
      <c r="B358" s="50" t="str">
        <f t="shared" si="5"/>
        <v/>
      </c>
    </row>
    <row r="359" spans="2:2">
      <c r="B359" s="50" t="str">
        <f t="shared" si="5"/>
        <v/>
      </c>
    </row>
    <row r="360" spans="2:2">
      <c r="B360" s="50" t="str">
        <f t="shared" si="5"/>
        <v/>
      </c>
    </row>
    <row r="361" spans="2:2">
      <c r="B361" s="50" t="str">
        <f t="shared" si="5"/>
        <v/>
      </c>
    </row>
    <row r="362" spans="2:2">
      <c r="B362" s="50" t="str">
        <f t="shared" si="5"/>
        <v/>
      </c>
    </row>
    <row r="363" spans="2:2">
      <c r="B363" s="50" t="str">
        <f t="shared" si="5"/>
        <v/>
      </c>
    </row>
    <row r="364" spans="2:2">
      <c r="B364" s="50" t="str">
        <f t="shared" si="5"/>
        <v/>
      </c>
    </row>
    <row r="365" spans="2:2">
      <c r="B365" s="50" t="str">
        <f t="shared" si="5"/>
        <v/>
      </c>
    </row>
    <row r="366" spans="2:2">
      <c r="B366" s="50" t="str">
        <f t="shared" si="5"/>
        <v/>
      </c>
    </row>
    <row r="367" spans="2:2">
      <c r="B367" s="50" t="str">
        <f t="shared" si="5"/>
        <v/>
      </c>
    </row>
    <row r="368" spans="2:2">
      <c r="B368" s="50" t="str">
        <f t="shared" si="5"/>
        <v/>
      </c>
    </row>
    <row r="369" spans="2:2">
      <c r="B369" s="50" t="str">
        <f t="shared" si="5"/>
        <v/>
      </c>
    </row>
    <row r="370" spans="2:2">
      <c r="B370" s="50" t="str">
        <f t="shared" si="5"/>
        <v/>
      </c>
    </row>
    <row r="371" spans="2:2">
      <c r="B371" s="50" t="str">
        <f t="shared" si="5"/>
        <v/>
      </c>
    </row>
    <row r="372" spans="2:2">
      <c r="B372" s="50" t="str">
        <f t="shared" si="5"/>
        <v/>
      </c>
    </row>
    <row r="373" spans="2:2">
      <c r="B373" s="50" t="str">
        <f t="shared" si="5"/>
        <v/>
      </c>
    </row>
    <row r="374" spans="2:2">
      <c r="B374" s="50" t="str">
        <f t="shared" si="5"/>
        <v/>
      </c>
    </row>
    <row r="375" spans="2:2">
      <c r="B375" s="50" t="str">
        <f t="shared" si="5"/>
        <v/>
      </c>
    </row>
    <row r="376" spans="2:2">
      <c r="B376" s="50" t="str">
        <f t="shared" si="5"/>
        <v/>
      </c>
    </row>
    <row r="377" spans="2:2">
      <c r="B377" s="50" t="str">
        <f t="shared" si="5"/>
        <v/>
      </c>
    </row>
    <row r="378" spans="2:2">
      <c r="B378" s="50" t="str">
        <f t="shared" si="5"/>
        <v/>
      </c>
    </row>
    <row r="379" spans="2:2">
      <c r="B379" s="50" t="str">
        <f t="shared" si="5"/>
        <v/>
      </c>
    </row>
    <row r="380" spans="2:2">
      <c r="B380" s="50" t="str">
        <f t="shared" si="5"/>
        <v/>
      </c>
    </row>
    <row r="381" spans="2:2">
      <c r="B381" s="50" t="str">
        <f t="shared" si="5"/>
        <v/>
      </c>
    </row>
    <row r="382" spans="2:2">
      <c r="B382" s="50" t="str">
        <f t="shared" si="5"/>
        <v/>
      </c>
    </row>
    <row r="383" spans="2:2">
      <c r="B383" s="50" t="str">
        <f t="shared" si="5"/>
        <v/>
      </c>
    </row>
    <row r="384" spans="2:2">
      <c r="B384" s="50" t="str">
        <f t="shared" si="5"/>
        <v/>
      </c>
    </row>
    <row r="385" spans="2:2">
      <c r="B385" s="50" t="str">
        <f t="shared" si="5"/>
        <v/>
      </c>
    </row>
    <row r="386" spans="2:2">
      <c r="B386" s="50" t="str">
        <f t="shared" si="5"/>
        <v/>
      </c>
    </row>
    <row r="387" spans="2:2">
      <c r="B387" s="50" t="str">
        <f t="shared" si="5"/>
        <v/>
      </c>
    </row>
    <row r="388" spans="2:2">
      <c r="B388" s="50" t="str">
        <f t="shared" si="5"/>
        <v/>
      </c>
    </row>
    <row r="389" spans="2:2">
      <c r="B389" s="50" t="str">
        <f t="shared" ref="B389:B452" si="6">IF(G389="","",HYPERLINK(G389, "▶"))</f>
        <v/>
      </c>
    </row>
    <row r="390" spans="2:2">
      <c r="B390" s="50" t="str">
        <f t="shared" si="6"/>
        <v/>
      </c>
    </row>
    <row r="391" spans="2:2">
      <c r="B391" s="50" t="str">
        <f t="shared" si="6"/>
        <v/>
      </c>
    </row>
    <row r="392" spans="2:2">
      <c r="B392" s="50" t="str">
        <f t="shared" si="6"/>
        <v/>
      </c>
    </row>
    <row r="393" spans="2:2">
      <c r="B393" s="50" t="str">
        <f t="shared" si="6"/>
        <v/>
      </c>
    </row>
    <row r="394" spans="2:2">
      <c r="B394" s="50" t="str">
        <f t="shared" si="6"/>
        <v/>
      </c>
    </row>
    <row r="395" spans="2:2">
      <c r="B395" s="50" t="str">
        <f t="shared" si="6"/>
        <v/>
      </c>
    </row>
    <row r="396" spans="2:2">
      <c r="B396" s="50" t="str">
        <f t="shared" si="6"/>
        <v/>
      </c>
    </row>
    <row r="397" spans="2:2">
      <c r="B397" s="50" t="str">
        <f t="shared" si="6"/>
        <v/>
      </c>
    </row>
    <row r="398" spans="2:2">
      <c r="B398" s="50" t="str">
        <f t="shared" si="6"/>
        <v/>
      </c>
    </row>
    <row r="399" spans="2:2">
      <c r="B399" s="50" t="str">
        <f t="shared" si="6"/>
        <v/>
      </c>
    </row>
    <row r="400" spans="2:2">
      <c r="B400" s="50" t="str">
        <f t="shared" si="6"/>
        <v/>
      </c>
    </row>
    <row r="401" spans="2:2">
      <c r="B401" s="50" t="str">
        <f t="shared" si="6"/>
        <v/>
      </c>
    </row>
    <row r="402" spans="2:2">
      <c r="B402" s="50" t="str">
        <f t="shared" si="6"/>
        <v/>
      </c>
    </row>
    <row r="403" spans="2:2">
      <c r="B403" s="50" t="str">
        <f t="shared" si="6"/>
        <v/>
      </c>
    </row>
    <row r="404" spans="2:2">
      <c r="B404" s="50" t="str">
        <f t="shared" si="6"/>
        <v/>
      </c>
    </row>
    <row r="405" spans="2:2">
      <c r="B405" s="50" t="str">
        <f t="shared" si="6"/>
        <v/>
      </c>
    </row>
    <row r="406" spans="2:2">
      <c r="B406" s="50" t="str">
        <f t="shared" si="6"/>
        <v/>
      </c>
    </row>
    <row r="407" spans="2:2">
      <c r="B407" s="50" t="str">
        <f t="shared" si="6"/>
        <v/>
      </c>
    </row>
    <row r="408" spans="2:2">
      <c r="B408" s="50" t="str">
        <f t="shared" si="6"/>
        <v/>
      </c>
    </row>
    <row r="409" spans="2:2">
      <c r="B409" s="50" t="str">
        <f t="shared" si="6"/>
        <v/>
      </c>
    </row>
    <row r="410" spans="2:2">
      <c r="B410" s="50" t="str">
        <f t="shared" si="6"/>
        <v/>
      </c>
    </row>
    <row r="411" spans="2:2">
      <c r="B411" s="50" t="str">
        <f t="shared" si="6"/>
        <v/>
      </c>
    </row>
    <row r="412" spans="2:2">
      <c r="B412" s="50" t="str">
        <f t="shared" si="6"/>
        <v/>
      </c>
    </row>
    <row r="413" spans="2:2">
      <c r="B413" s="50" t="str">
        <f t="shared" si="6"/>
        <v/>
      </c>
    </row>
    <row r="414" spans="2:2">
      <c r="B414" s="50" t="str">
        <f t="shared" si="6"/>
        <v/>
      </c>
    </row>
    <row r="415" spans="2:2">
      <c r="B415" s="50" t="str">
        <f t="shared" si="6"/>
        <v/>
      </c>
    </row>
    <row r="416" spans="2:2">
      <c r="B416" s="50" t="str">
        <f t="shared" si="6"/>
        <v/>
      </c>
    </row>
    <row r="417" spans="2:2">
      <c r="B417" s="50" t="str">
        <f t="shared" si="6"/>
        <v/>
      </c>
    </row>
    <row r="418" spans="2:2">
      <c r="B418" s="50" t="str">
        <f t="shared" si="6"/>
        <v/>
      </c>
    </row>
    <row r="419" spans="2:2">
      <c r="B419" s="50" t="str">
        <f t="shared" si="6"/>
        <v/>
      </c>
    </row>
    <row r="420" spans="2:2">
      <c r="B420" s="50" t="str">
        <f t="shared" si="6"/>
        <v/>
      </c>
    </row>
    <row r="421" spans="2:2">
      <c r="B421" s="50" t="str">
        <f t="shared" si="6"/>
        <v/>
      </c>
    </row>
    <row r="422" spans="2:2">
      <c r="B422" s="50" t="str">
        <f t="shared" si="6"/>
        <v/>
      </c>
    </row>
    <row r="423" spans="2:2">
      <c r="B423" s="50" t="str">
        <f t="shared" si="6"/>
        <v/>
      </c>
    </row>
    <row r="424" spans="2:2">
      <c r="B424" s="50" t="str">
        <f t="shared" si="6"/>
        <v/>
      </c>
    </row>
    <row r="425" spans="2:2">
      <c r="B425" s="50" t="str">
        <f t="shared" si="6"/>
        <v/>
      </c>
    </row>
    <row r="426" spans="2:2">
      <c r="B426" s="50" t="str">
        <f t="shared" si="6"/>
        <v/>
      </c>
    </row>
    <row r="427" spans="2:2">
      <c r="B427" s="50" t="str">
        <f t="shared" si="6"/>
        <v/>
      </c>
    </row>
    <row r="428" spans="2:2">
      <c r="B428" s="50" t="str">
        <f t="shared" si="6"/>
        <v/>
      </c>
    </row>
    <row r="429" spans="2:2">
      <c r="B429" s="50" t="str">
        <f t="shared" si="6"/>
        <v/>
      </c>
    </row>
    <row r="430" spans="2:2">
      <c r="B430" s="50" t="str">
        <f t="shared" si="6"/>
        <v/>
      </c>
    </row>
    <row r="431" spans="2:2">
      <c r="B431" s="50" t="str">
        <f t="shared" si="6"/>
        <v/>
      </c>
    </row>
    <row r="432" spans="2:2">
      <c r="B432" s="50" t="str">
        <f t="shared" si="6"/>
        <v/>
      </c>
    </row>
    <row r="433" spans="2:2">
      <c r="B433" s="50" t="str">
        <f t="shared" si="6"/>
        <v/>
      </c>
    </row>
    <row r="434" spans="2:2">
      <c r="B434" s="50" t="str">
        <f t="shared" si="6"/>
        <v/>
      </c>
    </row>
    <row r="435" spans="2:2">
      <c r="B435" s="50" t="str">
        <f t="shared" si="6"/>
        <v/>
      </c>
    </row>
    <row r="436" spans="2:2">
      <c r="B436" s="50" t="str">
        <f t="shared" si="6"/>
        <v/>
      </c>
    </row>
    <row r="437" spans="2:2">
      <c r="B437" s="50" t="str">
        <f t="shared" si="6"/>
        <v/>
      </c>
    </row>
    <row r="438" spans="2:2">
      <c r="B438" s="50" t="str">
        <f t="shared" si="6"/>
        <v/>
      </c>
    </row>
    <row r="439" spans="2:2">
      <c r="B439" s="50" t="str">
        <f t="shared" si="6"/>
        <v/>
      </c>
    </row>
    <row r="440" spans="2:2">
      <c r="B440" s="50" t="str">
        <f t="shared" si="6"/>
        <v/>
      </c>
    </row>
    <row r="441" spans="2:2">
      <c r="B441" s="50" t="str">
        <f t="shared" si="6"/>
        <v/>
      </c>
    </row>
    <row r="442" spans="2:2">
      <c r="B442" s="50" t="str">
        <f t="shared" si="6"/>
        <v/>
      </c>
    </row>
    <row r="443" spans="2:2">
      <c r="B443" s="50" t="str">
        <f t="shared" si="6"/>
        <v/>
      </c>
    </row>
    <row r="444" spans="2:2">
      <c r="B444" s="50" t="str">
        <f t="shared" si="6"/>
        <v/>
      </c>
    </row>
    <row r="445" spans="2:2">
      <c r="B445" s="50" t="str">
        <f t="shared" si="6"/>
        <v/>
      </c>
    </row>
    <row r="446" spans="2:2">
      <c r="B446" s="50" t="str">
        <f t="shared" si="6"/>
        <v/>
      </c>
    </row>
    <row r="447" spans="2:2">
      <c r="B447" s="50" t="str">
        <f t="shared" si="6"/>
        <v/>
      </c>
    </row>
    <row r="448" spans="2:2">
      <c r="B448" s="50" t="str">
        <f t="shared" si="6"/>
        <v/>
      </c>
    </row>
    <row r="449" spans="2:2">
      <c r="B449" s="50" t="str">
        <f t="shared" si="6"/>
        <v/>
      </c>
    </row>
    <row r="450" spans="2:2">
      <c r="B450" s="50" t="str">
        <f t="shared" si="6"/>
        <v/>
      </c>
    </row>
    <row r="451" spans="2:2">
      <c r="B451" s="50" t="str">
        <f t="shared" si="6"/>
        <v/>
      </c>
    </row>
    <row r="452" spans="2:2">
      <c r="B452" s="50" t="str">
        <f t="shared" si="6"/>
        <v/>
      </c>
    </row>
    <row r="453" spans="2:2">
      <c r="B453" s="50" t="str">
        <f t="shared" ref="B453:B516" si="7">IF(G453="","",HYPERLINK(G453, "▶"))</f>
        <v/>
      </c>
    </row>
    <row r="454" spans="2:2">
      <c r="B454" s="50" t="str">
        <f t="shared" si="7"/>
        <v/>
      </c>
    </row>
    <row r="455" spans="2:2">
      <c r="B455" s="50" t="str">
        <f t="shared" si="7"/>
        <v/>
      </c>
    </row>
    <row r="456" spans="2:2">
      <c r="B456" s="50" t="str">
        <f t="shared" si="7"/>
        <v/>
      </c>
    </row>
    <row r="457" spans="2:2">
      <c r="B457" s="50" t="str">
        <f t="shared" si="7"/>
        <v/>
      </c>
    </row>
    <row r="458" spans="2:2">
      <c r="B458" s="50" t="str">
        <f t="shared" si="7"/>
        <v/>
      </c>
    </row>
    <row r="459" spans="2:2">
      <c r="B459" s="50" t="str">
        <f t="shared" si="7"/>
        <v/>
      </c>
    </row>
    <row r="460" spans="2:2">
      <c r="B460" s="50" t="str">
        <f t="shared" si="7"/>
        <v/>
      </c>
    </row>
    <row r="461" spans="2:2">
      <c r="B461" s="50" t="str">
        <f t="shared" si="7"/>
        <v/>
      </c>
    </row>
    <row r="462" spans="2:2">
      <c r="B462" s="50" t="str">
        <f t="shared" si="7"/>
        <v/>
      </c>
    </row>
    <row r="463" spans="2:2">
      <c r="B463" s="50" t="str">
        <f t="shared" si="7"/>
        <v/>
      </c>
    </row>
    <row r="464" spans="2:2">
      <c r="B464" s="50" t="str">
        <f t="shared" si="7"/>
        <v/>
      </c>
    </row>
    <row r="465" spans="2:2">
      <c r="B465" s="50" t="str">
        <f t="shared" si="7"/>
        <v/>
      </c>
    </row>
    <row r="466" spans="2:2">
      <c r="B466" s="50" t="str">
        <f t="shared" si="7"/>
        <v/>
      </c>
    </row>
    <row r="467" spans="2:2">
      <c r="B467" s="50" t="str">
        <f t="shared" si="7"/>
        <v/>
      </c>
    </row>
    <row r="468" spans="2:2">
      <c r="B468" s="50" t="str">
        <f t="shared" si="7"/>
        <v/>
      </c>
    </row>
    <row r="469" spans="2:2">
      <c r="B469" s="50" t="str">
        <f t="shared" si="7"/>
        <v/>
      </c>
    </row>
    <row r="470" spans="2:2">
      <c r="B470" s="50" t="str">
        <f t="shared" si="7"/>
        <v/>
      </c>
    </row>
    <row r="471" spans="2:2">
      <c r="B471" s="50" t="str">
        <f t="shared" si="7"/>
        <v/>
      </c>
    </row>
    <row r="472" spans="2:2">
      <c r="B472" s="50" t="str">
        <f t="shared" si="7"/>
        <v/>
      </c>
    </row>
    <row r="473" spans="2:2">
      <c r="B473" s="50" t="str">
        <f t="shared" si="7"/>
        <v/>
      </c>
    </row>
    <row r="474" spans="2:2">
      <c r="B474" s="50" t="str">
        <f t="shared" si="7"/>
        <v/>
      </c>
    </row>
    <row r="475" spans="2:2">
      <c r="B475" s="50" t="str">
        <f t="shared" si="7"/>
        <v/>
      </c>
    </row>
    <row r="476" spans="2:2">
      <c r="B476" s="50" t="str">
        <f t="shared" si="7"/>
        <v/>
      </c>
    </row>
    <row r="477" spans="2:2">
      <c r="B477" s="50" t="str">
        <f t="shared" si="7"/>
        <v/>
      </c>
    </row>
    <row r="478" spans="2:2">
      <c r="B478" s="50" t="str">
        <f t="shared" si="7"/>
        <v/>
      </c>
    </row>
    <row r="479" spans="2:2">
      <c r="B479" s="50" t="str">
        <f t="shared" si="7"/>
        <v/>
      </c>
    </row>
    <row r="480" spans="2:2">
      <c r="B480" s="50" t="str">
        <f t="shared" si="7"/>
        <v/>
      </c>
    </row>
    <row r="481" spans="2:2">
      <c r="B481" s="50" t="str">
        <f t="shared" si="7"/>
        <v/>
      </c>
    </row>
    <row r="482" spans="2:2">
      <c r="B482" s="50" t="str">
        <f t="shared" si="7"/>
        <v/>
      </c>
    </row>
    <row r="483" spans="2:2">
      <c r="B483" s="50" t="str">
        <f t="shared" si="7"/>
        <v/>
      </c>
    </row>
    <row r="484" spans="2:2">
      <c r="B484" s="50" t="str">
        <f t="shared" si="7"/>
        <v/>
      </c>
    </row>
    <row r="485" spans="2:2">
      <c r="B485" s="50" t="str">
        <f t="shared" si="7"/>
        <v/>
      </c>
    </row>
    <row r="486" spans="2:2">
      <c r="B486" s="50" t="str">
        <f t="shared" si="7"/>
        <v/>
      </c>
    </row>
    <row r="487" spans="2:2">
      <c r="B487" s="50" t="str">
        <f t="shared" si="7"/>
        <v/>
      </c>
    </row>
    <row r="488" spans="2:2">
      <c r="B488" s="50" t="str">
        <f t="shared" si="7"/>
        <v/>
      </c>
    </row>
    <row r="489" spans="2:2">
      <c r="B489" s="50" t="str">
        <f t="shared" si="7"/>
        <v/>
      </c>
    </row>
    <row r="490" spans="2:2">
      <c r="B490" s="50" t="str">
        <f t="shared" si="7"/>
        <v/>
      </c>
    </row>
    <row r="491" spans="2:2">
      <c r="B491" s="50" t="str">
        <f t="shared" si="7"/>
        <v/>
      </c>
    </row>
    <row r="492" spans="2:2">
      <c r="B492" s="50" t="str">
        <f t="shared" si="7"/>
        <v/>
      </c>
    </row>
    <row r="493" spans="2:2">
      <c r="B493" s="50" t="str">
        <f t="shared" si="7"/>
        <v/>
      </c>
    </row>
    <row r="494" spans="2:2">
      <c r="B494" s="50" t="str">
        <f t="shared" si="7"/>
        <v/>
      </c>
    </row>
    <row r="495" spans="2:2">
      <c r="B495" s="50" t="str">
        <f t="shared" si="7"/>
        <v/>
      </c>
    </row>
    <row r="496" spans="2:2">
      <c r="B496" s="50" t="str">
        <f t="shared" si="7"/>
        <v/>
      </c>
    </row>
    <row r="497" spans="2:2">
      <c r="B497" s="50" t="str">
        <f t="shared" si="7"/>
        <v/>
      </c>
    </row>
    <row r="498" spans="2:2">
      <c r="B498" s="50" t="str">
        <f t="shared" si="7"/>
        <v/>
      </c>
    </row>
    <row r="499" spans="2:2">
      <c r="B499" s="50" t="str">
        <f t="shared" si="7"/>
        <v/>
      </c>
    </row>
    <row r="500" spans="2:2">
      <c r="B500" s="50" t="str">
        <f t="shared" si="7"/>
        <v/>
      </c>
    </row>
    <row r="501" spans="2:2">
      <c r="B501" s="50" t="str">
        <f t="shared" si="7"/>
        <v/>
      </c>
    </row>
    <row r="502" spans="2:2">
      <c r="B502" s="50" t="str">
        <f t="shared" si="7"/>
        <v/>
      </c>
    </row>
    <row r="503" spans="2:2">
      <c r="B503" s="50" t="str">
        <f t="shared" si="7"/>
        <v/>
      </c>
    </row>
    <row r="504" spans="2:2">
      <c r="B504" s="50" t="str">
        <f t="shared" si="7"/>
        <v/>
      </c>
    </row>
    <row r="505" spans="2:2">
      <c r="B505" s="50" t="str">
        <f t="shared" si="7"/>
        <v/>
      </c>
    </row>
    <row r="506" spans="2:2">
      <c r="B506" s="50" t="str">
        <f t="shared" si="7"/>
        <v/>
      </c>
    </row>
    <row r="507" spans="2:2">
      <c r="B507" s="50" t="str">
        <f t="shared" si="7"/>
        <v/>
      </c>
    </row>
    <row r="508" spans="2:2">
      <c r="B508" s="50" t="str">
        <f t="shared" si="7"/>
        <v/>
      </c>
    </row>
    <row r="509" spans="2:2">
      <c r="B509" s="50" t="str">
        <f t="shared" si="7"/>
        <v/>
      </c>
    </row>
    <row r="510" spans="2:2">
      <c r="B510" s="50" t="str">
        <f t="shared" si="7"/>
        <v/>
      </c>
    </row>
    <row r="511" spans="2:2">
      <c r="B511" s="50" t="str">
        <f t="shared" si="7"/>
        <v/>
      </c>
    </row>
    <row r="512" spans="2:2">
      <c r="B512" s="50" t="str">
        <f t="shared" si="7"/>
        <v/>
      </c>
    </row>
    <row r="513" spans="2:2">
      <c r="B513" s="50" t="str">
        <f t="shared" si="7"/>
        <v/>
      </c>
    </row>
    <row r="514" spans="2:2">
      <c r="B514" s="50" t="str">
        <f t="shared" si="7"/>
        <v/>
      </c>
    </row>
    <row r="515" spans="2:2">
      <c r="B515" s="50" t="str">
        <f t="shared" si="7"/>
        <v/>
      </c>
    </row>
    <row r="516" spans="2:2">
      <c r="B516" s="50" t="str">
        <f t="shared" si="7"/>
        <v/>
      </c>
    </row>
    <row r="517" spans="2:2">
      <c r="B517" s="50" t="str">
        <f t="shared" ref="B517:B580" si="8">IF(G517="","",HYPERLINK(G517, "▶"))</f>
        <v/>
      </c>
    </row>
    <row r="518" spans="2:2">
      <c r="B518" s="50" t="str">
        <f t="shared" si="8"/>
        <v/>
      </c>
    </row>
    <row r="519" spans="2:2">
      <c r="B519" s="50" t="str">
        <f t="shared" si="8"/>
        <v/>
      </c>
    </row>
    <row r="520" spans="2:2">
      <c r="B520" s="50" t="str">
        <f t="shared" si="8"/>
        <v/>
      </c>
    </row>
    <row r="521" spans="2:2">
      <c r="B521" s="50" t="str">
        <f t="shared" si="8"/>
        <v/>
      </c>
    </row>
    <row r="522" spans="2:2">
      <c r="B522" s="50" t="str">
        <f t="shared" si="8"/>
        <v/>
      </c>
    </row>
    <row r="523" spans="2:2">
      <c r="B523" s="50" t="str">
        <f t="shared" si="8"/>
        <v/>
      </c>
    </row>
    <row r="524" spans="2:2">
      <c r="B524" s="50" t="str">
        <f t="shared" si="8"/>
        <v/>
      </c>
    </row>
    <row r="525" spans="2:2">
      <c r="B525" s="50" t="str">
        <f t="shared" si="8"/>
        <v/>
      </c>
    </row>
    <row r="526" spans="2:2">
      <c r="B526" s="50" t="str">
        <f t="shared" si="8"/>
        <v/>
      </c>
    </row>
    <row r="527" spans="2:2">
      <c r="B527" s="50" t="str">
        <f t="shared" si="8"/>
        <v/>
      </c>
    </row>
    <row r="528" spans="2:2">
      <c r="B528" s="50" t="str">
        <f t="shared" si="8"/>
        <v/>
      </c>
    </row>
    <row r="529" spans="2:2">
      <c r="B529" s="50" t="str">
        <f t="shared" si="8"/>
        <v/>
      </c>
    </row>
    <row r="530" spans="2:2">
      <c r="B530" s="50" t="str">
        <f t="shared" si="8"/>
        <v/>
      </c>
    </row>
    <row r="531" spans="2:2">
      <c r="B531" s="50" t="str">
        <f t="shared" si="8"/>
        <v/>
      </c>
    </row>
    <row r="532" spans="2:2">
      <c r="B532" s="50" t="str">
        <f t="shared" si="8"/>
        <v/>
      </c>
    </row>
    <row r="533" spans="2:2">
      <c r="B533" s="50" t="str">
        <f t="shared" si="8"/>
        <v/>
      </c>
    </row>
    <row r="534" spans="2:2">
      <c r="B534" s="50" t="str">
        <f t="shared" si="8"/>
        <v/>
      </c>
    </row>
    <row r="535" spans="2:2">
      <c r="B535" s="50" t="str">
        <f t="shared" si="8"/>
        <v/>
      </c>
    </row>
    <row r="536" spans="2:2">
      <c r="B536" s="50" t="str">
        <f t="shared" si="8"/>
        <v/>
      </c>
    </row>
    <row r="537" spans="2:2">
      <c r="B537" s="50" t="str">
        <f t="shared" si="8"/>
        <v/>
      </c>
    </row>
    <row r="538" spans="2:2">
      <c r="B538" s="50" t="str">
        <f t="shared" si="8"/>
        <v/>
      </c>
    </row>
    <row r="539" spans="2:2">
      <c r="B539" s="50" t="str">
        <f t="shared" si="8"/>
        <v/>
      </c>
    </row>
    <row r="540" spans="2:2">
      <c r="B540" s="50" t="str">
        <f t="shared" si="8"/>
        <v/>
      </c>
    </row>
    <row r="541" spans="2:2">
      <c r="B541" s="50" t="str">
        <f t="shared" si="8"/>
        <v/>
      </c>
    </row>
    <row r="542" spans="2:2">
      <c r="B542" s="50" t="str">
        <f t="shared" si="8"/>
        <v/>
      </c>
    </row>
    <row r="543" spans="2:2">
      <c r="B543" s="50" t="str">
        <f t="shared" si="8"/>
        <v/>
      </c>
    </row>
    <row r="544" spans="2:2">
      <c r="B544" s="50" t="str">
        <f t="shared" si="8"/>
        <v/>
      </c>
    </row>
    <row r="545" spans="2:2">
      <c r="B545" s="50" t="str">
        <f t="shared" si="8"/>
        <v/>
      </c>
    </row>
    <row r="546" spans="2:2">
      <c r="B546" s="50" t="str">
        <f t="shared" si="8"/>
        <v/>
      </c>
    </row>
    <row r="547" spans="2:2">
      <c r="B547" s="50" t="str">
        <f t="shared" si="8"/>
        <v/>
      </c>
    </row>
    <row r="548" spans="2:2">
      <c r="B548" s="50" t="str">
        <f t="shared" si="8"/>
        <v/>
      </c>
    </row>
    <row r="549" spans="2:2">
      <c r="B549" s="50" t="str">
        <f t="shared" si="8"/>
        <v/>
      </c>
    </row>
    <row r="550" spans="2:2">
      <c r="B550" s="50" t="str">
        <f t="shared" si="8"/>
        <v/>
      </c>
    </row>
    <row r="551" spans="2:2">
      <c r="B551" s="50" t="str">
        <f t="shared" si="8"/>
        <v/>
      </c>
    </row>
    <row r="552" spans="2:2">
      <c r="B552" s="50" t="str">
        <f t="shared" si="8"/>
        <v/>
      </c>
    </row>
    <row r="553" spans="2:2">
      <c r="B553" s="50" t="str">
        <f t="shared" si="8"/>
        <v/>
      </c>
    </row>
    <row r="554" spans="2:2">
      <c r="B554" s="50" t="str">
        <f t="shared" si="8"/>
        <v/>
      </c>
    </row>
    <row r="555" spans="2:2">
      <c r="B555" s="50" t="str">
        <f t="shared" si="8"/>
        <v/>
      </c>
    </row>
    <row r="556" spans="2:2">
      <c r="B556" s="50" t="str">
        <f t="shared" si="8"/>
        <v/>
      </c>
    </row>
    <row r="557" spans="2:2">
      <c r="B557" s="50" t="str">
        <f t="shared" si="8"/>
        <v/>
      </c>
    </row>
    <row r="558" spans="2:2">
      <c r="B558" s="50" t="str">
        <f t="shared" si="8"/>
        <v/>
      </c>
    </row>
    <row r="559" spans="2:2">
      <c r="B559" s="50" t="str">
        <f t="shared" si="8"/>
        <v/>
      </c>
    </row>
    <row r="560" spans="2:2">
      <c r="B560" s="50" t="str">
        <f t="shared" si="8"/>
        <v/>
      </c>
    </row>
    <row r="561" spans="2:2">
      <c r="B561" s="50" t="str">
        <f t="shared" si="8"/>
        <v/>
      </c>
    </row>
    <row r="562" spans="2:2">
      <c r="B562" s="50" t="str">
        <f t="shared" si="8"/>
        <v/>
      </c>
    </row>
    <row r="563" spans="2:2">
      <c r="B563" s="50" t="str">
        <f t="shared" si="8"/>
        <v/>
      </c>
    </row>
    <row r="564" spans="2:2">
      <c r="B564" s="50" t="str">
        <f t="shared" si="8"/>
        <v/>
      </c>
    </row>
    <row r="565" spans="2:2">
      <c r="B565" s="50" t="str">
        <f t="shared" si="8"/>
        <v/>
      </c>
    </row>
    <row r="566" spans="2:2">
      <c r="B566" s="50" t="str">
        <f t="shared" si="8"/>
        <v/>
      </c>
    </row>
    <row r="567" spans="2:2">
      <c r="B567" s="50" t="str">
        <f t="shared" si="8"/>
        <v/>
      </c>
    </row>
    <row r="568" spans="2:2">
      <c r="B568" s="50" t="str">
        <f t="shared" si="8"/>
        <v/>
      </c>
    </row>
    <row r="569" spans="2:2">
      <c r="B569" s="50" t="str">
        <f t="shared" si="8"/>
        <v/>
      </c>
    </row>
    <row r="570" spans="2:2">
      <c r="B570" s="50" t="str">
        <f t="shared" si="8"/>
        <v/>
      </c>
    </row>
    <row r="571" spans="2:2">
      <c r="B571" s="50" t="str">
        <f t="shared" si="8"/>
        <v/>
      </c>
    </row>
    <row r="572" spans="2:2">
      <c r="B572" s="50" t="str">
        <f t="shared" si="8"/>
        <v/>
      </c>
    </row>
    <row r="573" spans="2:2">
      <c r="B573" s="50" t="str">
        <f t="shared" si="8"/>
        <v/>
      </c>
    </row>
    <row r="574" spans="2:2">
      <c r="B574" s="50" t="str">
        <f t="shared" si="8"/>
        <v/>
      </c>
    </row>
    <row r="575" spans="2:2">
      <c r="B575" s="50" t="str">
        <f t="shared" si="8"/>
        <v/>
      </c>
    </row>
    <row r="576" spans="2:2">
      <c r="B576" s="50" t="str">
        <f t="shared" si="8"/>
        <v/>
      </c>
    </row>
    <row r="577" spans="2:2">
      <c r="B577" s="50" t="str">
        <f t="shared" si="8"/>
        <v/>
      </c>
    </row>
    <row r="578" spans="2:2">
      <c r="B578" s="50" t="str">
        <f t="shared" si="8"/>
        <v/>
      </c>
    </row>
    <row r="579" spans="2:2">
      <c r="B579" s="50" t="str">
        <f t="shared" si="8"/>
        <v/>
      </c>
    </row>
    <row r="580" spans="2:2">
      <c r="B580" s="50" t="str">
        <f t="shared" si="8"/>
        <v/>
      </c>
    </row>
    <row r="581" spans="2:2">
      <c r="B581" s="50" t="str">
        <f t="shared" ref="B581:B644" si="9">IF(G581="","",HYPERLINK(G581, "▶"))</f>
        <v/>
      </c>
    </row>
    <row r="582" spans="2:2">
      <c r="B582" s="50" t="str">
        <f t="shared" si="9"/>
        <v/>
      </c>
    </row>
    <row r="583" spans="2:2">
      <c r="B583" s="50" t="str">
        <f t="shared" si="9"/>
        <v/>
      </c>
    </row>
    <row r="584" spans="2:2">
      <c r="B584" s="50" t="str">
        <f t="shared" si="9"/>
        <v/>
      </c>
    </row>
    <row r="585" spans="2:2">
      <c r="B585" s="50" t="str">
        <f t="shared" si="9"/>
        <v/>
      </c>
    </row>
    <row r="586" spans="2:2">
      <c r="B586" s="50" t="str">
        <f t="shared" si="9"/>
        <v/>
      </c>
    </row>
    <row r="587" spans="2:2">
      <c r="B587" s="50" t="str">
        <f t="shared" si="9"/>
        <v/>
      </c>
    </row>
    <row r="588" spans="2:2">
      <c r="B588" s="50" t="str">
        <f t="shared" si="9"/>
        <v/>
      </c>
    </row>
    <row r="589" spans="2:2">
      <c r="B589" s="50" t="str">
        <f t="shared" si="9"/>
        <v/>
      </c>
    </row>
    <row r="590" spans="2:2">
      <c r="B590" s="50" t="str">
        <f t="shared" si="9"/>
        <v/>
      </c>
    </row>
    <row r="591" spans="2:2">
      <c r="B591" s="50" t="str">
        <f t="shared" si="9"/>
        <v/>
      </c>
    </row>
    <row r="592" spans="2:2">
      <c r="B592" s="50" t="str">
        <f t="shared" si="9"/>
        <v/>
      </c>
    </row>
    <row r="593" spans="2:2">
      <c r="B593" s="50" t="str">
        <f t="shared" si="9"/>
        <v/>
      </c>
    </row>
    <row r="594" spans="2:2">
      <c r="B594" s="50" t="str">
        <f t="shared" si="9"/>
        <v/>
      </c>
    </row>
    <row r="595" spans="2:2">
      <c r="B595" s="50" t="str">
        <f t="shared" si="9"/>
        <v/>
      </c>
    </row>
    <row r="596" spans="2:2">
      <c r="B596" s="50" t="str">
        <f t="shared" si="9"/>
        <v/>
      </c>
    </row>
    <row r="597" spans="2:2">
      <c r="B597" s="50" t="str">
        <f t="shared" si="9"/>
        <v/>
      </c>
    </row>
    <row r="598" spans="2:2">
      <c r="B598" s="50" t="str">
        <f t="shared" si="9"/>
        <v/>
      </c>
    </row>
    <row r="599" spans="2:2">
      <c r="B599" s="50" t="str">
        <f t="shared" si="9"/>
        <v/>
      </c>
    </row>
    <row r="600" spans="2:2">
      <c r="B600" s="50" t="str">
        <f t="shared" si="9"/>
        <v/>
      </c>
    </row>
    <row r="601" spans="2:2">
      <c r="B601" s="50" t="str">
        <f t="shared" si="9"/>
        <v/>
      </c>
    </row>
    <row r="602" spans="2:2">
      <c r="B602" s="50" t="str">
        <f t="shared" si="9"/>
        <v/>
      </c>
    </row>
    <row r="603" spans="2:2">
      <c r="B603" s="50" t="str">
        <f t="shared" si="9"/>
        <v/>
      </c>
    </row>
    <row r="604" spans="2:2">
      <c r="B604" s="50" t="str">
        <f t="shared" si="9"/>
        <v/>
      </c>
    </row>
    <row r="605" spans="2:2">
      <c r="B605" s="50" t="str">
        <f t="shared" si="9"/>
        <v/>
      </c>
    </row>
    <row r="606" spans="2:2">
      <c r="B606" s="50" t="str">
        <f t="shared" si="9"/>
        <v/>
      </c>
    </row>
    <row r="607" spans="2:2">
      <c r="B607" s="50" t="str">
        <f t="shared" si="9"/>
        <v/>
      </c>
    </row>
    <row r="608" spans="2:2">
      <c r="B608" s="50" t="str">
        <f t="shared" si="9"/>
        <v/>
      </c>
    </row>
    <row r="609" spans="2:2">
      <c r="B609" s="50" t="str">
        <f t="shared" si="9"/>
        <v/>
      </c>
    </row>
    <row r="610" spans="2:2">
      <c r="B610" s="50" t="str">
        <f t="shared" si="9"/>
        <v/>
      </c>
    </row>
    <row r="611" spans="2:2">
      <c r="B611" s="50" t="str">
        <f t="shared" si="9"/>
        <v/>
      </c>
    </row>
    <row r="612" spans="2:2">
      <c r="B612" s="50" t="str">
        <f t="shared" si="9"/>
        <v/>
      </c>
    </row>
    <row r="613" spans="2:2">
      <c r="B613" s="50" t="str">
        <f t="shared" si="9"/>
        <v/>
      </c>
    </row>
    <row r="614" spans="2:2">
      <c r="B614" s="50" t="str">
        <f t="shared" si="9"/>
        <v/>
      </c>
    </row>
    <row r="615" spans="2:2">
      <c r="B615" s="50" t="str">
        <f t="shared" si="9"/>
        <v/>
      </c>
    </row>
    <row r="616" spans="2:2">
      <c r="B616" s="50" t="str">
        <f t="shared" si="9"/>
        <v/>
      </c>
    </row>
    <row r="617" spans="2:2">
      <c r="B617" s="50" t="str">
        <f t="shared" si="9"/>
        <v/>
      </c>
    </row>
    <row r="618" spans="2:2">
      <c r="B618" s="50" t="str">
        <f t="shared" si="9"/>
        <v/>
      </c>
    </row>
    <row r="619" spans="2:2">
      <c r="B619" s="50" t="str">
        <f t="shared" si="9"/>
        <v/>
      </c>
    </row>
    <row r="620" spans="2:2">
      <c r="B620" s="50" t="str">
        <f t="shared" si="9"/>
        <v/>
      </c>
    </row>
    <row r="621" spans="2:2">
      <c r="B621" s="50" t="str">
        <f t="shared" si="9"/>
        <v/>
      </c>
    </row>
    <row r="622" spans="2:2">
      <c r="B622" s="50" t="str">
        <f t="shared" si="9"/>
        <v/>
      </c>
    </row>
    <row r="623" spans="2:2">
      <c r="B623" s="50" t="str">
        <f t="shared" si="9"/>
        <v/>
      </c>
    </row>
    <row r="624" spans="2:2">
      <c r="B624" s="50" t="str">
        <f t="shared" si="9"/>
        <v/>
      </c>
    </row>
    <row r="625" spans="2:2">
      <c r="B625" s="50" t="str">
        <f t="shared" si="9"/>
        <v/>
      </c>
    </row>
    <row r="626" spans="2:2">
      <c r="B626" s="50" t="str">
        <f t="shared" si="9"/>
        <v/>
      </c>
    </row>
    <row r="627" spans="2:2">
      <c r="B627" s="50" t="str">
        <f t="shared" si="9"/>
        <v/>
      </c>
    </row>
    <row r="628" spans="2:2">
      <c r="B628" s="50" t="str">
        <f t="shared" si="9"/>
        <v/>
      </c>
    </row>
    <row r="629" spans="2:2">
      <c r="B629" s="50" t="str">
        <f t="shared" si="9"/>
        <v/>
      </c>
    </row>
    <row r="630" spans="2:2">
      <c r="B630" s="50" t="str">
        <f t="shared" si="9"/>
        <v/>
      </c>
    </row>
    <row r="631" spans="2:2">
      <c r="B631" s="50" t="str">
        <f t="shared" si="9"/>
        <v/>
      </c>
    </row>
    <row r="632" spans="2:2">
      <c r="B632" s="50" t="str">
        <f t="shared" si="9"/>
        <v/>
      </c>
    </row>
    <row r="633" spans="2:2">
      <c r="B633" s="50" t="str">
        <f t="shared" si="9"/>
        <v/>
      </c>
    </row>
    <row r="634" spans="2:2">
      <c r="B634" s="50" t="str">
        <f t="shared" si="9"/>
        <v/>
      </c>
    </row>
    <row r="635" spans="2:2">
      <c r="B635" s="50" t="str">
        <f t="shared" si="9"/>
        <v/>
      </c>
    </row>
    <row r="636" spans="2:2">
      <c r="B636" s="50" t="str">
        <f t="shared" si="9"/>
        <v/>
      </c>
    </row>
    <row r="637" spans="2:2">
      <c r="B637" s="50" t="str">
        <f t="shared" si="9"/>
        <v/>
      </c>
    </row>
    <row r="638" spans="2:2">
      <c r="B638" s="50" t="str">
        <f t="shared" si="9"/>
        <v/>
      </c>
    </row>
    <row r="639" spans="2:2">
      <c r="B639" s="50" t="str">
        <f t="shared" si="9"/>
        <v/>
      </c>
    </row>
    <row r="640" spans="2:2">
      <c r="B640" s="50" t="str">
        <f t="shared" si="9"/>
        <v/>
      </c>
    </row>
    <row r="641" spans="2:2">
      <c r="B641" s="50" t="str">
        <f t="shared" si="9"/>
        <v/>
      </c>
    </row>
    <row r="642" spans="2:2">
      <c r="B642" s="50" t="str">
        <f t="shared" si="9"/>
        <v/>
      </c>
    </row>
    <row r="643" spans="2:2">
      <c r="B643" s="50" t="str">
        <f t="shared" si="9"/>
        <v/>
      </c>
    </row>
    <row r="644" spans="2:2">
      <c r="B644" s="50" t="str">
        <f t="shared" si="9"/>
        <v/>
      </c>
    </row>
    <row r="645" spans="2:2">
      <c r="B645" s="50" t="str">
        <f t="shared" ref="B645:B708" si="10">IF(G645="","",HYPERLINK(G645, "▶"))</f>
        <v/>
      </c>
    </row>
    <row r="646" spans="2:2">
      <c r="B646" s="50" t="str">
        <f t="shared" si="10"/>
        <v/>
      </c>
    </row>
    <row r="647" spans="2:2">
      <c r="B647" s="50" t="str">
        <f t="shared" si="10"/>
        <v/>
      </c>
    </row>
    <row r="648" spans="2:2">
      <c r="B648" s="50" t="str">
        <f t="shared" si="10"/>
        <v/>
      </c>
    </row>
    <row r="649" spans="2:2">
      <c r="B649" s="50" t="str">
        <f t="shared" si="10"/>
        <v/>
      </c>
    </row>
    <row r="650" spans="2:2">
      <c r="B650" s="50" t="str">
        <f t="shared" si="10"/>
        <v/>
      </c>
    </row>
    <row r="651" spans="2:2">
      <c r="B651" s="50" t="str">
        <f t="shared" si="10"/>
        <v/>
      </c>
    </row>
    <row r="652" spans="2:2">
      <c r="B652" s="50" t="str">
        <f t="shared" si="10"/>
        <v/>
      </c>
    </row>
    <row r="653" spans="2:2">
      <c r="B653" s="50" t="str">
        <f t="shared" si="10"/>
        <v/>
      </c>
    </row>
    <row r="654" spans="2:2">
      <c r="B654" s="50" t="str">
        <f t="shared" si="10"/>
        <v/>
      </c>
    </row>
    <row r="655" spans="2:2">
      <c r="B655" s="50" t="str">
        <f t="shared" si="10"/>
        <v/>
      </c>
    </row>
    <row r="656" spans="2:2">
      <c r="B656" s="50" t="str">
        <f t="shared" si="10"/>
        <v/>
      </c>
    </row>
    <row r="657" spans="2:2">
      <c r="B657" s="50" t="str">
        <f t="shared" si="10"/>
        <v/>
      </c>
    </row>
    <row r="658" spans="2:2">
      <c r="B658" s="50" t="str">
        <f t="shared" si="10"/>
        <v/>
      </c>
    </row>
    <row r="659" spans="2:2">
      <c r="B659" s="50" t="str">
        <f t="shared" si="10"/>
        <v/>
      </c>
    </row>
    <row r="660" spans="2:2">
      <c r="B660" s="50" t="str">
        <f t="shared" si="10"/>
        <v/>
      </c>
    </row>
    <row r="661" spans="2:2">
      <c r="B661" s="50" t="str">
        <f t="shared" si="10"/>
        <v/>
      </c>
    </row>
    <row r="662" spans="2:2">
      <c r="B662" s="50" t="str">
        <f t="shared" si="10"/>
        <v/>
      </c>
    </row>
    <row r="663" spans="2:2">
      <c r="B663" s="50" t="str">
        <f t="shared" si="10"/>
        <v/>
      </c>
    </row>
    <row r="664" spans="2:2">
      <c r="B664" s="50" t="str">
        <f t="shared" si="10"/>
        <v/>
      </c>
    </row>
    <row r="665" spans="2:2">
      <c r="B665" s="50" t="str">
        <f t="shared" si="10"/>
        <v/>
      </c>
    </row>
    <row r="666" spans="2:2">
      <c r="B666" s="50" t="str">
        <f t="shared" si="10"/>
        <v/>
      </c>
    </row>
    <row r="667" spans="2:2">
      <c r="B667" s="50" t="str">
        <f t="shared" si="10"/>
        <v/>
      </c>
    </row>
    <row r="668" spans="2:2">
      <c r="B668" s="50" t="str">
        <f t="shared" si="10"/>
        <v/>
      </c>
    </row>
    <row r="669" spans="2:2">
      <c r="B669" s="50" t="str">
        <f t="shared" si="10"/>
        <v/>
      </c>
    </row>
    <row r="670" spans="2:2">
      <c r="B670" s="50" t="str">
        <f t="shared" si="10"/>
        <v/>
      </c>
    </row>
    <row r="671" spans="2:2">
      <c r="B671" s="50" t="str">
        <f t="shared" si="10"/>
        <v/>
      </c>
    </row>
    <row r="672" spans="2:2">
      <c r="B672" s="50" t="str">
        <f t="shared" si="10"/>
        <v/>
      </c>
    </row>
    <row r="673" spans="2:2">
      <c r="B673" s="50" t="str">
        <f t="shared" si="10"/>
        <v/>
      </c>
    </row>
    <row r="674" spans="2:2">
      <c r="B674" s="50" t="str">
        <f t="shared" si="10"/>
        <v/>
      </c>
    </row>
    <row r="675" spans="2:2">
      <c r="B675" s="50" t="str">
        <f t="shared" si="10"/>
        <v/>
      </c>
    </row>
    <row r="676" spans="2:2">
      <c r="B676" s="50" t="str">
        <f t="shared" si="10"/>
        <v/>
      </c>
    </row>
    <row r="677" spans="2:2">
      <c r="B677" s="50" t="str">
        <f t="shared" si="10"/>
        <v/>
      </c>
    </row>
    <row r="678" spans="2:2">
      <c r="B678" s="50" t="str">
        <f t="shared" si="10"/>
        <v/>
      </c>
    </row>
    <row r="679" spans="2:2">
      <c r="B679" s="50" t="str">
        <f t="shared" si="10"/>
        <v/>
      </c>
    </row>
    <row r="680" spans="2:2">
      <c r="B680" s="50" t="str">
        <f t="shared" si="10"/>
        <v/>
      </c>
    </row>
    <row r="681" spans="2:2">
      <c r="B681" s="50" t="str">
        <f t="shared" si="10"/>
        <v/>
      </c>
    </row>
    <row r="682" spans="2:2">
      <c r="B682" s="50" t="str">
        <f t="shared" si="10"/>
        <v/>
      </c>
    </row>
    <row r="683" spans="2:2">
      <c r="B683" s="50" t="str">
        <f t="shared" si="10"/>
        <v/>
      </c>
    </row>
    <row r="684" spans="2:2">
      <c r="B684" s="50" t="str">
        <f t="shared" si="10"/>
        <v/>
      </c>
    </row>
    <row r="685" spans="2:2">
      <c r="B685" s="50" t="str">
        <f t="shared" si="10"/>
        <v/>
      </c>
    </row>
    <row r="686" spans="2:2">
      <c r="B686" s="50" t="str">
        <f t="shared" si="10"/>
        <v/>
      </c>
    </row>
    <row r="687" spans="2:2">
      <c r="B687" s="50" t="str">
        <f t="shared" si="10"/>
        <v/>
      </c>
    </row>
    <row r="688" spans="2:2">
      <c r="B688" s="50" t="str">
        <f t="shared" si="10"/>
        <v/>
      </c>
    </row>
    <row r="689" spans="2:2">
      <c r="B689" s="50" t="str">
        <f t="shared" si="10"/>
        <v/>
      </c>
    </row>
    <row r="690" spans="2:2">
      <c r="B690" s="50" t="str">
        <f t="shared" si="10"/>
        <v/>
      </c>
    </row>
    <row r="691" spans="2:2">
      <c r="B691" s="50" t="str">
        <f t="shared" si="10"/>
        <v/>
      </c>
    </row>
    <row r="692" spans="2:2">
      <c r="B692" s="50" t="str">
        <f t="shared" si="10"/>
        <v/>
      </c>
    </row>
    <row r="693" spans="2:2">
      <c r="B693" s="50" t="str">
        <f t="shared" si="10"/>
        <v/>
      </c>
    </row>
    <row r="694" spans="2:2">
      <c r="B694" s="50" t="str">
        <f t="shared" si="10"/>
        <v/>
      </c>
    </row>
    <row r="695" spans="2:2">
      <c r="B695" s="50" t="str">
        <f t="shared" si="10"/>
        <v/>
      </c>
    </row>
    <row r="696" spans="2:2">
      <c r="B696" s="50" t="str">
        <f t="shared" si="10"/>
        <v/>
      </c>
    </row>
    <row r="697" spans="2:2">
      <c r="B697" s="50" t="str">
        <f t="shared" si="10"/>
        <v/>
      </c>
    </row>
    <row r="698" spans="2:2">
      <c r="B698" s="50" t="str">
        <f t="shared" si="10"/>
        <v/>
      </c>
    </row>
    <row r="699" spans="2:2">
      <c r="B699" s="50" t="str">
        <f t="shared" si="10"/>
        <v/>
      </c>
    </row>
    <row r="700" spans="2:2">
      <c r="B700" s="50" t="str">
        <f t="shared" si="10"/>
        <v/>
      </c>
    </row>
    <row r="701" spans="2:2">
      <c r="B701" s="50" t="str">
        <f t="shared" si="10"/>
        <v/>
      </c>
    </row>
    <row r="702" spans="2:2">
      <c r="B702" s="50" t="str">
        <f t="shared" si="10"/>
        <v/>
      </c>
    </row>
    <row r="703" spans="2:2">
      <c r="B703" s="50" t="str">
        <f t="shared" si="10"/>
        <v/>
      </c>
    </row>
    <row r="704" spans="2:2">
      <c r="B704" s="50" t="str">
        <f t="shared" si="10"/>
        <v/>
      </c>
    </row>
    <row r="705" spans="2:2">
      <c r="B705" s="50" t="str">
        <f t="shared" si="10"/>
        <v/>
      </c>
    </row>
    <row r="706" spans="2:2">
      <c r="B706" s="50" t="str">
        <f t="shared" si="10"/>
        <v/>
      </c>
    </row>
    <row r="707" spans="2:2">
      <c r="B707" s="50" t="str">
        <f t="shared" si="10"/>
        <v/>
      </c>
    </row>
    <row r="708" spans="2:2">
      <c r="B708" s="50" t="str">
        <f t="shared" si="10"/>
        <v/>
      </c>
    </row>
    <row r="709" spans="2:2">
      <c r="B709" s="50" t="str">
        <f t="shared" ref="B709:B772" si="11">IF(G709="","",HYPERLINK(G709, "▶"))</f>
        <v/>
      </c>
    </row>
    <row r="710" spans="2:2">
      <c r="B710" s="50" t="str">
        <f t="shared" si="11"/>
        <v/>
      </c>
    </row>
    <row r="711" spans="2:2">
      <c r="B711" s="50" t="str">
        <f t="shared" si="11"/>
        <v/>
      </c>
    </row>
    <row r="712" spans="2:2">
      <c r="B712" s="50" t="str">
        <f t="shared" si="11"/>
        <v/>
      </c>
    </row>
    <row r="713" spans="2:2">
      <c r="B713" s="50" t="str">
        <f t="shared" si="11"/>
        <v/>
      </c>
    </row>
    <row r="714" spans="2:2">
      <c r="B714" s="50" t="str">
        <f t="shared" si="11"/>
        <v/>
      </c>
    </row>
    <row r="715" spans="2:2">
      <c r="B715" s="50" t="str">
        <f t="shared" si="11"/>
        <v/>
      </c>
    </row>
    <row r="716" spans="2:2">
      <c r="B716" s="50" t="str">
        <f t="shared" si="11"/>
        <v/>
      </c>
    </row>
    <row r="717" spans="2:2">
      <c r="B717" s="50" t="str">
        <f t="shared" si="11"/>
        <v/>
      </c>
    </row>
    <row r="718" spans="2:2">
      <c r="B718" s="50" t="str">
        <f t="shared" si="11"/>
        <v/>
      </c>
    </row>
    <row r="719" spans="2:2">
      <c r="B719" s="50" t="str">
        <f t="shared" si="11"/>
        <v/>
      </c>
    </row>
    <row r="720" spans="2:2">
      <c r="B720" s="50" t="str">
        <f t="shared" si="11"/>
        <v/>
      </c>
    </row>
    <row r="721" spans="2:2">
      <c r="B721" s="50" t="str">
        <f t="shared" si="11"/>
        <v/>
      </c>
    </row>
    <row r="722" spans="2:2">
      <c r="B722" s="50" t="str">
        <f t="shared" si="11"/>
        <v/>
      </c>
    </row>
    <row r="723" spans="2:2">
      <c r="B723" s="50" t="str">
        <f t="shared" si="11"/>
        <v/>
      </c>
    </row>
    <row r="724" spans="2:2">
      <c r="B724" s="50" t="str">
        <f t="shared" si="11"/>
        <v/>
      </c>
    </row>
    <row r="725" spans="2:2">
      <c r="B725" s="50" t="str">
        <f t="shared" si="11"/>
        <v/>
      </c>
    </row>
    <row r="726" spans="2:2">
      <c r="B726" s="50" t="str">
        <f t="shared" si="11"/>
        <v/>
      </c>
    </row>
    <row r="727" spans="2:2">
      <c r="B727" s="50" t="str">
        <f t="shared" si="11"/>
        <v/>
      </c>
    </row>
    <row r="728" spans="2:2">
      <c r="B728" s="50" t="str">
        <f t="shared" si="11"/>
        <v/>
      </c>
    </row>
    <row r="729" spans="2:2">
      <c r="B729" s="50" t="str">
        <f t="shared" si="11"/>
        <v/>
      </c>
    </row>
    <row r="730" spans="2:2">
      <c r="B730" s="50" t="str">
        <f t="shared" si="11"/>
        <v/>
      </c>
    </row>
    <row r="731" spans="2:2">
      <c r="B731" s="50" t="str">
        <f t="shared" si="11"/>
        <v/>
      </c>
    </row>
    <row r="732" spans="2:2">
      <c r="B732" s="50" t="str">
        <f t="shared" si="11"/>
        <v/>
      </c>
    </row>
    <row r="733" spans="2:2">
      <c r="B733" s="50" t="str">
        <f t="shared" si="11"/>
        <v/>
      </c>
    </row>
    <row r="734" spans="2:2">
      <c r="B734" s="50" t="str">
        <f t="shared" si="11"/>
        <v/>
      </c>
    </row>
    <row r="735" spans="2:2">
      <c r="B735" s="50" t="str">
        <f t="shared" si="11"/>
        <v/>
      </c>
    </row>
    <row r="736" spans="2:2">
      <c r="B736" s="50" t="str">
        <f t="shared" si="11"/>
        <v/>
      </c>
    </row>
    <row r="737" spans="2:2">
      <c r="B737" s="50" t="str">
        <f t="shared" si="11"/>
        <v/>
      </c>
    </row>
    <row r="738" spans="2:2">
      <c r="B738" s="50" t="str">
        <f t="shared" si="11"/>
        <v/>
      </c>
    </row>
    <row r="739" spans="2:2">
      <c r="B739" s="50" t="str">
        <f t="shared" si="11"/>
        <v/>
      </c>
    </row>
    <row r="740" spans="2:2">
      <c r="B740" s="50" t="str">
        <f t="shared" si="11"/>
        <v/>
      </c>
    </row>
    <row r="741" spans="2:2">
      <c r="B741" s="50" t="str">
        <f t="shared" si="11"/>
        <v/>
      </c>
    </row>
    <row r="742" spans="2:2">
      <c r="B742" s="50" t="str">
        <f t="shared" si="11"/>
        <v/>
      </c>
    </row>
    <row r="743" spans="2:2">
      <c r="B743" s="50" t="str">
        <f t="shared" si="11"/>
        <v/>
      </c>
    </row>
    <row r="744" spans="2:2">
      <c r="B744" s="50" t="str">
        <f t="shared" si="11"/>
        <v/>
      </c>
    </row>
    <row r="745" spans="2:2">
      <c r="B745" s="50" t="str">
        <f t="shared" si="11"/>
        <v/>
      </c>
    </row>
    <row r="746" spans="2:2">
      <c r="B746" s="50" t="str">
        <f t="shared" si="11"/>
        <v/>
      </c>
    </row>
    <row r="747" spans="2:2">
      <c r="B747" s="50" t="str">
        <f t="shared" si="11"/>
        <v/>
      </c>
    </row>
    <row r="748" spans="2:2">
      <c r="B748" s="50" t="str">
        <f t="shared" si="11"/>
        <v/>
      </c>
    </row>
    <row r="749" spans="2:2">
      <c r="B749" s="50" t="str">
        <f t="shared" si="11"/>
        <v/>
      </c>
    </row>
    <row r="750" spans="2:2">
      <c r="B750" s="50" t="str">
        <f t="shared" si="11"/>
        <v/>
      </c>
    </row>
    <row r="751" spans="2:2">
      <c r="B751" s="50" t="str">
        <f t="shared" si="11"/>
        <v/>
      </c>
    </row>
    <row r="752" spans="2:2">
      <c r="B752" s="50" t="str">
        <f t="shared" si="11"/>
        <v/>
      </c>
    </row>
    <row r="753" spans="2:2">
      <c r="B753" s="50" t="str">
        <f t="shared" si="11"/>
        <v/>
      </c>
    </row>
    <row r="754" spans="2:2">
      <c r="B754" s="50" t="str">
        <f t="shared" si="11"/>
        <v/>
      </c>
    </row>
    <row r="755" spans="2:2">
      <c r="B755" s="50" t="str">
        <f t="shared" si="11"/>
        <v/>
      </c>
    </row>
    <row r="756" spans="2:2">
      <c r="B756" s="50" t="str">
        <f t="shared" si="11"/>
        <v/>
      </c>
    </row>
    <row r="757" spans="2:2">
      <c r="B757" s="50" t="str">
        <f t="shared" si="11"/>
        <v/>
      </c>
    </row>
    <row r="758" spans="2:2">
      <c r="B758" s="50" t="str">
        <f t="shared" si="11"/>
        <v/>
      </c>
    </row>
    <row r="759" spans="2:2">
      <c r="B759" s="50" t="str">
        <f t="shared" si="11"/>
        <v/>
      </c>
    </row>
    <row r="760" spans="2:2">
      <c r="B760" s="50" t="str">
        <f t="shared" si="11"/>
        <v/>
      </c>
    </row>
    <row r="761" spans="2:2">
      <c r="B761" s="50" t="str">
        <f t="shared" si="11"/>
        <v/>
      </c>
    </row>
    <row r="762" spans="2:2">
      <c r="B762" s="50" t="str">
        <f t="shared" si="11"/>
        <v/>
      </c>
    </row>
    <row r="763" spans="2:2">
      <c r="B763" s="50" t="str">
        <f t="shared" si="11"/>
        <v/>
      </c>
    </row>
    <row r="764" spans="2:2">
      <c r="B764" s="50" t="str">
        <f t="shared" si="11"/>
        <v/>
      </c>
    </row>
    <row r="765" spans="2:2">
      <c r="B765" s="50" t="str">
        <f t="shared" si="11"/>
        <v/>
      </c>
    </row>
    <row r="766" spans="2:2">
      <c r="B766" s="50" t="str">
        <f t="shared" si="11"/>
        <v/>
      </c>
    </row>
    <row r="767" spans="2:2">
      <c r="B767" s="50" t="str">
        <f t="shared" si="11"/>
        <v/>
      </c>
    </row>
    <row r="768" spans="2:2">
      <c r="B768" s="50" t="str">
        <f t="shared" si="11"/>
        <v/>
      </c>
    </row>
    <row r="769" spans="2:2">
      <c r="B769" s="50" t="str">
        <f t="shared" si="11"/>
        <v/>
      </c>
    </row>
    <row r="770" spans="2:2">
      <c r="B770" s="50" t="str">
        <f t="shared" si="11"/>
        <v/>
      </c>
    </row>
    <row r="771" spans="2:2">
      <c r="B771" s="50" t="str">
        <f t="shared" si="11"/>
        <v/>
      </c>
    </row>
    <row r="772" spans="2:2">
      <c r="B772" s="50" t="str">
        <f t="shared" si="11"/>
        <v/>
      </c>
    </row>
    <row r="773" spans="2:2">
      <c r="B773" s="50" t="str">
        <f t="shared" ref="B773:B836" si="12">IF(G773="","",HYPERLINK(G773, "▶"))</f>
        <v/>
      </c>
    </row>
    <row r="774" spans="2:2">
      <c r="B774" s="50" t="str">
        <f t="shared" si="12"/>
        <v/>
      </c>
    </row>
    <row r="775" spans="2:2">
      <c r="B775" s="50" t="str">
        <f t="shared" si="12"/>
        <v/>
      </c>
    </row>
    <row r="776" spans="2:2">
      <c r="B776" s="50" t="str">
        <f t="shared" si="12"/>
        <v/>
      </c>
    </row>
    <row r="777" spans="2:2">
      <c r="B777" s="50" t="str">
        <f t="shared" si="12"/>
        <v/>
      </c>
    </row>
    <row r="778" spans="2:2">
      <c r="B778" s="50" t="str">
        <f t="shared" si="12"/>
        <v/>
      </c>
    </row>
    <row r="779" spans="2:2">
      <c r="B779" s="50" t="str">
        <f t="shared" si="12"/>
        <v/>
      </c>
    </row>
    <row r="780" spans="2:2">
      <c r="B780" s="50" t="str">
        <f t="shared" si="12"/>
        <v/>
      </c>
    </row>
    <row r="781" spans="2:2">
      <c r="B781" s="50" t="str">
        <f t="shared" si="12"/>
        <v/>
      </c>
    </row>
    <row r="782" spans="2:2">
      <c r="B782" s="50" t="str">
        <f t="shared" si="12"/>
        <v/>
      </c>
    </row>
    <row r="783" spans="2:2">
      <c r="B783" s="50" t="str">
        <f t="shared" si="12"/>
        <v/>
      </c>
    </row>
    <row r="784" spans="2:2">
      <c r="B784" s="50" t="str">
        <f t="shared" si="12"/>
        <v/>
      </c>
    </row>
    <row r="785" spans="2:2">
      <c r="B785" s="50" t="str">
        <f t="shared" si="12"/>
        <v/>
      </c>
    </row>
    <row r="786" spans="2:2">
      <c r="B786" s="50" t="str">
        <f t="shared" si="12"/>
        <v/>
      </c>
    </row>
    <row r="787" spans="2:2">
      <c r="B787" s="50" t="str">
        <f t="shared" si="12"/>
        <v/>
      </c>
    </row>
    <row r="788" spans="2:2">
      <c r="B788" s="50" t="str">
        <f t="shared" si="12"/>
        <v/>
      </c>
    </row>
    <row r="789" spans="2:2">
      <c r="B789" s="50" t="str">
        <f t="shared" si="12"/>
        <v/>
      </c>
    </row>
    <row r="790" spans="2:2">
      <c r="B790" s="50" t="str">
        <f t="shared" si="12"/>
        <v/>
      </c>
    </row>
    <row r="791" spans="2:2">
      <c r="B791" s="50" t="str">
        <f t="shared" si="12"/>
        <v/>
      </c>
    </row>
    <row r="792" spans="2:2">
      <c r="B792" s="50" t="str">
        <f t="shared" si="12"/>
        <v/>
      </c>
    </row>
    <row r="793" spans="2:2">
      <c r="B793" s="50" t="str">
        <f t="shared" si="12"/>
        <v/>
      </c>
    </row>
    <row r="794" spans="2:2">
      <c r="B794" s="50" t="str">
        <f t="shared" si="12"/>
        <v/>
      </c>
    </row>
    <row r="795" spans="2:2">
      <c r="B795" s="50" t="str">
        <f t="shared" si="12"/>
        <v/>
      </c>
    </row>
    <row r="796" spans="2:2">
      <c r="B796" s="50" t="str">
        <f t="shared" si="12"/>
        <v/>
      </c>
    </row>
    <row r="797" spans="2:2">
      <c r="B797" s="50" t="str">
        <f t="shared" si="12"/>
        <v/>
      </c>
    </row>
    <row r="798" spans="2:2">
      <c r="B798" s="50" t="str">
        <f t="shared" si="12"/>
        <v/>
      </c>
    </row>
    <row r="799" spans="2:2">
      <c r="B799" s="50" t="str">
        <f t="shared" si="12"/>
        <v/>
      </c>
    </row>
    <row r="800" spans="2:2">
      <c r="B800" s="50" t="str">
        <f t="shared" si="12"/>
        <v/>
      </c>
    </row>
    <row r="801" spans="2:2">
      <c r="B801" s="50" t="str">
        <f t="shared" si="12"/>
        <v/>
      </c>
    </row>
    <row r="802" spans="2:2">
      <c r="B802" s="50" t="str">
        <f t="shared" si="12"/>
        <v/>
      </c>
    </row>
    <row r="803" spans="2:2">
      <c r="B803" s="50" t="str">
        <f t="shared" si="12"/>
        <v/>
      </c>
    </row>
    <row r="804" spans="2:2">
      <c r="B804" s="50" t="str">
        <f t="shared" si="12"/>
        <v/>
      </c>
    </row>
    <row r="805" spans="2:2">
      <c r="B805" s="50" t="str">
        <f t="shared" si="12"/>
        <v/>
      </c>
    </row>
    <row r="806" spans="2:2">
      <c r="B806" s="50" t="str">
        <f t="shared" si="12"/>
        <v/>
      </c>
    </row>
    <row r="807" spans="2:2">
      <c r="B807" s="50" t="str">
        <f t="shared" si="12"/>
        <v/>
      </c>
    </row>
    <row r="808" spans="2:2">
      <c r="B808" s="50" t="str">
        <f t="shared" si="12"/>
        <v/>
      </c>
    </row>
    <row r="809" spans="2:2">
      <c r="B809" s="50" t="str">
        <f t="shared" si="12"/>
        <v/>
      </c>
    </row>
    <row r="810" spans="2:2">
      <c r="B810" s="50" t="str">
        <f t="shared" si="12"/>
        <v/>
      </c>
    </row>
    <row r="811" spans="2:2">
      <c r="B811" s="50" t="str">
        <f t="shared" si="12"/>
        <v/>
      </c>
    </row>
    <row r="812" spans="2:2">
      <c r="B812" s="50" t="str">
        <f t="shared" si="12"/>
        <v/>
      </c>
    </row>
    <row r="813" spans="2:2">
      <c r="B813" s="50" t="str">
        <f t="shared" si="12"/>
        <v/>
      </c>
    </row>
    <row r="814" spans="2:2">
      <c r="B814" s="50" t="str">
        <f t="shared" si="12"/>
        <v/>
      </c>
    </row>
    <row r="815" spans="2:2">
      <c r="B815" s="50" t="str">
        <f t="shared" si="12"/>
        <v/>
      </c>
    </row>
    <row r="816" spans="2:2">
      <c r="B816" s="50" t="str">
        <f t="shared" si="12"/>
        <v/>
      </c>
    </row>
    <row r="817" spans="2:2">
      <c r="B817" s="50" t="str">
        <f t="shared" si="12"/>
        <v/>
      </c>
    </row>
    <row r="818" spans="2:2">
      <c r="B818" s="50" t="str">
        <f t="shared" si="12"/>
        <v/>
      </c>
    </row>
    <row r="819" spans="2:2">
      <c r="B819" s="50" t="str">
        <f t="shared" si="12"/>
        <v/>
      </c>
    </row>
    <row r="820" spans="2:2">
      <c r="B820" s="50" t="str">
        <f t="shared" si="12"/>
        <v/>
      </c>
    </row>
    <row r="821" spans="2:2">
      <c r="B821" s="50" t="str">
        <f t="shared" si="12"/>
        <v/>
      </c>
    </row>
    <row r="822" spans="2:2">
      <c r="B822" s="50" t="str">
        <f t="shared" si="12"/>
        <v/>
      </c>
    </row>
    <row r="823" spans="2:2">
      <c r="B823" s="50" t="str">
        <f t="shared" si="12"/>
        <v/>
      </c>
    </row>
    <row r="824" spans="2:2">
      <c r="B824" s="50" t="str">
        <f t="shared" si="12"/>
        <v/>
      </c>
    </row>
    <row r="825" spans="2:2">
      <c r="B825" s="50" t="str">
        <f t="shared" si="12"/>
        <v/>
      </c>
    </row>
    <row r="826" spans="2:2">
      <c r="B826" s="50" t="str">
        <f t="shared" si="12"/>
        <v/>
      </c>
    </row>
    <row r="827" spans="2:2">
      <c r="B827" s="50" t="str">
        <f t="shared" si="12"/>
        <v/>
      </c>
    </row>
    <row r="828" spans="2:2">
      <c r="B828" s="50" t="str">
        <f t="shared" si="12"/>
        <v/>
      </c>
    </row>
    <row r="829" spans="2:2">
      <c r="B829" s="50" t="str">
        <f t="shared" si="12"/>
        <v/>
      </c>
    </row>
    <row r="830" spans="2:2">
      <c r="B830" s="50" t="str">
        <f t="shared" si="12"/>
        <v/>
      </c>
    </row>
    <row r="831" spans="2:2">
      <c r="B831" s="50" t="str">
        <f t="shared" si="12"/>
        <v/>
      </c>
    </row>
    <row r="832" spans="2:2">
      <c r="B832" s="50" t="str">
        <f t="shared" si="12"/>
        <v/>
      </c>
    </row>
    <row r="833" spans="2:2">
      <c r="B833" s="50" t="str">
        <f t="shared" si="12"/>
        <v/>
      </c>
    </row>
    <row r="834" spans="2:2">
      <c r="B834" s="50" t="str">
        <f t="shared" si="12"/>
        <v/>
      </c>
    </row>
    <row r="835" spans="2:2">
      <c r="B835" s="50" t="str">
        <f t="shared" si="12"/>
        <v/>
      </c>
    </row>
    <row r="836" spans="2:2">
      <c r="B836" s="50" t="str">
        <f t="shared" si="12"/>
        <v/>
      </c>
    </row>
    <row r="837" spans="2:2">
      <c r="B837" s="50" t="str">
        <f t="shared" ref="B837:B900" si="13">IF(G837="","",HYPERLINK(G837, "▶"))</f>
        <v/>
      </c>
    </row>
    <row r="838" spans="2:2">
      <c r="B838" s="50" t="str">
        <f t="shared" si="13"/>
        <v/>
      </c>
    </row>
    <row r="839" spans="2:2">
      <c r="B839" s="50" t="str">
        <f t="shared" si="13"/>
        <v/>
      </c>
    </row>
    <row r="840" spans="2:2">
      <c r="B840" s="50" t="str">
        <f t="shared" si="13"/>
        <v/>
      </c>
    </row>
    <row r="841" spans="2:2">
      <c r="B841" s="50" t="str">
        <f t="shared" si="13"/>
        <v/>
      </c>
    </row>
    <row r="842" spans="2:2">
      <c r="B842" s="50" t="str">
        <f t="shared" si="13"/>
        <v/>
      </c>
    </row>
    <row r="843" spans="2:2">
      <c r="B843" s="50" t="str">
        <f t="shared" si="13"/>
        <v/>
      </c>
    </row>
    <row r="844" spans="2:2">
      <c r="B844" s="50" t="str">
        <f t="shared" si="13"/>
        <v/>
      </c>
    </row>
    <row r="845" spans="2:2">
      <c r="B845" s="50" t="str">
        <f t="shared" si="13"/>
        <v/>
      </c>
    </row>
    <row r="846" spans="2:2">
      <c r="B846" s="50" t="str">
        <f t="shared" si="13"/>
        <v/>
      </c>
    </row>
    <row r="847" spans="2:2">
      <c r="B847" s="50" t="str">
        <f t="shared" si="13"/>
        <v/>
      </c>
    </row>
    <row r="848" spans="2:2">
      <c r="B848" s="50" t="str">
        <f t="shared" si="13"/>
        <v/>
      </c>
    </row>
    <row r="849" spans="2:2">
      <c r="B849" s="50" t="str">
        <f t="shared" si="13"/>
        <v/>
      </c>
    </row>
    <row r="850" spans="2:2">
      <c r="B850" s="50" t="str">
        <f t="shared" si="13"/>
        <v/>
      </c>
    </row>
    <row r="851" spans="2:2">
      <c r="B851" s="50" t="str">
        <f t="shared" si="13"/>
        <v/>
      </c>
    </row>
    <row r="852" spans="2:2">
      <c r="B852" s="50" t="str">
        <f t="shared" si="13"/>
        <v/>
      </c>
    </row>
    <row r="853" spans="2:2">
      <c r="B853" s="50" t="str">
        <f t="shared" si="13"/>
        <v/>
      </c>
    </row>
    <row r="854" spans="2:2">
      <c r="B854" s="50" t="str">
        <f t="shared" si="13"/>
        <v/>
      </c>
    </row>
    <row r="855" spans="2:2">
      <c r="B855" s="50" t="str">
        <f t="shared" si="13"/>
        <v/>
      </c>
    </row>
    <row r="856" spans="2:2">
      <c r="B856" s="50" t="str">
        <f t="shared" si="13"/>
        <v/>
      </c>
    </row>
    <row r="857" spans="2:2">
      <c r="B857" s="50" t="str">
        <f t="shared" si="13"/>
        <v/>
      </c>
    </row>
    <row r="858" spans="2:2">
      <c r="B858" s="50" t="str">
        <f t="shared" si="13"/>
        <v/>
      </c>
    </row>
    <row r="859" spans="2:2">
      <c r="B859" s="50" t="str">
        <f t="shared" si="13"/>
        <v/>
      </c>
    </row>
    <row r="860" spans="2:2">
      <c r="B860" s="50" t="str">
        <f t="shared" si="13"/>
        <v/>
      </c>
    </row>
    <row r="861" spans="2:2">
      <c r="B861" s="50" t="str">
        <f t="shared" si="13"/>
        <v/>
      </c>
    </row>
    <row r="862" spans="2:2">
      <c r="B862" s="50" t="str">
        <f t="shared" si="13"/>
        <v/>
      </c>
    </row>
    <row r="863" spans="2:2">
      <c r="B863" s="50" t="str">
        <f t="shared" si="13"/>
        <v/>
      </c>
    </row>
    <row r="864" spans="2:2">
      <c r="B864" s="50" t="str">
        <f t="shared" si="13"/>
        <v/>
      </c>
    </row>
    <row r="865" spans="2:2">
      <c r="B865" s="50" t="str">
        <f t="shared" si="13"/>
        <v/>
      </c>
    </row>
    <row r="866" spans="2:2">
      <c r="B866" s="50" t="str">
        <f t="shared" si="13"/>
        <v/>
      </c>
    </row>
    <row r="867" spans="2:2">
      <c r="B867" s="50" t="str">
        <f t="shared" si="13"/>
        <v/>
      </c>
    </row>
    <row r="868" spans="2:2">
      <c r="B868" s="50" t="str">
        <f t="shared" si="13"/>
        <v/>
      </c>
    </row>
    <row r="869" spans="2:2">
      <c r="B869" s="50" t="str">
        <f t="shared" si="13"/>
        <v/>
      </c>
    </row>
    <row r="870" spans="2:2">
      <c r="B870" s="50" t="str">
        <f t="shared" si="13"/>
        <v/>
      </c>
    </row>
    <row r="871" spans="2:2">
      <c r="B871" s="50" t="str">
        <f t="shared" si="13"/>
        <v/>
      </c>
    </row>
    <row r="872" spans="2:2">
      <c r="B872" s="50" t="str">
        <f t="shared" si="13"/>
        <v/>
      </c>
    </row>
    <row r="873" spans="2:2">
      <c r="B873" s="50" t="str">
        <f t="shared" si="13"/>
        <v/>
      </c>
    </row>
    <row r="874" spans="2:2">
      <c r="B874" s="50" t="str">
        <f t="shared" si="13"/>
        <v/>
      </c>
    </row>
    <row r="875" spans="2:2">
      <c r="B875" s="50" t="str">
        <f t="shared" si="13"/>
        <v/>
      </c>
    </row>
    <row r="876" spans="2:2">
      <c r="B876" s="50" t="str">
        <f t="shared" si="13"/>
        <v/>
      </c>
    </row>
    <row r="877" spans="2:2">
      <c r="B877" s="50" t="str">
        <f t="shared" si="13"/>
        <v/>
      </c>
    </row>
    <row r="878" spans="2:2">
      <c r="B878" s="50" t="str">
        <f t="shared" si="13"/>
        <v/>
      </c>
    </row>
    <row r="879" spans="2:2">
      <c r="B879" s="50" t="str">
        <f t="shared" si="13"/>
        <v/>
      </c>
    </row>
    <row r="880" spans="2:2">
      <c r="B880" s="50" t="str">
        <f t="shared" si="13"/>
        <v/>
      </c>
    </row>
    <row r="881" spans="2:2">
      <c r="B881" s="50" t="str">
        <f t="shared" si="13"/>
        <v/>
      </c>
    </row>
    <row r="882" spans="2:2">
      <c r="B882" s="50" t="str">
        <f t="shared" si="13"/>
        <v/>
      </c>
    </row>
    <row r="883" spans="2:2">
      <c r="B883" s="50" t="str">
        <f t="shared" si="13"/>
        <v/>
      </c>
    </row>
    <row r="884" spans="2:2">
      <c r="B884" s="50" t="str">
        <f t="shared" si="13"/>
        <v/>
      </c>
    </row>
    <row r="885" spans="2:2">
      <c r="B885" s="50" t="str">
        <f t="shared" si="13"/>
        <v/>
      </c>
    </row>
    <row r="886" spans="2:2">
      <c r="B886" s="50" t="str">
        <f t="shared" si="13"/>
        <v/>
      </c>
    </row>
    <row r="887" spans="2:2">
      <c r="B887" s="50" t="str">
        <f t="shared" si="13"/>
        <v/>
      </c>
    </row>
    <row r="888" spans="2:2">
      <c r="B888" s="50" t="str">
        <f t="shared" si="13"/>
        <v/>
      </c>
    </row>
    <row r="889" spans="2:2">
      <c r="B889" s="50" t="str">
        <f t="shared" si="13"/>
        <v/>
      </c>
    </row>
    <row r="890" spans="2:2">
      <c r="B890" s="50" t="str">
        <f t="shared" si="13"/>
        <v/>
      </c>
    </row>
    <row r="891" spans="2:2">
      <c r="B891" s="50" t="str">
        <f t="shared" si="13"/>
        <v/>
      </c>
    </row>
    <row r="892" spans="2:2">
      <c r="B892" s="50" t="str">
        <f t="shared" si="13"/>
        <v/>
      </c>
    </row>
    <row r="893" spans="2:2">
      <c r="B893" s="50" t="str">
        <f t="shared" si="13"/>
        <v/>
      </c>
    </row>
    <row r="894" spans="2:2">
      <c r="B894" s="50" t="str">
        <f t="shared" si="13"/>
        <v/>
      </c>
    </row>
    <row r="895" spans="2:2">
      <c r="B895" s="50" t="str">
        <f t="shared" si="13"/>
        <v/>
      </c>
    </row>
    <row r="896" spans="2:2">
      <c r="B896" s="50" t="str">
        <f t="shared" si="13"/>
        <v/>
      </c>
    </row>
    <row r="897" spans="2:2">
      <c r="B897" s="50" t="str">
        <f t="shared" si="13"/>
        <v/>
      </c>
    </row>
    <row r="898" spans="2:2">
      <c r="B898" s="50" t="str">
        <f t="shared" si="13"/>
        <v/>
      </c>
    </row>
    <row r="899" spans="2:2">
      <c r="B899" s="50" t="str">
        <f t="shared" si="13"/>
        <v/>
      </c>
    </row>
    <row r="900" spans="2:2">
      <c r="B900" s="50" t="str">
        <f t="shared" si="13"/>
        <v/>
      </c>
    </row>
    <row r="901" spans="2:2">
      <c r="B901" s="50" t="str">
        <f t="shared" ref="B901:B964" si="14">IF(G901="","",HYPERLINK(G901, "▶"))</f>
        <v/>
      </c>
    </row>
    <row r="902" spans="2:2">
      <c r="B902" s="50" t="str">
        <f t="shared" si="14"/>
        <v/>
      </c>
    </row>
    <row r="903" spans="2:2">
      <c r="B903" s="50" t="str">
        <f t="shared" si="14"/>
        <v/>
      </c>
    </row>
    <row r="904" spans="2:2">
      <c r="B904" s="50" t="str">
        <f t="shared" si="14"/>
        <v/>
      </c>
    </row>
    <row r="905" spans="2:2">
      <c r="B905" s="50" t="str">
        <f t="shared" si="14"/>
        <v/>
      </c>
    </row>
    <row r="906" spans="2:2">
      <c r="B906" s="50" t="str">
        <f t="shared" si="14"/>
        <v/>
      </c>
    </row>
    <row r="907" spans="2:2">
      <c r="B907" s="50" t="str">
        <f t="shared" si="14"/>
        <v/>
      </c>
    </row>
    <row r="908" spans="2:2">
      <c r="B908" s="50" t="str">
        <f t="shared" si="14"/>
        <v/>
      </c>
    </row>
    <row r="909" spans="2:2">
      <c r="B909" s="50" t="str">
        <f t="shared" si="14"/>
        <v/>
      </c>
    </row>
    <row r="910" spans="2:2">
      <c r="B910" s="50" t="str">
        <f t="shared" si="14"/>
        <v/>
      </c>
    </row>
    <row r="911" spans="2:2">
      <c r="B911" s="50" t="str">
        <f t="shared" si="14"/>
        <v/>
      </c>
    </row>
    <row r="912" spans="2:2">
      <c r="B912" s="50" t="str">
        <f t="shared" si="14"/>
        <v/>
      </c>
    </row>
    <row r="913" spans="2:2">
      <c r="B913" s="50" t="str">
        <f t="shared" si="14"/>
        <v/>
      </c>
    </row>
    <row r="914" spans="2:2">
      <c r="B914" s="50" t="str">
        <f t="shared" si="14"/>
        <v/>
      </c>
    </row>
    <row r="915" spans="2:2">
      <c r="B915" s="50" t="str">
        <f t="shared" si="14"/>
        <v/>
      </c>
    </row>
    <row r="916" spans="2:2">
      <c r="B916" s="50" t="str">
        <f t="shared" si="14"/>
        <v/>
      </c>
    </row>
    <row r="917" spans="2:2">
      <c r="B917" s="50" t="str">
        <f t="shared" si="14"/>
        <v/>
      </c>
    </row>
    <row r="918" spans="2:2">
      <c r="B918" s="50" t="str">
        <f t="shared" si="14"/>
        <v/>
      </c>
    </row>
    <row r="919" spans="2:2">
      <c r="B919" s="50" t="str">
        <f t="shared" si="14"/>
        <v/>
      </c>
    </row>
    <row r="920" spans="2:2">
      <c r="B920" s="50" t="str">
        <f t="shared" si="14"/>
        <v/>
      </c>
    </row>
    <row r="921" spans="2:2">
      <c r="B921" s="50" t="str">
        <f t="shared" si="14"/>
        <v/>
      </c>
    </row>
    <row r="922" spans="2:2">
      <c r="B922" s="50" t="str">
        <f t="shared" si="14"/>
        <v/>
      </c>
    </row>
    <row r="923" spans="2:2">
      <c r="B923" s="50" t="str">
        <f t="shared" si="14"/>
        <v/>
      </c>
    </row>
    <row r="924" spans="2:2">
      <c r="B924" s="50" t="str">
        <f t="shared" si="14"/>
        <v/>
      </c>
    </row>
    <row r="925" spans="2:2">
      <c r="B925" s="50" t="str">
        <f t="shared" si="14"/>
        <v/>
      </c>
    </row>
    <row r="926" spans="2:2">
      <c r="B926" s="50" t="str">
        <f t="shared" si="14"/>
        <v/>
      </c>
    </row>
    <row r="927" spans="2:2">
      <c r="B927" s="50" t="str">
        <f t="shared" si="14"/>
        <v/>
      </c>
    </row>
    <row r="928" spans="2:2">
      <c r="B928" s="50" t="str">
        <f t="shared" si="14"/>
        <v/>
      </c>
    </row>
    <row r="929" spans="2:2">
      <c r="B929" s="50" t="str">
        <f t="shared" si="14"/>
        <v/>
      </c>
    </row>
    <row r="930" spans="2:2">
      <c r="B930" s="50" t="str">
        <f t="shared" si="14"/>
        <v/>
      </c>
    </row>
    <row r="931" spans="2:2">
      <c r="B931" s="50" t="str">
        <f t="shared" si="14"/>
        <v/>
      </c>
    </row>
    <row r="932" spans="2:2">
      <c r="B932" s="50" t="str">
        <f t="shared" si="14"/>
        <v/>
      </c>
    </row>
    <row r="933" spans="2:2">
      <c r="B933" s="50" t="str">
        <f t="shared" si="14"/>
        <v/>
      </c>
    </row>
    <row r="934" spans="2:2">
      <c r="B934" s="50" t="str">
        <f t="shared" si="14"/>
        <v/>
      </c>
    </row>
    <row r="935" spans="2:2">
      <c r="B935" s="50" t="str">
        <f t="shared" si="14"/>
        <v/>
      </c>
    </row>
    <row r="936" spans="2:2">
      <c r="B936" s="50" t="str">
        <f t="shared" si="14"/>
        <v/>
      </c>
    </row>
    <row r="937" spans="2:2">
      <c r="B937" s="50" t="str">
        <f t="shared" si="14"/>
        <v/>
      </c>
    </row>
    <row r="938" spans="2:2">
      <c r="B938" s="50" t="str">
        <f t="shared" si="14"/>
        <v/>
      </c>
    </row>
    <row r="939" spans="2:2">
      <c r="B939" s="50" t="str">
        <f t="shared" si="14"/>
        <v/>
      </c>
    </row>
    <row r="940" spans="2:2">
      <c r="B940" s="50" t="str">
        <f t="shared" si="14"/>
        <v/>
      </c>
    </row>
    <row r="941" spans="2:2">
      <c r="B941" s="50" t="str">
        <f t="shared" si="14"/>
        <v/>
      </c>
    </row>
    <row r="942" spans="2:2">
      <c r="B942" s="50" t="str">
        <f t="shared" si="14"/>
        <v/>
      </c>
    </row>
    <row r="943" spans="2:2">
      <c r="B943" s="50" t="str">
        <f t="shared" si="14"/>
        <v/>
      </c>
    </row>
    <row r="944" spans="2:2">
      <c r="B944" s="50" t="str">
        <f t="shared" si="14"/>
        <v/>
      </c>
    </row>
    <row r="945" spans="2:2">
      <c r="B945" s="50" t="str">
        <f t="shared" si="14"/>
        <v/>
      </c>
    </row>
    <row r="946" spans="2:2">
      <c r="B946" s="50" t="str">
        <f t="shared" si="14"/>
        <v/>
      </c>
    </row>
    <row r="947" spans="2:2">
      <c r="B947" s="50" t="str">
        <f t="shared" si="14"/>
        <v/>
      </c>
    </row>
    <row r="948" spans="2:2">
      <c r="B948" s="50" t="str">
        <f t="shared" si="14"/>
        <v/>
      </c>
    </row>
    <row r="949" spans="2:2">
      <c r="B949" s="50" t="str">
        <f t="shared" si="14"/>
        <v/>
      </c>
    </row>
    <row r="950" spans="2:2">
      <c r="B950" s="50" t="str">
        <f t="shared" si="14"/>
        <v/>
      </c>
    </row>
    <row r="951" spans="2:2">
      <c r="B951" s="50" t="str">
        <f t="shared" si="14"/>
        <v/>
      </c>
    </row>
    <row r="952" spans="2:2">
      <c r="B952" s="50" t="str">
        <f t="shared" si="14"/>
        <v/>
      </c>
    </row>
    <row r="953" spans="2:2">
      <c r="B953" s="50" t="str">
        <f t="shared" si="14"/>
        <v/>
      </c>
    </row>
    <row r="954" spans="2:2">
      <c r="B954" s="50" t="str">
        <f t="shared" si="14"/>
        <v/>
      </c>
    </row>
    <row r="955" spans="2:2">
      <c r="B955" s="50" t="str">
        <f t="shared" si="14"/>
        <v/>
      </c>
    </row>
    <row r="956" spans="2:2">
      <c r="B956" s="50" t="str">
        <f t="shared" si="14"/>
        <v/>
      </c>
    </row>
    <row r="957" spans="2:2">
      <c r="B957" s="50" t="str">
        <f t="shared" si="14"/>
        <v/>
      </c>
    </row>
    <row r="958" spans="2:2">
      <c r="B958" s="50" t="str">
        <f t="shared" si="14"/>
        <v/>
      </c>
    </row>
    <row r="959" spans="2:2">
      <c r="B959" s="50" t="str">
        <f t="shared" si="14"/>
        <v/>
      </c>
    </row>
    <row r="960" spans="2:2">
      <c r="B960" s="50" t="str">
        <f t="shared" si="14"/>
        <v/>
      </c>
    </row>
    <row r="961" spans="2:2">
      <c r="B961" s="50" t="str">
        <f t="shared" si="14"/>
        <v/>
      </c>
    </row>
    <row r="962" spans="2:2">
      <c r="B962" s="50" t="str">
        <f t="shared" si="14"/>
        <v/>
      </c>
    </row>
    <row r="963" spans="2:2">
      <c r="B963" s="50" t="str">
        <f t="shared" si="14"/>
        <v/>
      </c>
    </row>
    <row r="964" spans="2:2">
      <c r="B964" s="50" t="str">
        <f t="shared" si="14"/>
        <v/>
      </c>
    </row>
    <row r="965" spans="2:2">
      <c r="B965" s="50" t="str">
        <f t="shared" ref="B965:B971" si="15">IF(G965="","",HYPERLINK(G965, "▶"))</f>
        <v/>
      </c>
    </row>
    <row r="966" spans="2:2">
      <c r="B966" s="50" t="str">
        <f t="shared" si="15"/>
        <v/>
      </c>
    </row>
    <row r="967" spans="2:2">
      <c r="B967" s="50" t="str">
        <f t="shared" si="15"/>
        <v/>
      </c>
    </row>
    <row r="968" spans="2:2">
      <c r="B968" s="50" t="str">
        <f t="shared" si="15"/>
        <v/>
      </c>
    </row>
    <row r="969" spans="2:2">
      <c r="B969" s="50" t="str">
        <f t="shared" si="15"/>
        <v/>
      </c>
    </row>
    <row r="970" spans="2:2">
      <c r="B970" s="50" t="str">
        <f t="shared" si="15"/>
        <v/>
      </c>
    </row>
    <row r="971" spans="2:2">
      <c r="B971" s="50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G66"/>
  <sheetViews>
    <sheetView workbookViewId="0">
      <selection activeCell="F14" sqref="F14"/>
    </sheetView>
  </sheetViews>
  <sheetFormatPr defaultRowHeight="16.5"/>
  <cols>
    <col min="1" max="1" width="6.5" bestFit="1" customWidth="1"/>
    <col min="2" max="2" width="8.875" bestFit="1" customWidth="1"/>
    <col min="3" max="4" width="19.875" customWidth="1"/>
    <col min="5" max="5" width="58.625" customWidth="1"/>
    <col min="6" max="6" width="20" customWidth="1"/>
    <col min="7" max="7" width="6.5" bestFit="1" customWidth="1"/>
  </cols>
  <sheetData>
    <row r="1" spans="1:7" s="59" customFormat="1" ht="21" thickBot="1">
      <c r="A1" s="53" t="s">
        <v>58</v>
      </c>
      <c r="B1" s="53" t="s">
        <v>59</v>
      </c>
      <c r="C1" s="53" t="s">
        <v>46</v>
      </c>
      <c r="D1" s="53" t="s">
        <v>60</v>
      </c>
      <c r="E1" s="53" t="s">
        <v>48</v>
      </c>
      <c r="F1" s="53" t="s">
        <v>61</v>
      </c>
      <c r="G1" s="53" t="s">
        <v>62</v>
      </c>
    </row>
    <row r="2" spans="1:7">
      <c r="A2">
        <v>1</v>
      </c>
      <c r="B2" t="s">
        <v>988</v>
      </c>
      <c r="C2" t="s">
        <v>487</v>
      </c>
      <c r="D2" t="s">
        <v>989</v>
      </c>
      <c r="E2" t="s">
        <v>159</v>
      </c>
      <c r="F2" t="s">
        <v>990</v>
      </c>
      <c r="G2" t="s">
        <v>991</v>
      </c>
    </row>
    <row r="3" spans="1:7">
      <c r="A3">
        <v>2</v>
      </c>
      <c r="B3" t="s">
        <v>988</v>
      </c>
      <c r="C3" t="s">
        <v>487</v>
      </c>
      <c r="D3" t="s">
        <v>989</v>
      </c>
      <c r="E3" t="s">
        <v>992</v>
      </c>
      <c r="F3" t="s">
        <v>993</v>
      </c>
      <c r="G3" t="s">
        <v>994</v>
      </c>
    </row>
    <row r="4" spans="1:7">
      <c r="A4">
        <v>3</v>
      </c>
      <c r="B4" t="s">
        <v>988</v>
      </c>
      <c r="C4" t="s">
        <v>487</v>
      </c>
      <c r="D4" t="s">
        <v>989</v>
      </c>
      <c r="E4" t="s">
        <v>995</v>
      </c>
      <c r="F4" t="s">
        <v>996</v>
      </c>
      <c r="G4" t="s">
        <v>997</v>
      </c>
    </row>
    <row r="5" spans="1:7">
      <c r="A5">
        <v>1</v>
      </c>
      <c r="B5" t="s">
        <v>988</v>
      </c>
      <c r="C5" t="s">
        <v>490</v>
      </c>
      <c r="D5" t="s">
        <v>989</v>
      </c>
      <c r="E5" t="s">
        <v>998</v>
      </c>
      <c r="F5" t="s">
        <v>999</v>
      </c>
      <c r="G5" t="s">
        <v>1000</v>
      </c>
    </row>
    <row r="6" spans="1:7" ht="33">
      <c r="A6">
        <v>2</v>
      </c>
      <c r="B6" t="s">
        <v>988</v>
      </c>
      <c r="C6" t="s">
        <v>490</v>
      </c>
      <c r="D6" t="s">
        <v>989</v>
      </c>
      <c r="E6" s="8" t="s">
        <v>1001</v>
      </c>
      <c r="F6" t="s">
        <v>490</v>
      </c>
      <c r="G6" t="s">
        <v>1002</v>
      </c>
    </row>
    <row r="7" spans="1:7">
      <c r="A7">
        <v>3</v>
      </c>
      <c r="B7" t="s">
        <v>988</v>
      </c>
      <c r="C7" t="s">
        <v>490</v>
      </c>
      <c r="D7" t="s">
        <v>989</v>
      </c>
      <c r="E7" s="11" t="s">
        <v>1003</v>
      </c>
      <c r="F7" t="s">
        <v>1004</v>
      </c>
      <c r="G7" t="s">
        <v>1005</v>
      </c>
    </row>
    <row r="8" spans="1:7">
      <c r="A8">
        <v>4</v>
      </c>
      <c r="B8" t="s">
        <v>988</v>
      </c>
      <c r="C8" t="s">
        <v>490</v>
      </c>
      <c r="D8" t="s">
        <v>989</v>
      </c>
      <c r="E8" t="s">
        <v>1006</v>
      </c>
      <c r="F8" t="s">
        <v>1007</v>
      </c>
      <c r="G8" t="s">
        <v>1008</v>
      </c>
    </row>
    <row r="9" spans="1:7">
      <c r="A9">
        <v>5</v>
      </c>
      <c r="B9" t="s">
        <v>988</v>
      </c>
      <c r="C9" t="s">
        <v>490</v>
      </c>
      <c r="D9" t="s">
        <v>989</v>
      </c>
      <c r="E9" t="s">
        <v>1009</v>
      </c>
      <c r="F9" t="s">
        <v>1010</v>
      </c>
      <c r="G9" t="s">
        <v>1011</v>
      </c>
    </row>
    <row r="10" spans="1:7">
      <c r="A10">
        <v>6</v>
      </c>
      <c r="B10" t="s">
        <v>988</v>
      </c>
      <c r="C10" t="s">
        <v>490</v>
      </c>
      <c r="D10" t="s">
        <v>989</v>
      </c>
      <c r="E10" t="s">
        <v>1012</v>
      </c>
      <c r="F10" t="s">
        <v>1013</v>
      </c>
      <c r="G10" t="s">
        <v>1014</v>
      </c>
    </row>
    <row r="11" spans="1:7">
      <c r="A11">
        <v>7</v>
      </c>
      <c r="B11" t="s">
        <v>988</v>
      </c>
      <c r="C11" t="s">
        <v>490</v>
      </c>
      <c r="D11" t="s">
        <v>989</v>
      </c>
      <c r="E11" t="s">
        <v>1015</v>
      </c>
      <c r="F11" t="s">
        <v>1016</v>
      </c>
      <c r="G11" t="s">
        <v>1017</v>
      </c>
    </row>
    <row r="12" spans="1:7">
      <c r="A12">
        <v>8</v>
      </c>
      <c r="B12" t="s">
        <v>988</v>
      </c>
      <c r="C12" t="s">
        <v>490</v>
      </c>
      <c r="D12" t="s">
        <v>989</v>
      </c>
      <c r="E12" t="s">
        <v>1018</v>
      </c>
      <c r="F12" t="s">
        <v>1013</v>
      </c>
      <c r="G12" t="s">
        <v>1019</v>
      </c>
    </row>
    <row r="13" spans="1:7">
      <c r="A13">
        <v>9</v>
      </c>
      <c r="B13" t="s">
        <v>988</v>
      </c>
      <c r="C13" t="s">
        <v>490</v>
      </c>
      <c r="D13" t="s">
        <v>989</v>
      </c>
      <c r="E13" t="s">
        <v>159</v>
      </c>
      <c r="F13" t="s">
        <v>990</v>
      </c>
      <c r="G13" t="s">
        <v>991</v>
      </c>
    </row>
    <row r="14" spans="1:7">
      <c r="A14">
        <v>10</v>
      </c>
      <c r="B14" t="s">
        <v>988</v>
      </c>
      <c r="C14" t="s">
        <v>490</v>
      </c>
      <c r="D14" t="s">
        <v>989</v>
      </c>
      <c r="E14" t="s">
        <v>1020</v>
      </c>
      <c r="F14" t="s">
        <v>993</v>
      </c>
      <c r="G14" t="s">
        <v>1021</v>
      </c>
    </row>
    <row r="15" spans="1:7">
      <c r="A15">
        <v>1</v>
      </c>
      <c r="B15" t="s">
        <v>988</v>
      </c>
      <c r="C15" t="s">
        <v>490</v>
      </c>
      <c r="D15" t="s">
        <v>1022</v>
      </c>
      <c r="E15" t="s">
        <v>1023</v>
      </c>
      <c r="F15" t="s">
        <v>490</v>
      </c>
      <c r="G15" t="s">
        <v>1024</v>
      </c>
    </row>
    <row r="16" spans="1:7">
      <c r="A16">
        <v>1</v>
      </c>
      <c r="B16" t="s">
        <v>988</v>
      </c>
      <c r="C16" t="s">
        <v>492</v>
      </c>
      <c r="D16" t="s">
        <v>989</v>
      </c>
      <c r="E16" t="s">
        <v>1020</v>
      </c>
      <c r="F16" t="s">
        <v>993</v>
      </c>
      <c r="G16" t="s">
        <v>1021</v>
      </c>
    </row>
    <row r="17" spans="1:7">
      <c r="A17">
        <v>1</v>
      </c>
      <c r="B17" t="s">
        <v>988</v>
      </c>
      <c r="C17" t="s">
        <v>495</v>
      </c>
      <c r="D17" t="s">
        <v>989</v>
      </c>
      <c r="E17" t="s">
        <v>292</v>
      </c>
      <c r="F17" t="s">
        <v>1025</v>
      </c>
      <c r="G17" t="s">
        <v>1026</v>
      </c>
    </row>
    <row r="18" spans="1:7">
      <c r="A18">
        <v>1</v>
      </c>
      <c r="B18" t="s">
        <v>988</v>
      </c>
      <c r="C18" t="s">
        <v>497</v>
      </c>
      <c r="D18" t="s">
        <v>989</v>
      </c>
      <c r="E18" t="s">
        <v>1020</v>
      </c>
      <c r="F18" t="s">
        <v>993</v>
      </c>
      <c r="G18" t="s">
        <v>1021</v>
      </c>
    </row>
    <row r="19" spans="1:7">
      <c r="A19">
        <v>2</v>
      </c>
      <c r="B19" t="s">
        <v>988</v>
      </c>
      <c r="C19" t="s">
        <v>497</v>
      </c>
      <c r="D19" t="s">
        <v>989</v>
      </c>
      <c r="E19" t="s">
        <v>1027</v>
      </c>
      <c r="F19" t="s">
        <v>993</v>
      </c>
      <c r="G19" t="s">
        <v>1028</v>
      </c>
    </row>
    <row r="20" spans="1:7">
      <c r="A20">
        <v>1</v>
      </c>
      <c r="B20" t="s">
        <v>988</v>
      </c>
      <c r="C20" t="s">
        <v>497</v>
      </c>
      <c r="D20" t="s">
        <v>1022</v>
      </c>
      <c r="E20" t="s">
        <v>1029</v>
      </c>
      <c r="F20" t="s">
        <v>47</v>
      </c>
      <c r="G20" t="s">
        <v>1030</v>
      </c>
    </row>
    <row r="21" spans="1:7">
      <c r="A21">
        <v>1</v>
      </c>
      <c r="B21" t="s">
        <v>988</v>
      </c>
      <c r="C21" t="s">
        <v>47</v>
      </c>
      <c r="D21" t="s">
        <v>989</v>
      </c>
      <c r="E21" t="s">
        <v>1020</v>
      </c>
      <c r="F21" t="s">
        <v>993</v>
      </c>
      <c r="G21" t="s">
        <v>1021</v>
      </c>
    </row>
    <row r="22" spans="1:7">
      <c r="A22">
        <v>2</v>
      </c>
      <c r="B22" t="s">
        <v>988</v>
      </c>
      <c r="C22" t="s">
        <v>47</v>
      </c>
      <c r="D22" t="s">
        <v>989</v>
      </c>
      <c r="E22" t="s">
        <v>1031</v>
      </c>
      <c r="F22" t="s">
        <v>1032</v>
      </c>
      <c r="G22" t="s">
        <v>1033</v>
      </c>
    </row>
    <row r="23" spans="1:7">
      <c r="A23">
        <v>3</v>
      </c>
      <c r="B23" t="s">
        <v>988</v>
      </c>
      <c r="C23" t="s">
        <v>47</v>
      </c>
      <c r="D23" t="s">
        <v>989</v>
      </c>
      <c r="E23" t="s">
        <v>1027</v>
      </c>
      <c r="F23" t="s">
        <v>993</v>
      </c>
      <c r="G23" t="s">
        <v>1028</v>
      </c>
    </row>
    <row r="24" spans="1:7">
      <c r="A24">
        <v>4</v>
      </c>
      <c r="B24" t="s">
        <v>988</v>
      </c>
      <c r="C24" t="s">
        <v>47</v>
      </c>
      <c r="D24" t="s">
        <v>989</v>
      </c>
      <c r="E24" t="s">
        <v>1034</v>
      </c>
      <c r="F24" t="s">
        <v>990</v>
      </c>
      <c r="G24" t="s">
        <v>1035</v>
      </c>
    </row>
    <row r="25" spans="1:7">
      <c r="A25">
        <v>1</v>
      </c>
      <c r="B25" t="s">
        <v>988</v>
      </c>
      <c r="C25" t="s">
        <v>47</v>
      </c>
      <c r="D25" t="s">
        <v>1022</v>
      </c>
      <c r="E25" t="s">
        <v>1029</v>
      </c>
      <c r="F25" t="s">
        <v>47</v>
      </c>
      <c r="G25" t="s">
        <v>1030</v>
      </c>
    </row>
    <row r="26" spans="1:7">
      <c r="A26">
        <v>1</v>
      </c>
      <c r="B26" t="s">
        <v>988</v>
      </c>
      <c r="C26" t="s">
        <v>501</v>
      </c>
      <c r="D26" t="s">
        <v>989</v>
      </c>
      <c r="E26" t="s">
        <v>1036</v>
      </c>
      <c r="F26" t="s">
        <v>1037</v>
      </c>
      <c r="G26" t="s">
        <v>1038</v>
      </c>
    </row>
    <row r="27" spans="1:7">
      <c r="A27">
        <v>2</v>
      </c>
      <c r="B27" t="s">
        <v>988</v>
      </c>
      <c r="C27" t="s">
        <v>501</v>
      </c>
      <c r="D27" t="s">
        <v>989</v>
      </c>
      <c r="E27" t="s">
        <v>1039</v>
      </c>
      <c r="F27" t="s">
        <v>1040</v>
      </c>
      <c r="G27" t="s">
        <v>1041</v>
      </c>
    </row>
    <row r="28" spans="1:7" ht="33">
      <c r="A28">
        <v>3</v>
      </c>
      <c r="B28" t="s">
        <v>988</v>
      </c>
      <c r="C28" t="s">
        <v>501</v>
      </c>
      <c r="D28" t="s">
        <v>989</v>
      </c>
      <c r="E28" s="8" t="s">
        <v>1042</v>
      </c>
      <c r="F28" t="s">
        <v>1043</v>
      </c>
      <c r="G28" t="s">
        <v>1044</v>
      </c>
    </row>
    <row r="29" spans="1:7">
      <c r="A29">
        <v>4</v>
      </c>
      <c r="B29" t="s">
        <v>988</v>
      </c>
      <c r="C29" t="s">
        <v>501</v>
      </c>
      <c r="D29" t="s">
        <v>989</v>
      </c>
      <c r="E29" t="s">
        <v>1018</v>
      </c>
      <c r="F29" t="s">
        <v>1013</v>
      </c>
      <c r="G29" t="s">
        <v>1019</v>
      </c>
    </row>
    <row r="30" spans="1:7">
      <c r="A30">
        <v>5</v>
      </c>
      <c r="B30" t="s">
        <v>988</v>
      </c>
      <c r="C30" t="s">
        <v>501</v>
      </c>
      <c r="D30" t="s">
        <v>989</v>
      </c>
      <c r="E30" t="s">
        <v>1045</v>
      </c>
      <c r="F30" t="s">
        <v>990</v>
      </c>
      <c r="G30" t="s">
        <v>1046</v>
      </c>
    </row>
    <row r="31" spans="1:7">
      <c r="A31">
        <v>6</v>
      </c>
      <c r="B31" t="s">
        <v>988</v>
      </c>
      <c r="C31" t="s">
        <v>501</v>
      </c>
      <c r="D31" t="s">
        <v>989</v>
      </c>
      <c r="E31" t="s">
        <v>1020</v>
      </c>
      <c r="F31" t="s">
        <v>993</v>
      </c>
      <c r="G31" t="s">
        <v>1021</v>
      </c>
    </row>
    <row r="32" spans="1:7">
      <c r="A32">
        <v>7</v>
      </c>
      <c r="B32" t="s">
        <v>988</v>
      </c>
      <c r="C32" t="s">
        <v>501</v>
      </c>
      <c r="D32" t="s">
        <v>989</v>
      </c>
      <c r="E32" t="s">
        <v>1047</v>
      </c>
      <c r="F32" t="s">
        <v>990</v>
      </c>
      <c r="G32" t="s">
        <v>1048</v>
      </c>
    </row>
    <row r="33" spans="1:7">
      <c r="A33">
        <v>8</v>
      </c>
      <c r="B33" t="s">
        <v>988</v>
      </c>
      <c r="C33" t="s">
        <v>501</v>
      </c>
      <c r="D33" t="s">
        <v>989</v>
      </c>
      <c r="E33" t="s">
        <v>1049</v>
      </c>
      <c r="F33" t="s">
        <v>1050</v>
      </c>
      <c r="G33" t="s">
        <v>1051</v>
      </c>
    </row>
    <row r="34" spans="1:7">
      <c r="A34">
        <v>9</v>
      </c>
      <c r="B34" t="s">
        <v>988</v>
      </c>
      <c r="C34" t="s">
        <v>501</v>
      </c>
      <c r="D34" t="s">
        <v>989</v>
      </c>
      <c r="E34" t="s">
        <v>1052</v>
      </c>
      <c r="F34" t="s">
        <v>1053</v>
      </c>
      <c r="G34" t="s">
        <v>1054</v>
      </c>
    </row>
    <row r="35" spans="1:7">
      <c r="A35">
        <v>1</v>
      </c>
      <c r="B35" t="s">
        <v>988</v>
      </c>
      <c r="C35" t="s">
        <v>501</v>
      </c>
      <c r="D35" t="s">
        <v>1022</v>
      </c>
      <c r="E35" t="s">
        <v>1055</v>
      </c>
      <c r="F35" t="s">
        <v>501</v>
      </c>
      <c r="G35" t="s">
        <v>1056</v>
      </c>
    </row>
    <row r="36" spans="1:7">
      <c r="A36">
        <v>2</v>
      </c>
      <c r="B36" t="s">
        <v>988</v>
      </c>
      <c r="C36" t="s">
        <v>501</v>
      </c>
      <c r="D36" t="s">
        <v>1022</v>
      </c>
      <c r="E36" t="s">
        <v>1057</v>
      </c>
      <c r="F36" t="s">
        <v>501</v>
      </c>
      <c r="G36" t="s">
        <v>1058</v>
      </c>
    </row>
    <row r="37" spans="1:7">
      <c r="A37">
        <v>1</v>
      </c>
      <c r="B37" t="s">
        <v>988</v>
      </c>
      <c r="C37" t="s">
        <v>507</v>
      </c>
      <c r="D37" t="s">
        <v>989</v>
      </c>
      <c r="E37" t="s">
        <v>110</v>
      </c>
      <c r="F37" t="s">
        <v>1059</v>
      </c>
      <c r="G37" t="s">
        <v>1060</v>
      </c>
    </row>
    <row r="38" spans="1:7">
      <c r="A38">
        <v>2</v>
      </c>
      <c r="B38" t="s">
        <v>988</v>
      </c>
      <c r="C38" t="s">
        <v>507</v>
      </c>
      <c r="D38" t="s">
        <v>989</v>
      </c>
      <c r="E38" t="s">
        <v>1061</v>
      </c>
      <c r="F38" t="s">
        <v>996</v>
      </c>
      <c r="G38" t="s">
        <v>1062</v>
      </c>
    </row>
    <row r="39" spans="1:7" ht="33">
      <c r="A39">
        <v>3</v>
      </c>
      <c r="B39" t="s">
        <v>988</v>
      </c>
      <c r="C39" t="s">
        <v>507</v>
      </c>
      <c r="D39" t="s">
        <v>989</v>
      </c>
      <c r="E39" s="8" t="s">
        <v>1063</v>
      </c>
      <c r="F39" t="s">
        <v>1004</v>
      </c>
      <c r="G39" t="s">
        <v>1064</v>
      </c>
    </row>
    <row r="40" spans="1:7">
      <c r="A40">
        <v>4</v>
      </c>
      <c r="B40" t="s">
        <v>988</v>
      </c>
      <c r="C40" t="s">
        <v>507</v>
      </c>
      <c r="D40" t="s">
        <v>989</v>
      </c>
      <c r="E40" t="s">
        <v>429</v>
      </c>
      <c r="F40" t="s">
        <v>990</v>
      </c>
      <c r="G40" t="s">
        <v>1065</v>
      </c>
    </row>
    <row r="41" spans="1:7">
      <c r="A41">
        <v>1</v>
      </c>
      <c r="B41" t="s">
        <v>1066</v>
      </c>
      <c r="C41" t="s">
        <v>549</v>
      </c>
      <c r="D41" t="s">
        <v>989</v>
      </c>
      <c r="E41" t="s">
        <v>159</v>
      </c>
      <c r="F41" t="s">
        <v>990</v>
      </c>
      <c r="G41" t="s">
        <v>991</v>
      </c>
    </row>
    <row r="42" spans="1:7">
      <c r="A42">
        <v>2</v>
      </c>
      <c r="B42" t="s">
        <v>1066</v>
      </c>
      <c r="C42" t="s">
        <v>549</v>
      </c>
      <c r="D42" t="s">
        <v>989</v>
      </c>
      <c r="E42" t="s">
        <v>1067</v>
      </c>
      <c r="F42" t="s">
        <v>993</v>
      </c>
      <c r="G42" t="s">
        <v>1068</v>
      </c>
    </row>
    <row r="43" spans="1:7">
      <c r="A43">
        <v>3</v>
      </c>
      <c r="B43" t="s">
        <v>1066</v>
      </c>
      <c r="C43" t="s">
        <v>549</v>
      </c>
      <c r="D43" t="s">
        <v>989</v>
      </c>
      <c r="E43" t="s">
        <v>1034</v>
      </c>
      <c r="F43" t="s">
        <v>990</v>
      </c>
      <c r="G43" t="s">
        <v>1035</v>
      </c>
    </row>
    <row r="44" spans="1:7">
      <c r="A44">
        <v>1</v>
      </c>
      <c r="B44" t="s">
        <v>1066</v>
      </c>
      <c r="C44" t="s">
        <v>551</v>
      </c>
      <c r="D44" t="s">
        <v>989</v>
      </c>
      <c r="E44" t="s">
        <v>159</v>
      </c>
      <c r="F44" t="s">
        <v>990</v>
      </c>
      <c r="G44" t="s">
        <v>991</v>
      </c>
    </row>
    <row r="45" spans="1:7">
      <c r="A45">
        <v>2</v>
      </c>
      <c r="B45" t="s">
        <v>1066</v>
      </c>
      <c r="C45" t="s">
        <v>551</v>
      </c>
      <c r="D45" t="s">
        <v>989</v>
      </c>
      <c r="E45" t="s">
        <v>1067</v>
      </c>
      <c r="F45" t="s">
        <v>993</v>
      </c>
      <c r="G45" t="s">
        <v>1068</v>
      </c>
    </row>
    <row r="46" spans="1:7">
      <c r="A46">
        <v>1</v>
      </c>
      <c r="B46" t="s">
        <v>1066</v>
      </c>
      <c r="C46" t="s">
        <v>553</v>
      </c>
      <c r="D46" t="s">
        <v>1022</v>
      </c>
      <c r="E46" t="s">
        <v>1069</v>
      </c>
      <c r="F46" t="s">
        <v>1070</v>
      </c>
      <c r="G46" t="s">
        <v>1071</v>
      </c>
    </row>
    <row r="47" spans="1:7">
      <c r="A47">
        <v>2</v>
      </c>
      <c r="B47" t="s">
        <v>1066</v>
      </c>
      <c r="C47" t="s">
        <v>553</v>
      </c>
      <c r="D47" t="s">
        <v>1022</v>
      </c>
      <c r="E47" t="s">
        <v>1072</v>
      </c>
      <c r="F47" t="s">
        <v>1073</v>
      </c>
      <c r="G47" t="s">
        <v>1074</v>
      </c>
    </row>
    <row r="48" spans="1:7">
      <c r="A48">
        <v>1</v>
      </c>
      <c r="B48" t="s">
        <v>1066</v>
      </c>
      <c r="C48" t="s">
        <v>555</v>
      </c>
      <c r="D48" t="s">
        <v>989</v>
      </c>
      <c r="E48" t="s">
        <v>1031</v>
      </c>
      <c r="F48" t="s">
        <v>1032</v>
      </c>
      <c r="G48" t="s">
        <v>1033</v>
      </c>
    </row>
    <row r="49" spans="1:7">
      <c r="A49">
        <v>2</v>
      </c>
      <c r="B49" t="s">
        <v>1066</v>
      </c>
      <c r="C49" t="s">
        <v>555</v>
      </c>
      <c r="D49" t="s">
        <v>989</v>
      </c>
      <c r="E49" t="s">
        <v>992</v>
      </c>
      <c r="F49" t="s">
        <v>993</v>
      </c>
      <c r="G49" t="s">
        <v>994</v>
      </c>
    </row>
    <row r="50" spans="1:7">
      <c r="A50">
        <v>3</v>
      </c>
      <c r="B50" t="s">
        <v>1066</v>
      </c>
      <c r="C50" t="s">
        <v>555</v>
      </c>
      <c r="D50" t="s">
        <v>989</v>
      </c>
      <c r="E50" t="s">
        <v>995</v>
      </c>
      <c r="F50" t="s">
        <v>996</v>
      </c>
      <c r="G50" t="s">
        <v>997</v>
      </c>
    </row>
    <row r="51" spans="1:7">
      <c r="A51">
        <v>1</v>
      </c>
      <c r="B51" t="s">
        <v>1066</v>
      </c>
      <c r="C51" t="s">
        <v>557</v>
      </c>
      <c r="D51" t="s">
        <v>989</v>
      </c>
      <c r="E51" t="s">
        <v>1075</v>
      </c>
      <c r="F51" t="s">
        <v>993</v>
      </c>
      <c r="G51" t="s">
        <v>1076</v>
      </c>
    </row>
    <row r="52" spans="1:7">
      <c r="A52">
        <v>1</v>
      </c>
      <c r="B52" t="s">
        <v>1066</v>
      </c>
      <c r="C52" t="s">
        <v>561</v>
      </c>
      <c r="D52" t="s">
        <v>989</v>
      </c>
      <c r="E52" t="s">
        <v>1077</v>
      </c>
      <c r="F52" t="s">
        <v>1078</v>
      </c>
      <c r="G52" t="s">
        <v>1079</v>
      </c>
    </row>
    <row r="53" spans="1:7">
      <c r="A53">
        <v>1</v>
      </c>
      <c r="B53" t="s">
        <v>1066</v>
      </c>
      <c r="C53" t="s">
        <v>561</v>
      </c>
      <c r="D53" t="s">
        <v>1022</v>
      </c>
      <c r="E53" t="s">
        <v>1080</v>
      </c>
      <c r="F53" t="s">
        <v>561</v>
      </c>
      <c r="G53" t="s">
        <v>1081</v>
      </c>
    </row>
    <row r="54" spans="1:7">
      <c r="A54">
        <v>2</v>
      </c>
      <c r="B54" t="s">
        <v>1066</v>
      </c>
      <c r="C54" t="s">
        <v>561</v>
      </c>
      <c r="D54" t="s">
        <v>1022</v>
      </c>
      <c r="E54" t="s">
        <v>1082</v>
      </c>
      <c r="F54" t="s">
        <v>561</v>
      </c>
      <c r="G54" t="s">
        <v>1083</v>
      </c>
    </row>
    <row r="55" spans="1:7">
      <c r="A55">
        <v>3</v>
      </c>
      <c r="B55" t="s">
        <v>1066</v>
      </c>
      <c r="C55" t="s">
        <v>561</v>
      </c>
      <c r="D55" t="s">
        <v>1022</v>
      </c>
      <c r="E55" t="s">
        <v>1084</v>
      </c>
      <c r="F55" t="s">
        <v>561</v>
      </c>
      <c r="G55" t="s">
        <v>1085</v>
      </c>
    </row>
    <row r="56" spans="1:7">
      <c r="A56">
        <v>4</v>
      </c>
      <c r="B56" t="s">
        <v>1066</v>
      </c>
      <c r="C56" t="s">
        <v>561</v>
      </c>
      <c r="D56" t="s">
        <v>1022</v>
      </c>
      <c r="E56" t="s">
        <v>1086</v>
      </c>
      <c r="F56" t="s">
        <v>561</v>
      </c>
      <c r="G56" t="s">
        <v>1087</v>
      </c>
    </row>
    <row r="57" spans="1:7">
      <c r="A57">
        <v>1</v>
      </c>
      <c r="B57" t="s">
        <v>1066</v>
      </c>
      <c r="C57" t="s">
        <v>565</v>
      </c>
      <c r="D57" t="s">
        <v>989</v>
      </c>
      <c r="E57" s="11" t="s">
        <v>1088</v>
      </c>
      <c r="F57" t="s">
        <v>1025</v>
      </c>
      <c r="G57" t="s">
        <v>1089</v>
      </c>
    </row>
    <row r="58" spans="1:7">
      <c r="A58">
        <v>2</v>
      </c>
      <c r="B58" t="s">
        <v>1066</v>
      </c>
      <c r="C58" t="s">
        <v>565</v>
      </c>
      <c r="D58" t="s">
        <v>989</v>
      </c>
      <c r="E58" t="s">
        <v>1090</v>
      </c>
      <c r="F58" t="s">
        <v>993</v>
      </c>
      <c r="G58" t="s">
        <v>1091</v>
      </c>
    </row>
    <row r="59" spans="1:7" ht="33">
      <c r="A59">
        <v>3</v>
      </c>
      <c r="B59" t="s">
        <v>1066</v>
      </c>
      <c r="C59" t="s">
        <v>565</v>
      </c>
      <c r="D59" t="s">
        <v>989</v>
      </c>
      <c r="E59" s="8" t="s">
        <v>1092</v>
      </c>
      <c r="F59" t="s">
        <v>1043</v>
      </c>
      <c r="G59" t="s">
        <v>1093</v>
      </c>
    </row>
    <row r="60" spans="1:7">
      <c r="A60">
        <v>4</v>
      </c>
      <c r="B60" t="s">
        <v>1066</v>
      </c>
      <c r="C60" t="s">
        <v>565</v>
      </c>
      <c r="D60" t="s">
        <v>989</v>
      </c>
      <c r="E60" t="s">
        <v>1094</v>
      </c>
      <c r="F60" t="s">
        <v>1095</v>
      </c>
      <c r="G60" t="s">
        <v>1096</v>
      </c>
    </row>
    <row r="61" spans="1:7" ht="33">
      <c r="A61">
        <v>5</v>
      </c>
      <c r="B61" t="s">
        <v>1066</v>
      </c>
      <c r="C61" t="s">
        <v>565</v>
      </c>
      <c r="D61" t="s">
        <v>989</v>
      </c>
      <c r="E61" s="8" t="s">
        <v>1097</v>
      </c>
      <c r="F61" t="s">
        <v>1004</v>
      </c>
      <c r="G61" t="s">
        <v>1098</v>
      </c>
    </row>
    <row r="62" spans="1:7" ht="49.5">
      <c r="A62">
        <v>6</v>
      </c>
      <c r="B62" t="s">
        <v>1066</v>
      </c>
      <c r="C62" t="s">
        <v>565</v>
      </c>
      <c r="D62" t="s">
        <v>989</v>
      </c>
      <c r="E62" s="8" t="s">
        <v>1099</v>
      </c>
      <c r="F62" t="s">
        <v>1004</v>
      </c>
      <c r="G62" t="s">
        <v>1100</v>
      </c>
    </row>
    <row r="63" spans="1:7">
      <c r="A63">
        <v>7</v>
      </c>
      <c r="B63" t="s">
        <v>1066</v>
      </c>
      <c r="C63" t="s">
        <v>565</v>
      </c>
      <c r="D63" t="s">
        <v>989</v>
      </c>
      <c r="E63" t="s">
        <v>1101</v>
      </c>
      <c r="F63" t="s">
        <v>993</v>
      </c>
      <c r="G63" t="s">
        <v>1102</v>
      </c>
    </row>
    <row r="64" spans="1:7">
      <c r="A64">
        <v>8</v>
      </c>
      <c r="B64" t="s">
        <v>1066</v>
      </c>
      <c r="C64" t="s">
        <v>565</v>
      </c>
      <c r="D64" t="s">
        <v>989</v>
      </c>
      <c r="E64" t="s">
        <v>1103</v>
      </c>
      <c r="F64" t="s">
        <v>990</v>
      </c>
      <c r="G64" t="s">
        <v>1104</v>
      </c>
    </row>
    <row r="65" spans="1:7">
      <c r="A65">
        <v>9</v>
      </c>
      <c r="B65" t="s">
        <v>1066</v>
      </c>
      <c r="C65" t="s">
        <v>565</v>
      </c>
      <c r="D65" t="s">
        <v>989</v>
      </c>
      <c r="E65" t="s">
        <v>408</v>
      </c>
      <c r="F65" t="s">
        <v>1105</v>
      </c>
      <c r="G65" t="s">
        <v>1106</v>
      </c>
    </row>
    <row r="66" spans="1:7">
      <c r="A66">
        <v>1</v>
      </c>
      <c r="B66" t="s">
        <v>1066</v>
      </c>
      <c r="C66" t="s">
        <v>567</v>
      </c>
      <c r="D66" t="s">
        <v>989</v>
      </c>
      <c r="E66" t="s">
        <v>1075</v>
      </c>
      <c r="F66" t="s">
        <v>993</v>
      </c>
      <c r="G66" t="s">
        <v>1076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1"/>
  <sheetViews>
    <sheetView workbookViewId="0">
      <selection activeCell="C8" sqref="C8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775</v>
      </c>
      <c r="B1" s="53" t="s">
        <v>776</v>
      </c>
      <c r="C1" s="53" t="s">
        <v>777</v>
      </c>
      <c r="D1" s="53" t="s">
        <v>778</v>
      </c>
    </row>
    <row r="2" spans="1:4">
      <c r="A2" t="s">
        <v>779</v>
      </c>
      <c r="B2" s="3" t="s">
        <v>780</v>
      </c>
      <c r="C2" s="9" t="s">
        <v>781</v>
      </c>
      <c r="D2" s="9" t="s">
        <v>782</v>
      </c>
    </row>
    <row r="3" spans="1:4">
      <c r="A3" t="s">
        <v>783</v>
      </c>
      <c r="B3" s="3" t="s">
        <v>784</v>
      </c>
      <c r="C3" s="9" t="s">
        <v>785</v>
      </c>
      <c r="D3" s="9" t="s">
        <v>782</v>
      </c>
    </row>
    <row r="4" spans="1:4">
      <c r="A4" t="s">
        <v>786</v>
      </c>
      <c r="B4" s="3" t="s">
        <v>787</v>
      </c>
      <c r="C4" s="9" t="s">
        <v>781</v>
      </c>
      <c r="D4" s="9" t="s">
        <v>782</v>
      </c>
    </row>
    <row r="5" spans="1:4">
      <c r="A5" t="s">
        <v>788</v>
      </c>
      <c r="B5" s="3" t="s">
        <v>789</v>
      </c>
      <c r="C5" s="9" t="s">
        <v>781</v>
      </c>
      <c r="D5" s="9" t="s">
        <v>782</v>
      </c>
    </row>
    <row r="6" spans="1:4">
      <c r="A6" t="s">
        <v>790</v>
      </c>
      <c r="B6" s="3" t="s">
        <v>791</v>
      </c>
      <c r="C6" s="9" t="s">
        <v>781</v>
      </c>
      <c r="D6" s="9" t="s">
        <v>782</v>
      </c>
    </row>
    <row r="7" spans="1:4">
      <c r="A7" t="s">
        <v>792</v>
      </c>
      <c r="B7" s="3" t="s">
        <v>793</v>
      </c>
      <c r="C7" s="9" t="s">
        <v>781</v>
      </c>
      <c r="D7" s="9" t="s">
        <v>782</v>
      </c>
    </row>
    <row r="8" spans="1:4">
      <c r="A8" t="s">
        <v>794</v>
      </c>
      <c r="B8" s="3" t="s">
        <v>795</v>
      </c>
      <c r="C8" s="9" t="s">
        <v>525</v>
      </c>
      <c r="D8" s="9" t="s">
        <v>782</v>
      </c>
    </row>
    <row r="9" spans="1:4">
      <c r="A9" t="s">
        <v>796</v>
      </c>
      <c r="B9" s="3" t="s">
        <v>797</v>
      </c>
      <c r="C9" s="9" t="s">
        <v>781</v>
      </c>
      <c r="D9" s="9" t="s">
        <v>782</v>
      </c>
    </row>
    <row r="10" spans="1:4">
      <c r="A10" t="s">
        <v>798</v>
      </c>
      <c r="B10" s="3" t="s">
        <v>799</v>
      </c>
      <c r="C10" s="9" t="s">
        <v>781</v>
      </c>
      <c r="D10" s="9" t="s">
        <v>782</v>
      </c>
    </row>
    <row r="11" spans="1:4">
      <c r="A11" t="s">
        <v>800</v>
      </c>
      <c r="B11" s="3" t="s">
        <v>801</v>
      </c>
      <c r="C11" s="9" t="s">
        <v>802</v>
      </c>
      <c r="D11" s="9" t="s">
        <v>782</v>
      </c>
    </row>
    <row r="12" spans="1:4">
      <c r="A12" t="s">
        <v>803</v>
      </c>
      <c r="B12" s="3" t="s">
        <v>804</v>
      </c>
      <c r="C12" s="9" t="s">
        <v>805</v>
      </c>
      <c r="D12" s="9" t="s">
        <v>782</v>
      </c>
    </row>
    <row r="13" spans="1:4">
      <c r="A13" t="s">
        <v>806</v>
      </c>
      <c r="B13" s="3" t="s">
        <v>807</v>
      </c>
      <c r="C13" s="9" t="s">
        <v>781</v>
      </c>
      <c r="D13" s="9" t="s">
        <v>782</v>
      </c>
    </row>
    <row r="14" spans="1:4">
      <c r="A14" t="s">
        <v>808</v>
      </c>
      <c r="B14" s="3" t="s">
        <v>809</v>
      </c>
      <c r="C14" s="9" t="s">
        <v>810</v>
      </c>
      <c r="D14" s="9" t="s">
        <v>782</v>
      </c>
    </row>
    <row r="15" spans="1:4">
      <c r="A15" t="s">
        <v>811</v>
      </c>
      <c r="B15" s="3" t="s">
        <v>812</v>
      </c>
      <c r="C15" s="9" t="s">
        <v>802</v>
      </c>
      <c r="D15" s="9" t="s">
        <v>782</v>
      </c>
    </row>
    <row r="16" spans="1:4">
      <c r="A16" t="s">
        <v>813</v>
      </c>
      <c r="B16" s="3" t="s">
        <v>814</v>
      </c>
      <c r="C16" s="9" t="s">
        <v>815</v>
      </c>
      <c r="D16" s="9" t="s">
        <v>782</v>
      </c>
    </row>
    <row r="17" spans="1:4">
      <c r="A17" t="s">
        <v>816</v>
      </c>
      <c r="B17" s="3" t="s">
        <v>817</v>
      </c>
      <c r="C17" s="9" t="s">
        <v>815</v>
      </c>
      <c r="D17" s="9" t="s">
        <v>782</v>
      </c>
    </row>
    <row r="18" spans="1:4">
      <c r="A18" t="s">
        <v>818</v>
      </c>
      <c r="B18" s="3" t="s">
        <v>819</v>
      </c>
      <c r="C18" s="9" t="s">
        <v>781</v>
      </c>
      <c r="D18" s="9" t="s">
        <v>782</v>
      </c>
    </row>
    <row r="19" spans="1:4">
      <c r="A19" t="s">
        <v>820</v>
      </c>
      <c r="B19" s="3" t="s">
        <v>821</v>
      </c>
      <c r="C19" s="9" t="s">
        <v>781</v>
      </c>
      <c r="D19" s="9" t="s">
        <v>782</v>
      </c>
    </row>
    <row r="20" spans="1:4">
      <c r="A20" t="s">
        <v>822</v>
      </c>
      <c r="B20" s="3" t="s">
        <v>823</v>
      </c>
      <c r="C20" s="9" t="s">
        <v>810</v>
      </c>
      <c r="D20" s="9" t="s">
        <v>782</v>
      </c>
    </row>
    <row r="21" spans="1:4">
      <c r="A21" t="s">
        <v>824</v>
      </c>
      <c r="B21" t="s">
        <v>825</v>
      </c>
      <c r="C21" s="9" t="s">
        <v>826</v>
      </c>
      <c r="D21" s="9" t="s">
        <v>782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16"/>
  <sheetViews>
    <sheetView workbookViewId="0">
      <selection activeCell="D8" sqref="D8"/>
    </sheetView>
  </sheetViews>
  <sheetFormatPr defaultRowHeight="16.5"/>
  <cols>
    <col min="1" max="1" width="53" customWidth="1"/>
    <col min="2" max="2" width="10.75" customWidth="1"/>
    <col min="3" max="3" width="19.125" style="9" customWidth="1"/>
    <col min="4" max="4" width="13.75" style="9" customWidth="1"/>
  </cols>
  <sheetData>
    <row r="1" spans="1:4" s="58" customFormat="1" ht="21" thickBot="1">
      <c r="A1" s="53" t="s">
        <v>775</v>
      </c>
      <c r="B1" s="53" t="s">
        <v>776</v>
      </c>
      <c r="C1" s="53" t="s">
        <v>777</v>
      </c>
      <c r="D1" s="53" t="s">
        <v>778</v>
      </c>
    </row>
    <row r="2" spans="1:4">
      <c r="A2" t="s">
        <v>827</v>
      </c>
      <c r="B2" s="3" t="s">
        <v>828</v>
      </c>
      <c r="C2" s="9" t="s">
        <v>829</v>
      </c>
      <c r="D2" s="9" t="s">
        <v>782</v>
      </c>
    </row>
    <row r="3" spans="1:4">
      <c r="A3" t="s">
        <v>830</v>
      </c>
      <c r="B3" s="3" t="s">
        <v>831</v>
      </c>
      <c r="C3" s="9" t="s">
        <v>781</v>
      </c>
      <c r="D3" s="9" t="s">
        <v>782</v>
      </c>
    </row>
    <row r="4" spans="1:4">
      <c r="A4" t="s">
        <v>832</v>
      </c>
      <c r="B4" s="3" t="s">
        <v>833</v>
      </c>
      <c r="C4" s="9" t="s">
        <v>834</v>
      </c>
      <c r="D4" s="9" t="s">
        <v>782</v>
      </c>
    </row>
    <row r="5" spans="1:4">
      <c r="A5" t="s">
        <v>835</v>
      </c>
      <c r="B5" s="3" t="s">
        <v>836</v>
      </c>
      <c r="C5" s="9" t="s">
        <v>837</v>
      </c>
      <c r="D5" s="9" t="s">
        <v>782</v>
      </c>
    </row>
    <row r="6" spans="1:4">
      <c r="A6" t="s">
        <v>838</v>
      </c>
      <c r="B6" s="3" t="s">
        <v>839</v>
      </c>
      <c r="C6" s="9" t="s">
        <v>837</v>
      </c>
      <c r="D6" s="9" t="s">
        <v>782</v>
      </c>
    </row>
    <row r="7" spans="1:4">
      <c r="A7" t="s">
        <v>840</v>
      </c>
      <c r="B7" s="3" t="s">
        <v>841</v>
      </c>
      <c r="C7" s="9" t="s">
        <v>837</v>
      </c>
      <c r="D7" s="9" t="s">
        <v>782</v>
      </c>
    </row>
    <row r="8" spans="1:4">
      <c r="A8" t="s">
        <v>842</v>
      </c>
      <c r="B8" s="3" t="s">
        <v>843</v>
      </c>
      <c r="C8" s="9" t="s">
        <v>826</v>
      </c>
      <c r="D8" s="9" t="s">
        <v>782</v>
      </c>
    </row>
    <row r="9" spans="1:4">
      <c r="A9" t="s">
        <v>844</v>
      </c>
      <c r="B9" t="s">
        <v>845</v>
      </c>
      <c r="C9" s="9" t="s">
        <v>846</v>
      </c>
      <c r="D9" s="9" t="s">
        <v>782</v>
      </c>
    </row>
    <row r="10" spans="1:4">
      <c r="A10" t="s">
        <v>847</v>
      </c>
      <c r="B10" t="s">
        <v>848</v>
      </c>
      <c r="C10" s="9" t="s">
        <v>846</v>
      </c>
      <c r="D10" s="9" t="s">
        <v>782</v>
      </c>
    </row>
    <row r="11" spans="1:4">
      <c r="A11" t="s">
        <v>849</v>
      </c>
      <c r="B11" t="s">
        <v>850</v>
      </c>
      <c r="C11" s="9" t="s">
        <v>846</v>
      </c>
      <c r="D11" s="9" t="s">
        <v>782</v>
      </c>
    </row>
    <row r="12" spans="1:4">
      <c r="A12" t="s">
        <v>851</v>
      </c>
      <c r="B12" t="s">
        <v>852</v>
      </c>
      <c r="C12" s="9" t="s">
        <v>781</v>
      </c>
      <c r="D12" s="9" t="s">
        <v>782</v>
      </c>
    </row>
    <row r="13" spans="1:4">
      <c r="A13" t="s">
        <v>853</v>
      </c>
      <c r="B13" t="s">
        <v>854</v>
      </c>
      <c r="C13" s="9" t="s">
        <v>785</v>
      </c>
      <c r="D13" s="9" t="s">
        <v>782</v>
      </c>
    </row>
    <row r="14" spans="1:4">
      <c r="A14" t="s">
        <v>855</v>
      </c>
      <c r="B14" t="s">
        <v>856</v>
      </c>
      <c r="C14" s="9" t="s">
        <v>781</v>
      </c>
      <c r="D14" s="9" t="s">
        <v>782</v>
      </c>
    </row>
    <row r="15" spans="1:4">
      <c r="A15" t="s">
        <v>857</v>
      </c>
      <c r="B15" t="s">
        <v>858</v>
      </c>
      <c r="C15" s="9" t="s">
        <v>785</v>
      </c>
      <c r="D15" s="9" t="s">
        <v>782</v>
      </c>
    </row>
    <row r="16" spans="1:4">
      <c r="A16" t="s">
        <v>859</v>
      </c>
      <c r="B16" t="s">
        <v>860</v>
      </c>
      <c r="C16" s="9" t="s">
        <v>846</v>
      </c>
      <c r="D16" s="9" t="s">
        <v>782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E31"/>
  <sheetViews>
    <sheetView workbookViewId="0">
      <selection sqref="A1:XFD1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5</v>
      </c>
      <c r="B1" s="53" t="s">
        <v>29</v>
      </c>
      <c r="C1" s="53" t="s">
        <v>56</v>
      </c>
      <c r="D1" s="53" t="s">
        <v>861</v>
      </c>
      <c r="E1" s="53" t="s">
        <v>862</v>
      </c>
    </row>
    <row r="2" spans="1:5">
      <c r="A2" s="45" t="s">
        <v>863</v>
      </c>
      <c r="B2" t="s">
        <v>864</v>
      </c>
      <c r="C2" s="45" t="s">
        <v>865</v>
      </c>
      <c r="D2" s="9" t="s">
        <v>829</v>
      </c>
      <c r="E2" s="9" t="s">
        <v>782</v>
      </c>
    </row>
    <row r="3" spans="1:5">
      <c r="A3" s="45" t="s">
        <v>866</v>
      </c>
      <c r="B3" t="s">
        <v>867</v>
      </c>
      <c r="C3" s="45" t="s">
        <v>868</v>
      </c>
      <c r="D3" s="9" t="s">
        <v>837</v>
      </c>
      <c r="E3" s="9" t="s">
        <v>782</v>
      </c>
    </row>
    <row r="4" spans="1:5">
      <c r="A4" s="45" t="s">
        <v>869</v>
      </c>
      <c r="B4" t="s">
        <v>870</v>
      </c>
      <c r="C4" s="45" t="s">
        <v>871</v>
      </c>
      <c r="D4" s="9" t="s">
        <v>826</v>
      </c>
      <c r="E4" s="9" t="s">
        <v>782</v>
      </c>
    </row>
    <row r="5" spans="1:5">
      <c r="A5" s="45" t="s">
        <v>872</v>
      </c>
      <c r="B5" t="s">
        <v>873</v>
      </c>
      <c r="C5" s="45" t="s">
        <v>874</v>
      </c>
      <c r="D5" s="9" t="s">
        <v>826</v>
      </c>
      <c r="E5" s="9" t="s">
        <v>782</v>
      </c>
    </row>
    <row r="6" spans="1:5">
      <c r="A6" s="45" t="s">
        <v>875</v>
      </c>
      <c r="B6" t="s">
        <v>876</v>
      </c>
      <c r="C6" s="45" t="s">
        <v>877</v>
      </c>
      <c r="D6" s="9" t="s">
        <v>846</v>
      </c>
      <c r="E6" s="9" t="s">
        <v>782</v>
      </c>
    </row>
    <row r="7" spans="1:5">
      <c r="A7" s="45" t="s">
        <v>878</v>
      </c>
      <c r="B7" t="s">
        <v>879</v>
      </c>
      <c r="C7" s="45" t="s">
        <v>880</v>
      </c>
      <c r="D7" s="9" t="s">
        <v>881</v>
      </c>
      <c r="E7" s="9" t="s">
        <v>782</v>
      </c>
    </row>
    <row r="8" spans="1:5">
      <c r="A8" s="45" t="s">
        <v>882</v>
      </c>
      <c r="B8" t="s">
        <v>883</v>
      </c>
      <c r="C8" s="45" t="s">
        <v>884</v>
      </c>
      <c r="D8" s="9" t="s">
        <v>885</v>
      </c>
      <c r="E8" s="9" t="s">
        <v>782</v>
      </c>
    </row>
    <row r="9" spans="1:5">
      <c r="A9" s="45" t="s">
        <v>886</v>
      </c>
      <c r="B9" t="s">
        <v>887</v>
      </c>
      <c r="C9" s="45" t="s">
        <v>888</v>
      </c>
      <c r="D9" s="9" t="s">
        <v>885</v>
      </c>
      <c r="E9" s="9" t="s">
        <v>782</v>
      </c>
    </row>
    <row r="10" spans="1:5">
      <c r="A10" s="45" t="s">
        <v>889</v>
      </c>
      <c r="B10" t="s">
        <v>890</v>
      </c>
      <c r="C10" s="45" t="s">
        <v>891</v>
      </c>
      <c r="D10" s="9" t="s">
        <v>885</v>
      </c>
      <c r="E10" s="9" t="s">
        <v>782</v>
      </c>
    </row>
    <row r="11" spans="1:5">
      <c r="A11" s="45" t="s">
        <v>892</v>
      </c>
      <c r="B11" t="s">
        <v>893</v>
      </c>
      <c r="C11" s="45" t="s">
        <v>894</v>
      </c>
      <c r="D11" s="9" t="s">
        <v>885</v>
      </c>
      <c r="E11" s="9" t="s">
        <v>782</v>
      </c>
    </row>
    <row r="12" spans="1:5">
      <c r="A12" s="45" t="s">
        <v>895</v>
      </c>
      <c r="B12" t="s">
        <v>896</v>
      </c>
      <c r="C12" s="45" t="s">
        <v>897</v>
      </c>
      <c r="D12" s="9" t="s">
        <v>885</v>
      </c>
      <c r="E12" s="9" t="s">
        <v>782</v>
      </c>
    </row>
    <row r="13" spans="1:5">
      <c r="A13" s="45" t="s">
        <v>898</v>
      </c>
      <c r="B13" t="s">
        <v>899</v>
      </c>
      <c r="C13" s="45" t="s">
        <v>900</v>
      </c>
      <c r="D13" s="9" t="s">
        <v>901</v>
      </c>
      <c r="E13" s="9" t="s">
        <v>782</v>
      </c>
    </row>
    <row r="14" spans="1:5">
      <c r="A14" s="45" t="s">
        <v>902</v>
      </c>
      <c r="B14" t="s">
        <v>903</v>
      </c>
      <c r="C14" s="45" t="s">
        <v>904</v>
      </c>
      <c r="D14" s="9" t="s">
        <v>901</v>
      </c>
      <c r="E14" s="9" t="s">
        <v>782</v>
      </c>
    </row>
    <row r="15" spans="1:5">
      <c r="A15" s="45" t="s">
        <v>905</v>
      </c>
      <c r="B15" t="s">
        <v>906</v>
      </c>
      <c r="C15" s="45" t="s">
        <v>907</v>
      </c>
      <c r="D15" s="9" t="s">
        <v>901</v>
      </c>
      <c r="E15" s="9" t="s">
        <v>782</v>
      </c>
    </row>
    <row r="16" spans="1:5">
      <c r="A16" s="45" t="s">
        <v>908</v>
      </c>
      <c r="B16" t="s">
        <v>909</v>
      </c>
      <c r="C16" s="45" t="s">
        <v>910</v>
      </c>
      <c r="D16" s="9" t="s">
        <v>901</v>
      </c>
      <c r="E16" s="9" t="s">
        <v>782</v>
      </c>
    </row>
    <row r="17" spans="1:5">
      <c r="A17" s="45" t="s">
        <v>869</v>
      </c>
      <c r="B17" t="s">
        <v>911</v>
      </c>
      <c r="C17" s="45" t="s">
        <v>912</v>
      </c>
      <c r="D17" s="9" t="s">
        <v>901</v>
      </c>
      <c r="E17" s="9" t="s">
        <v>782</v>
      </c>
    </row>
    <row r="18" spans="1:5">
      <c r="A18" s="45" t="s">
        <v>913</v>
      </c>
      <c r="B18" t="s">
        <v>914</v>
      </c>
      <c r="C18" s="45" t="s">
        <v>915</v>
      </c>
      <c r="D18" s="9" t="s">
        <v>901</v>
      </c>
      <c r="E18" s="9" t="s">
        <v>782</v>
      </c>
    </row>
    <row r="19" spans="1:5">
      <c r="A19" s="45" t="s">
        <v>916</v>
      </c>
      <c r="B19" t="s">
        <v>917</v>
      </c>
      <c r="C19" s="45" t="s">
        <v>918</v>
      </c>
      <c r="D19" s="9" t="s">
        <v>901</v>
      </c>
      <c r="E19" s="9" t="s">
        <v>782</v>
      </c>
    </row>
    <row r="20" spans="1:5">
      <c r="A20" s="45" t="s">
        <v>919</v>
      </c>
      <c r="B20" t="s">
        <v>920</v>
      </c>
      <c r="C20" s="45" t="s">
        <v>921</v>
      </c>
      <c r="D20" s="9" t="s">
        <v>901</v>
      </c>
      <c r="E20" s="9" t="s">
        <v>782</v>
      </c>
    </row>
    <row r="21" spans="1:5">
      <c r="A21" s="45" t="s">
        <v>922</v>
      </c>
      <c r="B21" t="s">
        <v>923</v>
      </c>
      <c r="C21" s="45" t="s">
        <v>924</v>
      </c>
      <c r="D21" s="9" t="s">
        <v>901</v>
      </c>
      <c r="E21" s="9" t="s">
        <v>782</v>
      </c>
    </row>
    <row r="22" spans="1:5">
      <c r="A22" s="45" t="s">
        <v>925</v>
      </c>
      <c r="B22" t="s">
        <v>926</v>
      </c>
      <c r="C22" s="45" t="s">
        <v>927</v>
      </c>
      <c r="D22" s="9" t="s">
        <v>901</v>
      </c>
      <c r="E22" s="9" t="s">
        <v>782</v>
      </c>
    </row>
    <row r="23" spans="1:5">
      <c r="A23" s="45" t="s">
        <v>928</v>
      </c>
      <c r="B23" t="s">
        <v>929</v>
      </c>
      <c r="C23" s="45" t="s">
        <v>930</v>
      </c>
      <c r="D23" s="9" t="s">
        <v>901</v>
      </c>
      <c r="E23" s="9" t="s">
        <v>782</v>
      </c>
    </row>
    <row r="24" spans="1:5">
      <c r="A24" s="45" t="s">
        <v>931</v>
      </c>
      <c r="B24" t="s">
        <v>932</v>
      </c>
      <c r="C24" s="45" t="s">
        <v>933</v>
      </c>
      <c r="D24" s="9" t="s">
        <v>901</v>
      </c>
      <c r="E24" s="9" t="s">
        <v>782</v>
      </c>
    </row>
    <row r="25" spans="1:5">
      <c r="A25" s="45" t="s">
        <v>934</v>
      </c>
      <c r="B25" t="s">
        <v>935</v>
      </c>
      <c r="C25" s="45" t="s">
        <v>936</v>
      </c>
      <c r="D25" s="9" t="s">
        <v>885</v>
      </c>
      <c r="E25" s="9" t="s">
        <v>782</v>
      </c>
    </row>
    <row r="26" spans="1:5">
      <c r="A26" s="45" t="s">
        <v>937</v>
      </c>
      <c r="B26" t="s">
        <v>938</v>
      </c>
      <c r="C26" s="45" t="s">
        <v>939</v>
      </c>
      <c r="D26" s="9" t="s">
        <v>885</v>
      </c>
      <c r="E26" s="9" t="s">
        <v>782</v>
      </c>
    </row>
    <row r="27" spans="1:5">
      <c r="A27" s="45" t="s">
        <v>940</v>
      </c>
      <c r="B27" t="s">
        <v>941</v>
      </c>
      <c r="C27" s="45" t="s">
        <v>942</v>
      </c>
      <c r="D27" s="9" t="s">
        <v>901</v>
      </c>
      <c r="E27" s="9" t="s">
        <v>782</v>
      </c>
    </row>
    <row r="28" spans="1:5">
      <c r="A28" s="45" t="s">
        <v>943</v>
      </c>
      <c r="B28" t="s">
        <v>944</v>
      </c>
      <c r="C28" s="45" t="s">
        <v>945</v>
      </c>
      <c r="D28" s="9" t="s">
        <v>901</v>
      </c>
      <c r="E28" s="9" t="s">
        <v>782</v>
      </c>
    </row>
    <row r="29" spans="1:5">
      <c r="A29" s="45" t="s">
        <v>946</v>
      </c>
      <c r="B29" t="s">
        <v>947</v>
      </c>
      <c r="C29" s="45" t="s">
        <v>948</v>
      </c>
      <c r="D29" s="9" t="s">
        <v>901</v>
      </c>
      <c r="E29" s="9" t="s">
        <v>782</v>
      </c>
    </row>
    <row r="30" spans="1:5">
      <c r="A30" s="45" t="s">
        <v>949</v>
      </c>
      <c r="B30" t="s">
        <v>950</v>
      </c>
      <c r="C30" s="45" t="s">
        <v>951</v>
      </c>
      <c r="D30" s="9" t="s">
        <v>885</v>
      </c>
      <c r="E30" s="9" t="s">
        <v>782</v>
      </c>
    </row>
    <row r="31" spans="1:5">
      <c r="A31" s="45" t="s">
        <v>952</v>
      </c>
      <c r="B31" t="s">
        <v>953</v>
      </c>
      <c r="C31" s="45" t="s">
        <v>954</v>
      </c>
      <c r="D31" s="9" t="s">
        <v>901</v>
      </c>
      <c r="E31" s="9" t="s">
        <v>782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2024-12-20T15:09:01Z</dcterms:modified>
</cp:coreProperties>
</file>