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ef743b46d0d6a86/Documents/DataClass/Challenges/1 (Excel)/"/>
    </mc:Choice>
  </mc:AlternateContent>
  <xr:revisionPtr revIDLastSave="147" documentId="8_{FE4D4560-3A9F-4B94-8AC9-4C9DF3D34C3F}" xr6:coauthVersionLast="47" xr6:coauthVersionMax="47" xr10:uidLastSave="{EFCCE0D8-0592-4DCE-AE76-B4FB61911F41}"/>
  <bookViews>
    <workbookView xWindow="-27630" yWindow="1170" windowWidth="19200" windowHeight="14280" activeTab="2" xr2:uid="{00000000-000D-0000-FFFF-FFFF00000000}"/>
  </bookViews>
  <sheets>
    <sheet name="TheaterOutcomesByLaunchDate" sheetId="4" r:id="rId1"/>
    <sheet name="OutcomesBasedOnGoals" sheetId="6" r:id="rId2"/>
    <sheet name="Kickstarter" sheetId="1" r:id="rId3"/>
  </sheets>
  <externalReferences>
    <externalReference r:id="rId4"/>
  </externalReferenc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" i="6" l="1"/>
  <c r="I2" i="6"/>
  <c r="H3" i="6"/>
  <c r="I3" i="6"/>
  <c r="H4" i="6"/>
  <c r="I4" i="6"/>
  <c r="H5" i="6"/>
  <c r="I5" i="6"/>
  <c r="H6" i="6"/>
  <c r="I6" i="6"/>
  <c r="H7" i="6"/>
  <c r="I7" i="6"/>
  <c r="H8" i="6"/>
  <c r="I8" i="6"/>
  <c r="H9" i="6"/>
  <c r="I9" i="6"/>
  <c r="H10" i="6"/>
  <c r="I10" i="6"/>
  <c r="H11" i="6"/>
  <c r="I11" i="6"/>
  <c r="H12" i="6"/>
  <c r="I12" i="6"/>
  <c r="H13" i="6"/>
  <c r="I13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13" i="6"/>
  <c r="E12" i="6"/>
  <c r="E11" i="6"/>
  <c r="E10" i="6"/>
  <c r="E9" i="6"/>
  <c r="E8" i="6"/>
  <c r="E7" i="6"/>
  <c r="E6" i="6"/>
  <c r="E5" i="6"/>
  <c r="E4" i="6"/>
  <c r="E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2" i="6"/>
  <c r="C11" i="6"/>
  <c r="C13" i="6"/>
  <c r="C10" i="6"/>
  <c r="C9" i="6"/>
  <c r="C8" i="6"/>
  <c r="C7" i="6"/>
  <c r="C6" i="6"/>
  <c r="C5" i="6"/>
  <c r="C4" i="6"/>
  <c r="C3" i="6"/>
  <c r="C2" i="6"/>
  <c r="A30" i="6"/>
  <c r="A29" i="6"/>
  <c r="A28" i="6"/>
  <c r="A27" i="6"/>
  <c r="A18" i="6"/>
  <c r="A19" i="6"/>
  <c r="A20" i="6" s="1"/>
  <c r="A21" i="6" s="1"/>
  <c r="A22" i="6" s="1"/>
  <c r="A23" i="6" s="1"/>
  <c r="A24" i="6" s="1"/>
  <c r="A25" i="6" s="1"/>
  <c r="A26" i="6" s="1"/>
  <c r="A17" i="6"/>
  <c r="A16" i="6"/>
  <c r="A15" i="6"/>
  <c r="A14" i="6"/>
  <c r="A13" i="6"/>
  <c r="A12" i="6"/>
  <c r="A11" i="6"/>
  <c r="B1" i="6" a="1"/>
  <c r="B1" i="6" s="1"/>
  <c r="U3" i="1" a="1"/>
  <c r="U3" i="1" s="1"/>
  <c r="U4" i="1" a="1"/>
  <c r="U4" i="1" s="1"/>
  <c r="U5" i="1" a="1"/>
  <c r="U5" i="1"/>
  <c r="U6" i="1" a="1"/>
  <c r="U6" i="1"/>
  <c r="U7" i="1" a="1"/>
  <c r="U7" i="1" s="1"/>
  <c r="U8" i="1" a="1"/>
  <c r="U8" i="1" s="1"/>
  <c r="U9" i="1" a="1"/>
  <c r="U9" i="1"/>
  <c r="U10" i="1" a="1"/>
  <c r="U10" i="1"/>
  <c r="U11" i="1" a="1"/>
  <c r="U11" i="1" s="1"/>
  <c r="U12" i="1" a="1"/>
  <c r="U12" i="1" s="1"/>
  <c r="U13" i="1" a="1"/>
  <c r="U13" i="1"/>
  <c r="U14" i="1" a="1"/>
  <c r="U14" i="1"/>
  <c r="U15" i="1" a="1"/>
  <c r="U15" i="1" s="1"/>
  <c r="U16" i="1" a="1"/>
  <c r="U16" i="1" s="1"/>
  <c r="U17" i="1" a="1"/>
  <c r="U17" i="1"/>
  <c r="U18" i="1" a="1"/>
  <c r="U18" i="1"/>
  <c r="U19" i="1" a="1"/>
  <c r="U19" i="1" s="1"/>
  <c r="U20" i="1" a="1"/>
  <c r="U20" i="1" s="1"/>
  <c r="U21" i="1" a="1"/>
  <c r="U21" i="1"/>
  <c r="U22" i="1" a="1"/>
  <c r="U22" i="1"/>
  <c r="U23" i="1" a="1"/>
  <c r="U23" i="1" s="1"/>
  <c r="U24" i="1" a="1"/>
  <c r="U24" i="1" s="1"/>
  <c r="U25" i="1" a="1"/>
  <c r="U25" i="1"/>
  <c r="U26" i="1" a="1"/>
  <c r="U26" i="1"/>
  <c r="U27" i="1" a="1"/>
  <c r="U27" i="1" s="1"/>
  <c r="U28" i="1" a="1"/>
  <c r="U28" i="1" s="1"/>
  <c r="U29" i="1" a="1"/>
  <c r="U29" i="1" s="1"/>
  <c r="U30" i="1" a="1"/>
  <c r="U30" i="1"/>
  <c r="U31" i="1" a="1"/>
  <c r="U31" i="1" s="1"/>
  <c r="U32" i="1" a="1"/>
  <c r="U32" i="1" s="1"/>
  <c r="U33" i="1" a="1"/>
  <c r="U33" i="1" s="1"/>
  <c r="U34" i="1" a="1"/>
  <c r="U34" i="1"/>
  <c r="U35" i="1" a="1"/>
  <c r="U35" i="1" s="1"/>
  <c r="U36" i="1" a="1"/>
  <c r="U36" i="1" s="1"/>
  <c r="U37" i="1" a="1"/>
  <c r="U37" i="1" s="1"/>
  <c r="U38" i="1" a="1"/>
  <c r="U38" i="1"/>
  <c r="U39" i="1" a="1"/>
  <c r="U39" i="1" s="1"/>
  <c r="U40" i="1" a="1"/>
  <c r="U40" i="1" s="1"/>
  <c r="U41" i="1" a="1"/>
  <c r="U41" i="1" s="1"/>
  <c r="U42" i="1" a="1"/>
  <c r="U42" i="1"/>
  <c r="U43" i="1" a="1"/>
  <c r="U43" i="1" s="1"/>
  <c r="U44" i="1" a="1"/>
  <c r="U44" i="1" s="1"/>
  <c r="U45" i="1" a="1"/>
  <c r="U45" i="1" s="1"/>
  <c r="U46" i="1" a="1"/>
  <c r="U46" i="1" s="1"/>
  <c r="U47" i="1" a="1"/>
  <c r="U47" i="1" s="1"/>
  <c r="U48" i="1" a="1"/>
  <c r="U48" i="1" s="1"/>
  <c r="U49" i="1" a="1"/>
  <c r="U49" i="1" s="1"/>
  <c r="U50" i="1" a="1"/>
  <c r="U50" i="1"/>
  <c r="U51" i="1" a="1"/>
  <c r="U51" i="1" s="1"/>
  <c r="U52" i="1" a="1"/>
  <c r="U52" i="1" s="1"/>
  <c r="U53" i="1" a="1"/>
  <c r="U53" i="1" s="1"/>
  <c r="U54" i="1" a="1"/>
  <c r="U54" i="1"/>
  <c r="U55" i="1" a="1"/>
  <c r="U55" i="1" s="1"/>
  <c r="U56" i="1" a="1"/>
  <c r="U56" i="1" s="1"/>
  <c r="U57" i="1" a="1"/>
  <c r="U57" i="1" s="1"/>
  <c r="U58" i="1" a="1"/>
  <c r="U58" i="1" s="1"/>
  <c r="U59" i="1" a="1"/>
  <c r="U59" i="1" s="1"/>
  <c r="U60" i="1" a="1"/>
  <c r="U60" i="1" s="1"/>
  <c r="U61" i="1" a="1"/>
  <c r="U61" i="1" s="1"/>
  <c r="U62" i="1" a="1"/>
  <c r="U62" i="1" s="1"/>
  <c r="U63" i="1" a="1"/>
  <c r="U63" i="1" s="1"/>
  <c r="U64" i="1" a="1"/>
  <c r="U64" i="1" s="1"/>
  <c r="U65" i="1" a="1"/>
  <c r="U65" i="1" s="1"/>
  <c r="U66" i="1" a="1"/>
  <c r="U66" i="1" s="1"/>
  <c r="U67" i="1" a="1"/>
  <c r="U67" i="1" s="1"/>
  <c r="U68" i="1" a="1"/>
  <c r="U68" i="1" s="1"/>
  <c r="U69" i="1" a="1"/>
  <c r="U69" i="1" s="1"/>
  <c r="U70" i="1" a="1"/>
  <c r="U70" i="1" s="1"/>
  <c r="U71" i="1" a="1"/>
  <c r="U71" i="1" s="1"/>
  <c r="U72" i="1" a="1"/>
  <c r="U72" i="1" s="1"/>
  <c r="U73" i="1" a="1"/>
  <c r="U73" i="1" s="1"/>
  <c r="U74" i="1" a="1"/>
  <c r="U74" i="1"/>
  <c r="U75" i="1" a="1"/>
  <c r="U75" i="1" s="1"/>
  <c r="U76" i="1" a="1"/>
  <c r="U76" i="1" s="1"/>
  <c r="U77" i="1" a="1"/>
  <c r="U77" i="1" s="1"/>
  <c r="U78" i="1" a="1"/>
  <c r="U78" i="1" s="1"/>
  <c r="U79" i="1" a="1"/>
  <c r="U79" i="1" s="1"/>
  <c r="U80" i="1" a="1"/>
  <c r="U80" i="1" s="1"/>
  <c r="U81" i="1" a="1"/>
  <c r="U81" i="1" s="1"/>
  <c r="U82" i="1" a="1"/>
  <c r="U82" i="1"/>
  <c r="U83" i="1" a="1"/>
  <c r="U83" i="1" s="1"/>
  <c r="U84" i="1" a="1"/>
  <c r="U84" i="1" s="1"/>
  <c r="U85" i="1" a="1"/>
  <c r="U85" i="1" s="1"/>
  <c r="U86" i="1" a="1"/>
  <c r="U86" i="1"/>
  <c r="U87" i="1" a="1"/>
  <c r="U87" i="1" s="1"/>
  <c r="U88" i="1" a="1"/>
  <c r="U88" i="1" s="1"/>
  <c r="U89" i="1" a="1"/>
  <c r="U89" i="1" s="1"/>
  <c r="U90" i="1" a="1"/>
  <c r="U90" i="1" s="1"/>
  <c r="U91" i="1" a="1"/>
  <c r="U91" i="1" s="1"/>
  <c r="U92" i="1" a="1"/>
  <c r="U92" i="1" s="1"/>
  <c r="U93" i="1" a="1"/>
  <c r="U93" i="1" s="1"/>
  <c r="U94" i="1" a="1"/>
  <c r="U94" i="1" s="1"/>
  <c r="U95" i="1" a="1"/>
  <c r="U95" i="1" s="1"/>
  <c r="U96" i="1" a="1"/>
  <c r="U96" i="1" s="1"/>
  <c r="U97" i="1" a="1"/>
  <c r="U97" i="1" s="1"/>
  <c r="U98" i="1" a="1"/>
  <c r="U98" i="1" s="1"/>
  <c r="U99" i="1" a="1"/>
  <c r="U99" i="1" s="1"/>
  <c r="U100" i="1" a="1"/>
  <c r="U100" i="1" s="1"/>
  <c r="U101" i="1" a="1"/>
  <c r="U101" i="1" s="1"/>
  <c r="U102" i="1" a="1"/>
  <c r="U102" i="1" s="1"/>
  <c r="U103" i="1" a="1"/>
  <c r="U103" i="1" s="1"/>
  <c r="U104" i="1" a="1"/>
  <c r="U104" i="1" s="1"/>
  <c r="U105" i="1" a="1"/>
  <c r="U105" i="1" s="1"/>
  <c r="U106" i="1" a="1"/>
  <c r="U106" i="1"/>
  <c r="U107" i="1" a="1"/>
  <c r="U107" i="1" s="1"/>
  <c r="U108" i="1" a="1"/>
  <c r="U108" i="1" s="1"/>
  <c r="U109" i="1" a="1"/>
  <c r="U109" i="1" s="1"/>
  <c r="U110" i="1" a="1"/>
  <c r="U110" i="1" s="1"/>
  <c r="U111" i="1" a="1"/>
  <c r="U111" i="1" s="1"/>
  <c r="U112" i="1" a="1"/>
  <c r="U112" i="1" s="1"/>
  <c r="U113" i="1" a="1"/>
  <c r="U113" i="1" s="1"/>
  <c r="U114" i="1" a="1"/>
  <c r="U114" i="1"/>
  <c r="U115" i="1" a="1"/>
  <c r="U115" i="1" s="1"/>
  <c r="U116" i="1" a="1"/>
  <c r="U116" i="1" s="1"/>
  <c r="U117" i="1" a="1"/>
  <c r="U117" i="1" s="1"/>
  <c r="U118" i="1" a="1"/>
  <c r="U118" i="1"/>
  <c r="U119" i="1" a="1"/>
  <c r="U119" i="1" s="1"/>
  <c r="U120" i="1" a="1"/>
  <c r="U120" i="1" s="1"/>
  <c r="U121" i="1" a="1"/>
  <c r="U121" i="1" s="1"/>
  <c r="U122" i="1" a="1"/>
  <c r="U122" i="1" s="1"/>
  <c r="U123" i="1" a="1"/>
  <c r="U123" i="1" s="1"/>
  <c r="U124" i="1" a="1"/>
  <c r="U124" i="1" s="1"/>
  <c r="U125" i="1" a="1"/>
  <c r="U125" i="1" s="1"/>
  <c r="U126" i="1" a="1"/>
  <c r="U126" i="1" s="1"/>
  <c r="U127" i="1" a="1"/>
  <c r="U127" i="1" s="1"/>
  <c r="U128" i="1" a="1"/>
  <c r="U128" i="1" s="1"/>
  <c r="U129" i="1" a="1"/>
  <c r="U129" i="1" s="1"/>
  <c r="U130" i="1" a="1"/>
  <c r="U130" i="1" s="1"/>
  <c r="U131" i="1" a="1"/>
  <c r="U131" i="1" s="1"/>
  <c r="U132" i="1" a="1"/>
  <c r="U132" i="1" s="1"/>
  <c r="U133" i="1" a="1"/>
  <c r="U133" i="1" s="1"/>
  <c r="U134" i="1" a="1"/>
  <c r="U134" i="1" s="1"/>
  <c r="U135" i="1" a="1"/>
  <c r="U135" i="1" s="1"/>
  <c r="U136" i="1" a="1"/>
  <c r="U136" i="1" s="1"/>
  <c r="U137" i="1" a="1"/>
  <c r="U137" i="1" s="1"/>
  <c r="U138" i="1" a="1"/>
  <c r="U138" i="1"/>
  <c r="U139" i="1" a="1"/>
  <c r="U139" i="1" s="1"/>
  <c r="U140" i="1" a="1"/>
  <c r="U140" i="1" s="1"/>
  <c r="U141" i="1" a="1"/>
  <c r="U141" i="1" s="1"/>
  <c r="U142" i="1" a="1"/>
  <c r="U142" i="1" s="1"/>
  <c r="U143" i="1" a="1"/>
  <c r="U143" i="1" s="1"/>
  <c r="U144" i="1" a="1"/>
  <c r="U144" i="1" s="1"/>
  <c r="U145" i="1" a="1"/>
  <c r="U145" i="1" s="1"/>
  <c r="U146" i="1" a="1"/>
  <c r="U146" i="1"/>
  <c r="U147" i="1" a="1"/>
  <c r="U147" i="1" s="1"/>
  <c r="U148" i="1" a="1"/>
  <c r="U148" i="1" s="1"/>
  <c r="U149" i="1" a="1"/>
  <c r="U149" i="1" s="1"/>
  <c r="U150" i="1" a="1"/>
  <c r="U150" i="1"/>
  <c r="U151" i="1" a="1"/>
  <c r="U151" i="1" s="1"/>
  <c r="U152" i="1" a="1"/>
  <c r="U152" i="1" s="1"/>
  <c r="U153" i="1" a="1"/>
  <c r="U153" i="1" s="1"/>
  <c r="U154" i="1" a="1"/>
  <c r="U154" i="1" s="1"/>
  <c r="U155" i="1" a="1"/>
  <c r="U155" i="1" s="1"/>
  <c r="U156" i="1" a="1"/>
  <c r="U156" i="1" s="1"/>
  <c r="U157" i="1" a="1"/>
  <c r="U157" i="1" s="1"/>
  <c r="U158" i="1" a="1"/>
  <c r="U158" i="1" s="1"/>
  <c r="U159" i="1" a="1"/>
  <c r="U159" i="1" s="1"/>
  <c r="U160" i="1" a="1"/>
  <c r="U160" i="1" s="1"/>
  <c r="U161" i="1" a="1"/>
  <c r="U161" i="1" s="1"/>
  <c r="U162" i="1" a="1"/>
  <c r="U162" i="1" s="1"/>
  <c r="U163" i="1" a="1"/>
  <c r="U163" i="1" s="1"/>
  <c r="U164" i="1" a="1"/>
  <c r="U164" i="1" s="1"/>
  <c r="U165" i="1" a="1"/>
  <c r="U165" i="1" s="1"/>
  <c r="U166" i="1" a="1"/>
  <c r="U166" i="1" s="1"/>
  <c r="U167" i="1" a="1"/>
  <c r="U167" i="1" s="1"/>
  <c r="U168" i="1" a="1"/>
  <c r="U168" i="1" s="1"/>
  <c r="U169" i="1" a="1"/>
  <c r="U169" i="1" s="1"/>
  <c r="U170" i="1" a="1"/>
  <c r="U170" i="1"/>
  <c r="U171" i="1" a="1"/>
  <c r="U171" i="1" s="1"/>
  <c r="U172" i="1" a="1"/>
  <c r="U172" i="1" s="1"/>
  <c r="U173" i="1" a="1"/>
  <c r="U173" i="1" s="1"/>
  <c r="U174" i="1" a="1"/>
  <c r="U174" i="1" s="1"/>
  <c r="U175" i="1" a="1"/>
  <c r="U175" i="1" s="1"/>
  <c r="U176" i="1" a="1"/>
  <c r="U176" i="1" s="1"/>
  <c r="U177" i="1" a="1"/>
  <c r="U177" i="1" s="1"/>
  <c r="U178" i="1" a="1"/>
  <c r="U178" i="1"/>
  <c r="U179" i="1" a="1"/>
  <c r="U179" i="1" s="1"/>
  <c r="U180" i="1" a="1"/>
  <c r="U180" i="1" s="1"/>
  <c r="U181" i="1" a="1"/>
  <c r="U181" i="1" s="1"/>
  <c r="U182" i="1" a="1"/>
  <c r="U182" i="1"/>
  <c r="U183" i="1" a="1"/>
  <c r="U183" i="1" s="1"/>
  <c r="U184" i="1" a="1"/>
  <c r="U184" i="1" s="1"/>
  <c r="U185" i="1" a="1"/>
  <c r="U185" i="1" s="1"/>
  <c r="U186" i="1" a="1"/>
  <c r="U186" i="1" s="1"/>
  <c r="U187" i="1" a="1"/>
  <c r="U187" i="1" s="1"/>
  <c r="U188" i="1" a="1"/>
  <c r="U188" i="1" s="1"/>
  <c r="U189" i="1" a="1"/>
  <c r="U189" i="1" s="1"/>
  <c r="U190" i="1" a="1"/>
  <c r="U190" i="1" s="1"/>
  <c r="U191" i="1" a="1"/>
  <c r="U191" i="1" s="1"/>
  <c r="U192" i="1" a="1"/>
  <c r="U192" i="1" s="1"/>
  <c r="U193" i="1" a="1"/>
  <c r="U193" i="1" s="1"/>
  <c r="U194" i="1" a="1"/>
  <c r="U194" i="1" s="1"/>
  <c r="U195" i="1" a="1"/>
  <c r="U195" i="1" s="1"/>
  <c r="U196" i="1" a="1"/>
  <c r="U196" i="1" s="1"/>
  <c r="U197" i="1" a="1"/>
  <c r="U197" i="1" s="1"/>
  <c r="U198" i="1" a="1"/>
  <c r="U198" i="1" s="1"/>
  <c r="U199" i="1" a="1"/>
  <c r="U199" i="1" s="1"/>
  <c r="U200" i="1" a="1"/>
  <c r="U200" i="1" s="1"/>
  <c r="U201" i="1" a="1"/>
  <c r="U201" i="1" s="1"/>
  <c r="U202" i="1" a="1"/>
  <c r="U202" i="1"/>
  <c r="U203" i="1" a="1"/>
  <c r="U203" i="1" s="1"/>
  <c r="U204" i="1" a="1"/>
  <c r="U204" i="1" s="1"/>
  <c r="U205" i="1" a="1"/>
  <c r="U205" i="1" s="1"/>
  <c r="U206" i="1" a="1"/>
  <c r="U206" i="1" s="1"/>
  <c r="U207" i="1" a="1"/>
  <c r="U207" i="1" s="1"/>
  <c r="U208" i="1" a="1"/>
  <c r="U208" i="1" s="1"/>
  <c r="U209" i="1" a="1"/>
  <c r="U209" i="1" s="1"/>
  <c r="U210" i="1" a="1"/>
  <c r="U210" i="1"/>
  <c r="U211" i="1" a="1"/>
  <c r="U211" i="1" s="1"/>
  <c r="U212" i="1" a="1"/>
  <c r="U212" i="1" s="1"/>
  <c r="U213" i="1" a="1"/>
  <c r="U213" i="1" s="1"/>
  <c r="U214" i="1" a="1"/>
  <c r="U214" i="1"/>
  <c r="U215" i="1" a="1"/>
  <c r="U215" i="1" s="1"/>
  <c r="U216" i="1" a="1"/>
  <c r="U216" i="1" s="1"/>
  <c r="U217" i="1" a="1"/>
  <c r="U217" i="1" s="1"/>
  <c r="U218" i="1" a="1"/>
  <c r="U218" i="1" s="1"/>
  <c r="U219" i="1" a="1"/>
  <c r="U219" i="1" s="1"/>
  <c r="U220" i="1" a="1"/>
  <c r="U220" i="1" s="1"/>
  <c r="U221" i="1" a="1"/>
  <c r="U221" i="1" s="1"/>
  <c r="U222" i="1" a="1"/>
  <c r="U222" i="1" s="1"/>
  <c r="U223" i="1" a="1"/>
  <c r="U223" i="1" s="1"/>
  <c r="U224" i="1" a="1"/>
  <c r="U224" i="1" s="1"/>
  <c r="U225" i="1" a="1"/>
  <c r="U225" i="1" s="1"/>
  <c r="U226" i="1" a="1"/>
  <c r="U226" i="1" s="1"/>
  <c r="U227" i="1" a="1"/>
  <c r="U227" i="1" s="1"/>
  <c r="U228" i="1" a="1"/>
  <c r="U228" i="1" s="1"/>
  <c r="U229" i="1" a="1"/>
  <c r="U229" i="1" s="1"/>
  <c r="U230" i="1" a="1"/>
  <c r="U230" i="1" s="1"/>
  <c r="U231" i="1" a="1"/>
  <c r="U231" i="1" s="1"/>
  <c r="U232" i="1" a="1"/>
  <c r="U232" i="1" s="1"/>
  <c r="U233" i="1" a="1"/>
  <c r="U233" i="1"/>
  <c r="U234" i="1" a="1"/>
  <c r="U234" i="1" s="1"/>
  <c r="U235" i="1" a="1"/>
  <c r="U235" i="1" s="1"/>
  <c r="U236" i="1" a="1"/>
  <c r="U236" i="1" s="1"/>
  <c r="U237" i="1" a="1"/>
  <c r="U237" i="1" s="1"/>
  <c r="U238" i="1" a="1"/>
  <c r="U238" i="1"/>
  <c r="U239" i="1" a="1"/>
  <c r="U239" i="1" s="1"/>
  <c r="U240" i="1" a="1"/>
  <c r="U240" i="1" s="1"/>
  <c r="U241" i="1" a="1"/>
  <c r="U241" i="1" s="1"/>
  <c r="U242" i="1" a="1"/>
  <c r="U242" i="1" s="1"/>
  <c r="U243" i="1" a="1"/>
  <c r="U243" i="1" s="1"/>
  <c r="U244" i="1" a="1"/>
  <c r="U244" i="1" s="1"/>
  <c r="U245" i="1" a="1"/>
  <c r="U245" i="1" s="1"/>
  <c r="U246" i="1" a="1"/>
  <c r="U246" i="1" s="1"/>
  <c r="U247" i="1" a="1"/>
  <c r="U247" i="1" s="1"/>
  <c r="U248" i="1" a="1"/>
  <c r="U248" i="1" s="1"/>
  <c r="U249" i="1" a="1"/>
  <c r="U249" i="1"/>
  <c r="U250" i="1" a="1"/>
  <c r="U250" i="1" s="1"/>
  <c r="U251" i="1" a="1"/>
  <c r="U251" i="1" s="1"/>
  <c r="U252" i="1" a="1"/>
  <c r="U252" i="1" s="1"/>
  <c r="U253" i="1" a="1"/>
  <c r="U253" i="1" s="1"/>
  <c r="U254" i="1" a="1"/>
  <c r="U254" i="1" s="1"/>
  <c r="U255" i="1" a="1"/>
  <c r="U255" i="1" s="1"/>
  <c r="U256" i="1" a="1"/>
  <c r="U256" i="1" s="1"/>
  <c r="U257" i="1" a="1"/>
  <c r="U257" i="1" s="1"/>
  <c r="U258" i="1" a="1"/>
  <c r="U258" i="1" s="1"/>
  <c r="U259" i="1" a="1"/>
  <c r="U259" i="1" s="1"/>
  <c r="U260" i="1" a="1"/>
  <c r="U260" i="1" s="1"/>
  <c r="U261" i="1" a="1"/>
  <c r="U261" i="1" s="1"/>
  <c r="U262" i="1" a="1"/>
  <c r="U262" i="1"/>
  <c r="U263" i="1" a="1"/>
  <c r="U263" i="1" s="1"/>
  <c r="U264" i="1" a="1"/>
  <c r="U264" i="1" s="1"/>
  <c r="U265" i="1" a="1"/>
  <c r="U265" i="1" s="1"/>
  <c r="U266" i="1" a="1"/>
  <c r="U266" i="1" s="1"/>
  <c r="U267" i="1" a="1"/>
  <c r="U267" i="1" s="1"/>
  <c r="U268" i="1" a="1"/>
  <c r="U268" i="1" s="1"/>
  <c r="U269" i="1" a="1"/>
  <c r="U269" i="1"/>
  <c r="U270" i="1" a="1"/>
  <c r="U270" i="1" s="1"/>
  <c r="U271" i="1" a="1"/>
  <c r="U271" i="1" s="1"/>
  <c r="U272" i="1" a="1"/>
  <c r="U272" i="1" s="1"/>
  <c r="U273" i="1" a="1"/>
  <c r="U273" i="1"/>
  <c r="U274" i="1" a="1"/>
  <c r="U274" i="1" s="1"/>
  <c r="U275" i="1" a="1"/>
  <c r="U275" i="1" s="1"/>
  <c r="U276" i="1" a="1"/>
  <c r="U276" i="1" s="1"/>
  <c r="U277" i="1" a="1"/>
  <c r="U277" i="1" s="1"/>
  <c r="U278" i="1" a="1"/>
  <c r="U278" i="1" s="1"/>
  <c r="U279" i="1" a="1"/>
  <c r="U279" i="1" s="1"/>
  <c r="U280" i="1" a="1"/>
  <c r="U280" i="1" s="1"/>
  <c r="U281" i="1" a="1"/>
  <c r="U281" i="1" s="1"/>
  <c r="U282" i="1" a="1"/>
  <c r="U282" i="1" s="1"/>
  <c r="U283" i="1" a="1"/>
  <c r="U283" i="1" s="1"/>
  <c r="U284" i="1" a="1"/>
  <c r="U284" i="1" s="1"/>
  <c r="U285" i="1" a="1"/>
  <c r="U285" i="1" s="1"/>
  <c r="U286" i="1" a="1"/>
  <c r="U286" i="1" s="1"/>
  <c r="U287" i="1" a="1"/>
  <c r="U287" i="1" s="1"/>
  <c r="U288" i="1" a="1"/>
  <c r="U288" i="1" s="1"/>
  <c r="U289" i="1" a="1"/>
  <c r="U289" i="1" s="1"/>
  <c r="U290" i="1" a="1"/>
  <c r="U290" i="1"/>
  <c r="U291" i="1" a="1"/>
  <c r="U291" i="1" s="1"/>
  <c r="U292" i="1" a="1"/>
  <c r="U292" i="1" s="1"/>
  <c r="U293" i="1" a="1"/>
  <c r="U293" i="1" s="1"/>
  <c r="U294" i="1" a="1"/>
  <c r="U294" i="1"/>
  <c r="U295" i="1" a="1"/>
  <c r="U295" i="1" s="1"/>
  <c r="U296" i="1" a="1"/>
  <c r="U296" i="1" s="1"/>
  <c r="U297" i="1" a="1"/>
  <c r="U297" i="1" s="1"/>
  <c r="U298" i="1" a="1"/>
  <c r="U298" i="1" s="1"/>
  <c r="U299" i="1" a="1"/>
  <c r="U299" i="1" s="1"/>
  <c r="U300" i="1" a="1"/>
  <c r="U300" i="1" s="1"/>
  <c r="U301" i="1" a="1"/>
  <c r="U301" i="1"/>
  <c r="U302" i="1" a="1"/>
  <c r="U302" i="1" s="1"/>
  <c r="U303" i="1" a="1"/>
  <c r="U303" i="1" s="1"/>
  <c r="U304" i="1" a="1"/>
  <c r="U304" i="1" s="1"/>
  <c r="U305" i="1" a="1"/>
  <c r="U305" i="1"/>
  <c r="U306" i="1" a="1"/>
  <c r="U306" i="1" s="1"/>
  <c r="U307" i="1" a="1"/>
  <c r="U307" i="1" s="1"/>
  <c r="U308" i="1" a="1"/>
  <c r="U308" i="1" s="1"/>
  <c r="U309" i="1" a="1"/>
  <c r="U309" i="1" s="1"/>
  <c r="U310" i="1" a="1"/>
  <c r="U310" i="1" s="1"/>
  <c r="U311" i="1" a="1"/>
  <c r="U311" i="1" s="1"/>
  <c r="U312" i="1" a="1"/>
  <c r="U312" i="1" s="1"/>
  <c r="U313" i="1" a="1"/>
  <c r="U313" i="1" s="1"/>
  <c r="U314" i="1" a="1"/>
  <c r="U314" i="1" s="1"/>
  <c r="U315" i="1" a="1"/>
  <c r="U315" i="1" s="1"/>
  <c r="U316" i="1" a="1"/>
  <c r="U316" i="1" s="1"/>
  <c r="U317" i="1" a="1"/>
  <c r="U317" i="1" s="1"/>
  <c r="U318" i="1" a="1"/>
  <c r="U318" i="1" s="1"/>
  <c r="U319" i="1" a="1"/>
  <c r="U319" i="1" s="1"/>
  <c r="U320" i="1" a="1"/>
  <c r="U320" i="1" s="1"/>
  <c r="U321" i="1" a="1"/>
  <c r="U321" i="1" s="1"/>
  <c r="U322" i="1" a="1"/>
  <c r="U322" i="1" s="1"/>
  <c r="U323" i="1" a="1"/>
  <c r="U323" i="1" s="1"/>
  <c r="U324" i="1" a="1"/>
  <c r="U324" i="1" s="1"/>
  <c r="U325" i="1" a="1"/>
  <c r="U325" i="1" s="1"/>
  <c r="U326" i="1" a="1"/>
  <c r="U326" i="1"/>
  <c r="U327" i="1" a="1"/>
  <c r="U327" i="1" s="1"/>
  <c r="U328" i="1" a="1"/>
  <c r="U328" i="1" s="1"/>
  <c r="U329" i="1" a="1"/>
  <c r="U329" i="1" s="1"/>
  <c r="U330" i="1" a="1"/>
  <c r="U330" i="1" s="1"/>
  <c r="U331" i="1" a="1"/>
  <c r="U331" i="1" s="1"/>
  <c r="U332" i="1" a="1"/>
  <c r="U332" i="1" s="1"/>
  <c r="U333" i="1" a="1"/>
  <c r="U333" i="1"/>
  <c r="U334" i="1" a="1"/>
  <c r="U334" i="1" s="1"/>
  <c r="U335" i="1" a="1"/>
  <c r="U335" i="1" s="1"/>
  <c r="U336" i="1" a="1"/>
  <c r="U336" i="1" s="1"/>
  <c r="U337" i="1" a="1"/>
  <c r="U337" i="1"/>
  <c r="U338" i="1" a="1"/>
  <c r="U338" i="1" s="1"/>
  <c r="U339" i="1" a="1"/>
  <c r="U339" i="1" s="1"/>
  <c r="U340" i="1" a="1"/>
  <c r="U340" i="1" s="1"/>
  <c r="U341" i="1" a="1"/>
  <c r="U341" i="1" s="1"/>
  <c r="U342" i="1" a="1"/>
  <c r="U342" i="1" s="1"/>
  <c r="U343" i="1" a="1"/>
  <c r="U343" i="1"/>
  <c r="U344" i="1" a="1"/>
  <c r="U344" i="1" s="1"/>
  <c r="U345" i="1" a="1"/>
  <c r="U345" i="1" s="1"/>
  <c r="U346" i="1" a="1"/>
  <c r="U346" i="1"/>
  <c r="U347" i="1" a="1"/>
  <c r="U347" i="1" s="1"/>
  <c r="U348" i="1" a="1"/>
  <c r="U348" i="1" s="1"/>
  <c r="U349" i="1" a="1"/>
  <c r="U349" i="1" s="1"/>
  <c r="U350" i="1" a="1"/>
  <c r="U350" i="1"/>
  <c r="U351" i="1" a="1"/>
  <c r="U351" i="1"/>
  <c r="U352" i="1" a="1"/>
  <c r="U352" i="1" s="1"/>
  <c r="U353" i="1" a="1"/>
  <c r="U353" i="1" s="1"/>
  <c r="U354" i="1" a="1"/>
  <c r="U354" i="1"/>
  <c r="U355" i="1" a="1"/>
  <c r="U355" i="1"/>
  <c r="U356" i="1" a="1"/>
  <c r="U356" i="1" s="1"/>
  <c r="U357" i="1" a="1"/>
  <c r="U357" i="1" s="1"/>
  <c r="U358" i="1" a="1"/>
  <c r="U358" i="1" s="1"/>
  <c r="U359" i="1" a="1"/>
  <c r="U359" i="1"/>
  <c r="U360" i="1" a="1"/>
  <c r="U360" i="1" s="1"/>
  <c r="U361" i="1" a="1"/>
  <c r="U361" i="1" s="1"/>
  <c r="U362" i="1" a="1"/>
  <c r="U362" i="1"/>
  <c r="U363" i="1" a="1"/>
  <c r="U363" i="1" s="1"/>
  <c r="U364" i="1" a="1"/>
  <c r="U364" i="1" s="1"/>
  <c r="U365" i="1" a="1"/>
  <c r="U365" i="1" s="1"/>
  <c r="U366" i="1" a="1"/>
  <c r="U366" i="1" s="1"/>
  <c r="U367" i="1" a="1"/>
  <c r="U367" i="1" s="1"/>
  <c r="U368" i="1" a="1"/>
  <c r="U368" i="1" s="1"/>
  <c r="U369" i="1" a="1"/>
  <c r="U369" i="1" s="1"/>
  <c r="U370" i="1" a="1"/>
  <c r="U370" i="1"/>
  <c r="U371" i="1" a="1"/>
  <c r="U371" i="1" s="1"/>
  <c r="U372" i="1" a="1"/>
  <c r="U372" i="1" s="1"/>
  <c r="U373" i="1" a="1"/>
  <c r="U373" i="1" s="1"/>
  <c r="U374" i="1" a="1"/>
  <c r="U374" i="1" s="1"/>
  <c r="U375" i="1" a="1"/>
  <c r="U375" i="1"/>
  <c r="U376" i="1" a="1"/>
  <c r="U376" i="1" s="1"/>
  <c r="U377" i="1" a="1"/>
  <c r="U377" i="1" s="1"/>
  <c r="U378" i="1" a="1"/>
  <c r="U378" i="1" s="1"/>
  <c r="U379" i="1" a="1"/>
  <c r="U379" i="1" s="1"/>
  <c r="U380" i="1" a="1"/>
  <c r="U380" i="1" s="1"/>
  <c r="U381" i="1" a="1"/>
  <c r="U381" i="1" s="1"/>
  <c r="U382" i="1" a="1"/>
  <c r="U382" i="1" s="1"/>
  <c r="U383" i="1" a="1"/>
  <c r="U383" i="1" s="1"/>
  <c r="U384" i="1" a="1"/>
  <c r="U384" i="1" s="1"/>
  <c r="U385" i="1" a="1"/>
  <c r="U385" i="1" s="1"/>
  <c r="U386" i="1" a="1"/>
  <c r="U386" i="1"/>
  <c r="U387" i="1" a="1"/>
  <c r="U387" i="1" s="1"/>
  <c r="U388" i="1" a="1"/>
  <c r="U388" i="1" s="1"/>
  <c r="U389" i="1" a="1"/>
  <c r="U389" i="1" s="1"/>
  <c r="U390" i="1" a="1"/>
  <c r="U390" i="1" s="1"/>
  <c r="U391" i="1" a="1"/>
  <c r="U391" i="1"/>
  <c r="U392" i="1" a="1"/>
  <c r="U392" i="1" s="1"/>
  <c r="U393" i="1" a="1"/>
  <c r="U393" i="1" s="1"/>
  <c r="U394" i="1" a="1"/>
  <c r="U394" i="1" s="1"/>
  <c r="U395" i="1" a="1"/>
  <c r="U395" i="1" s="1"/>
  <c r="U396" i="1" a="1"/>
  <c r="U396" i="1" s="1"/>
  <c r="U397" i="1" a="1"/>
  <c r="U397" i="1" s="1"/>
  <c r="U398" i="1" a="1"/>
  <c r="U398" i="1" s="1"/>
  <c r="U399" i="1" a="1"/>
  <c r="U399" i="1" s="1"/>
  <c r="U400" i="1" a="1"/>
  <c r="U400" i="1" s="1"/>
  <c r="U401" i="1" a="1"/>
  <c r="U401" i="1" s="1"/>
  <c r="U402" i="1" a="1"/>
  <c r="U402" i="1"/>
  <c r="U403" i="1" a="1"/>
  <c r="U403" i="1" s="1"/>
  <c r="U404" i="1" a="1"/>
  <c r="U404" i="1" s="1"/>
  <c r="U405" i="1" a="1"/>
  <c r="U405" i="1" s="1"/>
  <c r="U406" i="1" a="1"/>
  <c r="U406" i="1" s="1"/>
  <c r="U407" i="1" a="1"/>
  <c r="U407" i="1"/>
  <c r="U408" i="1" a="1"/>
  <c r="U408" i="1" s="1"/>
  <c r="U409" i="1" a="1"/>
  <c r="U409" i="1" s="1"/>
  <c r="U410" i="1" a="1"/>
  <c r="U410" i="1" s="1"/>
  <c r="U411" i="1" a="1"/>
  <c r="U411" i="1" s="1"/>
  <c r="U412" i="1" a="1"/>
  <c r="U412" i="1" s="1"/>
  <c r="U413" i="1" a="1"/>
  <c r="U413" i="1" s="1"/>
  <c r="U414" i="1" a="1"/>
  <c r="U414" i="1" s="1"/>
  <c r="U415" i="1" a="1"/>
  <c r="U415" i="1" s="1"/>
  <c r="U416" i="1" a="1"/>
  <c r="U416" i="1" s="1"/>
  <c r="U417" i="1" a="1"/>
  <c r="U417" i="1" s="1"/>
  <c r="U418" i="1" a="1"/>
  <c r="U418" i="1"/>
  <c r="U419" i="1" a="1"/>
  <c r="U419" i="1" s="1"/>
  <c r="U420" i="1" a="1"/>
  <c r="U420" i="1" s="1"/>
  <c r="U421" i="1" a="1"/>
  <c r="U421" i="1" s="1"/>
  <c r="U422" i="1" a="1"/>
  <c r="U422" i="1" s="1"/>
  <c r="U423" i="1" a="1"/>
  <c r="U423" i="1"/>
  <c r="U424" i="1" a="1"/>
  <c r="U424" i="1" s="1"/>
  <c r="U425" i="1" a="1"/>
  <c r="U425" i="1" s="1"/>
  <c r="U426" i="1" a="1"/>
  <c r="U426" i="1" s="1"/>
  <c r="U427" i="1" a="1"/>
  <c r="U427" i="1" s="1"/>
  <c r="U428" i="1" a="1"/>
  <c r="U428" i="1" s="1"/>
  <c r="U429" i="1" a="1"/>
  <c r="U429" i="1" s="1"/>
  <c r="U430" i="1" a="1"/>
  <c r="U430" i="1" s="1"/>
  <c r="U431" i="1" a="1"/>
  <c r="U431" i="1" s="1"/>
  <c r="U432" i="1" a="1"/>
  <c r="U432" i="1" s="1"/>
  <c r="U433" i="1" a="1"/>
  <c r="U433" i="1" s="1"/>
  <c r="U434" i="1" a="1"/>
  <c r="U434" i="1"/>
  <c r="U435" i="1" a="1"/>
  <c r="U435" i="1" s="1"/>
  <c r="U436" i="1" a="1"/>
  <c r="U436" i="1" s="1"/>
  <c r="U437" i="1" a="1"/>
  <c r="U437" i="1" s="1"/>
  <c r="U438" i="1" a="1"/>
  <c r="U438" i="1" s="1"/>
  <c r="U439" i="1" a="1"/>
  <c r="U439" i="1"/>
  <c r="U440" i="1" a="1"/>
  <c r="U440" i="1" s="1"/>
  <c r="U441" i="1" a="1"/>
  <c r="U441" i="1" s="1"/>
  <c r="U442" i="1" a="1"/>
  <c r="U442" i="1" s="1"/>
  <c r="U443" i="1" a="1"/>
  <c r="U443" i="1" s="1"/>
  <c r="U444" i="1" a="1"/>
  <c r="U444" i="1" s="1"/>
  <c r="U445" i="1" a="1"/>
  <c r="U445" i="1" s="1"/>
  <c r="U446" i="1" a="1"/>
  <c r="U446" i="1" s="1"/>
  <c r="U447" i="1" a="1"/>
  <c r="U447" i="1" s="1"/>
  <c r="U448" i="1" a="1"/>
  <c r="U448" i="1" s="1"/>
  <c r="U449" i="1" a="1"/>
  <c r="U449" i="1" s="1"/>
  <c r="U450" i="1" a="1"/>
  <c r="U450" i="1"/>
  <c r="U451" i="1" a="1"/>
  <c r="U451" i="1" s="1"/>
  <c r="U452" i="1" a="1"/>
  <c r="U452" i="1" s="1"/>
  <c r="U453" i="1" a="1"/>
  <c r="U453" i="1" s="1"/>
  <c r="U454" i="1" a="1"/>
  <c r="U454" i="1" s="1"/>
  <c r="U455" i="1" a="1"/>
  <c r="U455" i="1"/>
  <c r="U456" i="1" a="1"/>
  <c r="U456" i="1" s="1"/>
  <c r="U457" i="1" a="1"/>
  <c r="U457" i="1" s="1"/>
  <c r="U458" i="1" a="1"/>
  <c r="U458" i="1" s="1"/>
  <c r="U459" i="1" a="1"/>
  <c r="U459" i="1" s="1"/>
  <c r="U460" i="1" a="1"/>
  <c r="U460" i="1" s="1"/>
  <c r="U461" i="1" a="1"/>
  <c r="U461" i="1" s="1"/>
  <c r="U462" i="1" a="1"/>
  <c r="U462" i="1"/>
  <c r="U463" i="1" a="1"/>
  <c r="U463" i="1"/>
  <c r="U464" i="1" a="1"/>
  <c r="U464" i="1" s="1"/>
  <c r="U465" i="1" a="1"/>
  <c r="U465" i="1"/>
  <c r="U466" i="1" a="1"/>
  <c r="U466" i="1" s="1"/>
  <c r="U467" i="1" a="1"/>
  <c r="U467" i="1" s="1"/>
  <c r="U468" i="1" a="1"/>
  <c r="U468" i="1" s="1"/>
  <c r="U469" i="1" a="1"/>
  <c r="U469" i="1"/>
  <c r="U470" i="1" a="1"/>
  <c r="U470" i="1" s="1"/>
  <c r="U471" i="1" a="1"/>
  <c r="U471" i="1"/>
  <c r="U472" i="1" a="1"/>
  <c r="U472" i="1" s="1"/>
  <c r="U473" i="1" a="1"/>
  <c r="U473" i="1" s="1"/>
  <c r="U474" i="1" a="1"/>
  <c r="U474" i="1"/>
  <c r="U475" i="1" a="1"/>
  <c r="U475" i="1" s="1"/>
  <c r="U476" i="1" a="1"/>
  <c r="U476" i="1" s="1"/>
  <c r="U477" i="1" a="1"/>
  <c r="U477" i="1"/>
  <c r="U478" i="1" a="1"/>
  <c r="U478" i="1"/>
  <c r="U479" i="1" a="1"/>
  <c r="U479" i="1" s="1"/>
  <c r="U480" i="1" a="1"/>
  <c r="U480" i="1" s="1"/>
  <c r="U481" i="1" a="1"/>
  <c r="U481" i="1" s="1"/>
  <c r="U482" i="1" a="1"/>
  <c r="U482" i="1" s="1"/>
  <c r="U483" i="1" a="1"/>
  <c r="U483" i="1"/>
  <c r="U484" i="1" a="1"/>
  <c r="U484" i="1" s="1"/>
  <c r="U485" i="1" a="1"/>
  <c r="U485" i="1"/>
  <c r="U486" i="1" a="1"/>
  <c r="U486" i="1"/>
  <c r="U487" i="1" a="1"/>
  <c r="U487" i="1"/>
  <c r="U488" i="1" a="1"/>
  <c r="U488" i="1" s="1"/>
  <c r="U489" i="1" a="1"/>
  <c r="U489" i="1" s="1"/>
  <c r="U490" i="1" a="1"/>
  <c r="U490" i="1" s="1"/>
  <c r="U491" i="1" a="1"/>
  <c r="U491" i="1" s="1"/>
  <c r="U492" i="1" a="1"/>
  <c r="U492" i="1" s="1"/>
  <c r="U493" i="1" a="1"/>
  <c r="U493" i="1" s="1"/>
  <c r="U494" i="1" a="1"/>
  <c r="U494" i="1"/>
  <c r="U495" i="1" a="1"/>
  <c r="U495" i="1"/>
  <c r="U496" i="1" a="1"/>
  <c r="U496" i="1" s="1"/>
  <c r="U497" i="1" a="1"/>
  <c r="U497" i="1"/>
  <c r="U498" i="1" a="1"/>
  <c r="U498" i="1" s="1"/>
  <c r="U499" i="1" a="1"/>
  <c r="U499" i="1" s="1"/>
  <c r="U500" i="1" a="1"/>
  <c r="U500" i="1" s="1"/>
  <c r="U501" i="1" a="1"/>
  <c r="U501" i="1"/>
  <c r="U502" i="1" a="1"/>
  <c r="U502" i="1" s="1"/>
  <c r="U503" i="1" a="1"/>
  <c r="U503" i="1"/>
  <c r="U504" i="1" a="1"/>
  <c r="U504" i="1" s="1"/>
  <c r="U505" i="1" a="1"/>
  <c r="U505" i="1" s="1"/>
  <c r="U506" i="1" a="1"/>
  <c r="U506" i="1"/>
  <c r="U507" i="1" a="1"/>
  <c r="U507" i="1" s="1"/>
  <c r="U508" i="1" a="1"/>
  <c r="U508" i="1" s="1"/>
  <c r="U509" i="1" a="1"/>
  <c r="U509" i="1"/>
  <c r="U510" i="1" a="1"/>
  <c r="U510" i="1"/>
  <c r="U511" i="1" a="1"/>
  <c r="U511" i="1" s="1"/>
  <c r="U512" i="1" a="1"/>
  <c r="U512" i="1" s="1"/>
  <c r="U513" i="1" a="1"/>
  <c r="U513" i="1" s="1"/>
  <c r="U514" i="1" a="1"/>
  <c r="U514" i="1" s="1"/>
  <c r="U515" i="1" a="1"/>
  <c r="U515" i="1"/>
  <c r="U516" i="1" a="1"/>
  <c r="U516" i="1" s="1"/>
  <c r="U517" i="1" a="1"/>
  <c r="U517" i="1"/>
  <c r="U518" i="1" a="1"/>
  <c r="U518" i="1"/>
  <c r="U519" i="1" a="1"/>
  <c r="U519" i="1"/>
  <c r="U520" i="1" a="1"/>
  <c r="U520" i="1" s="1"/>
  <c r="U521" i="1" a="1"/>
  <c r="U521" i="1" s="1"/>
  <c r="U522" i="1" a="1"/>
  <c r="U522" i="1" s="1"/>
  <c r="U523" i="1" a="1"/>
  <c r="U523" i="1" s="1"/>
  <c r="U524" i="1" a="1"/>
  <c r="U524" i="1" s="1"/>
  <c r="U525" i="1" a="1"/>
  <c r="U525" i="1" s="1"/>
  <c r="U526" i="1" a="1"/>
  <c r="U526" i="1"/>
  <c r="U527" i="1" a="1"/>
  <c r="U527" i="1"/>
  <c r="U528" i="1" a="1"/>
  <c r="U528" i="1" s="1"/>
  <c r="U529" i="1" a="1"/>
  <c r="U529" i="1"/>
  <c r="U530" i="1" a="1"/>
  <c r="U530" i="1" s="1"/>
  <c r="U531" i="1" a="1"/>
  <c r="U531" i="1" s="1"/>
  <c r="U532" i="1" a="1"/>
  <c r="U532" i="1" s="1"/>
  <c r="U533" i="1" a="1"/>
  <c r="U533" i="1"/>
  <c r="U534" i="1" a="1"/>
  <c r="U534" i="1" s="1"/>
  <c r="U535" i="1" a="1"/>
  <c r="U535" i="1"/>
  <c r="U536" i="1" a="1"/>
  <c r="U536" i="1" s="1"/>
  <c r="U537" i="1" a="1"/>
  <c r="U537" i="1" s="1"/>
  <c r="U538" i="1" a="1"/>
  <c r="U538" i="1"/>
  <c r="U539" i="1" a="1"/>
  <c r="U539" i="1" s="1"/>
  <c r="U540" i="1" a="1"/>
  <c r="U540" i="1" s="1"/>
  <c r="U541" i="1" a="1"/>
  <c r="U541" i="1"/>
  <c r="U542" i="1" a="1"/>
  <c r="U542" i="1"/>
  <c r="U543" i="1" a="1"/>
  <c r="U543" i="1" s="1"/>
  <c r="U544" i="1" a="1"/>
  <c r="U544" i="1" s="1"/>
  <c r="U545" i="1" a="1"/>
  <c r="U545" i="1" s="1"/>
  <c r="U546" i="1" a="1"/>
  <c r="U546" i="1" s="1"/>
  <c r="U547" i="1" a="1"/>
  <c r="U547" i="1"/>
  <c r="U548" i="1" a="1"/>
  <c r="U548" i="1" s="1"/>
  <c r="U549" i="1" a="1"/>
  <c r="U549" i="1"/>
  <c r="U550" i="1" a="1"/>
  <c r="U550" i="1"/>
  <c r="U551" i="1" a="1"/>
  <c r="U551" i="1"/>
  <c r="U552" i="1" a="1"/>
  <c r="U552" i="1" s="1"/>
  <c r="U553" i="1" a="1"/>
  <c r="U553" i="1" s="1"/>
  <c r="U554" i="1" a="1"/>
  <c r="U554" i="1" s="1"/>
  <c r="U555" i="1" a="1"/>
  <c r="U555" i="1" s="1"/>
  <c r="U556" i="1" a="1"/>
  <c r="U556" i="1" s="1"/>
  <c r="U557" i="1" a="1"/>
  <c r="U557" i="1" s="1"/>
  <c r="U558" i="1" a="1"/>
  <c r="U558" i="1"/>
  <c r="U559" i="1" a="1"/>
  <c r="U559" i="1"/>
  <c r="U560" i="1" a="1"/>
  <c r="U560" i="1" s="1"/>
  <c r="U561" i="1" a="1"/>
  <c r="U561" i="1"/>
  <c r="U562" i="1" a="1"/>
  <c r="U562" i="1" s="1"/>
  <c r="U563" i="1" a="1"/>
  <c r="U563" i="1" s="1"/>
  <c r="U564" i="1" a="1"/>
  <c r="U564" i="1" s="1"/>
  <c r="U565" i="1" a="1"/>
  <c r="U565" i="1"/>
  <c r="U566" i="1" a="1"/>
  <c r="U566" i="1" s="1"/>
  <c r="U567" i="1" a="1"/>
  <c r="U567" i="1"/>
  <c r="U568" i="1" a="1"/>
  <c r="U568" i="1" s="1"/>
  <c r="U569" i="1" a="1"/>
  <c r="U569" i="1" s="1"/>
  <c r="U570" i="1" a="1"/>
  <c r="U570" i="1"/>
  <c r="U571" i="1" a="1"/>
  <c r="U571" i="1" s="1"/>
  <c r="U572" i="1" a="1"/>
  <c r="U572" i="1" s="1"/>
  <c r="U573" i="1" a="1"/>
  <c r="U573" i="1"/>
  <c r="U574" i="1" a="1"/>
  <c r="U574" i="1"/>
  <c r="U575" i="1" a="1"/>
  <c r="U575" i="1" s="1"/>
  <c r="U576" i="1" a="1"/>
  <c r="U576" i="1" s="1"/>
  <c r="U577" i="1" a="1"/>
  <c r="U577" i="1" s="1"/>
  <c r="U578" i="1" a="1"/>
  <c r="U578" i="1" s="1"/>
  <c r="U579" i="1" a="1"/>
  <c r="U579" i="1"/>
  <c r="U580" i="1" a="1"/>
  <c r="U580" i="1" s="1"/>
  <c r="U581" i="1" a="1"/>
  <c r="U581" i="1"/>
  <c r="U582" i="1" a="1"/>
  <c r="U582" i="1"/>
  <c r="U583" i="1" a="1"/>
  <c r="U583" i="1"/>
  <c r="U584" i="1" a="1"/>
  <c r="U584" i="1" s="1"/>
  <c r="U585" i="1" a="1"/>
  <c r="U585" i="1" s="1"/>
  <c r="U586" i="1" a="1"/>
  <c r="U586" i="1" s="1"/>
  <c r="U587" i="1" a="1"/>
  <c r="U587" i="1" s="1"/>
  <c r="U588" i="1" a="1"/>
  <c r="U588" i="1" s="1"/>
  <c r="U589" i="1" a="1"/>
  <c r="U589" i="1" s="1"/>
  <c r="U590" i="1" a="1"/>
  <c r="U590" i="1"/>
  <c r="U591" i="1" a="1"/>
  <c r="U591" i="1"/>
  <c r="U592" i="1" a="1"/>
  <c r="U592" i="1" s="1"/>
  <c r="U593" i="1" a="1"/>
  <c r="U593" i="1"/>
  <c r="U594" i="1" a="1"/>
  <c r="U594" i="1" s="1"/>
  <c r="U595" i="1" a="1"/>
  <c r="U595" i="1" s="1"/>
  <c r="U596" i="1" a="1"/>
  <c r="U596" i="1" s="1"/>
  <c r="U597" i="1" a="1"/>
  <c r="U597" i="1"/>
  <c r="U598" i="1" a="1"/>
  <c r="U598" i="1" s="1"/>
  <c r="U599" i="1" a="1"/>
  <c r="U599" i="1"/>
  <c r="U600" i="1" a="1"/>
  <c r="U600" i="1" s="1"/>
  <c r="U601" i="1" a="1"/>
  <c r="U601" i="1" s="1"/>
  <c r="U602" i="1" a="1"/>
  <c r="U602" i="1"/>
  <c r="U603" i="1" a="1"/>
  <c r="U603" i="1" s="1"/>
  <c r="U604" i="1" a="1"/>
  <c r="U604" i="1" s="1"/>
  <c r="U605" i="1" a="1"/>
  <c r="U605" i="1"/>
  <c r="U606" i="1" a="1"/>
  <c r="U606" i="1"/>
  <c r="U607" i="1" a="1"/>
  <c r="U607" i="1" s="1"/>
  <c r="U608" i="1" a="1"/>
  <c r="U608" i="1" s="1"/>
  <c r="U609" i="1" a="1"/>
  <c r="U609" i="1" s="1"/>
  <c r="U610" i="1" a="1"/>
  <c r="U610" i="1" s="1"/>
  <c r="U611" i="1" a="1"/>
  <c r="U611" i="1"/>
  <c r="U612" i="1" a="1"/>
  <c r="U612" i="1" s="1"/>
  <c r="U613" i="1" a="1"/>
  <c r="U613" i="1"/>
  <c r="U614" i="1" a="1"/>
  <c r="U614" i="1"/>
  <c r="U615" i="1" a="1"/>
  <c r="U615" i="1"/>
  <c r="U616" i="1" a="1"/>
  <c r="U616" i="1" s="1"/>
  <c r="U617" i="1" a="1"/>
  <c r="U617" i="1" s="1"/>
  <c r="U618" i="1" a="1"/>
  <c r="U618" i="1" s="1"/>
  <c r="U619" i="1" a="1"/>
  <c r="U619" i="1" s="1"/>
  <c r="U620" i="1" a="1"/>
  <c r="U620" i="1" s="1"/>
  <c r="U621" i="1" a="1"/>
  <c r="U621" i="1" s="1"/>
  <c r="U622" i="1" a="1"/>
  <c r="U622" i="1"/>
  <c r="U623" i="1" a="1"/>
  <c r="U623" i="1"/>
  <c r="U624" i="1" a="1"/>
  <c r="U624" i="1" s="1"/>
  <c r="U625" i="1" a="1"/>
  <c r="U625" i="1"/>
  <c r="U626" i="1" a="1"/>
  <c r="U626" i="1" s="1"/>
  <c r="U627" i="1" a="1"/>
  <c r="U627" i="1" s="1"/>
  <c r="U628" i="1" a="1"/>
  <c r="U628" i="1" s="1"/>
  <c r="U629" i="1" a="1"/>
  <c r="U629" i="1"/>
  <c r="U630" i="1" a="1"/>
  <c r="U630" i="1" s="1"/>
  <c r="U631" i="1" a="1"/>
  <c r="U631" i="1"/>
  <c r="U632" i="1" a="1"/>
  <c r="U632" i="1" s="1"/>
  <c r="U633" i="1" a="1"/>
  <c r="U633" i="1" s="1"/>
  <c r="U634" i="1" a="1"/>
  <c r="U634" i="1"/>
  <c r="U635" i="1" a="1"/>
  <c r="U635" i="1" s="1"/>
  <c r="U636" i="1" a="1"/>
  <c r="U636" i="1" s="1"/>
  <c r="U637" i="1" a="1"/>
  <c r="U637" i="1"/>
  <c r="U638" i="1" a="1"/>
  <c r="U638" i="1"/>
  <c r="U639" i="1" a="1"/>
  <c r="U639" i="1" s="1"/>
  <c r="U640" i="1" a="1"/>
  <c r="U640" i="1"/>
  <c r="U641" i="1" a="1"/>
  <c r="U641" i="1"/>
  <c r="U642" i="1" a="1"/>
  <c r="U642" i="1"/>
  <c r="U643" i="1" a="1"/>
  <c r="U643" i="1" s="1"/>
  <c r="U644" i="1" a="1"/>
  <c r="U644" i="1"/>
  <c r="U645" i="1" a="1"/>
  <c r="U645" i="1"/>
  <c r="U646" i="1" a="1"/>
  <c r="U646" i="1"/>
  <c r="U647" i="1" a="1"/>
  <c r="U647" i="1" s="1"/>
  <c r="U648" i="1" a="1"/>
  <c r="U648" i="1"/>
  <c r="U649" i="1" a="1"/>
  <c r="U649" i="1"/>
  <c r="U650" i="1" a="1"/>
  <c r="U650" i="1"/>
  <c r="U651" i="1" a="1"/>
  <c r="U651" i="1" s="1"/>
  <c r="U652" i="1" a="1"/>
  <c r="U652" i="1"/>
  <c r="U653" i="1" a="1"/>
  <c r="U653" i="1"/>
  <c r="U654" i="1" a="1"/>
  <c r="U654" i="1"/>
  <c r="U655" i="1" a="1"/>
  <c r="U655" i="1" s="1"/>
  <c r="U656" i="1" a="1"/>
  <c r="U656" i="1"/>
  <c r="U657" i="1" a="1"/>
  <c r="U657" i="1"/>
  <c r="U658" i="1" a="1"/>
  <c r="U658" i="1"/>
  <c r="U659" i="1" a="1"/>
  <c r="U659" i="1" s="1"/>
  <c r="U660" i="1" a="1"/>
  <c r="U660" i="1"/>
  <c r="U661" i="1" a="1"/>
  <c r="U661" i="1"/>
  <c r="U662" i="1" a="1"/>
  <c r="U662" i="1"/>
  <c r="U663" i="1" a="1"/>
  <c r="U663" i="1" s="1"/>
  <c r="U664" i="1" a="1"/>
  <c r="U664" i="1"/>
  <c r="U665" i="1" a="1"/>
  <c r="U665" i="1"/>
  <c r="U666" i="1" a="1"/>
  <c r="U666" i="1"/>
  <c r="U667" i="1" a="1"/>
  <c r="U667" i="1" s="1"/>
  <c r="U668" i="1" a="1"/>
  <c r="U668" i="1"/>
  <c r="U669" i="1" a="1"/>
  <c r="U669" i="1"/>
  <c r="U670" i="1" a="1"/>
  <c r="U670" i="1"/>
  <c r="U671" i="1" a="1"/>
  <c r="U671" i="1" s="1"/>
  <c r="U672" i="1" a="1"/>
  <c r="U672" i="1"/>
  <c r="U673" i="1" a="1"/>
  <c r="U673" i="1"/>
  <c r="U674" i="1" a="1"/>
  <c r="U674" i="1"/>
  <c r="U675" i="1" a="1"/>
  <c r="U675" i="1" s="1"/>
  <c r="U676" i="1" a="1"/>
  <c r="U676" i="1"/>
  <c r="U677" i="1" a="1"/>
  <c r="U677" i="1"/>
  <c r="U678" i="1" a="1"/>
  <c r="U678" i="1"/>
  <c r="U679" i="1" a="1"/>
  <c r="U679" i="1" s="1"/>
  <c r="U680" i="1" a="1"/>
  <c r="U680" i="1"/>
  <c r="U681" i="1" a="1"/>
  <c r="U681" i="1" s="1"/>
  <c r="U682" i="1" a="1"/>
  <c r="U682" i="1"/>
  <c r="U683" i="1" a="1"/>
  <c r="U683" i="1" s="1"/>
  <c r="U684" i="1" a="1"/>
  <c r="U684" i="1" s="1"/>
  <c r="U685" i="1" a="1"/>
  <c r="U685" i="1"/>
  <c r="U686" i="1" a="1"/>
  <c r="U686" i="1"/>
  <c r="U687" i="1" a="1"/>
  <c r="U687" i="1" s="1"/>
  <c r="U688" i="1" a="1"/>
  <c r="U688" i="1" s="1"/>
  <c r="U689" i="1" a="1"/>
  <c r="U689" i="1"/>
  <c r="U690" i="1" a="1"/>
  <c r="U690" i="1"/>
  <c r="U691" i="1" a="1"/>
  <c r="U691" i="1" s="1"/>
  <c r="U692" i="1" a="1"/>
  <c r="U692" i="1" s="1"/>
  <c r="U693" i="1" a="1"/>
  <c r="U693" i="1" s="1"/>
  <c r="U694" i="1" a="1"/>
  <c r="U694" i="1"/>
  <c r="U695" i="1" a="1"/>
  <c r="U695" i="1" s="1"/>
  <c r="U696" i="1" a="1"/>
  <c r="U696" i="1" s="1"/>
  <c r="U697" i="1" a="1"/>
  <c r="U697" i="1" s="1"/>
  <c r="U698" i="1" a="1"/>
  <c r="U698" i="1"/>
  <c r="U699" i="1" a="1"/>
  <c r="U699" i="1" s="1"/>
  <c r="U700" i="1" a="1"/>
  <c r="U700" i="1" s="1"/>
  <c r="U701" i="1" a="1"/>
  <c r="U701" i="1"/>
  <c r="U702" i="1" a="1"/>
  <c r="U702" i="1"/>
  <c r="U703" i="1" a="1"/>
  <c r="U703" i="1" s="1"/>
  <c r="U704" i="1" a="1"/>
  <c r="U704" i="1" s="1"/>
  <c r="U705" i="1" a="1"/>
  <c r="U705" i="1"/>
  <c r="U706" i="1" a="1"/>
  <c r="U706" i="1" s="1"/>
  <c r="U707" i="1" a="1"/>
  <c r="U707" i="1" s="1"/>
  <c r="U708" i="1" a="1"/>
  <c r="U708" i="1" s="1"/>
  <c r="U709" i="1" a="1"/>
  <c r="U709" i="1"/>
  <c r="U710" i="1" a="1"/>
  <c r="U710" i="1" s="1"/>
  <c r="U711" i="1" a="1"/>
  <c r="U711" i="1" s="1"/>
  <c r="U712" i="1" a="1"/>
  <c r="U712" i="1" s="1"/>
  <c r="U713" i="1" a="1"/>
  <c r="U713" i="1"/>
  <c r="U714" i="1" a="1"/>
  <c r="U714" i="1" s="1"/>
  <c r="U715" i="1" a="1"/>
  <c r="U715" i="1" s="1"/>
  <c r="U716" i="1" a="1"/>
  <c r="U716" i="1" s="1"/>
  <c r="U717" i="1" a="1"/>
  <c r="U717" i="1" s="1"/>
  <c r="U718" i="1" a="1"/>
  <c r="U718" i="1" s="1"/>
  <c r="U719" i="1" a="1"/>
  <c r="U719" i="1" s="1"/>
  <c r="U720" i="1" a="1"/>
  <c r="U720" i="1" s="1"/>
  <c r="U721" i="1" a="1"/>
  <c r="U721" i="1"/>
  <c r="U722" i="1" a="1"/>
  <c r="U722" i="1" s="1"/>
  <c r="U723" i="1" a="1"/>
  <c r="U723" i="1" s="1"/>
  <c r="U724" i="1" a="1"/>
  <c r="U724" i="1"/>
  <c r="U725" i="1" a="1"/>
  <c r="U725" i="1" s="1"/>
  <c r="U726" i="1" a="1"/>
  <c r="U726" i="1" s="1"/>
  <c r="U727" i="1" a="1"/>
  <c r="U727" i="1" s="1"/>
  <c r="U728" i="1" a="1"/>
  <c r="U728" i="1" s="1"/>
  <c r="U729" i="1" a="1"/>
  <c r="U729" i="1"/>
  <c r="U730" i="1" a="1"/>
  <c r="U730" i="1" s="1"/>
  <c r="U731" i="1" a="1"/>
  <c r="U731" i="1" s="1"/>
  <c r="U732" i="1" a="1"/>
  <c r="U732" i="1"/>
  <c r="U733" i="1" a="1"/>
  <c r="U733" i="1" s="1"/>
  <c r="U734" i="1" a="1"/>
  <c r="U734" i="1" s="1"/>
  <c r="U735" i="1" a="1"/>
  <c r="U735" i="1" s="1"/>
  <c r="U736" i="1" a="1"/>
  <c r="U736" i="1" s="1"/>
  <c r="U737" i="1" a="1"/>
  <c r="U737" i="1"/>
  <c r="U738" i="1" a="1"/>
  <c r="U738" i="1" s="1"/>
  <c r="U739" i="1" a="1"/>
  <c r="U739" i="1" s="1"/>
  <c r="U740" i="1" a="1"/>
  <c r="U740" i="1"/>
  <c r="U741" i="1" a="1"/>
  <c r="U741" i="1" s="1"/>
  <c r="U742" i="1" a="1"/>
  <c r="U742" i="1" s="1"/>
  <c r="U743" i="1" a="1"/>
  <c r="U743" i="1" s="1"/>
  <c r="U744" i="1" a="1"/>
  <c r="U744" i="1" s="1"/>
  <c r="U745" i="1" a="1"/>
  <c r="U745" i="1"/>
  <c r="U746" i="1" a="1"/>
  <c r="U746" i="1" s="1"/>
  <c r="U747" i="1" a="1"/>
  <c r="U747" i="1" s="1"/>
  <c r="U748" i="1" a="1"/>
  <c r="U748" i="1" s="1"/>
  <c r="U749" i="1" a="1"/>
  <c r="U749" i="1" s="1"/>
  <c r="U750" i="1" a="1"/>
  <c r="U750" i="1" s="1"/>
  <c r="U751" i="1" a="1"/>
  <c r="U751" i="1" s="1"/>
  <c r="U752" i="1" a="1"/>
  <c r="U752" i="1" s="1"/>
  <c r="U753" i="1" a="1"/>
  <c r="U753" i="1" s="1"/>
  <c r="U754" i="1" a="1"/>
  <c r="U754" i="1" s="1"/>
  <c r="U755" i="1" a="1"/>
  <c r="U755" i="1" s="1"/>
  <c r="U756" i="1" a="1"/>
  <c r="U756" i="1"/>
  <c r="U757" i="1" a="1"/>
  <c r="U757" i="1" s="1"/>
  <c r="U758" i="1" a="1"/>
  <c r="U758" i="1" s="1"/>
  <c r="U759" i="1" a="1"/>
  <c r="U759" i="1" s="1"/>
  <c r="U760" i="1" a="1"/>
  <c r="U760" i="1" s="1"/>
  <c r="U761" i="1" a="1"/>
  <c r="U761" i="1" s="1"/>
  <c r="U762" i="1" a="1"/>
  <c r="U762" i="1" s="1"/>
  <c r="U763" i="1" a="1"/>
  <c r="U763" i="1" s="1"/>
  <c r="U764" i="1" a="1"/>
  <c r="U764" i="1" s="1"/>
  <c r="U765" i="1" a="1"/>
  <c r="U765" i="1" s="1"/>
  <c r="U766" i="1" a="1"/>
  <c r="U766" i="1" s="1"/>
  <c r="U767" i="1" a="1"/>
  <c r="U767" i="1" s="1"/>
  <c r="U768" i="1" a="1"/>
  <c r="U768" i="1" s="1"/>
  <c r="U769" i="1" a="1"/>
  <c r="U769" i="1" s="1"/>
  <c r="U770" i="1" a="1"/>
  <c r="U770" i="1" s="1"/>
  <c r="U771" i="1" a="1"/>
  <c r="U771" i="1" s="1"/>
  <c r="U772" i="1" a="1"/>
  <c r="U772" i="1" s="1"/>
  <c r="U773" i="1" a="1"/>
  <c r="U773" i="1" s="1"/>
  <c r="U774" i="1" a="1"/>
  <c r="U774" i="1" s="1"/>
  <c r="U775" i="1" a="1"/>
  <c r="U775" i="1" s="1"/>
  <c r="U776" i="1" a="1"/>
  <c r="U776" i="1" s="1"/>
  <c r="U777" i="1" a="1"/>
  <c r="U777" i="1" s="1"/>
  <c r="U778" i="1" a="1"/>
  <c r="U778" i="1" s="1"/>
  <c r="U779" i="1" a="1"/>
  <c r="U779" i="1" s="1"/>
  <c r="U780" i="1" a="1"/>
  <c r="U780" i="1" s="1"/>
  <c r="U781" i="1" a="1"/>
  <c r="U781" i="1" s="1"/>
  <c r="U782" i="1" a="1"/>
  <c r="U782" i="1" s="1"/>
  <c r="U783" i="1" a="1"/>
  <c r="U783" i="1" s="1"/>
  <c r="U784" i="1" a="1"/>
  <c r="U784" i="1" s="1"/>
  <c r="U785" i="1" a="1"/>
  <c r="U785" i="1" s="1"/>
  <c r="U786" i="1" a="1"/>
  <c r="U786" i="1" s="1"/>
  <c r="U787" i="1" a="1"/>
  <c r="U787" i="1" s="1"/>
  <c r="U788" i="1" a="1"/>
  <c r="U788" i="1" s="1"/>
  <c r="U789" i="1" a="1"/>
  <c r="U789" i="1" s="1"/>
  <c r="U790" i="1" a="1"/>
  <c r="U790" i="1" s="1"/>
  <c r="U791" i="1" a="1"/>
  <c r="U791" i="1" s="1"/>
  <c r="U792" i="1" a="1"/>
  <c r="U792" i="1" s="1"/>
  <c r="U793" i="1" a="1"/>
  <c r="U793" i="1" s="1"/>
  <c r="U794" i="1" a="1"/>
  <c r="U794" i="1" s="1"/>
  <c r="U795" i="1" a="1"/>
  <c r="U795" i="1" s="1"/>
  <c r="U796" i="1" a="1"/>
  <c r="U796" i="1" s="1"/>
  <c r="U797" i="1" a="1"/>
  <c r="U797" i="1" s="1"/>
  <c r="U798" i="1" a="1"/>
  <c r="U798" i="1" s="1"/>
  <c r="U799" i="1" a="1"/>
  <c r="U799" i="1" s="1"/>
  <c r="U800" i="1" a="1"/>
  <c r="U800" i="1" s="1"/>
  <c r="U801" i="1" a="1"/>
  <c r="U801" i="1" s="1"/>
  <c r="U802" i="1" a="1"/>
  <c r="U802" i="1" s="1"/>
  <c r="U803" i="1" a="1"/>
  <c r="U803" i="1" s="1"/>
  <c r="U804" i="1" a="1"/>
  <c r="U804" i="1" s="1"/>
  <c r="U805" i="1" a="1"/>
  <c r="U805" i="1" s="1"/>
  <c r="U806" i="1" a="1"/>
  <c r="U806" i="1" s="1"/>
  <c r="U807" i="1" a="1"/>
  <c r="U807" i="1" s="1"/>
  <c r="U808" i="1" a="1"/>
  <c r="U808" i="1" s="1"/>
  <c r="U809" i="1" a="1"/>
  <c r="U809" i="1" s="1"/>
  <c r="U810" i="1" a="1"/>
  <c r="U810" i="1" s="1"/>
  <c r="U811" i="1" a="1"/>
  <c r="U811" i="1" s="1"/>
  <c r="U812" i="1" a="1"/>
  <c r="U812" i="1" s="1"/>
  <c r="U813" i="1" a="1"/>
  <c r="U813" i="1" s="1"/>
  <c r="U814" i="1" a="1"/>
  <c r="U814" i="1" s="1"/>
  <c r="U815" i="1" a="1"/>
  <c r="U815" i="1" s="1"/>
  <c r="U816" i="1" a="1"/>
  <c r="U816" i="1" s="1"/>
  <c r="U817" i="1" a="1"/>
  <c r="U817" i="1" s="1"/>
  <c r="U818" i="1" a="1"/>
  <c r="U818" i="1" s="1"/>
  <c r="U819" i="1" a="1"/>
  <c r="U819" i="1" s="1"/>
  <c r="U820" i="1" a="1"/>
  <c r="U820" i="1" s="1"/>
  <c r="U821" i="1" a="1"/>
  <c r="U821" i="1" s="1"/>
  <c r="U822" i="1" a="1"/>
  <c r="U822" i="1" s="1"/>
  <c r="U823" i="1" a="1"/>
  <c r="U823" i="1" s="1"/>
  <c r="U824" i="1" a="1"/>
  <c r="U824" i="1" s="1"/>
  <c r="U825" i="1" a="1"/>
  <c r="U825" i="1" s="1"/>
  <c r="U826" i="1" a="1"/>
  <c r="U826" i="1" s="1"/>
  <c r="U827" i="1" a="1"/>
  <c r="U827" i="1" s="1"/>
  <c r="U828" i="1" a="1"/>
  <c r="U828" i="1" s="1"/>
  <c r="U829" i="1" a="1"/>
  <c r="U829" i="1" s="1"/>
  <c r="U830" i="1" a="1"/>
  <c r="U830" i="1" s="1"/>
  <c r="U831" i="1" a="1"/>
  <c r="U831" i="1" s="1"/>
  <c r="U832" i="1" a="1"/>
  <c r="U832" i="1" s="1"/>
  <c r="U833" i="1" a="1"/>
  <c r="U833" i="1" s="1"/>
  <c r="U834" i="1" a="1"/>
  <c r="U834" i="1" s="1"/>
  <c r="U835" i="1" a="1"/>
  <c r="U835" i="1" s="1"/>
  <c r="U836" i="1" a="1"/>
  <c r="U836" i="1" s="1"/>
  <c r="U837" i="1" a="1"/>
  <c r="U837" i="1" s="1"/>
  <c r="U838" i="1" a="1"/>
  <c r="U838" i="1" s="1"/>
  <c r="U839" i="1" a="1"/>
  <c r="U839" i="1" s="1"/>
  <c r="U840" i="1" a="1"/>
  <c r="U840" i="1" s="1"/>
  <c r="U841" i="1" a="1"/>
  <c r="U841" i="1" s="1"/>
  <c r="U842" i="1" a="1"/>
  <c r="U842" i="1" s="1"/>
  <c r="U843" i="1" a="1"/>
  <c r="U843" i="1" s="1"/>
  <c r="U844" i="1" a="1"/>
  <c r="U844" i="1" s="1"/>
  <c r="U845" i="1" a="1"/>
  <c r="U845" i="1" s="1"/>
  <c r="U846" i="1" a="1"/>
  <c r="U846" i="1" s="1"/>
  <c r="U847" i="1" a="1"/>
  <c r="U847" i="1" s="1"/>
  <c r="U848" i="1" a="1"/>
  <c r="U848" i="1" s="1"/>
  <c r="U849" i="1" a="1"/>
  <c r="U849" i="1" s="1"/>
  <c r="U850" i="1" a="1"/>
  <c r="U850" i="1" s="1"/>
  <c r="U851" i="1" a="1"/>
  <c r="U851" i="1" s="1"/>
  <c r="U852" i="1" a="1"/>
  <c r="U852" i="1" s="1"/>
  <c r="U853" i="1" a="1"/>
  <c r="U853" i="1" s="1"/>
  <c r="U854" i="1" a="1"/>
  <c r="U854" i="1" s="1"/>
  <c r="U855" i="1" a="1"/>
  <c r="U855" i="1" s="1"/>
  <c r="U856" i="1" a="1"/>
  <c r="U856" i="1" s="1"/>
  <c r="U857" i="1" a="1"/>
  <c r="U857" i="1" s="1"/>
  <c r="U858" i="1" a="1"/>
  <c r="U858" i="1" s="1"/>
  <c r="U859" i="1" a="1"/>
  <c r="U859" i="1" s="1"/>
  <c r="U860" i="1" a="1"/>
  <c r="U860" i="1" s="1"/>
  <c r="U861" i="1" a="1"/>
  <c r="U861" i="1" s="1"/>
  <c r="U862" i="1" a="1"/>
  <c r="U862" i="1" s="1"/>
  <c r="U863" i="1" a="1"/>
  <c r="U863" i="1" s="1"/>
  <c r="U864" i="1" a="1"/>
  <c r="U864" i="1" s="1"/>
  <c r="U865" i="1" a="1"/>
  <c r="U865" i="1" s="1"/>
  <c r="U866" i="1" a="1"/>
  <c r="U866" i="1" s="1"/>
  <c r="U867" i="1" a="1"/>
  <c r="U867" i="1" s="1"/>
  <c r="U868" i="1" a="1"/>
  <c r="U868" i="1" s="1"/>
  <c r="U869" i="1" a="1"/>
  <c r="U869" i="1" s="1"/>
  <c r="U870" i="1" a="1"/>
  <c r="U870" i="1" s="1"/>
  <c r="U871" i="1" a="1"/>
  <c r="U871" i="1" s="1"/>
  <c r="U872" i="1" a="1"/>
  <c r="U872" i="1" s="1"/>
  <c r="U873" i="1" a="1"/>
  <c r="U873" i="1" s="1"/>
  <c r="U874" i="1" a="1"/>
  <c r="U874" i="1" s="1"/>
  <c r="U875" i="1" a="1"/>
  <c r="U875" i="1" s="1"/>
  <c r="U876" i="1" a="1"/>
  <c r="U876" i="1" s="1"/>
  <c r="U877" i="1" a="1"/>
  <c r="U877" i="1" s="1"/>
  <c r="U878" i="1" a="1"/>
  <c r="U878" i="1" s="1"/>
  <c r="U879" i="1" a="1"/>
  <c r="U879" i="1" s="1"/>
  <c r="U880" i="1" a="1"/>
  <c r="U880" i="1" s="1"/>
  <c r="U881" i="1" a="1"/>
  <c r="U881" i="1" s="1"/>
  <c r="U882" i="1" a="1"/>
  <c r="U882" i="1" s="1"/>
  <c r="U883" i="1" a="1"/>
  <c r="U883" i="1" s="1"/>
  <c r="U884" i="1" a="1"/>
  <c r="U884" i="1" s="1"/>
  <c r="U885" i="1" a="1"/>
  <c r="U885" i="1" s="1"/>
  <c r="U886" i="1" a="1"/>
  <c r="U886" i="1" s="1"/>
  <c r="U887" i="1" a="1"/>
  <c r="U887" i="1" s="1"/>
  <c r="U888" i="1" a="1"/>
  <c r="U888" i="1" s="1"/>
  <c r="U889" i="1" a="1"/>
  <c r="U889" i="1" s="1"/>
  <c r="U890" i="1" a="1"/>
  <c r="U890" i="1" s="1"/>
  <c r="U891" i="1" a="1"/>
  <c r="U891" i="1" s="1"/>
  <c r="U892" i="1" a="1"/>
  <c r="U892" i="1" s="1"/>
  <c r="U893" i="1" a="1"/>
  <c r="U893" i="1" s="1"/>
  <c r="U894" i="1" a="1"/>
  <c r="U894" i="1" s="1"/>
  <c r="U895" i="1" a="1"/>
  <c r="U895" i="1" s="1"/>
  <c r="U896" i="1" a="1"/>
  <c r="U896" i="1" s="1"/>
  <c r="U897" i="1" a="1"/>
  <c r="U897" i="1" s="1"/>
  <c r="U898" i="1" a="1"/>
  <c r="U898" i="1" s="1"/>
  <c r="U899" i="1" a="1"/>
  <c r="U899" i="1"/>
  <c r="U900" i="1" a="1"/>
  <c r="U900" i="1"/>
  <c r="U901" i="1" a="1"/>
  <c r="U901" i="1"/>
  <c r="U902" i="1" a="1"/>
  <c r="U902" i="1" s="1"/>
  <c r="U903" i="1" a="1"/>
  <c r="U903" i="1" s="1"/>
  <c r="U904" i="1" a="1"/>
  <c r="U904" i="1" s="1"/>
  <c r="U905" i="1" a="1"/>
  <c r="U905" i="1" s="1"/>
  <c r="U906" i="1" a="1"/>
  <c r="U906" i="1" s="1"/>
  <c r="U907" i="1" a="1"/>
  <c r="U907" i="1"/>
  <c r="U908" i="1" a="1"/>
  <c r="U908" i="1"/>
  <c r="U909" i="1" a="1"/>
  <c r="U909" i="1"/>
  <c r="U910" i="1" a="1"/>
  <c r="U910" i="1" s="1"/>
  <c r="U911" i="1" a="1"/>
  <c r="U911" i="1" s="1"/>
  <c r="U912" i="1" a="1"/>
  <c r="U912" i="1" s="1"/>
  <c r="U913" i="1" a="1"/>
  <c r="U913" i="1" s="1"/>
  <c r="U914" i="1" a="1"/>
  <c r="U914" i="1" s="1"/>
  <c r="U915" i="1" a="1"/>
  <c r="U915" i="1"/>
  <c r="U916" i="1" a="1"/>
  <c r="U916" i="1"/>
  <c r="U917" i="1" a="1"/>
  <c r="U917" i="1"/>
  <c r="U918" i="1" a="1"/>
  <c r="U918" i="1" s="1"/>
  <c r="U919" i="1" a="1"/>
  <c r="U919" i="1" s="1"/>
  <c r="U920" i="1" a="1"/>
  <c r="U920" i="1" s="1"/>
  <c r="U921" i="1" a="1"/>
  <c r="U921" i="1" s="1"/>
  <c r="U922" i="1" a="1"/>
  <c r="U922" i="1" s="1"/>
  <c r="U923" i="1" a="1"/>
  <c r="U923" i="1"/>
  <c r="U924" i="1" a="1"/>
  <c r="U924" i="1"/>
  <c r="U925" i="1" a="1"/>
  <c r="U925" i="1"/>
  <c r="U926" i="1" a="1"/>
  <c r="U926" i="1" s="1"/>
  <c r="U927" i="1" a="1"/>
  <c r="U927" i="1" s="1"/>
  <c r="U928" i="1" a="1"/>
  <c r="U928" i="1" s="1"/>
  <c r="U929" i="1" a="1"/>
  <c r="U929" i="1" s="1"/>
  <c r="U930" i="1" a="1"/>
  <c r="U930" i="1" s="1"/>
  <c r="U931" i="1" a="1"/>
  <c r="U931" i="1"/>
  <c r="U932" i="1" a="1"/>
  <c r="U932" i="1"/>
  <c r="U933" i="1" a="1"/>
  <c r="U933" i="1"/>
  <c r="U934" i="1" a="1"/>
  <c r="U934" i="1" s="1"/>
  <c r="U935" i="1" a="1"/>
  <c r="U935" i="1" s="1"/>
  <c r="U936" i="1" a="1"/>
  <c r="U936" i="1" s="1"/>
  <c r="U937" i="1" a="1"/>
  <c r="U937" i="1" s="1"/>
  <c r="U938" i="1" a="1"/>
  <c r="U938" i="1" s="1"/>
  <c r="U939" i="1" a="1"/>
  <c r="U939" i="1"/>
  <c r="U940" i="1" a="1"/>
  <c r="U940" i="1"/>
  <c r="U941" i="1" a="1"/>
  <c r="U941" i="1"/>
  <c r="U942" i="1" a="1"/>
  <c r="U942" i="1" s="1"/>
  <c r="U943" i="1" a="1"/>
  <c r="U943" i="1" s="1"/>
  <c r="U944" i="1" a="1"/>
  <c r="U944" i="1" s="1"/>
  <c r="U945" i="1" a="1"/>
  <c r="U945" i="1" s="1"/>
  <c r="U946" i="1" a="1"/>
  <c r="U946" i="1" s="1"/>
  <c r="U947" i="1" a="1"/>
  <c r="U947" i="1"/>
  <c r="U948" i="1" a="1"/>
  <c r="U948" i="1"/>
  <c r="U949" i="1" a="1"/>
  <c r="U949" i="1"/>
  <c r="U950" i="1" a="1"/>
  <c r="U950" i="1" s="1"/>
  <c r="U951" i="1" a="1"/>
  <c r="U951" i="1" s="1"/>
  <c r="U952" i="1" a="1"/>
  <c r="U952" i="1" s="1"/>
  <c r="U953" i="1" a="1"/>
  <c r="U953" i="1" s="1"/>
  <c r="U954" i="1" a="1"/>
  <c r="U954" i="1" s="1"/>
  <c r="U955" i="1" a="1"/>
  <c r="U955" i="1"/>
  <c r="U956" i="1" a="1"/>
  <c r="U956" i="1"/>
  <c r="U957" i="1" a="1"/>
  <c r="U957" i="1"/>
  <c r="U958" i="1" a="1"/>
  <c r="U958" i="1" s="1"/>
  <c r="U959" i="1" a="1"/>
  <c r="U959" i="1" s="1"/>
  <c r="U960" i="1" a="1"/>
  <c r="U960" i="1" s="1"/>
  <c r="U961" i="1" a="1"/>
  <c r="U961" i="1" s="1"/>
  <c r="U962" i="1" a="1"/>
  <c r="U962" i="1" s="1"/>
  <c r="U963" i="1" a="1"/>
  <c r="U963" i="1"/>
  <c r="U964" i="1" a="1"/>
  <c r="U964" i="1"/>
  <c r="U965" i="1" a="1"/>
  <c r="U965" i="1"/>
  <c r="U966" i="1" a="1"/>
  <c r="U966" i="1" s="1"/>
  <c r="U967" i="1" a="1"/>
  <c r="U967" i="1" s="1"/>
  <c r="U968" i="1" a="1"/>
  <c r="U968" i="1" s="1"/>
  <c r="U969" i="1" a="1"/>
  <c r="U969" i="1" s="1"/>
  <c r="U970" i="1" a="1"/>
  <c r="U970" i="1" s="1"/>
  <c r="U971" i="1" a="1"/>
  <c r="U971" i="1"/>
  <c r="U972" i="1" a="1"/>
  <c r="U972" i="1"/>
  <c r="U973" i="1" a="1"/>
  <c r="U973" i="1"/>
  <c r="U974" i="1" a="1"/>
  <c r="U974" i="1" s="1"/>
  <c r="U975" i="1" a="1"/>
  <c r="U975" i="1" s="1"/>
  <c r="U976" i="1" a="1"/>
  <c r="U976" i="1" s="1"/>
  <c r="U977" i="1" a="1"/>
  <c r="U977" i="1" s="1"/>
  <c r="U978" i="1" a="1"/>
  <c r="U978" i="1" s="1"/>
  <c r="U979" i="1" a="1"/>
  <c r="U979" i="1"/>
  <c r="U980" i="1" a="1"/>
  <c r="U980" i="1"/>
  <c r="U981" i="1" a="1"/>
  <c r="U981" i="1"/>
  <c r="U982" i="1" a="1"/>
  <c r="U982" i="1" s="1"/>
  <c r="U983" i="1" a="1"/>
  <c r="U983" i="1" s="1"/>
  <c r="U984" i="1" a="1"/>
  <c r="U984" i="1" s="1"/>
  <c r="U985" i="1" a="1"/>
  <c r="U985" i="1" s="1"/>
  <c r="U986" i="1" a="1"/>
  <c r="U986" i="1" s="1"/>
  <c r="U987" i="1" a="1"/>
  <c r="U987" i="1"/>
  <c r="U988" i="1" a="1"/>
  <c r="U988" i="1"/>
  <c r="U989" i="1" a="1"/>
  <c r="U989" i="1"/>
  <c r="U990" i="1" a="1"/>
  <c r="U990" i="1" s="1"/>
  <c r="U991" i="1" a="1"/>
  <c r="U991" i="1" s="1"/>
  <c r="U992" i="1" a="1"/>
  <c r="U992" i="1" s="1"/>
  <c r="U993" i="1" a="1"/>
  <c r="U993" i="1" s="1"/>
  <c r="U994" i="1" a="1"/>
  <c r="U994" i="1" s="1"/>
  <c r="U995" i="1" a="1"/>
  <c r="U995" i="1"/>
  <c r="U996" i="1" a="1"/>
  <c r="U996" i="1"/>
  <c r="U997" i="1" a="1"/>
  <c r="U997" i="1"/>
  <c r="U998" i="1" a="1"/>
  <c r="U998" i="1" s="1"/>
  <c r="U999" i="1" a="1"/>
  <c r="U999" i="1" s="1"/>
  <c r="U1000" i="1" a="1"/>
  <c r="U1000" i="1" s="1"/>
  <c r="U1001" i="1" a="1"/>
  <c r="U1001" i="1" s="1"/>
  <c r="U1002" i="1" a="1"/>
  <c r="U1002" i="1" s="1"/>
  <c r="U1003" i="1" a="1"/>
  <c r="U1003" i="1"/>
  <c r="U1004" i="1" a="1"/>
  <c r="U1004" i="1"/>
  <c r="U1005" i="1" a="1"/>
  <c r="U1005" i="1"/>
  <c r="U1006" i="1" a="1"/>
  <c r="U1006" i="1" s="1"/>
  <c r="U1007" i="1" a="1"/>
  <c r="U1007" i="1" s="1"/>
  <c r="U1008" i="1" a="1"/>
  <c r="U1008" i="1" s="1"/>
  <c r="U1009" i="1" a="1"/>
  <c r="U1009" i="1" s="1"/>
  <c r="U1010" i="1" a="1"/>
  <c r="U1010" i="1" s="1"/>
  <c r="U1011" i="1" a="1"/>
  <c r="U1011" i="1"/>
  <c r="U1012" i="1" a="1"/>
  <c r="U1012" i="1"/>
  <c r="U1013" i="1" a="1"/>
  <c r="U1013" i="1"/>
  <c r="U1014" i="1" a="1"/>
  <c r="U1014" i="1" s="1"/>
  <c r="U1015" i="1" a="1"/>
  <c r="U1015" i="1" s="1"/>
  <c r="U1016" i="1" a="1"/>
  <c r="U1016" i="1" s="1"/>
  <c r="U1017" i="1" a="1"/>
  <c r="U1017" i="1" s="1"/>
  <c r="U1018" i="1" a="1"/>
  <c r="U1018" i="1" s="1"/>
  <c r="U1019" i="1" a="1"/>
  <c r="U1019" i="1"/>
  <c r="U1020" i="1" a="1"/>
  <c r="U1020" i="1"/>
  <c r="U1021" i="1" a="1"/>
  <c r="U1021" i="1"/>
  <c r="U1022" i="1" a="1"/>
  <c r="U1022" i="1" s="1"/>
  <c r="U1023" i="1" a="1"/>
  <c r="U1023" i="1" s="1"/>
  <c r="U1024" i="1" a="1"/>
  <c r="U1024" i="1" s="1"/>
  <c r="U1025" i="1" a="1"/>
  <c r="U1025" i="1" s="1"/>
  <c r="U1026" i="1" a="1"/>
  <c r="U1026" i="1" s="1"/>
  <c r="U1027" i="1" a="1"/>
  <c r="U1027" i="1"/>
  <c r="U1028" i="1" a="1"/>
  <c r="U1028" i="1"/>
  <c r="U1029" i="1" a="1"/>
  <c r="U1029" i="1"/>
  <c r="U1030" i="1" a="1"/>
  <c r="U1030" i="1" s="1"/>
  <c r="U1031" i="1" a="1"/>
  <c r="U1031" i="1" s="1"/>
  <c r="U1032" i="1" a="1"/>
  <c r="U1032" i="1" s="1"/>
  <c r="U1033" i="1" a="1"/>
  <c r="U1033" i="1" s="1"/>
  <c r="U1034" i="1" a="1"/>
  <c r="U1034" i="1" s="1"/>
  <c r="U1035" i="1" a="1"/>
  <c r="U1035" i="1"/>
  <c r="U1036" i="1" a="1"/>
  <c r="U1036" i="1"/>
  <c r="U1037" i="1" a="1"/>
  <c r="U1037" i="1"/>
  <c r="U1038" i="1" a="1"/>
  <c r="U1038" i="1" s="1"/>
  <c r="U1039" i="1" a="1"/>
  <c r="U1039" i="1" s="1"/>
  <c r="U1040" i="1" a="1"/>
  <c r="U1040" i="1" s="1"/>
  <c r="U1041" i="1" a="1"/>
  <c r="U1041" i="1" s="1"/>
  <c r="U1042" i="1" a="1"/>
  <c r="U1042" i="1" s="1"/>
  <c r="U1043" i="1" a="1"/>
  <c r="U1043" i="1"/>
  <c r="U1044" i="1" a="1"/>
  <c r="U1044" i="1"/>
  <c r="U1045" i="1" a="1"/>
  <c r="U1045" i="1"/>
  <c r="U1046" i="1" a="1"/>
  <c r="U1046" i="1" s="1"/>
  <c r="U1047" i="1" a="1"/>
  <c r="U1047" i="1" s="1"/>
  <c r="U1048" i="1" a="1"/>
  <c r="U1048" i="1" s="1"/>
  <c r="U1049" i="1" a="1"/>
  <c r="U1049" i="1" s="1"/>
  <c r="U1050" i="1" a="1"/>
  <c r="U1050" i="1" s="1"/>
  <c r="U1051" i="1" a="1"/>
  <c r="U1051" i="1"/>
  <c r="U1052" i="1" a="1"/>
  <c r="U1052" i="1"/>
  <c r="U1053" i="1" a="1"/>
  <c r="U1053" i="1"/>
  <c r="U1054" i="1" a="1"/>
  <c r="U1054" i="1" s="1"/>
  <c r="U1055" i="1" a="1"/>
  <c r="U1055" i="1" s="1"/>
  <c r="U1056" i="1" a="1"/>
  <c r="U1056" i="1" s="1"/>
  <c r="U1057" i="1" a="1"/>
  <c r="U1057" i="1" s="1"/>
  <c r="U1058" i="1" a="1"/>
  <c r="U1058" i="1" s="1"/>
  <c r="U1059" i="1" a="1"/>
  <c r="U1059" i="1"/>
  <c r="U1060" i="1" a="1"/>
  <c r="U1060" i="1"/>
  <c r="U1061" i="1" a="1"/>
  <c r="U1061" i="1"/>
  <c r="U1062" i="1" a="1"/>
  <c r="U1062" i="1" s="1"/>
  <c r="U1063" i="1" a="1"/>
  <c r="U1063" i="1" s="1"/>
  <c r="U1064" i="1" a="1"/>
  <c r="U1064" i="1" s="1"/>
  <c r="U1065" i="1" a="1"/>
  <c r="U1065" i="1" s="1"/>
  <c r="U1066" i="1" a="1"/>
  <c r="U1066" i="1" s="1"/>
  <c r="U1067" i="1" a="1"/>
  <c r="U1067" i="1"/>
  <c r="U1068" i="1" a="1"/>
  <c r="U1068" i="1"/>
  <c r="U1069" i="1" a="1"/>
  <c r="U1069" i="1"/>
  <c r="U1070" i="1" a="1"/>
  <c r="U1070" i="1" s="1"/>
  <c r="U1071" i="1" a="1"/>
  <c r="U1071" i="1" s="1"/>
  <c r="U1072" i="1" a="1"/>
  <c r="U1072" i="1" s="1"/>
  <c r="U1073" i="1" a="1"/>
  <c r="U1073" i="1" s="1"/>
  <c r="U1074" i="1" a="1"/>
  <c r="U1074" i="1" s="1"/>
  <c r="U1075" i="1" a="1"/>
  <c r="U1075" i="1"/>
  <c r="U1076" i="1" a="1"/>
  <c r="U1076" i="1"/>
  <c r="U1077" i="1" a="1"/>
  <c r="U1077" i="1"/>
  <c r="U1078" i="1" a="1"/>
  <c r="U1078" i="1" s="1"/>
  <c r="U1079" i="1" a="1"/>
  <c r="U1079" i="1" s="1"/>
  <c r="U1080" i="1" a="1"/>
  <c r="U1080" i="1" s="1"/>
  <c r="U1081" i="1" a="1"/>
  <c r="U1081" i="1" s="1"/>
  <c r="U1082" i="1" a="1"/>
  <c r="U1082" i="1" s="1"/>
  <c r="U1083" i="1" a="1"/>
  <c r="U1083" i="1"/>
  <c r="U1084" i="1" a="1"/>
  <c r="U1084" i="1"/>
  <c r="U1085" i="1" a="1"/>
  <c r="U1085" i="1"/>
  <c r="U1086" i="1" a="1"/>
  <c r="U1086" i="1" s="1"/>
  <c r="U1087" i="1" a="1"/>
  <c r="U1087" i="1" s="1"/>
  <c r="U1088" i="1" a="1"/>
  <c r="U1088" i="1" s="1"/>
  <c r="U1089" i="1" a="1"/>
  <c r="U1089" i="1" s="1"/>
  <c r="U1090" i="1" a="1"/>
  <c r="U1090" i="1" s="1"/>
  <c r="U1091" i="1" a="1"/>
  <c r="U1091" i="1"/>
  <c r="U1092" i="1" a="1"/>
  <c r="U1092" i="1"/>
  <c r="U1093" i="1" a="1"/>
  <c r="U1093" i="1"/>
  <c r="U1094" i="1" a="1"/>
  <c r="U1094" i="1" s="1"/>
  <c r="U1095" i="1" a="1"/>
  <c r="U1095" i="1" s="1"/>
  <c r="U1096" i="1" a="1"/>
  <c r="U1096" i="1" s="1"/>
  <c r="U1097" i="1" a="1"/>
  <c r="U1097" i="1" s="1"/>
  <c r="U1098" i="1" a="1"/>
  <c r="U1098" i="1" s="1"/>
  <c r="U1099" i="1" a="1"/>
  <c r="U1099" i="1"/>
  <c r="U1100" i="1" a="1"/>
  <c r="U1100" i="1"/>
  <c r="U1101" i="1" a="1"/>
  <c r="U1101" i="1"/>
  <c r="U1102" i="1" a="1"/>
  <c r="U1102" i="1" s="1"/>
  <c r="U1103" i="1" a="1"/>
  <c r="U1103" i="1" s="1"/>
  <c r="U1104" i="1" a="1"/>
  <c r="U1104" i="1" s="1"/>
  <c r="U1105" i="1" a="1"/>
  <c r="U1105" i="1" s="1"/>
  <c r="U1106" i="1" a="1"/>
  <c r="U1106" i="1" s="1"/>
  <c r="U1107" i="1" a="1"/>
  <c r="U1107" i="1"/>
  <c r="U1108" i="1" a="1"/>
  <c r="U1108" i="1"/>
  <c r="U1109" i="1" a="1"/>
  <c r="U1109" i="1"/>
  <c r="U1110" i="1" a="1"/>
  <c r="U1110" i="1" s="1"/>
  <c r="U1111" i="1" a="1"/>
  <c r="U1111" i="1" s="1"/>
  <c r="U1112" i="1" a="1"/>
  <c r="U1112" i="1" s="1"/>
  <c r="U1113" i="1" a="1"/>
  <c r="U1113" i="1" s="1"/>
  <c r="U1114" i="1" a="1"/>
  <c r="U1114" i="1" s="1"/>
  <c r="U1115" i="1" a="1"/>
  <c r="U1115" i="1"/>
  <c r="U1116" i="1" a="1"/>
  <c r="U1116" i="1"/>
  <c r="U1117" i="1" a="1"/>
  <c r="U1117" i="1"/>
  <c r="U1118" i="1" a="1"/>
  <c r="U1118" i="1" s="1"/>
  <c r="U1119" i="1" a="1"/>
  <c r="U1119" i="1" s="1"/>
  <c r="U1120" i="1" a="1"/>
  <c r="U1120" i="1" s="1"/>
  <c r="U1121" i="1" a="1"/>
  <c r="U1121" i="1" s="1"/>
  <c r="U1122" i="1" a="1"/>
  <c r="U1122" i="1" s="1"/>
  <c r="U1123" i="1" a="1"/>
  <c r="U1123" i="1"/>
  <c r="U1124" i="1" a="1"/>
  <c r="U1124" i="1"/>
  <c r="U1125" i="1" a="1"/>
  <c r="U1125" i="1"/>
  <c r="U1126" i="1" a="1"/>
  <c r="U1126" i="1" s="1"/>
  <c r="U1127" i="1" a="1"/>
  <c r="U1127" i="1" s="1"/>
  <c r="U1128" i="1" a="1"/>
  <c r="U1128" i="1" s="1"/>
  <c r="U1129" i="1" a="1"/>
  <c r="U1129" i="1" s="1"/>
  <c r="U1130" i="1" a="1"/>
  <c r="U1130" i="1" s="1"/>
  <c r="U1131" i="1" a="1"/>
  <c r="U1131" i="1"/>
  <c r="U1132" i="1" a="1"/>
  <c r="U1132" i="1"/>
  <c r="U1133" i="1" a="1"/>
  <c r="U1133" i="1"/>
  <c r="U1134" i="1" a="1"/>
  <c r="U1134" i="1" s="1"/>
  <c r="U1135" i="1" a="1"/>
  <c r="U1135" i="1" s="1"/>
  <c r="U1136" i="1" a="1"/>
  <c r="U1136" i="1" s="1"/>
  <c r="U1137" i="1" a="1"/>
  <c r="U1137" i="1" s="1"/>
  <c r="U1138" i="1" a="1"/>
  <c r="U1138" i="1" s="1"/>
  <c r="U1139" i="1" a="1"/>
  <c r="U1139" i="1"/>
  <c r="U1140" i="1" a="1"/>
  <c r="U1140" i="1"/>
  <c r="U1141" i="1" a="1"/>
  <c r="U1141" i="1"/>
  <c r="U1142" i="1" a="1"/>
  <c r="U1142" i="1" s="1"/>
  <c r="U1143" i="1" a="1"/>
  <c r="U1143" i="1" s="1"/>
  <c r="U1144" i="1" a="1"/>
  <c r="U1144" i="1" s="1"/>
  <c r="U1145" i="1" a="1"/>
  <c r="U1145" i="1" s="1"/>
  <c r="U1146" i="1" a="1"/>
  <c r="U1146" i="1" s="1"/>
  <c r="U1147" i="1" a="1"/>
  <c r="U1147" i="1"/>
  <c r="U1148" i="1" a="1"/>
  <c r="U1148" i="1"/>
  <c r="U1149" i="1" a="1"/>
  <c r="U1149" i="1"/>
  <c r="U1150" i="1" a="1"/>
  <c r="U1150" i="1" s="1"/>
  <c r="U1151" i="1" a="1"/>
  <c r="U1151" i="1" s="1"/>
  <c r="U1152" i="1" a="1"/>
  <c r="U1152" i="1" s="1"/>
  <c r="U1153" i="1" a="1"/>
  <c r="U1153" i="1" s="1"/>
  <c r="U1154" i="1" a="1"/>
  <c r="U1154" i="1" s="1"/>
  <c r="U1155" i="1" a="1"/>
  <c r="U1155" i="1"/>
  <c r="U1156" i="1" a="1"/>
  <c r="U1156" i="1"/>
  <c r="U1157" i="1" a="1"/>
  <c r="U1157" i="1"/>
  <c r="U1158" i="1" a="1"/>
  <c r="U1158" i="1" s="1"/>
  <c r="U1159" i="1" a="1"/>
  <c r="U1159" i="1" s="1"/>
  <c r="U1160" i="1" a="1"/>
  <c r="U1160" i="1" s="1"/>
  <c r="U1161" i="1" a="1"/>
  <c r="U1161" i="1" s="1"/>
  <c r="U1162" i="1" a="1"/>
  <c r="U1162" i="1" s="1"/>
  <c r="U1163" i="1" a="1"/>
  <c r="U1163" i="1"/>
  <c r="U1164" i="1" a="1"/>
  <c r="U1164" i="1"/>
  <c r="U1165" i="1" a="1"/>
  <c r="U1165" i="1"/>
  <c r="U1166" i="1" a="1"/>
  <c r="U1166" i="1"/>
  <c r="U1167" i="1" a="1"/>
  <c r="U1167" i="1"/>
  <c r="U1168" i="1" a="1"/>
  <c r="U1168" i="1"/>
  <c r="U1169" i="1" a="1"/>
  <c r="U1169" i="1"/>
  <c r="U1170" i="1" a="1"/>
  <c r="U1170" i="1"/>
  <c r="U1171" i="1" a="1"/>
  <c r="U1171" i="1"/>
  <c r="U1172" i="1" a="1"/>
  <c r="U1172" i="1"/>
  <c r="U1173" i="1" a="1"/>
  <c r="U1173" i="1"/>
  <c r="U1174" i="1" a="1"/>
  <c r="U1174" i="1"/>
  <c r="U1175" i="1" a="1"/>
  <c r="U1175" i="1"/>
  <c r="U1176" i="1" a="1"/>
  <c r="U1176" i="1"/>
  <c r="U1177" i="1" a="1"/>
  <c r="U1177" i="1"/>
  <c r="U1178" i="1" a="1"/>
  <c r="U1178" i="1"/>
  <c r="U1179" i="1" a="1"/>
  <c r="U1179" i="1"/>
  <c r="U1180" i="1" a="1"/>
  <c r="U1180" i="1"/>
  <c r="U1181" i="1" a="1"/>
  <c r="U1181" i="1"/>
  <c r="U1182" i="1" a="1"/>
  <c r="U1182" i="1"/>
  <c r="U1183" i="1" a="1"/>
  <c r="U1183" i="1" s="1"/>
  <c r="U1184" i="1" a="1"/>
  <c r="U1184" i="1"/>
  <c r="U1185" i="1" a="1"/>
  <c r="U1185" i="1"/>
  <c r="U1186" i="1" a="1"/>
  <c r="U1186" i="1"/>
  <c r="U1187" i="1" a="1"/>
  <c r="U1187" i="1" s="1"/>
  <c r="U1188" i="1" a="1"/>
  <c r="U1188" i="1"/>
  <c r="U1189" i="1" a="1"/>
  <c r="U1189" i="1"/>
  <c r="U1190" i="1" a="1"/>
  <c r="U1190" i="1"/>
  <c r="U1191" i="1" a="1"/>
  <c r="U1191" i="1" s="1"/>
  <c r="U1192" i="1" a="1"/>
  <c r="U1192" i="1"/>
  <c r="U1193" i="1" a="1"/>
  <c r="U1193" i="1"/>
  <c r="U1194" i="1" a="1"/>
  <c r="U1194" i="1"/>
  <c r="U1195" i="1" a="1"/>
  <c r="U1195" i="1" s="1"/>
  <c r="U1196" i="1" a="1"/>
  <c r="U1196" i="1"/>
  <c r="U1197" i="1" a="1"/>
  <c r="U1197" i="1"/>
  <c r="U1198" i="1" a="1"/>
  <c r="U1198" i="1"/>
  <c r="U1199" i="1" a="1"/>
  <c r="U1199" i="1" s="1"/>
  <c r="U1200" i="1" a="1"/>
  <c r="U1200" i="1"/>
  <c r="U1201" i="1" a="1"/>
  <c r="U1201" i="1"/>
  <c r="U1202" i="1" a="1"/>
  <c r="U1202" i="1"/>
  <c r="U1203" i="1" a="1"/>
  <c r="U1203" i="1" s="1"/>
  <c r="U1204" i="1" a="1"/>
  <c r="U1204" i="1"/>
  <c r="U1205" i="1" a="1"/>
  <c r="U1205" i="1"/>
  <c r="U1206" i="1" a="1"/>
  <c r="U1206" i="1"/>
  <c r="U1207" i="1" a="1"/>
  <c r="U1207" i="1" s="1"/>
  <c r="U1208" i="1" a="1"/>
  <c r="U1208" i="1"/>
  <c r="U1209" i="1" a="1"/>
  <c r="U1209" i="1"/>
  <c r="U1210" i="1" a="1"/>
  <c r="U1210" i="1"/>
  <c r="U1211" i="1" a="1"/>
  <c r="U1211" i="1" s="1"/>
  <c r="U1212" i="1" a="1"/>
  <c r="U1212" i="1"/>
  <c r="U1213" i="1" a="1"/>
  <c r="U1213" i="1"/>
  <c r="U1214" i="1" a="1"/>
  <c r="U1214" i="1"/>
  <c r="U1215" i="1" a="1"/>
  <c r="U1215" i="1" s="1"/>
  <c r="U1216" i="1" a="1"/>
  <c r="U1216" i="1"/>
  <c r="U1217" i="1" a="1"/>
  <c r="U1217" i="1"/>
  <c r="U1218" i="1" a="1"/>
  <c r="U1218" i="1"/>
  <c r="U1219" i="1" a="1"/>
  <c r="U1219" i="1" s="1"/>
  <c r="U1220" i="1" a="1"/>
  <c r="U1220" i="1"/>
  <c r="U1221" i="1" a="1"/>
  <c r="U1221" i="1"/>
  <c r="U1222" i="1" a="1"/>
  <c r="U1222" i="1"/>
  <c r="U1223" i="1" a="1"/>
  <c r="U1223" i="1" s="1"/>
  <c r="U1224" i="1" a="1"/>
  <c r="U1224" i="1"/>
  <c r="U1225" i="1" a="1"/>
  <c r="U1225" i="1"/>
  <c r="U1226" i="1" a="1"/>
  <c r="U1226" i="1"/>
  <c r="U1227" i="1" a="1"/>
  <c r="U1227" i="1" s="1"/>
  <c r="U1228" i="1" a="1"/>
  <c r="U1228" i="1"/>
  <c r="U1229" i="1" a="1"/>
  <c r="U1229" i="1" s="1"/>
  <c r="U1230" i="1" a="1"/>
  <c r="U1230" i="1"/>
  <c r="U1231" i="1" a="1"/>
  <c r="U1231" i="1" s="1"/>
  <c r="U1232" i="1" a="1"/>
  <c r="U1232" i="1"/>
  <c r="U1233" i="1" a="1"/>
  <c r="U1233" i="1" s="1"/>
  <c r="U1234" i="1" a="1"/>
  <c r="U1234" i="1"/>
  <c r="U1235" i="1" a="1"/>
  <c r="U1235" i="1" s="1"/>
  <c r="U1236" i="1" a="1"/>
  <c r="U1236" i="1"/>
  <c r="U1237" i="1" a="1"/>
  <c r="U1237" i="1" s="1"/>
  <c r="U1238" i="1" a="1"/>
  <c r="U1238" i="1"/>
  <c r="U1239" i="1" a="1"/>
  <c r="U1239" i="1" s="1"/>
  <c r="U1240" i="1" a="1"/>
  <c r="U1240" i="1"/>
  <c r="U1241" i="1" a="1"/>
  <c r="U1241" i="1"/>
  <c r="U1242" i="1" a="1"/>
  <c r="U1242" i="1" s="1"/>
  <c r="U1243" i="1" a="1"/>
  <c r="U1243" i="1" s="1"/>
  <c r="U1244" i="1" a="1"/>
  <c r="U1244" i="1"/>
  <c r="U1245" i="1" a="1"/>
  <c r="U1245" i="1" s="1"/>
  <c r="U1246" i="1" a="1"/>
  <c r="U1246" i="1" s="1"/>
  <c r="U1247" i="1" a="1"/>
  <c r="U1247" i="1" s="1"/>
  <c r="U1248" i="1" a="1"/>
  <c r="U1248" i="1"/>
  <c r="U1249" i="1" a="1"/>
  <c r="U1249" i="1"/>
  <c r="U1250" i="1" a="1"/>
  <c r="U1250" i="1"/>
  <c r="U1251" i="1" a="1"/>
  <c r="U1251" i="1" s="1"/>
  <c r="U1252" i="1" a="1"/>
  <c r="U1252" i="1"/>
  <c r="U1253" i="1" a="1"/>
  <c r="U1253" i="1" s="1"/>
  <c r="U1254" i="1" a="1"/>
  <c r="U1254" i="1" s="1"/>
  <c r="U1255" i="1" a="1"/>
  <c r="U1255" i="1" s="1"/>
  <c r="U1256" i="1" a="1"/>
  <c r="U1256" i="1"/>
  <c r="U1257" i="1" a="1"/>
  <c r="U1257" i="1" s="1"/>
  <c r="U1258" i="1" a="1"/>
  <c r="U1258" i="1"/>
  <c r="U1259" i="1" a="1"/>
  <c r="U1259" i="1" s="1"/>
  <c r="U1260" i="1" a="1"/>
  <c r="U1260" i="1"/>
  <c r="U1261" i="1" a="1"/>
  <c r="U1261" i="1" s="1"/>
  <c r="U1262" i="1" a="1"/>
  <c r="U1262" i="1" s="1"/>
  <c r="U1263" i="1" a="1"/>
  <c r="U1263" i="1" s="1"/>
  <c r="U1264" i="1" a="1"/>
  <c r="U1264" i="1"/>
  <c r="U1265" i="1" a="1"/>
  <c r="U1265" i="1" s="1"/>
  <c r="U1266" i="1" a="1"/>
  <c r="U1266" i="1" s="1"/>
  <c r="U1267" i="1" a="1"/>
  <c r="U1267" i="1" s="1"/>
  <c r="U1268" i="1" a="1"/>
  <c r="U1268" i="1"/>
  <c r="U1269" i="1" a="1"/>
  <c r="U1269" i="1" s="1"/>
  <c r="U1270" i="1" a="1"/>
  <c r="U1270" i="1" s="1"/>
  <c r="U1271" i="1" a="1"/>
  <c r="U1271" i="1" s="1"/>
  <c r="U1272" i="1" a="1"/>
  <c r="U1272" i="1"/>
  <c r="U1273" i="1" a="1"/>
  <c r="U1273" i="1"/>
  <c r="U1274" i="1" a="1"/>
  <c r="U1274" i="1" s="1"/>
  <c r="U1275" i="1" a="1"/>
  <c r="U1275" i="1" s="1"/>
  <c r="U1276" i="1" a="1"/>
  <c r="U1276" i="1"/>
  <c r="U1277" i="1" a="1"/>
  <c r="U1277" i="1" s="1"/>
  <c r="U1278" i="1" a="1"/>
  <c r="U1278" i="1" s="1"/>
  <c r="U1279" i="1" a="1"/>
  <c r="U1279" i="1" s="1"/>
  <c r="U1280" i="1" a="1"/>
  <c r="U1280" i="1"/>
  <c r="U1281" i="1" a="1"/>
  <c r="U1281" i="1"/>
  <c r="U1282" i="1" a="1"/>
  <c r="U1282" i="1"/>
  <c r="U1283" i="1" a="1"/>
  <c r="U1283" i="1" s="1"/>
  <c r="U1284" i="1" a="1"/>
  <c r="U1284" i="1"/>
  <c r="U1285" i="1" a="1"/>
  <c r="U1285" i="1" s="1"/>
  <c r="U1286" i="1" a="1"/>
  <c r="U1286" i="1" s="1"/>
  <c r="U1287" i="1" a="1"/>
  <c r="U1287" i="1" s="1"/>
  <c r="U1288" i="1" a="1"/>
  <c r="U1288" i="1" s="1"/>
  <c r="U1289" i="1" a="1"/>
  <c r="U1289" i="1" s="1"/>
  <c r="U1290" i="1" a="1"/>
  <c r="U1290" i="1" s="1"/>
  <c r="U1291" i="1" a="1"/>
  <c r="U1291" i="1" s="1"/>
  <c r="U1292" i="1" a="1"/>
  <c r="U1292" i="1" s="1"/>
  <c r="U1293" i="1" a="1"/>
  <c r="U1293" i="1" s="1"/>
  <c r="U1294" i="1" a="1"/>
  <c r="U1294" i="1" s="1"/>
  <c r="U1295" i="1" a="1"/>
  <c r="U1295" i="1" s="1"/>
  <c r="U1296" i="1" a="1"/>
  <c r="U1296" i="1" s="1"/>
  <c r="U1297" i="1" a="1"/>
  <c r="U1297" i="1" s="1"/>
  <c r="U1298" i="1" a="1"/>
  <c r="U1298" i="1" s="1"/>
  <c r="U1299" i="1" a="1"/>
  <c r="U1299" i="1" s="1"/>
  <c r="U1300" i="1" a="1"/>
  <c r="U1300" i="1" s="1"/>
  <c r="U1301" i="1" a="1"/>
  <c r="U1301" i="1" s="1"/>
  <c r="U1302" i="1" a="1"/>
  <c r="U1302" i="1" s="1"/>
  <c r="U1303" i="1" a="1"/>
  <c r="U1303" i="1" s="1"/>
  <c r="U1304" i="1" a="1"/>
  <c r="U1304" i="1" s="1"/>
  <c r="U1305" i="1" a="1"/>
  <c r="U1305" i="1" s="1"/>
  <c r="U1306" i="1" a="1"/>
  <c r="U1306" i="1" s="1"/>
  <c r="U1307" i="1" a="1"/>
  <c r="U1307" i="1" s="1"/>
  <c r="U1308" i="1" a="1"/>
  <c r="U1308" i="1" s="1"/>
  <c r="U1309" i="1" a="1"/>
  <c r="U1309" i="1" s="1"/>
  <c r="U1310" i="1" a="1"/>
  <c r="U1310" i="1" s="1"/>
  <c r="U1311" i="1" a="1"/>
  <c r="U1311" i="1" s="1"/>
  <c r="U1312" i="1" a="1"/>
  <c r="U1312" i="1" s="1"/>
  <c r="U1313" i="1" a="1"/>
  <c r="U1313" i="1" s="1"/>
  <c r="U1314" i="1" a="1"/>
  <c r="U1314" i="1" s="1"/>
  <c r="U1315" i="1" a="1"/>
  <c r="U1315" i="1" s="1"/>
  <c r="U1316" i="1" a="1"/>
  <c r="U1316" i="1" s="1"/>
  <c r="U1317" i="1" a="1"/>
  <c r="U1317" i="1" s="1"/>
  <c r="U1318" i="1" a="1"/>
  <c r="U1318" i="1" s="1"/>
  <c r="U1319" i="1" a="1"/>
  <c r="U1319" i="1" s="1"/>
  <c r="U1320" i="1" a="1"/>
  <c r="U1320" i="1" s="1"/>
  <c r="U1321" i="1" a="1"/>
  <c r="U1321" i="1" s="1"/>
  <c r="U1322" i="1" a="1"/>
  <c r="U1322" i="1" s="1"/>
  <c r="U1323" i="1" a="1"/>
  <c r="U1323" i="1" s="1"/>
  <c r="U1324" i="1" a="1"/>
  <c r="U1324" i="1" s="1"/>
  <c r="U1325" i="1" a="1"/>
  <c r="U1325" i="1" s="1"/>
  <c r="U1326" i="1" a="1"/>
  <c r="U1326" i="1" s="1"/>
  <c r="U1327" i="1" a="1"/>
  <c r="U1327" i="1" s="1"/>
  <c r="U1328" i="1" a="1"/>
  <c r="U1328" i="1" s="1"/>
  <c r="U1329" i="1" a="1"/>
  <c r="U1329" i="1" s="1"/>
  <c r="U1330" i="1" a="1"/>
  <c r="U1330" i="1" s="1"/>
  <c r="U1331" i="1" a="1"/>
  <c r="U1331" i="1" s="1"/>
  <c r="U1332" i="1" a="1"/>
  <c r="U1332" i="1" s="1"/>
  <c r="U1333" i="1" a="1"/>
  <c r="U1333" i="1" s="1"/>
  <c r="U1334" i="1" a="1"/>
  <c r="U1334" i="1" s="1"/>
  <c r="U1335" i="1" a="1"/>
  <c r="U1335" i="1" s="1"/>
  <c r="U1336" i="1" a="1"/>
  <c r="U1336" i="1" s="1"/>
  <c r="U1337" i="1" a="1"/>
  <c r="U1337" i="1" s="1"/>
  <c r="U1338" i="1" a="1"/>
  <c r="U1338" i="1" s="1"/>
  <c r="U1339" i="1" a="1"/>
  <c r="U1339" i="1" s="1"/>
  <c r="U1340" i="1" a="1"/>
  <c r="U1340" i="1" s="1"/>
  <c r="U1341" i="1" a="1"/>
  <c r="U1341" i="1" s="1"/>
  <c r="U1342" i="1" a="1"/>
  <c r="U1342" i="1" s="1"/>
  <c r="U1343" i="1" a="1"/>
  <c r="U1343" i="1" s="1"/>
  <c r="U1344" i="1" a="1"/>
  <c r="U1344" i="1" s="1"/>
  <c r="U1345" i="1" a="1"/>
  <c r="U1345" i="1" s="1"/>
  <c r="U1346" i="1" a="1"/>
  <c r="U1346" i="1" s="1"/>
  <c r="U1347" i="1" a="1"/>
  <c r="U1347" i="1" s="1"/>
  <c r="U1348" i="1" a="1"/>
  <c r="U1348" i="1" s="1"/>
  <c r="U1349" i="1" a="1"/>
  <c r="U1349" i="1" s="1"/>
  <c r="U1350" i="1" a="1"/>
  <c r="U1350" i="1" s="1"/>
  <c r="U1351" i="1" a="1"/>
  <c r="U1351" i="1" s="1"/>
  <c r="U1352" i="1" a="1"/>
  <c r="U1352" i="1" s="1"/>
  <c r="U1353" i="1" a="1"/>
  <c r="U1353" i="1" s="1"/>
  <c r="U1354" i="1" a="1"/>
  <c r="U1354" i="1" s="1"/>
  <c r="U1355" i="1" a="1"/>
  <c r="U1355" i="1" s="1"/>
  <c r="U1356" i="1" a="1"/>
  <c r="U1356" i="1" s="1"/>
  <c r="U1357" i="1" a="1"/>
  <c r="U1357" i="1" s="1"/>
  <c r="U1358" i="1" a="1"/>
  <c r="U1358" i="1" s="1"/>
  <c r="U1359" i="1" a="1"/>
  <c r="U1359" i="1" s="1"/>
  <c r="U1360" i="1" a="1"/>
  <c r="U1360" i="1" s="1"/>
  <c r="U1361" i="1" a="1"/>
  <c r="U1361" i="1" s="1"/>
  <c r="U1362" i="1" a="1"/>
  <c r="U1362" i="1" s="1"/>
  <c r="U1363" i="1" a="1"/>
  <c r="U1363" i="1" s="1"/>
  <c r="U1364" i="1" a="1"/>
  <c r="U1364" i="1" s="1"/>
  <c r="U1365" i="1" a="1"/>
  <c r="U1365" i="1" s="1"/>
  <c r="U1366" i="1" a="1"/>
  <c r="U1366" i="1" s="1"/>
  <c r="U1367" i="1" a="1"/>
  <c r="U1367" i="1" s="1"/>
  <c r="U1368" i="1" a="1"/>
  <c r="U1368" i="1" s="1"/>
  <c r="U1369" i="1" a="1"/>
  <c r="U1369" i="1" s="1"/>
  <c r="U1370" i="1" a="1"/>
  <c r="U1370" i="1" s="1"/>
  <c r="U1371" i="1" a="1"/>
  <c r="U1371" i="1" s="1"/>
  <c r="U1372" i="1" a="1"/>
  <c r="U1372" i="1" s="1"/>
  <c r="U1373" i="1" a="1"/>
  <c r="U1373" i="1" s="1"/>
  <c r="U1374" i="1" a="1"/>
  <c r="U1374" i="1" s="1"/>
  <c r="U1375" i="1" a="1"/>
  <c r="U1375" i="1" s="1"/>
  <c r="U1376" i="1" a="1"/>
  <c r="U1376" i="1" s="1"/>
  <c r="U1377" i="1" a="1"/>
  <c r="U1377" i="1" s="1"/>
  <c r="U1378" i="1" a="1"/>
  <c r="U1378" i="1" s="1"/>
  <c r="U1379" i="1" a="1"/>
  <c r="U1379" i="1" s="1"/>
  <c r="U1380" i="1" a="1"/>
  <c r="U1380" i="1" s="1"/>
  <c r="U1381" i="1" a="1"/>
  <c r="U1381" i="1" s="1"/>
  <c r="U1382" i="1" a="1"/>
  <c r="U1382" i="1" s="1"/>
  <c r="U1383" i="1" a="1"/>
  <c r="U1383" i="1" s="1"/>
  <c r="U1384" i="1" a="1"/>
  <c r="U1384" i="1" s="1"/>
  <c r="U1385" i="1" a="1"/>
  <c r="U1385" i="1" s="1"/>
  <c r="U1386" i="1" a="1"/>
  <c r="U1386" i="1" s="1"/>
  <c r="U1387" i="1" a="1"/>
  <c r="U1387" i="1" s="1"/>
  <c r="U1388" i="1" a="1"/>
  <c r="U1388" i="1" s="1"/>
  <c r="U1389" i="1" a="1"/>
  <c r="U1389" i="1" s="1"/>
  <c r="U1390" i="1" a="1"/>
  <c r="U1390" i="1" s="1"/>
  <c r="U1391" i="1" a="1"/>
  <c r="U1391" i="1" s="1"/>
  <c r="U1392" i="1" a="1"/>
  <c r="U1392" i="1" s="1"/>
  <c r="U1393" i="1" a="1"/>
  <c r="U1393" i="1" s="1"/>
  <c r="U1394" i="1" a="1"/>
  <c r="U1394" i="1" s="1"/>
  <c r="U1395" i="1" a="1"/>
  <c r="U1395" i="1" s="1"/>
  <c r="U1396" i="1" a="1"/>
  <c r="U1396" i="1" s="1"/>
  <c r="U1397" i="1" a="1"/>
  <c r="U1397" i="1" s="1"/>
  <c r="U1398" i="1" a="1"/>
  <c r="U1398" i="1" s="1"/>
  <c r="U1399" i="1" a="1"/>
  <c r="U1399" i="1" s="1"/>
  <c r="U1400" i="1" a="1"/>
  <c r="U1400" i="1" s="1"/>
  <c r="U1401" i="1" a="1"/>
  <c r="U1401" i="1" s="1"/>
  <c r="U1402" i="1" a="1"/>
  <c r="U1402" i="1" s="1"/>
  <c r="U1403" i="1" a="1"/>
  <c r="U1403" i="1" s="1"/>
  <c r="U1404" i="1" a="1"/>
  <c r="U1404" i="1" s="1"/>
  <c r="U1405" i="1" a="1"/>
  <c r="U1405" i="1" s="1"/>
  <c r="U1406" i="1" a="1"/>
  <c r="U1406" i="1" s="1"/>
  <c r="U1407" i="1" a="1"/>
  <c r="U1407" i="1" s="1"/>
  <c r="U1408" i="1" a="1"/>
  <c r="U1408" i="1" s="1"/>
  <c r="U1409" i="1" a="1"/>
  <c r="U1409" i="1" s="1"/>
  <c r="U1410" i="1" a="1"/>
  <c r="U1410" i="1" s="1"/>
  <c r="U1411" i="1" a="1"/>
  <c r="U1411" i="1" s="1"/>
  <c r="U1412" i="1" a="1"/>
  <c r="U1412" i="1" s="1"/>
  <c r="U1413" i="1" a="1"/>
  <c r="U1413" i="1" s="1"/>
  <c r="U1414" i="1" a="1"/>
  <c r="U1414" i="1" s="1"/>
  <c r="U1415" i="1" a="1"/>
  <c r="U1415" i="1" s="1"/>
  <c r="U1416" i="1" a="1"/>
  <c r="U1416" i="1" s="1"/>
  <c r="U1417" i="1" a="1"/>
  <c r="U1417" i="1" s="1"/>
  <c r="U1418" i="1" a="1"/>
  <c r="U1418" i="1" s="1"/>
  <c r="U1419" i="1" a="1"/>
  <c r="U1419" i="1" s="1"/>
  <c r="U1420" i="1" a="1"/>
  <c r="U1420" i="1" s="1"/>
  <c r="U1421" i="1" a="1"/>
  <c r="U1421" i="1" s="1"/>
  <c r="U1422" i="1" a="1"/>
  <c r="U1422" i="1" s="1"/>
  <c r="U1423" i="1" a="1"/>
  <c r="U1423" i="1" s="1"/>
  <c r="U1424" i="1" a="1"/>
  <c r="U1424" i="1"/>
  <c r="U1425" i="1" a="1"/>
  <c r="U1425" i="1"/>
  <c r="U1426" i="1" a="1"/>
  <c r="U1426" i="1"/>
  <c r="U1427" i="1" a="1"/>
  <c r="U1427" i="1" s="1"/>
  <c r="U1428" i="1" a="1"/>
  <c r="U1428" i="1" s="1"/>
  <c r="U1429" i="1" a="1"/>
  <c r="U1429" i="1" s="1"/>
  <c r="U1430" i="1" a="1"/>
  <c r="U1430" i="1" s="1"/>
  <c r="U1431" i="1" a="1"/>
  <c r="U1431" i="1" s="1"/>
  <c r="U1432" i="1" a="1"/>
  <c r="U1432" i="1"/>
  <c r="U1433" i="1" a="1"/>
  <c r="U1433" i="1"/>
  <c r="U1434" i="1" a="1"/>
  <c r="U1434" i="1"/>
  <c r="U1435" i="1" a="1"/>
  <c r="U1435" i="1" s="1"/>
  <c r="U1436" i="1" a="1"/>
  <c r="U1436" i="1" s="1"/>
  <c r="U1437" i="1" a="1"/>
  <c r="U1437" i="1" s="1"/>
  <c r="U1438" i="1" a="1"/>
  <c r="U1438" i="1" s="1"/>
  <c r="U1439" i="1" a="1"/>
  <c r="U1439" i="1" s="1"/>
  <c r="U1440" i="1" a="1"/>
  <c r="U1440" i="1"/>
  <c r="U1441" i="1" a="1"/>
  <c r="U1441" i="1"/>
  <c r="U1442" i="1" a="1"/>
  <c r="U1442" i="1"/>
  <c r="U1443" i="1" a="1"/>
  <c r="U1443" i="1" s="1"/>
  <c r="U1444" i="1" a="1"/>
  <c r="U1444" i="1" s="1"/>
  <c r="U1445" i="1" a="1"/>
  <c r="U1445" i="1" s="1"/>
  <c r="U1446" i="1" a="1"/>
  <c r="U1446" i="1" s="1"/>
  <c r="U1447" i="1" a="1"/>
  <c r="U1447" i="1" s="1"/>
  <c r="U1448" i="1" a="1"/>
  <c r="U1448" i="1"/>
  <c r="U1449" i="1" a="1"/>
  <c r="U1449" i="1"/>
  <c r="U1450" i="1" a="1"/>
  <c r="U1450" i="1"/>
  <c r="U1451" i="1" a="1"/>
  <c r="U1451" i="1" s="1"/>
  <c r="U1452" i="1" a="1"/>
  <c r="U1452" i="1" s="1"/>
  <c r="U1453" i="1" a="1"/>
  <c r="U1453" i="1" s="1"/>
  <c r="U1454" i="1" a="1"/>
  <c r="U1454" i="1" s="1"/>
  <c r="U1455" i="1" a="1"/>
  <c r="U1455" i="1" s="1"/>
  <c r="U1456" i="1" a="1"/>
  <c r="U1456" i="1"/>
  <c r="U1457" i="1" a="1"/>
  <c r="U1457" i="1"/>
  <c r="U1458" i="1" a="1"/>
  <c r="U1458" i="1"/>
  <c r="U1459" i="1" a="1"/>
  <c r="U1459" i="1" s="1"/>
  <c r="U1460" i="1" a="1"/>
  <c r="U1460" i="1" s="1"/>
  <c r="U1461" i="1" a="1"/>
  <c r="U1461" i="1" s="1"/>
  <c r="U1462" i="1" a="1"/>
  <c r="U1462" i="1" s="1"/>
  <c r="U1463" i="1" a="1"/>
  <c r="U1463" i="1" s="1"/>
  <c r="U1464" i="1" a="1"/>
  <c r="U1464" i="1"/>
  <c r="U1465" i="1" a="1"/>
  <c r="U1465" i="1"/>
  <c r="U1466" i="1" a="1"/>
  <c r="U1466" i="1"/>
  <c r="U1467" i="1" a="1"/>
  <c r="U1467" i="1" s="1"/>
  <c r="U1468" i="1" a="1"/>
  <c r="U1468" i="1" s="1"/>
  <c r="U1469" i="1" a="1"/>
  <c r="U1469" i="1" s="1"/>
  <c r="U1470" i="1" a="1"/>
  <c r="U1470" i="1" s="1"/>
  <c r="U1471" i="1" a="1"/>
  <c r="U1471" i="1" s="1"/>
  <c r="U1472" i="1" a="1"/>
  <c r="U1472" i="1"/>
  <c r="U1473" i="1" a="1"/>
  <c r="U1473" i="1"/>
  <c r="U1474" i="1" a="1"/>
  <c r="U1474" i="1"/>
  <c r="U1475" i="1" a="1"/>
  <c r="U1475" i="1" s="1"/>
  <c r="U1476" i="1" a="1"/>
  <c r="U1476" i="1" s="1"/>
  <c r="U1477" i="1" a="1"/>
  <c r="U1477" i="1" s="1"/>
  <c r="U1478" i="1" a="1"/>
  <c r="U1478" i="1" s="1"/>
  <c r="U1479" i="1" a="1"/>
  <c r="U1479" i="1" s="1"/>
  <c r="U1480" i="1" a="1"/>
  <c r="U1480" i="1"/>
  <c r="U1481" i="1" a="1"/>
  <c r="U1481" i="1"/>
  <c r="U1482" i="1" a="1"/>
  <c r="U1482" i="1"/>
  <c r="U1483" i="1" a="1"/>
  <c r="U1483" i="1" s="1"/>
  <c r="U1484" i="1" a="1"/>
  <c r="U1484" i="1" s="1"/>
  <c r="U1485" i="1" a="1"/>
  <c r="U1485" i="1" s="1"/>
  <c r="U1486" i="1" a="1"/>
  <c r="U1486" i="1" s="1"/>
  <c r="U1487" i="1" a="1"/>
  <c r="U1487" i="1" s="1"/>
  <c r="U1488" i="1" a="1"/>
  <c r="U1488" i="1"/>
  <c r="U1489" i="1" a="1"/>
  <c r="U1489" i="1"/>
  <c r="U1490" i="1" a="1"/>
  <c r="U1490" i="1"/>
  <c r="U1491" i="1" a="1"/>
  <c r="U1491" i="1" s="1"/>
  <c r="U1492" i="1" a="1"/>
  <c r="U1492" i="1" s="1"/>
  <c r="U1493" i="1" a="1"/>
  <c r="U1493" i="1" s="1"/>
  <c r="U1494" i="1" a="1"/>
  <c r="U1494" i="1" s="1"/>
  <c r="U1495" i="1" a="1"/>
  <c r="U1495" i="1" s="1"/>
  <c r="U1496" i="1" a="1"/>
  <c r="U1496" i="1"/>
  <c r="U1497" i="1" a="1"/>
  <c r="U1497" i="1"/>
  <c r="U1498" i="1" a="1"/>
  <c r="U1498" i="1"/>
  <c r="U1499" i="1" a="1"/>
  <c r="U1499" i="1" s="1"/>
  <c r="U1500" i="1" a="1"/>
  <c r="U1500" i="1" s="1"/>
  <c r="U1501" i="1" a="1"/>
  <c r="U1501" i="1" s="1"/>
  <c r="U1502" i="1" a="1"/>
  <c r="U1502" i="1" s="1"/>
  <c r="U1503" i="1" a="1"/>
  <c r="U1503" i="1" s="1"/>
  <c r="U1504" i="1" a="1"/>
  <c r="U1504" i="1"/>
  <c r="U1505" i="1" a="1"/>
  <c r="U1505" i="1"/>
  <c r="U1506" i="1" a="1"/>
  <c r="U1506" i="1"/>
  <c r="U1507" i="1" a="1"/>
  <c r="U1507" i="1" s="1"/>
  <c r="U1508" i="1" a="1"/>
  <c r="U1508" i="1" s="1"/>
  <c r="U1509" i="1" a="1"/>
  <c r="U1509" i="1" s="1"/>
  <c r="U1510" i="1" a="1"/>
  <c r="U1510" i="1" s="1"/>
  <c r="U1511" i="1" a="1"/>
  <c r="U1511" i="1" s="1"/>
  <c r="U1512" i="1" a="1"/>
  <c r="U1512" i="1"/>
  <c r="U1513" i="1" a="1"/>
  <c r="U1513" i="1"/>
  <c r="U1514" i="1" a="1"/>
  <c r="U1514" i="1"/>
  <c r="U1515" i="1" a="1"/>
  <c r="U1515" i="1" s="1"/>
  <c r="U1516" i="1" a="1"/>
  <c r="U1516" i="1" s="1"/>
  <c r="U1517" i="1" a="1"/>
  <c r="U1517" i="1" s="1"/>
  <c r="U1518" i="1" a="1"/>
  <c r="U1518" i="1" s="1"/>
  <c r="U1519" i="1" a="1"/>
  <c r="U1519" i="1" s="1"/>
  <c r="U1520" i="1" a="1"/>
  <c r="U1520" i="1"/>
  <c r="U1521" i="1" a="1"/>
  <c r="U1521" i="1"/>
  <c r="U1522" i="1" a="1"/>
  <c r="U1522" i="1"/>
  <c r="U1523" i="1" a="1"/>
  <c r="U1523" i="1" s="1"/>
  <c r="U1524" i="1" a="1"/>
  <c r="U1524" i="1" s="1"/>
  <c r="U1525" i="1" a="1"/>
  <c r="U1525" i="1" s="1"/>
  <c r="U1526" i="1" a="1"/>
  <c r="U1526" i="1" s="1"/>
  <c r="U1527" i="1" a="1"/>
  <c r="U1527" i="1" s="1"/>
  <c r="U1528" i="1" a="1"/>
  <c r="U1528" i="1"/>
  <c r="U1529" i="1" a="1"/>
  <c r="U1529" i="1"/>
  <c r="U1530" i="1" a="1"/>
  <c r="U1530" i="1"/>
  <c r="U1531" i="1" a="1"/>
  <c r="U1531" i="1" s="1"/>
  <c r="U1532" i="1" a="1"/>
  <c r="U1532" i="1" s="1"/>
  <c r="U1533" i="1" a="1"/>
  <c r="U1533" i="1" s="1"/>
  <c r="U1534" i="1" a="1"/>
  <c r="U1534" i="1" s="1"/>
  <c r="U1535" i="1" a="1"/>
  <c r="U1535" i="1" s="1"/>
  <c r="U1536" i="1" a="1"/>
  <c r="U1536" i="1"/>
  <c r="U1537" i="1" a="1"/>
  <c r="U1537" i="1"/>
  <c r="U1538" i="1" a="1"/>
  <c r="U1538" i="1"/>
  <c r="U1539" i="1" a="1"/>
  <c r="U1539" i="1" s="1"/>
  <c r="U1540" i="1" a="1"/>
  <c r="U1540" i="1" s="1"/>
  <c r="U1541" i="1" a="1"/>
  <c r="U1541" i="1" s="1"/>
  <c r="U1542" i="1" a="1"/>
  <c r="U1542" i="1" s="1"/>
  <c r="U1543" i="1" a="1"/>
  <c r="U1543" i="1" s="1"/>
  <c r="U1544" i="1" a="1"/>
  <c r="U1544" i="1"/>
  <c r="U1545" i="1" a="1"/>
  <c r="U1545" i="1"/>
  <c r="U1546" i="1" a="1"/>
  <c r="U1546" i="1"/>
  <c r="U1547" i="1" a="1"/>
  <c r="U1547" i="1" s="1"/>
  <c r="U1548" i="1" a="1"/>
  <c r="U1548" i="1" s="1"/>
  <c r="U1549" i="1" a="1"/>
  <c r="U1549" i="1" s="1"/>
  <c r="U1550" i="1" a="1"/>
  <c r="U1550" i="1" s="1"/>
  <c r="U1551" i="1" a="1"/>
  <c r="U1551" i="1" s="1"/>
  <c r="U1552" i="1" a="1"/>
  <c r="U1552" i="1"/>
  <c r="U1553" i="1" a="1"/>
  <c r="U1553" i="1"/>
  <c r="U1554" i="1" a="1"/>
  <c r="U1554" i="1"/>
  <c r="U1555" i="1" a="1"/>
  <c r="U1555" i="1" s="1"/>
  <c r="U1556" i="1" a="1"/>
  <c r="U1556" i="1" s="1"/>
  <c r="U1557" i="1" a="1"/>
  <c r="U1557" i="1" s="1"/>
  <c r="U1558" i="1" a="1"/>
  <c r="U1558" i="1" s="1"/>
  <c r="U1559" i="1" a="1"/>
  <c r="U1559" i="1" s="1"/>
  <c r="U1560" i="1" a="1"/>
  <c r="U1560" i="1"/>
  <c r="U1561" i="1" a="1"/>
  <c r="U1561" i="1"/>
  <c r="U1562" i="1" a="1"/>
  <c r="U1562" i="1"/>
  <c r="U1563" i="1" a="1"/>
  <c r="U1563" i="1" s="1"/>
  <c r="U1564" i="1" a="1"/>
  <c r="U1564" i="1" s="1"/>
  <c r="U1565" i="1" a="1"/>
  <c r="U1565" i="1" s="1"/>
  <c r="U1566" i="1" a="1"/>
  <c r="U1566" i="1" s="1"/>
  <c r="U1567" i="1" a="1"/>
  <c r="U1567" i="1" s="1"/>
  <c r="U1568" i="1" a="1"/>
  <c r="U1568" i="1"/>
  <c r="U1569" i="1" a="1"/>
  <c r="U1569" i="1"/>
  <c r="U1570" i="1" a="1"/>
  <c r="U1570" i="1"/>
  <c r="U1571" i="1" a="1"/>
  <c r="U1571" i="1" s="1"/>
  <c r="U1572" i="1" a="1"/>
  <c r="U1572" i="1" s="1"/>
  <c r="U1573" i="1" a="1"/>
  <c r="U1573" i="1" s="1"/>
  <c r="U1574" i="1" a="1"/>
  <c r="U1574" i="1" s="1"/>
  <c r="U1575" i="1" a="1"/>
  <c r="U1575" i="1" s="1"/>
  <c r="U1576" i="1" a="1"/>
  <c r="U1576" i="1"/>
  <c r="U1577" i="1" a="1"/>
  <c r="U1577" i="1"/>
  <c r="U1578" i="1" a="1"/>
  <c r="U1578" i="1"/>
  <c r="U1579" i="1" a="1"/>
  <c r="U1579" i="1" s="1"/>
  <c r="U1580" i="1" a="1"/>
  <c r="U1580" i="1" s="1"/>
  <c r="U1581" i="1" a="1"/>
  <c r="U1581" i="1" s="1"/>
  <c r="U1582" i="1" a="1"/>
  <c r="U1582" i="1" s="1"/>
  <c r="U1583" i="1" a="1"/>
  <c r="U1583" i="1" s="1"/>
  <c r="U1584" i="1" a="1"/>
  <c r="U1584" i="1"/>
  <c r="U1585" i="1" a="1"/>
  <c r="U1585" i="1"/>
  <c r="U1586" i="1" a="1"/>
  <c r="U1586" i="1"/>
  <c r="U1587" i="1" a="1"/>
  <c r="U1587" i="1" s="1"/>
  <c r="U1588" i="1" a="1"/>
  <c r="U1588" i="1" s="1"/>
  <c r="U1589" i="1" a="1"/>
  <c r="U1589" i="1" s="1"/>
  <c r="U1590" i="1" a="1"/>
  <c r="U1590" i="1" s="1"/>
  <c r="U1591" i="1" a="1"/>
  <c r="U1591" i="1" s="1"/>
  <c r="U1592" i="1" a="1"/>
  <c r="U1592" i="1"/>
  <c r="U1593" i="1" a="1"/>
  <c r="U1593" i="1"/>
  <c r="U1594" i="1" a="1"/>
  <c r="U1594" i="1"/>
  <c r="U1595" i="1" a="1"/>
  <c r="U1595" i="1" s="1"/>
  <c r="U1596" i="1" a="1"/>
  <c r="U1596" i="1" s="1"/>
  <c r="U1597" i="1" a="1"/>
  <c r="U1597" i="1" s="1"/>
  <c r="U1598" i="1" a="1"/>
  <c r="U1598" i="1" s="1"/>
  <c r="U1599" i="1" a="1"/>
  <c r="U1599" i="1" s="1"/>
  <c r="U1600" i="1" a="1"/>
  <c r="U1600" i="1"/>
  <c r="U1601" i="1" a="1"/>
  <c r="U1601" i="1"/>
  <c r="U1602" i="1" a="1"/>
  <c r="U1602" i="1"/>
  <c r="U1603" i="1" a="1"/>
  <c r="U1603" i="1" s="1"/>
  <c r="U1604" i="1" a="1"/>
  <c r="U1604" i="1" s="1"/>
  <c r="U1605" i="1" a="1"/>
  <c r="U1605" i="1" s="1"/>
  <c r="U1606" i="1" a="1"/>
  <c r="U1606" i="1" s="1"/>
  <c r="U1607" i="1" a="1"/>
  <c r="U1607" i="1" s="1"/>
  <c r="U1608" i="1" a="1"/>
  <c r="U1608" i="1"/>
  <c r="U1609" i="1" a="1"/>
  <c r="U1609" i="1"/>
  <c r="U1610" i="1" a="1"/>
  <c r="U1610" i="1"/>
  <c r="U1611" i="1" a="1"/>
  <c r="U1611" i="1" s="1"/>
  <c r="U1612" i="1" a="1"/>
  <c r="U1612" i="1" s="1"/>
  <c r="U1613" i="1" a="1"/>
  <c r="U1613" i="1" s="1"/>
  <c r="U1614" i="1" a="1"/>
  <c r="U1614" i="1" s="1"/>
  <c r="U1615" i="1" a="1"/>
  <c r="U1615" i="1" s="1"/>
  <c r="U1616" i="1" a="1"/>
  <c r="U1616" i="1"/>
  <c r="U1617" i="1" a="1"/>
  <c r="U1617" i="1"/>
  <c r="U1618" i="1" a="1"/>
  <c r="U1618" i="1"/>
  <c r="U1619" i="1" a="1"/>
  <c r="U1619" i="1" s="1"/>
  <c r="U1620" i="1" a="1"/>
  <c r="U1620" i="1" s="1"/>
  <c r="U1621" i="1" a="1"/>
  <c r="U1621" i="1" s="1"/>
  <c r="U1622" i="1" a="1"/>
  <c r="U1622" i="1" s="1"/>
  <c r="U1623" i="1" a="1"/>
  <c r="U1623" i="1" s="1"/>
  <c r="U1624" i="1" a="1"/>
  <c r="U1624" i="1"/>
  <c r="U1625" i="1" a="1"/>
  <c r="U1625" i="1"/>
  <c r="U1626" i="1" a="1"/>
  <c r="U1626" i="1"/>
  <c r="U1627" i="1" a="1"/>
  <c r="U1627" i="1" s="1"/>
  <c r="U1628" i="1" a="1"/>
  <c r="U1628" i="1" s="1"/>
  <c r="U1629" i="1" a="1"/>
  <c r="U1629" i="1" s="1"/>
  <c r="U1630" i="1" a="1"/>
  <c r="U1630" i="1" s="1"/>
  <c r="U1631" i="1" a="1"/>
  <c r="U1631" i="1" s="1"/>
  <c r="U1632" i="1" a="1"/>
  <c r="U1632" i="1"/>
  <c r="U1633" i="1" a="1"/>
  <c r="U1633" i="1"/>
  <c r="U1634" i="1" a="1"/>
  <c r="U1634" i="1"/>
  <c r="U1635" i="1" a="1"/>
  <c r="U1635" i="1" s="1"/>
  <c r="U1636" i="1" a="1"/>
  <c r="U1636" i="1" s="1"/>
  <c r="U1637" i="1" a="1"/>
  <c r="U1637" i="1" s="1"/>
  <c r="U1638" i="1" a="1"/>
  <c r="U1638" i="1" s="1"/>
  <c r="U1639" i="1" a="1"/>
  <c r="U1639" i="1" s="1"/>
  <c r="U1640" i="1" a="1"/>
  <c r="U1640" i="1"/>
  <c r="U1641" i="1" a="1"/>
  <c r="U1641" i="1"/>
  <c r="U1642" i="1" a="1"/>
  <c r="U1642" i="1"/>
  <c r="U1643" i="1" a="1"/>
  <c r="U1643" i="1" s="1"/>
  <c r="U1644" i="1" a="1"/>
  <c r="U1644" i="1" s="1"/>
  <c r="U1645" i="1" a="1"/>
  <c r="U1645" i="1" s="1"/>
  <c r="U1646" i="1" a="1"/>
  <c r="U1646" i="1" s="1"/>
  <c r="U1647" i="1" a="1"/>
  <c r="U1647" i="1" s="1"/>
  <c r="U1648" i="1" a="1"/>
  <c r="U1648" i="1"/>
  <c r="U1649" i="1" a="1"/>
  <c r="U1649" i="1"/>
  <c r="U1650" i="1" a="1"/>
  <c r="U1650" i="1"/>
  <c r="U1651" i="1" a="1"/>
  <c r="U1651" i="1" s="1"/>
  <c r="U1652" i="1" a="1"/>
  <c r="U1652" i="1" s="1"/>
  <c r="U1653" i="1" a="1"/>
  <c r="U1653" i="1" s="1"/>
  <c r="U1654" i="1" a="1"/>
  <c r="U1654" i="1" s="1"/>
  <c r="U1655" i="1" a="1"/>
  <c r="U1655" i="1" s="1"/>
  <c r="U1656" i="1" a="1"/>
  <c r="U1656" i="1"/>
  <c r="U1657" i="1" a="1"/>
  <c r="U1657" i="1"/>
  <c r="U1658" i="1" a="1"/>
  <c r="U1658" i="1"/>
  <c r="U1659" i="1" a="1"/>
  <c r="U1659" i="1" s="1"/>
  <c r="U1660" i="1" a="1"/>
  <c r="U1660" i="1" s="1"/>
  <c r="U1661" i="1" a="1"/>
  <c r="U1661" i="1" s="1"/>
  <c r="U1662" i="1" a="1"/>
  <c r="U1662" i="1" s="1"/>
  <c r="U1663" i="1" a="1"/>
  <c r="U1663" i="1" s="1"/>
  <c r="U1664" i="1" a="1"/>
  <c r="U1664" i="1"/>
  <c r="U1665" i="1" a="1"/>
  <c r="U1665" i="1"/>
  <c r="U1666" i="1" a="1"/>
  <c r="U1666" i="1"/>
  <c r="U1667" i="1" a="1"/>
  <c r="U1667" i="1" s="1"/>
  <c r="U1668" i="1" a="1"/>
  <c r="U1668" i="1" s="1"/>
  <c r="U1669" i="1" a="1"/>
  <c r="U1669" i="1" s="1"/>
  <c r="U1670" i="1" a="1"/>
  <c r="U1670" i="1" s="1"/>
  <c r="U1671" i="1" a="1"/>
  <c r="U1671" i="1" s="1"/>
  <c r="U1672" i="1" a="1"/>
  <c r="U1672" i="1"/>
  <c r="U1673" i="1" a="1"/>
  <c r="U1673" i="1"/>
  <c r="U1674" i="1" a="1"/>
  <c r="U1674" i="1"/>
  <c r="U1675" i="1" a="1"/>
  <c r="U1675" i="1" s="1"/>
  <c r="U1676" i="1" a="1"/>
  <c r="U1676" i="1" s="1"/>
  <c r="U1677" i="1" a="1"/>
  <c r="U1677" i="1" s="1"/>
  <c r="U1678" i="1" a="1"/>
  <c r="U1678" i="1" s="1"/>
  <c r="U1679" i="1" a="1"/>
  <c r="U1679" i="1" s="1"/>
  <c r="U1680" i="1" a="1"/>
  <c r="U1680" i="1"/>
  <c r="U1681" i="1" a="1"/>
  <c r="U1681" i="1"/>
  <c r="U1682" i="1" a="1"/>
  <c r="U1682" i="1"/>
  <c r="U1683" i="1" a="1"/>
  <c r="U1683" i="1" s="1"/>
  <c r="U1684" i="1" a="1"/>
  <c r="U1684" i="1" s="1"/>
  <c r="U1685" i="1" a="1"/>
  <c r="U1685" i="1" s="1"/>
  <c r="U1686" i="1" a="1"/>
  <c r="U1686" i="1" s="1"/>
  <c r="U1687" i="1" a="1"/>
  <c r="U1687" i="1" s="1"/>
  <c r="U1688" i="1" a="1"/>
  <c r="U1688" i="1"/>
  <c r="U1689" i="1" a="1"/>
  <c r="U1689" i="1"/>
  <c r="U1690" i="1" a="1"/>
  <c r="U1690" i="1"/>
  <c r="U1691" i="1" a="1"/>
  <c r="U1691" i="1" s="1"/>
  <c r="U1692" i="1" a="1"/>
  <c r="U1692" i="1" s="1"/>
  <c r="U1693" i="1" a="1"/>
  <c r="U1693" i="1" s="1"/>
  <c r="U1694" i="1" a="1"/>
  <c r="U1694" i="1" s="1"/>
  <c r="U1695" i="1" a="1"/>
  <c r="U1695" i="1" s="1"/>
  <c r="U1696" i="1" a="1"/>
  <c r="U1696" i="1"/>
  <c r="U1697" i="1" a="1"/>
  <c r="U1697" i="1"/>
  <c r="U1698" i="1" a="1"/>
  <c r="U1698" i="1"/>
  <c r="U1699" i="1" a="1"/>
  <c r="U1699" i="1" s="1"/>
  <c r="U1700" i="1" a="1"/>
  <c r="U1700" i="1" s="1"/>
  <c r="U1701" i="1" a="1"/>
  <c r="U1701" i="1" s="1"/>
  <c r="U1702" i="1" a="1"/>
  <c r="U1702" i="1" s="1"/>
  <c r="U1703" i="1" a="1"/>
  <c r="U1703" i="1" s="1"/>
  <c r="U1704" i="1" a="1"/>
  <c r="U1704" i="1"/>
  <c r="U1705" i="1" a="1"/>
  <c r="U1705" i="1"/>
  <c r="U1706" i="1" a="1"/>
  <c r="U1706" i="1"/>
  <c r="U1707" i="1" a="1"/>
  <c r="U1707" i="1" s="1"/>
  <c r="U1708" i="1" a="1"/>
  <c r="U1708" i="1" s="1"/>
  <c r="U1709" i="1" a="1"/>
  <c r="U1709" i="1" s="1"/>
  <c r="U1710" i="1" a="1"/>
  <c r="U1710" i="1" s="1"/>
  <c r="U1711" i="1" a="1"/>
  <c r="U1711" i="1" s="1"/>
  <c r="U1712" i="1" a="1"/>
  <c r="U1712" i="1"/>
  <c r="U1713" i="1" a="1"/>
  <c r="U1713" i="1"/>
  <c r="U1714" i="1" a="1"/>
  <c r="U1714" i="1"/>
  <c r="U1715" i="1" a="1"/>
  <c r="U1715" i="1" s="1"/>
  <c r="U1716" i="1" a="1"/>
  <c r="U1716" i="1" s="1"/>
  <c r="U1717" i="1" a="1"/>
  <c r="U1717" i="1" s="1"/>
  <c r="U1718" i="1" a="1"/>
  <c r="U1718" i="1" s="1"/>
  <c r="U1719" i="1" a="1"/>
  <c r="U1719" i="1" s="1"/>
  <c r="U1720" i="1" a="1"/>
  <c r="U1720" i="1"/>
  <c r="U1721" i="1" a="1"/>
  <c r="U1721" i="1"/>
  <c r="U1722" i="1" a="1"/>
  <c r="U1722" i="1"/>
  <c r="U1723" i="1" a="1"/>
  <c r="U1723" i="1" s="1"/>
  <c r="U1724" i="1" a="1"/>
  <c r="U1724" i="1" s="1"/>
  <c r="U1725" i="1" a="1"/>
  <c r="U1725" i="1" s="1"/>
  <c r="U1726" i="1" a="1"/>
  <c r="U1726" i="1" s="1"/>
  <c r="U1727" i="1" a="1"/>
  <c r="U1727" i="1" s="1"/>
  <c r="U1728" i="1" a="1"/>
  <c r="U1728" i="1"/>
  <c r="U1729" i="1" a="1"/>
  <c r="U1729" i="1"/>
  <c r="U1730" i="1" a="1"/>
  <c r="U1730" i="1"/>
  <c r="U1731" i="1" a="1"/>
  <c r="U1731" i="1" s="1"/>
  <c r="U1732" i="1" a="1"/>
  <c r="U1732" i="1" s="1"/>
  <c r="U1733" i="1" a="1"/>
  <c r="U1733" i="1" s="1"/>
  <c r="U1734" i="1" a="1"/>
  <c r="U1734" i="1" s="1"/>
  <c r="U1735" i="1" a="1"/>
  <c r="U1735" i="1" s="1"/>
  <c r="U1736" i="1" a="1"/>
  <c r="U1736" i="1"/>
  <c r="U1737" i="1" a="1"/>
  <c r="U1737" i="1"/>
  <c r="U1738" i="1" a="1"/>
  <c r="U1738" i="1"/>
  <c r="U1739" i="1" a="1"/>
  <c r="U1739" i="1" s="1"/>
  <c r="U1740" i="1" a="1"/>
  <c r="U1740" i="1" s="1"/>
  <c r="U1741" i="1" a="1"/>
  <c r="U1741" i="1" s="1"/>
  <c r="U1742" i="1" a="1"/>
  <c r="U1742" i="1" s="1"/>
  <c r="U1743" i="1" a="1"/>
  <c r="U1743" i="1" s="1"/>
  <c r="U1744" i="1" a="1"/>
  <c r="U1744" i="1"/>
  <c r="U1745" i="1" a="1"/>
  <c r="U1745" i="1"/>
  <c r="U1746" i="1" a="1"/>
  <c r="U1746" i="1"/>
  <c r="U1747" i="1" a="1"/>
  <c r="U1747" i="1" s="1"/>
  <c r="U1748" i="1" a="1"/>
  <c r="U1748" i="1" s="1"/>
  <c r="U1749" i="1" a="1"/>
  <c r="U1749" i="1" s="1"/>
  <c r="U1750" i="1" a="1"/>
  <c r="U1750" i="1" s="1"/>
  <c r="U1751" i="1" a="1"/>
  <c r="U1751" i="1" s="1"/>
  <c r="U1752" i="1" a="1"/>
  <c r="U1752" i="1"/>
  <c r="U1753" i="1" a="1"/>
  <c r="U1753" i="1"/>
  <c r="U1754" i="1" a="1"/>
  <c r="U1754" i="1"/>
  <c r="U1755" i="1" a="1"/>
  <c r="U1755" i="1" s="1"/>
  <c r="U1756" i="1" a="1"/>
  <c r="U1756" i="1" s="1"/>
  <c r="U1757" i="1" a="1"/>
  <c r="U1757" i="1" s="1"/>
  <c r="U1758" i="1" a="1"/>
  <c r="U1758" i="1" s="1"/>
  <c r="U1759" i="1" a="1"/>
  <c r="U1759" i="1" s="1"/>
  <c r="U1760" i="1" a="1"/>
  <c r="U1760" i="1"/>
  <c r="U1761" i="1" a="1"/>
  <c r="U1761" i="1"/>
  <c r="U1762" i="1" a="1"/>
  <c r="U1762" i="1"/>
  <c r="U1763" i="1" a="1"/>
  <c r="U1763" i="1" s="1"/>
  <c r="U1764" i="1" a="1"/>
  <c r="U1764" i="1" s="1"/>
  <c r="U1765" i="1" a="1"/>
  <c r="U1765" i="1" s="1"/>
  <c r="U1766" i="1" a="1"/>
  <c r="U1766" i="1" s="1"/>
  <c r="U1767" i="1" a="1"/>
  <c r="U1767" i="1" s="1"/>
  <c r="U1768" i="1" a="1"/>
  <c r="U1768" i="1"/>
  <c r="U1769" i="1" a="1"/>
  <c r="U1769" i="1"/>
  <c r="U1770" i="1" a="1"/>
  <c r="U1770" i="1"/>
  <c r="U1771" i="1" a="1"/>
  <c r="U1771" i="1" s="1"/>
  <c r="U1772" i="1" a="1"/>
  <c r="U1772" i="1" s="1"/>
  <c r="U1773" i="1" a="1"/>
  <c r="U1773" i="1" s="1"/>
  <c r="U1774" i="1" a="1"/>
  <c r="U1774" i="1" s="1"/>
  <c r="U1775" i="1" a="1"/>
  <c r="U1775" i="1" s="1"/>
  <c r="U1776" i="1" a="1"/>
  <c r="U1776" i="1"/>
  <c r="U1777" i="1" a="1"/>
  <c r="U1777" i="1"/>
  <c r="U1778" i="1" a="1"/>
  <c r="U1778" i="1"/>
  <c r="U1779" i="1" a="1"/>
  <c r="U1779" i="1" s="1"/>
  <c r="U1780" i="1" a="1"/>
  <c r="U1780" i="1" s="1"/>
  <c r="U1781" i="1" a="1"/>
  <c r="U1781" i="1" s="1"/>
  <c r="U1782" i="1" a="1"/>
  <c r="U1782" i="1" s="1"/>
  <c r="U1783" i="1" a="1"/>
  <c r="U1783" i="1" s="1"/>
  <c r="U1784" i="1" a="1"/>
  <c r="U1784" i="1"/>
  <c r="U1785" i="1" a="1"/>
  <c r="U1785" i="1"/>
  <c r="U1786" i="1" a="1"/>
  <c r="U1786" i="1"/>
  <c r="U1787" i="1" a="1"/>
  <c r="U1787" i="1" s="1"/>
  <c r="U1788" i="1" a="1"/>
  <c r="U1788" i="1" s="1"/>
  <c r="U1789" i="1" a="1"/>
  <c r="U1789" i="1" s="1"/>
  <c r="U1790" i="1" a="1"/>
  <c r="U1790" i="1" s="1"/>
  <c r="U1791" i="1" a="1"/>
  <c r="U1791" i="1" s="1"/>
  <c r="U1792" i="1" a="1"/>
  <c r="U1792" i="1"/>
  <c r="U1793" i="1" a="1"/>
  <c r="U1793" i="1"/>
  <c r="U1794" i="1" a="1"/>
  <c r="U1794" i="1"/>
  <c r="U1795" i="1" a="1"/>
  <c r="U1795" i="1" s="1"/>
  <c r="U1796" i="1" a="1"/>
  <c r="U1796" i="1" s="1"/>
  <c r="U1797" i="1" a="1"/>
  <c r="U1797" i="1" s="1"/>
  <c r="U1798" i="1" a="1"/>
  <c r="U1798" i="1" s="1"/>
  <c r="U1799" i="1" a="1"/>
  <c r="U1799" i="1" s="1"/>
  <c r="U1800" i="1" a="1"/>
  <c r="U1800" i="1"/>
  <c r="U1801" i="1" a="1"/>
  <c r="U1801" i="1"/>
  <c r="U1802" i="1" a="1"/>
  <c r="U1802" i="1"/>
  <c r="U1803" i="1" a="1"/>
  <c r="U1803" i="1" s="1"/>
  <c r="U1804" i="1" a="1"/>
  <c r="U1804" i="1" s="1"/>
  <c r="U1805" i="1" a="1"/>
  <c r="U1805" i="1" s="1"/>
  <c r="U1806" i="1" a="1"/>
  <c r="U1806" i="1" s="1"/>
  <c r="U1807" i="1" a="1"/>
  <c r="U1807" i="1" s="1"/>
  <c r="U1808" i="1" a="1"/>
  <c r="U1808" i="1"/>
  <c r="U1809" i="1" a="1"/>
  <c r="U1809" i="1"/>
  <c r="U1810" i="1" a="1"/>
  <c r="U1810" i="1"/>
  <c r="U1811" i="1" a="1"/>
  <c r="U1811" i="1" s="1"/>
  <c r="U1812" i="1" a="1"/>
  <c r="U1812" i="1" s="1"/>
  <c r="U1813" i="1" a="1"/>
  <c r="U1813" i="1" s="1"/>
  <c r="U1814" i="1" a="1"/>
  <c r="U1814" i="1" s="1"/>
  <c r="U1815" i="1" a="1"/>
  <c r="U1815" i="1" s="1"/>
  <c r="U1816" i="1" a="1"/>
  <c r="U1816" i="1"/>
  <c r="U1817" i="1" a="1"/>
  <c r="U1817" i="1"/>
  <c r="U1818" i="1" a="1"/>
  <c r="U1818" i="1"/>
  <c r="U1819" i="1" a="1"/>
  <c r="U1819" i="1" s="1"/>
  <c r="U1820" i="1" a="1"/>
  <c r="U1820" i="1" s="1"/>
  <c r="U1821" i="1" a="1"/>
  <c r="U1821" i="1" s="1"/>
  <c r="U1822" i="1" a="1"/>
  <c r="U1822" i="1" s="1"/>
  <c r="U1823" i="1" a="1"/>
  <c r="U1823" i="1" s="1"/>
  <c r="U1824" i="1" a="1"/>
  <c r="U1824" i="1"/>
  <c r="U1825" i="1" a="1"/>
  <c r="U1825" i="1"/>
  <c r="U1826" i="1" a="1"/>
  <c r="U1826" i="1"/>
  <c r="U1827" i="1" a="1"/>
  <c r="U1827" i="1" s="1"/>
  <c r="U1828" i="1" a="1"/>
  <c r="U1828" i="1" s="1"/>
  <c r="U1829" i="1" a="1"/>
  <c r="U1829" i="1" s="1"/>
  <c r="U1830" i="1" a="1"/>
  <c r="U1830" i="1" s="1"/>
  <c r="U1831" i="1" a="1"/>
  <c r="U1831" i="1" s="1"/>
  <c r="U1832" i="1" a="1"/>
  <c r="U1832" i="1"/>
  <c r="U1833" i="1" a="1"/>
  <c r="U1833" i="1"/>
  <c r="U1834" i="1" a="1"/>
  <c r="U1834" i="1"/>
  <c r="U1835" i="1" a="1"/>
  <c r="U1835" i="1" s="1"/>
  <c r="U1836" i="1" a="1"/>
  <c r="U1836" i="1" s="1"/>
  <c r="U1837" i="1" a="1"/>
  <c r="U1837" i="1" s="1"/>
  <c r="U1838" i="1" a="1"/>
  <c r="U1838" i="1" s="1"/>
  <c r="U1839" i="1" a="1"/>
  <c r="U1839" i="1" s="1"/>
  <c r="U1840" i="1" a="1"/>
  <c r="U1840" i="1"/>
  <c r="U1841" i="1" a="1"/>
  <c r="U1841" i="1"/>
  <c r="U1842" i="1" a="1"/>
  <c r="U1842" i="1"/>
  <c r="U1843" i="1" a="1"/>
  <c r="U1843" i="1" s="1"/>
  <c r="U1844" i="1" a="1"/>
  <c r="U1844" i="1" s="1"/>
  <c r="U1845" i="1" a="1"/>
  <c r="U1845" i="1" s="1"/>
  <c r="U1846" i="1" a="1"/>
  <c r="U1846" i="1" s="1"/>
  <c r="U1847" i="1" a="1"/>
  <c r="U1847" i="1" s="1"/>
  <c r="U1848" i="1" a="1"/>
  <c r="U1848" i="1"/>
  <c r="U1849" i="1" a="1"/>
  <c r="U1849" i="1"/>
  <c r="U1850" i="1" a="1"/>
  <c r="U1850" i="1"/>
  <c r="U1851" i="1" a="1"/>
  <c r="U1851" i="1" s="1"/>
  <c r="U1852" i="1" a="1"/>
  <c r="U1852" i="1" s="1"/>
  <c r="U1853" i="1" a="1"/>
  <c r="U1853" i="1" s="1"/>
  <c r="U1854" i="1" a="1"/>
  <c r="U1854" i="1" s="1"/>
  <c r="U1855" i="1" a="1"/>
  <c r="U1855" i="1" s="1"/>
  <c r="U1856" i="1" a="1"/>
  <c r="U1856" i="1"/>
  <c r="U1857" i="1" a="1"/>
  <c r="U1857" i="1"/>
  <c r="U1858" i="1" a="1"/>
  <c r="U1858" i="1"/>
  <c r="U1859" i="1" a="1"/>
  <c r="U1859" i="1"/>
  <c r="U1860" i="1" a="1"/>
  <c r="U1860" i="1"/>
  <c r="U1861" i="1" a="1"/>
  <c r="U1861" i="1"/>
  <c r="U1862" i="1" a="1"/>
  <c r="U1862" i="1"/>
  <c r="U1863" i="1" a="1"/>
  <c r="U1863" i="1"/>
  <c r="U1864" i="1" a="1"/>
  <c r="U1864" i="1"/>
  <c r="U1865" i="1" a="1"/>
  <c r="U1865" i="1"/>
  <c r="U1866" i="1" a="1"/>
  <c r="U1866" i="1"/>
  <c r="U1867" i="1" a="1"/>
  <c r="U1867" i="1"/>
  <c r="U1868" i="1" a="1"/>
  <c r="U1868" i="1"/>
  <c r="U1869" i="1" a="1"/>
  <c r="U1869" i="1"/>
  <c r="U1870" i="1" a="1"/>
  <c r="U1870" i="1"/>
  <c r="U1871" i="1" a="1"/>
  <c r="U1871" i="1"/>
  <c r="U1872" i="1" a="1"/>
  <c r="U1872" i="1"/>
  <c r="U1873" i="1" a="1"/>
  <c r="U1873" i="1"/>
  <c r="U1874" i="1" a="1"/>
  <c r="U1874" i="1"/>
  <c r="U1875" i="1" a="1"/>
  <c r="U1875" i="1"/>
  <c r="U1876" i="1" a="1"/>
  <c r="U1876" i="1"/>
  <c r="U1877" i="1" a="1"/>
  <c r="U1877" i="1"/>
  <c r="U1878" i="1" a="1"/>
  <c r="U1878" i="1"/>
  <c r="U1879" i="1" a="1"/>
  <c r="U1879" i="1"/>
  <c r="U1880" i="1" a="1"/>
  <c r="U1880" i="1"/>
  <c r="U1881" i="1" a="1"/>
  <c r="U1881" i="1"/>
  <c r="U1882" i="1" a="1"/>
  <c r="U1882" i="1"/>
  <c r="U1883" i="1" a="1"/>
  <c r="U1883" i="1"/>
  <c r="U1884" i="1" a="1"/>
  <c r="U1884" i="1"/>
  <c r="U1885" i="1" a="1"/>
  <c r="U1885" i="1"/>
  <c r="U1886" i="1" a="1"/>
  <c r="U1886" i="1"/>
  <c r="U1887" i="1" a="1"/>
  <c r="U1887" i="1"/>
  <c r="U1888" i="1" a="1"/>
  <c r="U1888" i="1"/>
  <c r="U1889" i="1" a="1"/>
  <c r="U1889" i="1" s="1"/>
  <c r="U1890" i="1" a="1"/>
  <c r="U1890" i="1"/>
  <c r="U1891" i="1" a="1"/>
  <c r="U1891" i="1"/>
  <c r="U1892" i="1" a="1"/>
  <c r="U1892" i="1"/>
  <c r="U1893" i="1" a="1"/>
  <c r="U1893" i="1" s="1"/>
  <c r="U1894" i="1" a="1"/>
  <c r="U1894" i="1"/>
  <c r="U1895" i="1" a="1"/>
  <c r="U1895" i="1"/>
  <c r="U1896" i="1" a="1"/>
  <c r="U1896" i="1"/>
  <c r="U1897" i="1" a="1"/>
  <c r="U1897" i="1" s="1"/>
  <c r="U1898" i="1" a="1"/>
  <c r="U1898" i="1"/>
  <c r="U1899" i="1" a="1"/>
  <c r="U1899" i="1"/>
  <c r="U1900" i="1" a="1"/>
  <c r="U1900" i="1"/>
  <c r="U1901" i="1" a="1"/>
  <c r="U1901" i="1" s="1"/>
  <c r="U1902" i="1" a="1"/>
  <c r="U1902" i="1"/>
  <c r="U1903" i="1" a="1"/>
  <c r="U1903" i="1"/>
  <c r="U1904" i="1" a="1"/>
  <c r="U1904" i="1"/>
  <c r="U1905" i="1" a="1"/>
  <c r="U1905" i="1" s="1"/>
  <c r="U1906" i="1" a="1"/>
  <c r="U1906" i="1"/>
  <c r="U1907" i="1" a="1"/>
  <c r="U1907" i="1"/>
  <c r="U1908" i="1" a="1"/>
  <c r="U1908" i="1"/>
  <c r="U1909" i="1" a="1"/>
  <c r="U1909" i="1" s="1"/>
  <c r="U1910" i="1" a="1"/>
  <c r="U1910" i="1"/>
  <c r="U1911" i="1" a="1"/>
  <c r="U1911" i="1"/>
  <c r="U1912" i="1" a="1"/>
  <c r="U1912" i="1"/>
  <c r="U1913" i="1" a="1"/>
  <c r="U1913" i="1" s="1"/>
  <c r="U1914" i="1" a="1"/>
  <c r="U1914" i="1"/>
  <c r="U1915" i="1" a="1"/>
  <c r="U1915" i="1"/>
  <c r="U1916" i="1" a="1"/>
  <c r="U1916" i="1"/>
  <c r="U1917" i="1" a="1"/>
  <c r="U1917" i="1" s="1"/>
  <c r="U1918" i="1" a="1"/>
  <c r="U1918" i="1"/>
  <c r="U1919" i="1" a="1"/>
  <c r="U1919" i="1"/>
  <c r="U1920" i="1" a="1"/>
  <c r="U1920" i="1"/>
  <c r="U1921" i="1" a="1"/>
  <c r="U1921" i="1" s="1"/>
  <c r="U1922" i="1" a="1"/>
  <c r="U1922" i="1"/>
  <c r="U1923" i="1" a="1"/>
  <c r="U1923" i="1"/>
  <c r="U1924" i="1" a="1"/>
  <c r="U1924" i="1" s="1"/>
  <c r="U1925" i="1" a="1"/>
  <c r="U1925" i="1" s="1"/>
  <c r="U1926" i="1" a="1"/>
  <c r="U1926" i="1"/>
  <c r="U1927" i="1" a="1"/>
  <c r="U1927" i="1" s="1"/>
  <c r="U1928" i="1" a="1"/>
  <c r="U1928" i="1" s="1"/>
  <c r="U1929" i="1" a="1"/>
  <c r="U1929" i="1" s="1"/>
  <c r="U1930" i="1" a="1"/>
  <c r="U1930" i="1"/>
  <c r="U1931" i="1" a="1"/>
  <c r="U1931" i="1" s="1"/>
  <c r="U1932" i="1" a="1"/>
  <c r="U1932" i="1" s="1"/>
  <c r="U1933" i="1" a="1"/>
  <c r="U1933" i="1" s="1"/>
  <c r="U1934" i="1" a="1"/>
  <c r="U1934" i="1"/>
  <c r="U1935" i="1" a="1"/>
  <c r="U1935" i="1" s="1"/>
  <c r="U1936" i="1" a="1"/>
  <c r="U1936" i="1" s="1"/>
  <c r="U1937" i="1" a="1"/>
  <c r="U1937" i="1" s="1"/>
  <c r="U1938" i="1" a="1"/>
  <c r="U1938" i="1"/>
  <c r="U1939" i="1" a="1"/>
  <c r="U1939" i="1" s="1"/>
  <c r="U1940" i="1" a="1"/>
  <c r="U1940" i="1" s="1"/>
  <c r="U1941" i="1" a="1"/>
  <c r="U1941" i="1" s="1"/>
  <c r="U1942" i="1" a="1"/>
  <c r="U1942" i="1"/>
  <c r="U1943" i="1" a="1"/>
  <c r="U1943" i="1" s="1"/>
  <c r="U1944" i="1" a="1"/>
  <c r="U1944" i="1" s="1"/>
  <c r="U1945" i="1" a="1"/>
  <c r="U1945" i="1" s="1"/>
  <c r="U1946" i="1" a="1"/>
  <c r="U1946" i="1"/>
  <c r="U1947" i="1" a="1"/>
  <c r="U1947" i="1" s="1"/>
  <c r="U1948" i="1" a="1"/>
  <c r="U1948" i="1" s="1"/>
  <c r="U1949" i="1" a="1"/>
  <c r="U1949" i="1" s="1"/>
  <c r="U1950" i="1" a="1"/>
  <c r="U1950" i="1"/>
  <c r="U1951" i="1" a="1"/>
  <c r="U1951" i="1" s="1"/>
  <c r="U1952" i="1" a="1"/>
  <c r="U1952" i="1" s="1"/>
  <c r="U1953" i="1" a="1"/>
  <c r="U1953" i="1" s="1"/>
  <c r="U1954" i="1" a="1"/>
  <c r="U1954" i="1"/>
  <c r="U1955" i="1" a="1"/>
  <c r="U1955" i="1" s="1"/>
  <c r="U1956" i="1" a="1"/>
  <c r="U1956" i="1" s="1"/>
  <c r="U1957" i="1" a="1"/>
  <c r="U1957" i="1" s="1"/>
  <c r="U1958" i="1" a="1"/>
  <c r="U1958" i="1"/>
  <c r="U1959" i="1" a="1"/>
  <c r="U1959" i="1" s="1"/>
  <c r="U1960" i="1" a="1"/>
  <c r="U1960" i="1" s="1"/>
  <c r="U1961" i="1" a="1"/>
  <c r="U1961" i="1" s="1"/>
  <c r="U1962" i="1" a="1"/>
  <c r="U1962" i="1"/>
  <c r="U1963" i="1" a="1"/>
  <c r="U1963" i="1" s="1"/>
  <c r="U1964" i="1" a="1"/>
  <c r="U1964" i="1" s="1"/>
  <c r="U1965" i="1" a="1"/>
  <c r="U1965" i="1" s="1"/>
  <c r="U1966" i="1" a="1"/>
  <c r="U1966" i="1"/>
  <c r="U1967" i="1" a="1"/>
  <c r="U1967" i="1" s="1"/>
  <c r="U1968" i="1" a="1"/>
  <c r="U1968" i="1" s="1"/>
  <c r="U1969" i="1" a="1"/>
  <c r="U1969" i="1" s="1"/>
  <c r="U1970" i="1" a="1"/>
  <c r="U1970" i="1"/>
  <c r="U1971" i="1" a="1"/>
  <c r="U1971" i="1" s="1"/>
  <c r="U1972" i="1" a="1"/>
  <c r="U1972" i="1" s="1"/>
  <c r="U1973" i="1" a="1"/>
  <c r="U1973" i="1" s="1"/>
  <c r="U1974" i="1" a="1"/>
  <c r="U1974" i="1" s="1"/>
  <c r="U1975" i="1" a="1"/>
  <c r="U1975" i="1" s="1"/>
  <c r="U1976" i="1" a="1"/>
  <c r="U1976" i="1" s="1"/>
  <c r="U1977" i="1" a="1"/>
  <c r="U1977" i="1" s="1"/>
  <c r="U1978" i="1" a="1"/>
  <c r="U1978" i="1" s="1"/>
  <c r="U1979" i="1" a="1"/>
  <c r="U1979" i="1" s="1"/>
  <c r="U1980" i="1" a="1"/>
  <c r="U1980" i="1" s="1"/>
  <c r="U1981" i="1" a="1"/>
  <c r="U1981" i="1" s="1"/>
  <c r="U1982" i="1" a="1"/>
  <c r="U1982" i="1" s="1"/>
  <c r="U1983" i="1" a="1"/>
  <c r="U1983" i="1" s="1"/>
  <c r="U1984" i="1" a="1"/>
  <c r="U1984" i="1" s="1"/>
  <c r="U1985" i="1" a="1"/>
  <c r="U1985" i="1" s="1"/>
  <c r="U1986" i="1" a="1"/>
  <c r="U1986" i="1" s="1"/>
  <c r="U1987" i="1" a="1"/>
  <c r="U1987" i="1" s="1"/>
  <c r="U1988" i="1" a="1"/>
  <c r="U1988" i="1" s="1"/>
  <c r="U1989" i="1" a="1"/>
  <c r="U1989" i="1" s="1"/>
  <c r="U1990" i="1" a="1"/>
  <c r="U1990" i="1" s="1"/>
  <c r="U1991" i="1" a="1"/>
  <c r="U1991" i="1" s="1"/>
  <c r="U1992" i="1" a="1"/>
  <c r="U1992" i="1" s="1"/>
  <c r="U1993" i="1" a="1"/>
  <c r="U1993" i="1" s="1"/>
  <c r="U1994" i="1" a="1"/>
  <c r="U1994" i="1" s="1"/>
  <c r="U1995" i="1" a="1"/>
  <c r="U1995" i="1" s="1"/>
  <c r="U1996" i="1" a="1"/>
  <c r="U1996" i="1" s="1"/>
  <c r="U1997" i="1" a="1"/>
  <c r="U1997" i="1" s="1"/>
  <c r="U1998" i="1" a="1"/>
  <c r="U1998" i="1" s="1"/>
  <c r="U1999" i="1" a="1"/>
  <c r="U1999" i="1" s="1"/>
  <c r="U2000" i="1" a="1"/>
  <c r="U2000" i="1" s="1"/>
  <c r="U2001" i="1" a="1"/>
  <c r="U2001" i="1" s="1"/>
  <c r="U2002" i="1" a="1"/>
  <c r="U2002" i="1" s="1"/>
  <c r="U2003" i="1" a="1"/>
  <c r="U2003" i="1" s="1"/>
  <c r="U2004" i="1" a="1"/>
  <c r="U2004" i="1" s="1"/>
  <c r="U2005" i="1" a="1"/>
  <c r="U2005" i="1" s="1"/>
  <c r="U2006" i="1" a="1"/>
  <c r="U2006" i="1" s="1"/>
  <c r="U2007" i="1" a="1"/>
  <c r="U2007" i="1" s="1"/>
  <c r="U2008" i="1" a="1"/>
  <c r="U2008" i="1" s="1"/>
  <c r="U2009" i="1" a="1"/>
  <c r="U2009" i="1" s="1"/>
  <c r="U2010" i="1" a="1"/>
  <c r="U2010" i="1" s="1"/>
  <c r="U2011" i="1" a="1"/>
  <c r="U2011" i="1" s="1"/>
  <c r="U2012" i="1" a="1"/>
  <c r="U2012" i="1" s="1"/>
  <c r="U2013" i="1" a="1"/>
  <c r="U2013" i="1" s="1"/>
  <c r="U2014" i="1" a="1"/>
  <c r="U2014" i="1" s="1"/>
  <c r="U2015" i="1" a="1"/>
  <c r="U2015" i="1" s="1"/>
  <c r="U2016" i="1" a="1"/>
  <c r="U2016" i="1" s="1"/>
  <c r="U2017" i="1" a="1"/>
  <c r="U2017" i="1" s="1"/>
  <c r="U2018" i="1" a="1"/>
  <c r="U2018" i="1" s="1"/>
  <c r="U2019" i="1" a="1"/>
  <c r="U2019" i="1" s="1"/>
  <c r="U2020" i="1" a="1"/>
  <c r="U2020" i="1" s="1"/>
  <c r="U2021" i="1" a="1"/>
  <c r="U2021" i="1" s="1"/>
  <c r="U2022" i="1" a="1"/>
  <c r="U2022" i="1" s="1"/>
  <c r="U2023" i="1" a="1"/>
  <c r="U2023" i="1" s="1"/>
  <c r="U2024" i="1" a="1"/>
  <c r="U2024" i="1" s="1"/>
  <c r="U2025" i="1" a="1"/>
  <c r="U2025" i="1" s="1"/>
  <c r="U2026" i="1" a="1"/>
  <c r="U2026" i="1" s="1"/>
  <c r="U2027" i="1" a="1"/>
  <c r="U2027" i="1" s="1"/>
  <c r="U2028" i="1" a="1"/>
  <c r="U2028" i="1" s="1"/>
  <c r="U2029" i="1" a="1"/>
  <c r="U2029" i="1" s="1"/>
  <c r="U2030" i="1" a="1"/>
  <c r="U2030" i="1" s="1"/>
  <c r="U2031" i="1" a="1"/>
  <c r="U2031" i="1" s="1"/>
  <c r="U2032" i="1" a="1"/>
  <c r="U2032" i="1" s="1"/>
  <c r="U2033" i="1" a="1"/>
  <c r="U2033" i="1" s="1"/>
  <c r="U2034" i="1" a="1"/>
  <c r="U2034" i="1" s="1"/>
  <c r="U2035" i="1" a="1"/>
  <c r="U2035" i="1" s="1"/>
  <c r="U2036" i="1" a="1"/>
  <c r="U2036" i="1" s="1"/>
  <c r="U2037" i="1" a="1"/>
  <c r="U2037" i="1" s="1"/>
  <c r="U2038" i="1" a="1"/>
  <c r="U2038" i="1" s="1"/>
  <c r="U2039" i="1" a="1"/>
  <c r="U2039" i="1" s="1"/>
  <c r="U2040" i="1" a="1"/>
  <c r="U2040" i="1" s="1"/>
  <c r="U2041" i="1" a="1"/>
  <c r="U2041" i="1" s="1"/>
  <c r="U2042" i="1" a="1"/>
  <c r="U2042" i="1" s="1"/>
  <c r="U2043" i="1" a="1"/>
  <c r="U2043" i="1" s="1"/>
  <c r="U2044" i="1" a="1"/>
  <c r="U2044" i="1" s="1"/>
  <c r="U2045" i="1" a="1"/>
  <c r="U2045" i="1" s="1"/>
  <c r="U2046" i="1" a="1"/>
  <c r="U2046" i="1" s="1"/>
  <c r="U2047" i="1" a="1"/>
  <c r="U2047" i="1" s="1"/>
  <c r="U2048" i="1" a="1"/>
  <c r="U2048" i="1" s="1"/>
  <c r="U2049" i="1" a="1"/>
  <c r="U2049" i="1" s="1"/>
  <c r="U2050" i="1" a="1"/>
  <c r="U2050" i="1" s="1"/>
  <c r="U2051" i="1" a="1"/>
  <c r="U2051" i="1" s="1"/>
  <c r="U2052" i="1" a="1"/>
  <c r="U2052" i="1" s="1"/>
  <c r="U2053" i="1" a="1"/>
  <c r="U2053" i="1" s="1"/>
  <c r="U2054" i="1" a="1"/>
  <c r="U2054" i="1" s="1"/>
  <c r="U2055" i="1" a="1"/>
  <c r="U2055" i="1" s="1"/>
  <c r="U2056" i="1" a="1"/>
  <c r="U2056" i="1" s="1"/>
  <c r="U2057" i="1" a="1"/>
  <c r="U2057" i="1" s="1"/>
  <c r="U2058" i="1" a="1"/>
  <c r="U2058" i="1" s="1"/>
  <c r="U2059" i="1" a="1"/>
  <c r="U2059" i="1" s="1"/>
  <c r="U2060" i="1" a="1"/>
  <c r="U2060" i="1" s="1"/>
  <c r="U2061" i="1" a="1"/>
  <c r="U2061" i="1" s="1"/>
  <c r="U2062" i="1" a="1"/>
  <c r="U2062" i="1" s="1"/>
  <c r="U2063" i="1" a="1"/>
  <c r="U2063" i="1" s="1"/>
  <c r="U2064" i="1" a="1"/>
  <c r="U2064" i="1" s="1"/>
  <c r="U2065" i="1" a="1"/>
  <c r="U2065" i="1" s="1"/>
  <c r="U2066" i="1" a="1"/>
  <c r="U2066" i="1" s="1"/>
  <c r="U2067" i="1" a="1"/>
  <c r="U2067" i="1" s="1"/>
  <c r="U2068" i="1" a="1"/>
  <c r="U2068" i="1" s="1"/>
  <c r="U2069" i="1" a="1"/>
  <c r="U2069" i="1" s="1"/>
  <c r="U2070" i="1" a="1"/>
  <c r="U2070" i="1" s="1"/>
  <c r="U2071" i="1" a="1"/>
  <c r="U2071" i="1" s="1"/>
  <c r="U2072" i="1" a="1"/>
  <c r="U2072" i="1" s="1"/>
  <c r="U2073" i="1" a="1"/>
  <c r="U2073" i="1" s="1"/>
  <c r="U2074" i="1" a="1"/>
  <c r="U2074" i="1" s="1"/>
  <c r="U2075" i="1" a="1"/>
  <c r="U2075" i="1" s="1"/>
  <c r="U2076" i="1" a="1"/>
  <c r="U2076" i="1" s="1"/>
  <c r="U2077" i="1" a="1"/>
  <c r="U2077" i="1" s="1"/>
  <c r="U2078" i="1" a="1"/>
  <c r="U2078" i="1" s="1"/>
  <c r="U2079" i="1" a="1"/>
  <c r="U2079" i="1" s="1"/>
  <c r="U2080" i="1" a="1"/>
  <c r="U2080" i="1" s="1"/>
  <c r="U2081" i="1" a="1"/>
  <c r="U2081" i="1" s="1"/>
  <c r="U2082" i="1" a="1"/>
  <c r="U2082" i="1" s="1"/>
  <c r="U2083" i="1" a="1"/>
  <c r="U2083" i="1" s="1"/>
  <c r="U2084" i="1" a="1"/>
  <c r="U2084" i="1" s="1"/>
  <c r="U2085" i="1" a="1"/>
  <c r="U2085" i="1" s="1"/>
  <c r="U2086" i="1" a="1"/>
  <c r="U2086" i="1" s="1"/>
  <c r="U2087" i="1" a="1"/>
  <c r="U2087" i="1" s="1"/>
  <c r="U2088" i="1" a="1"/>
  <c r="U2088" i="1" s="1"/>
  <c r="U2089" i="1" a="1"/>
  <c r="U2089" i="1" s="1"/>
  <c r="U2090" i="1" a="1"/>
  <c r="U2090" i="1" s="1"/>
  <c r="U2091" i="1" a="1"/>
  <c r="U2091" i="1" s="1"/>
  <c r="U2092" i="1" a="1"/>
  <c r="U2092" i="1" s="1"/>
  <c r="U2093" i="1" a="1"/>
  <c r="U2093" i="1" s="1"/>
  <c r="U2094" i="1" a="1"/>
  <c r="U2094" i="1" s="1"/>
  <c r="U2095" i="1" a="1"/>
  <c r="U2095" i="1" s="1"/>
  <c r="U2096" i="1" a="1"/>
  <c r="U2096" i="1" s="1"/>
  <c r="U2097" i="1" a="1"/>
  <c r="U2097" i="1" s="1"/>
  <c r="U2098" i="1" a="1"/>
  <c r="U2098" i="1" s="1"/>
  <c r="U2099" i="1" a="1"/>
  <c r="U2099" i="1" s="1"/>
  <c r="U2100" i="1" a="1"/>
  <c r="U2100" i="1" s="1"/>
  <c r="U2101" i="1" a="1"/>
  <c r="U2101" i="1" s="1"/>
  <c r="U2102" i="1" a="1"/>
  <c r="U2102" i="1" s="1"/>
  <c r="U2103" i="1" a="1"/>
  <c r="U2103" i="1" s="1"/>
  <c r="U2104" i="1" a="1"/>
  <c r="U2104" i="1" s="1"/>
  <c r="U2105" i="1" a="1"/>
  <c r="U2105" i="1" s="1"/>
  <c r="U2106" i="1" a="1"/>
  <c r="U2106" i="1" s="1"/>
  <c r="U2107" i="1" a="1"/>
  <c r="U2107" i="1" s="1"/>
  <c r="U2108" i="1" a="1"/>
  <c r="U2108" i="1" s="1"/>
  <c r="U2109" i="1" a="1"/>
  <c r="U2109" i="1" s="1"/>
  <c r="U2110" i="1" a="1"/>
  <c r="U2110" i="1" s="1"/>
  <c r="U2111" i="1" a="1"/>
  <c r="U2111" i="1" s="1"/>
  <c r="U2112" i="1" a="1"/>
  <c r="U2112" i="1" s="1"/>
  <c r="U2113" i="1" a="1"/>
  <c r="U2113" i="1" s="1"/>
  <c r="U2114" i="1" a="1"/>
  <c r="U2114" i="1" s="1"/>
  <c r="U2115" i="1" a="1"/>
  <c r="U2115" i="1" s="1"/>
  <c r="U2116" i="1" a="1"/>
  <c r="U2116" i="1" s="1"/>
  <c r="U2117" i="1" a="1"/>
  <c r="U2117" i="1" s="1"/>
  <c r="U2118" i="1" a="1"/>
  <c r="U2118" i="1" s="1"/>
  <c r="U2119" i="1" a="1"/>
  <c r="U2119" i="1" s="1"/>
  <c r="U2120" i="1" a="1"/>
  <c r="U2120" i="1" s="1"/>
  <c r="U2121" i="1" a="1"/>
  <c r="U2121" i="1" s="1"/>
  <c r="U2122" i="1" a="1"/>
  <c r="U2122" i="1" s="1"/>
  <c r="U2123" i="1" a="1"/>
  <c r="U2123" i="1" s="1"/>
  <c r="U2124" i="1" a="1"/>
  <c r="U2124" i="1" s="1"/>
  <c r="U2125" i="1" a="1"/>
  <c r="U2125" i="1" s="1"/>
  <c r="U2126" i="1" a="1"/>
  <c r="U2126" i="1" s="1"/>
  <c r="U2127" i="1" a="1"/>
  <c r="U2127" i="1" s="1"/>
  <c r="U2128" i="1" a="1"/>
  <c r="U2128" i="1" s="1"/>
  <c r="U2129" i="1" a="1"/>
  <c r="U2129" i="1" s="1"/>
  <c r="U2130" i="1" a="1"/>
  <c r="U2130" i="1" s="1"/>
  <c r="U2131" i="1" a="1"/>
  <c r="U2131" i="1" s="1"/>
  <c r="U2132" i="1" a="1"/>
  <c r="U2132" i="1" s="1"/>
  <c r="U2133" i="1" a="1"/>
  <c r="U2133" i="1" s="1"/>
  <c r="U2134" i="1" a="1"/>
  <c r="U2134" i="1" s="1"/>
  <c r="U2135" i="1" a="1"/>
  <c r="U2135" i="1" s="1"/>
  <c r="U2136" i="1" a="1"/>
  <c r="U2136" i="1" s="1"/>
  <c r="U2137" i="1" a="1"/>
  <c r="U2137" i="1" s="1"/>
  <c r="U2138" i="1" a="1"/>
  <c r="U2138" i="1" s="1"/>
  <c r="U2139" i="1" a="1"/>
  <c r="U2139" i="1" s="1"/>
  <c r="U2140" i="1" a="1"/>
  <c r="U2140" i="1" s="1"/>
  <c r="U2141" i="1" a="1"/>
  <c r="U2141" i="1" s="1"/>
  <c r="U2142" i="1" a="1"/>
  <c r="U2142" i="1" s="1"/>
  <c r="U2143" i="1" a="1"/>
  <c r="U2143" i="1" s="1"/>
  <c r="U2144" i="1" a="1"/>
  <c r="U2144" i="1" s="1"/>
  <c r="U2145" i="1" a="1"/>
  <c r="U2145" i="1" s="1"/>
  <c r="U2146" i="1" a="1"/>
  <c r="U2146" i="1" s="1"/>
  <c r="U2147" i="1" a="1"/>
  <c r="U2147" i="1" s="1"/>
  <c r="U2148" i="1" a="1"/>
  <c r="U2148" i="1" s="1"/>
  <c r="U2149" i="1" a="1"/>
  <c r="U2149" i="1" s="1"/>
  <c r="U2150" i="1" a="1"/>
  <c r="U2150" i="1" s="1"/>
  <c r="U2151" i="1" a="1"/>
  <c r="U2151" i="1" s="1"/>
  <c r="U2152" i="1" a="1"/>
  <c r="U2152" i="1" s="1"/>
  <c r="U2153" i="1" a="1"/>
  <c r="U2153" i="1" s="1"/>
  <c r="U2154" i="1" a="1"/>
  <c r="U2154" i="1" s="1"/>
  <c r="U2155" i="1" a="1"/>
  <c r="U2155" i="1" s="1"/>
  <c r="U2156" i="1" a="1"/>
  <c r="U2156" i="1" s="1"/>
  <c r="U2157" i="1" a="1"/>
  <c r="U2157" i="1" s="1"/>
  <c r="U2158" i="1" a="1"/>
  <c r="U2158" i="1" s="1"/>
  <c r="U2159" i="1" a="1"/>
  <c r="U2159" i="1" s="1"/>
  <c r="U2160" i="1" a="1"/>
  <c r="U2160" i="1" s="1"/>
  <c r="U2161" i="1" a="1"/>
  <c r="U2161" i="1" s="1"/>
  <c r="U2162" i="1" a="1"/>
  <c r="U2162" i="1" s="1"/>
  <c r="U2163" i="1" a="1"/>
  <c r="U2163" i="1" s="1"/>
  <c r="U2164" i="1" a="1"/>
  <c r="U2164" i="1" s="1"/>
  <c r="U2165" i="1" a="1"/>
  <c r="U2165" i="1" s="1"/>
  <c r="U2166" i="1" a="1"/>
  <c r="U2166" i="1" s="1"/>
  <c r="U2167" i="1" a="1"/>
  <c r="U2167" i="1" s="1"/>
  <c r="U2168" i="1" a="1"/>
  <c r="U2168" i="1" s="1"/>
  <c r="U2169" i="1" a="1"/>
  <c r="U2169" i="1" s="1"/>
  <c r="U2170" i="1" a="1"/>
  <c r="U2170" i="1" s="1"/>
  <c r="U2171" i="1" a="1"/>
  <c r="U2171" i="1" s="1"/>
  <c r="U2172" i="1" a="1"/>
  <c r="U2172" i="1" s="1"/>
  <c r="U2173" i="1" a="1"/>
  <c r="U2173" i="1" s="1"/>
  <c r="U2174" i="1" a="1"/>
  <c r="U2174" i="1" s="1"/>
  <c r="U2175" i="1" a="1"/>
  <c r="U2175" i="1" s="1"/>
  <c r="U2176" i="1" a="1"/>
  <c r="U2176" i="1" s="1"/>
  <c r="U2177" i="1" a="1"/>
  <c r="U2177" i="1" s="1"/>
  <c r="U2178" i="1" a="1"/>
  <c r="U2178" i="1" s="1"/>
  <c r="U2179" i="1" a="1"/>
  <c r="U2179" i="1" s="1"/>
  <c r="U2180" i="1" a="1"/>
  <c r="U2180" i="1" s="1"/>
  <c r="U2181" i="1" a="1"/>
  <c r="U2181" i="1" s="1"/>
  <c r="U2182" i="1" a="1"/>
  <c r="U2182" i="1" s="1"/>
  <c r="U2183" i="1" a="1"/>
  <c r="U2183" i="1" s="1"/>
  <c r="U2184" i="1" a="1"/>
  <c r="U2184" i="1" s="1"/>
  <c r="U2185" i="1" a="1"/>
  <c r="U2185" i="1" s="1"/>
  <c r="U2186" i="1" a="1"/>
  <c r="U2186" i="1" s="1"/>
  <c r="U2187" i="1" a="1"/>
  <c r="U2187" i="1" s="1"/>
  <c r="U2188" i="1" a="1"/>
  <c r="U2188" i="1" s="1"/>
  <c r="U2189" i="1" a="1"/>
  <c r="U2189" i="1" s="1"/>
  <c r="U2190" i="1" a="1"/>
  <c r="U2190" i="1" s="1"/>
  <c r="U2191" i="1" a="1"/>
  <c r="U2191" i="1" s="1"/>
  <c r="U2192" i="1" a="1"/>
  <c r="U2192" i="1" s="1"/>
  <c r="U2193" i="1" a="1"/>
  <c r="U2193" i="1" s="1"/>
  <c r="U2194" i="1" a="1"/>
  <c r="U2194" i="1" s="1"/>
  <c r="U2195" i="1" a="1"/>
  <c r="U2195" i="1" s="1"/>
  <c r="U2196" i="1" a="1"/>
  <c r="U2196" i="1" s="1"/>
  <c r="U2197" i="1" a="1"/>
  <c r="U2197" i="1" s="1"/>
  <c r="U2198" i="1" a="1"/>
  <c r="U2198" i="1" s="1"/>
  <c r="U2199" i="1" a="1"/>
  <c r="U2199" i="1" s="1"/>
  <c r="U2200" i="1" a="1"/>
  <c r="U2200" i="1" s="1"/>
  <c r="U2201" i="1" a="1"/>
  <c r="U2201" i="1" s="1"/>
  <c r="U2202" i="1" a="1"/>
  <c r="U2202" i="1" s="1"/>
  <c r="U2203" i="1" a="1"/>
  <c r="U2203" i="1" s="1"/>
  <c r="U2204" i="1" a="1"/>
  <c r="U2204" i="1" s="1"/>
  <c r="U2205" i="1" a="1"/>
  <c r="U2205" i="1" s="1"/>
  <c r="U2206" i="1" a="1"/>
  <c r="U2206" i="1" s="1"/>
  <c r="U2207" i="1" a="1"/>
  <c r="U2207" i="1" s="1"/>
  <c r="U2208" i="1" a="1"/>
  <c r="U2208" i="1" s="1"/>
  <c r="U2209" i="1" a="1"/>
  <c r="U2209" i="1" s="1"/>
  <c r="U2210" i="1" a="1"/>
  <c r="U2210" i="1" s="1"/>
  <c r="U2211" i="1" a="1"/>
  <c r="U2211" i="1" s="1"/>
  <c r="U2212" i="1" a="1"/>
  <c r="U2212" i="1" s="1"/>
  <c r="U2213" i="1" a="1"/>
  <c r="U2213" i="1" s="1"/>
  <c r="U2214" i="1" a="1"/>
  <c r="U2214" i="1" s="1"/>
  <c r="U2215" i="1" a="1"/>
  <c r="U2215" i="1" s="1"/>
  <c r="U2216" i="1" a="1"/>
  <c r="U2216" i="1" s="1"/>
  <c r="U2217" i="1" a="1"/>
  <c r="U2217" i="1" s="1"/>
  <c r="U2218" i="1" a="1"/>
  <c r="U2218" i="1" s="1"/>
  <c r="U2219" i="1" a="1"/>
  <c r="U2219" i="1" s="1"/>
  <c r="U2220" i="1" a="1"/>
  <c r="U2220" i="1" s="1"/>
  <c r="U2221" i="1" a="1"/>
  <c r="U2221" i="1" s="1"/>
  <c r="U2222" i="1" a="1"/>
  <c r="U2222" i="1" s="1"/>
  <c r="U2223" i="1" a="1"/>
  <c r="U2223" i="1" s="1"/>
  <c r="U2224" i="1" a="1"/>
  <c r="U2224" i="1" s="1"/>
  <c r="U2225" i="1" a="1"/>
  <c r="U2225" i="1" s="1"/>
  <c r="U2226" i="1" a="1"/>
  <c r="U2226" i="1" s="1"/>
  <c r="U2227" i="1" a="1"/>
  <c r="U2227" i="1" s="1"/>
  <c r="U2228" i="1" a="1"/>
  <c r="U2228" i="1" s="1"/>
  <c r="U2229" i="1" a="1"/>
  <c r="U2229" i="1" s="1"/>
  <c r="U2230" i="1" a="1"/>
  <c r="U2230" i="1" s="1"/>
  <c r="U2231" i="1" a="1"/>
  <c r="U2231" i="1" s="1"/>
  <c r="U2232" i="1" a="1"/>
  <c r="U2232" i="1" s="1"/>
  <c r="U2233" i="1" a="1"/>
  <c r="U2233" i="1" s="1"/>
  <c r="U2234" i="1" a="1"/>
  <c r="U2234" i="1" s="1"/>
  <c r="U2235" i="1" a="1"/>
  <c r="U2235" i="1" s="1"/>
  <c r="U2236" i="1" a="1"/>
  <c r="U2236" i="1" s="1"/>
  <c r="U2237" i="1" a="1"/>
  <c r="U2237" i="1" s="1"/>
  <c r="U2238" i="1" a="1"/>
  <c r="U2238" i="1" s="1"/>
  <c r="U2239" i="1" a="1"/>
  <c r="U2239" i="1"/>
  <c r="U2240" i="1" a="1"/>
  <c r="U2240" i="1" s="1"/>
  <c r="U2241" i="1" a="1"/>
  <c r="U2241" i="1" s="1"/>
  <c r="U2242" i="1" a="1"/>
  <c r="U2242" i="1" s="1"/>
  <c r="U2243" i="1" a="1"/>
  <c r="U2243" i="1" s="1"/>
  <c r="U2244" i="1" a="1"/>
  <c r="U2244" i="1" s="1"/>
  <c r="U2245" i="1" a="1"/>
  <c r="U2245" i="1" s="1"/>
  <c r="U2246" i="1" a="1"/>
  <c r="U2246" i="1" s="1"/>
  <c r="U2247" i="1" a="1"/>
  <c r="U2247" i="1" s="1"/>
  <c r="U2248" i="1" a="1"/>
  <c r="U2248" i="1"/>
  <c r="U2249" i="1" a="1"/>
  <c r="U2249" i="1" s="1"/>
  <c r="U2250" i="1" a="1"/>
  <c r="U2250" i="1" s="1"/>
  <c r="U2251" i="1" a="1"/>
  <c r="U2251" i="1"/>
  <c r="U2252" i="1" a="1"/>
  <c r="U2252" i="1" s="1"/>
  <c r="U2253" i="1" a="1"/>
  <c r="U2253" i="1" s="1"/>
  <c r="U2254" i="1" a="1"/>
  <c r="U2254" i="1" s="1"/>
  <c r="U2255" i="1" a="1"/>
  <c r="U2255" i="1"/>
  <c r="U2256" i="1" a="1"/>
  <c r="U2256" i="1"/>
  <c r="U2257" i="1" a="1"/>
  <c r="U2257" i="1" s="1"/>
  <c r="U2258" i="1" a="1"/>
  <c r="U2258" i="1" s="1"/>
  <c r="U2259" i="1" a="1"/>
  <c r="U2259" i="1" s="1"/>
  <c r="U2260" i="1" a="1"/>
  <c r="U2260" i="1" s="1"/>
  <c r="U2261" i="1" a="1"/>
  <c r="U2261" i="1" s="1"/>
  <c r="U2262" i="1" a="1"/>
  <c r="U2262" i="1" s="1"/>
  <c r="U2263" i="1" a="1"/>
  <c r="U2263" i="1" s="1"/>
  <c r="U2264" i="1" a="1"/>
  <c r="U2264" i="1" s="1"/>
  <c r="U2265" i="1" a="1"/>
  <c r="U2265" i="1" s="1"/>
  <c r="U2266" i="1" a="1"/>
  <c r="U2266" i="1" s="1"/>
  <c r="U2267" i="1" a="1"/>
  <c r="U2267" i="1"/>
  <c r="U2268" i="1" a="1"/>
  <c r="U2268" i="1" s="1"/>
  <c r="U2269" i="1" a="1"/>
  <c r="U2269" i="1" s="1"/>
  <c r="U2270" i="1" a="1"/>
  <c r="U2270" i="1" s="1"/>
  <c r="U2271" i="1" a="1"/>
  <c r="U2271" i="1" s="1"/>
  <c r="U2272" i="1" a="1"/>
  <c r="U2272" i="1"/>
  <c r="U2273" i="1" a="1"/>
  <c r="U2273" i="1" s="1"/>
  <c r="U2274" i="1" a="1"/>
  <c r="U2274" i="1" s="1"/>
  <c r="U2275" i="1" a="1"/>
  <c r="U2275" i="1" s="1"/>
  <c r="U2276" i="1" a="1"/>
  <c r="U2276" i="1" s="1"/>
  <c r="U2277" i="1" a="1"/>
  <c r="U2277" i="1" s="1"/>
  <c r="U2278" i="1" a="1"/>
  <c r="U2278" i="1" s="1"/>
  <c r="U2279" i="1" a="1"/>
  <c r="U2279" i="1" s="1"/>
  <c r="U2280" i="1" a="1"/>
  <c r="U2280" i="1" s="1"/>
  <c r="U2281" i="1" a="1"/>
  <c r="U2281" i="1" s="1"/>
  <c r="U2282" i="1" a="1"/>
  <c r="U2282" i="1" s="1"/>
  <c r="U2283" i="1" a="1"/>
  <c r="U2283" i="1"/>
  <c r="U2284" i="1" a="1"/>
  <c r="U2284" i="1" s="1"/>
  <c r="U2285" i="1" a="1"/>
  <c r="U2285" i="1" s="1"/>
  <c r="U2286" i="1" a="1"/>
  <c r="U2286" i="1" s="1"/>
  <c r="U2287" i="1" a="1"/>
  <c r="U2287" i="1" s="1"/>
  <c r="U2288" i="1" a="1"/>
  <c r="U2288" i="1"/>
  <c r="U2289" i="1" a="1"/>
  <c r="U2289" i="1" s="1"/>
  <c r="U2290" i="1" a="1"/>
  <c r="U2290" i="1" s="1"/>
  <c r="U2291" i="1" a="1"/>
  <c r="U2291" i="1" s="1"/>
  <c r="U2292" i="1" a="1"/>
  <c r="U2292" i="1" s="1"/>
  <c r="U2293" i="1" a="1"/>
  <c r="U2293" i="1" s="1"/>
  <c r="U2294" i="1" a="1"/>
  <c r="U2294" i="1" s="1"/>
  <c r="U2295" i="1" a="1"/>
  <c r="U2295" i="1" s="1"/>
  <c r="U2296" i="1" a="1"/>
  <c r="U2296" i="1" s="1"/>
  <c r="U2297" i="1" a="1"/>
  <c r="U2297" i="1" s="1"/>
  <c r="U2298" i="1" a="1"/>
  <c r="U2298" i="1" s="1"/>
  <c r="U2299" i="1" a="1"/>
  <c r="U2299" i="1" s="1"/>
  <c r="U2300" i="1" a="1"/>
  <c r="U2300" i="1" s="1"/>
  <c r="U2301" i="1" a="1"/>
  <c r="U2301" i="1" s="1"/>
  <c r="U2302" i="1" a="1"/>
  <c r="U2302" i="1" s="1"/>
  <c r="U2303" i="1" a="1"/>
  <c r="U2303" i="1" s="1"/>
  <c r="U2304" i="1" a="1"/>
  <c r="U2304" i="1" s="1"/>
  <c r="U2305" i="1" a="1"/>
  <c r="U2305" i="1" s="1"/>
  <c r="U2306" i="1" a="1"/>
  <c r="U2306" i="1" s="1"/>
  <c r="U2307" i="1" a="1"/>
  <c r="U2307" i="1" s="1"/>
  <c r="U2308" i="1" a="1"/>
  <c r="U2308" i="1" s="1"/>
  <c r="U2309" i="1" a="1"/>
  <c r="U2309" i="1" s="1"/>
  <c r="U2310" i="1" a="1"/>
  <c r="U2310" i="1" s="1"/>
  <c r="U2311" i="1" a="1"/>
  <c r="U2311" i="1" s="1"/>
  <c r="U2312" i="1" a="1"/>
  <c r="U2312" i="1" s="1"/>
  <c r="U2313" i="1" a="1"/>
  <c r="U2313" i="1" s="1"/>
  <c r="U2314" i="1" a="1"/>
  <c r="U2314" i="1" s="1"/>
  <c r="U2315" i="1" a="1"/>
  <c r="U2315" i="1" s="1"/>
  <c r="U2316" i="1" a="1"/>
  <c r="U2316" i="1" s="1"/>
  <c r="U2317" i="1" a="1"/>
  <c r="U2317" i="1" s="1"/>
  <c r="U2318" i="1" a="1"/>
  <c r="U2318" i="1" s="1"/>
  <c r="U2319" i="1" a="1"/>
  <c r="U2319" i="1" s="1"/>
  <c r="U2320" i="1" a="1"/>
  <c r="U2320" i="1" s="1"/>
  <c r="U2321" i="1" a="1"/>
  <c r="U2321" i="1" s="1"/>
  <c r="U2322" i="1" a="1"/>
  <c r="U2322" i="1" s="1"/>
  <c r="U2323" i="1" a="1"/>
  <c r="U2323" i="1" s="1"/>
  <c r="U2324" i="1" a="1"/>
  <c r="U2324" i="1" s="1"/>
  <c r="U2325" i="1" a="1"/>
  <c r="U2325" i="1" s="1"/>
  <c r="U2326" i="1" a="1"/>
  <c r="U2326" i="1" s="1"/>
  <c r="U2327" i="1" a="1"/>
  <c r="U2327" i="1" s="1"/>
  <c r="U2328" i="1" a="1"/>
  <c r="U2328" i="1" s="1"/>
  <c r="U2329" i="1" a="1"/>
  <c r="U2329" i="1" s="1"/>
  <c r="U2330" i="1" a="1"/>
  <c r="U2330" i="1"/>
  <c r="U2331" i="1" a="1"/>
  <c r="U2331" i="1"/>
  <c r="U2332" i="1" a="1"/>
  <c r="U2332" i="1"/>
  <c r="U2333" i="1" a="1"/>
  <c r="U2333" i="1" s="1"/>
  <c r="U2334" i="1" a="1"/>
  <c r="U2334" i="1" s="1"/>
  <c r="U2335" i="1" a="1"/>
  <c r="U2335" i="1" s="1"/>
  <c r="U2336" i="1" a="1"/>
  <c r="U2336" i="1" s="1"/>
  <c r="U2337" i="1" a="1"/>
  <c r="U2337" i="1" s="1"/>
  <c r="U2338" i="1" a="1"/>
  <c r="U2338" i="1" s="1"/>
  <c r="U2339" i="1" a="1"/>
  <c r="U2339" i="1"/>
  <c r="U2340" i="1" a="1"/>
  <c r="U2340" i="1"/>
  <c r="U2341" i="1" a="1"/>
  <c r="U2341" i="1" s="1"/>
  <c r="U2342" i="1" a="1"/>
  <c r="U2342" i="1" s="1"/>
  <c r="U2343" i="1" a="1"/>
  <c r="U2343" i="1" s="1"/>
  <c r="U2344" i="1" a="1"/>
  <c r="U2344" i="1" s="1"/>
  <c r="U2345" i="1" a="1"/>
  <c r="U2345" i="1" s="1"/>
  <c r="U2346" i="1" a="1"/>
  <c r="U2346" i="1"/>
  <c r="U2347" i="1" a="1"/>
  <c r="U2347" i="1" s="1"/>
  <c r="U2348" i="1" a="1"/>
  <c r="U2348" i="1"/>
  <c r="U2349" i="1" a="1"/>
  <c r="U2349" i="1" s="1"/>
  <c r="U2350" i="1" a="1"/>
  <c r="U2350" i="1" s="1"/>
  <c r="U2351" i="1" a="1"/>
  <c r="U2351" i="1" s="1"/>
  <c r="U2352" i="1" a="1"/>
  <c r="U2352" i="1" s="1"/>
  <c r="U2353" i="1" a="1"/>
  <c r="U2353" i="1" s="1"/>
  <c r="U2354" i="1" a="1"/>
  <c r="U2354" i="1"/>
  <c r="U2355" i="1" a="1"/>
  <c r="U2355" i="1"/>
  <c r="U2356" i="1" a="1"/>
  <c r="U2356" i="1" s="1"/>
  <c r="U2357" i="1" a="1"/>
  <c r="U2357" i="1" s="1"/>
  <c r="U2358" i="1" a="1"/>
  <c r="U2358" i="1" s="1"/>
  <c r="U2359" i="1" a="1"/>
  <c r="U2359" i="1" s="1"/>
  <c r="U2360" i="1" a="1"/>
  <c r="U2360" i="1" s="1"/>
  <c r="U2361" i="1" a="1"/>
  <c r="U2361" i="1" s="1"/>
  <c r="U2362" i="1" a="1"/>
  <c r="U2362" i="1"/>
  <c r="U2363" i="1" a="1"/>
  <c r="U2363" i="1"/>
  <c r="U2364" i="1" a="1"/>
  <c r="U2364" i="1"/>
  <c r="U2365" i="1" a="1"/>
  <c r="U2365" i="1" s="1"/>
  <c r="U2366" i="1" a="1"/>
  <c r="U2366" i="1" s="1"/>
  <c r="U2367" i="1" a="1"/>
  <c r="U2367" i="1" s="1"/>
  <c r="U2368" i="1" a="1"/>
  <c r="U2368" i="1" s="1"/>
  <c r="U2369" i="1" a="1"/>
  <c r="U2369" i="1" s="1"/>
  <c r="U2370" i="1" a="1"/>
  <c r="U2370" i="1" s="1"/>
  <c r="U2371" i="1" a="1"/>
  <c r="U2371" i="1"/>
  <c r="U2372" i="1" a="1"/>
  <c r="U2372" i="1"/>
  <c r="U2373" i="1" a="1"/>
  <c r="U2373" i="1" s="1"/>
  <c r="U2374" i="1" a="1"/>
  <c r="U2374" i="1" s="1"/>
  <c r="U2375" i="1" a="1"/>
  <c r="U2375" i="1" s="1"/>
  <c r="U2376" i="1" a="1"/>
  <c r="U2376" i="1" s="1"/>
  <c r="U2377" i="1" a="1"/>
  <c r="U2377" i="1" s="1"/>
  <c r="U2378" i="1" a="1"/>
  <c r="U2378" i="1"/>
  <c r="U2379" i="1" a="1"/>
  <c r="U2379" i="1" s="1"/>
  <c r="U2380" i="1" a="1"/>
  <c r="U2380" i="1"/>
  <c r="U2381" i="1" a="1"/>
  <c r="U2381" i="1" s="1"/>
  <c r="U2382" i="1" a="1"/>
  <c r="U2382" i="1" s="1"/>
  <c r="U2383" i="1" a="1"/>
  <c r="U2383" i="1" s="1"/>
  <c r="U2384" i="1" a="1"/>
  <c r="U2384" i="1" s="1"/>
  <c r="U2385" i="1" a="1"/>
  <c r="U2385" i="1" s="1"/>
  <c r="U2386" i="1" a="1"/>
  <c r="U2386" i="1"/>
  <c r="U2387" i="1" a="1"/>
  <c r="U2387" i="1"/>
  <c r="U2388" i="1" a="1"/>
  <c r="U2388" i="1" s="1"/>
  <c r="U2389" i="1" a="1"/>
  <c r="U2389" i="1" s="1"/>
  <c r="U2390" i="1" a="1"/>
  <c r="U2390" i="1" s="1"/>
  <c r="U2391" i="1" a="1"/>
  <c r="U2391" i="1" s="1"/>
  <c r="U2392" i="1" a="1"/>
  <c r="U2392" i="1" s="1"/>
  <c r="U2393" i="1" a="1"/>
  <c r="U2393" i="1" s="1"/>
  <c r="U2394" i="1" a="1"/>
  <c r="U2394" i="1"/>
  <c r="U2395" i="1" a="1"/>
  <c r="U2395" i="1"/>
  <c r="U2396" i="1" a="1"/>
  <c r="U2396" i="1"/>
  <c r="U2397" i="1" a="1"/>
  <c r="U2397" i="1" s="1"/>
  <c r="U2398" i="1" a="1"/>
  <c r="U2398" i="1" s="1"/>
  <c r="U2399" i="1" a="1"/>
  <c r="U2399" i="1" s="1"/>
  <c r="U2400" i="1" a="1"/>
  <c r="U2400" i="1" s="1"/>
  <c r="U2401" i="1" a="1"/>
  <c r="U2401" i="1" s="1"/>
  <c r="U2402" i="1" a="1"/>
  <c r="U2402" i="1" s="1"/>
  <c r="U2403" i="1" a="1"/>
  <c r="U2403" i="1"/>
  <c r="U2404" i="1" a="1"/>
  <c r="U2404" i="1"/>
  <c r="U2405" i="1" a="1"/>
  <c r="U2405" i="1" s="1"/>
  <c r="U2406" i="1" a="1"/>
  <c r="U2406" i="1" s="1"/>
  <c r="U2407" i="1" a="1"/>
  <c r="U2407" i="1" s="1"/>
  <c r="U2408" i="1" a="1"/>
  <c r="U2408" i="1" s="1"/>
  <c r="U2409" i="1" a="1"/>
  <c r="U2409" i="1" s="1"/>
  <c r="U2410" i="1" a="1"/>
  <c r="U2410" i="1"/>
  <c r="U2411" i="1" a="1"/>
  <c r="U2411" i="1" s="1"/>
  <c r="U2412" i="1" a="1"/>
  <c r="U2412" i="1"/>
  <c r="U2413" i="1" a="1"/>
  <c r="U2413" i="1" s="1"/>
  <c r="U2414" i="1" a="1"/>
  <c r="U2414" i="1" s="1"/>
  <c r="U2415" i="1" a="1"/>
  <c r="U2415" i="1" s="1"/>
  <c r="U2416" i="1" a="1"/>
  <c r="U2416" i="1" s="1"/>
  <c r="U2417" i="1" a="1"/>
  <c r="U2417" i="1" s="1"/>
  <c r="U2418" i="1" a="1"/>
  <c r="U2418" i="1"/>
  <c r="U2419" i="1" a="1"/>
  <c r="U2419" i="1"/>
  <c r="U2420" i="1" a="1"/>
  <c r="U2420" i="1" s="1"/>
  <c r="U2421" i="1" a="1"/>
  <c r="U2421" i="1" s="1"/>
  <c r="U2422" i="1" a="1"/>
  <c r="U2422" i="1" s="1"/>
  <c r="U2423" i="1" a="1"/>
  <c r="U2423" i="1" s="1"/>
  <c r="U2424" i="1" a="1"/>
  <c r="U2424" i="1" s="1"/>
  <c r="U2425" i="1" a="1"/>
  <c r="U2425" i="1" s="1"/>
  <c r="U2426" i="1" a="1"/>
  <c r="U2426" i="1"/>
  <c r="U2427" i="1" a="1"/>
  <c r="U2427" i="1"/>
  <c r="U2428" i="1" a="1"/>
  <c r="U2428" i="1"/>
  <c r="U2429" i="1" a="1"/>
  <c r="U2429" i="1" s="1"/>
  <c r="U2430" i="1" a="1"/>
  <c r="U2430" i="1" s="1"/>
  <c r="U2431" i="1" a="1"/>
  <c r="U2431" i="1" s="1"/>
  <c r="U2432" i="1" a="1"/>
  <c r="U2432" i="1" s="1"/>
  <c r="U2433" i="1" a="1"/>
  <c r="U2433" i="1" s="1"/>
  <c r="U2434" i="1" a="1"/>
  <c r="U2434" i="1" s="1"/>
  <c r="U2435" i="1" a="1"/>
  <c r="U2435" i="1"/>
  <c r="U2436" i="1" a="1"/>
  <c r="U2436" i="1"/>
  <c r="U2437" i="1" a="1"/>
  <c r="U2437" i="1" s="1"/>
  <c r="U2438" i="1" a="1"/>
  <c r="U2438" i="1" s="1"/>
  <c r="U2439" i="1" a="1"/>
  <c r="U2439" i="1" s="1"/>
  <c r="U2440" i="1" a="1"/>
  <c r="U2440" i="1" s="1"/>
  <c r="U2441" i="1" a="1"/>
  <c r="U2441" i="1" s="1"/>
  <c r="U2442" i="1" a="1"/>
  <c r="U2442" i="1"/>
  <c r="U2443" i="1" a="1"/>
  <c r="U2443" i="1" s="1"/>
  <c r="U2444" i="1" a="1"/>
  <c r="U2444" i="1"/>
  <c r="U2445" i="1" a="1"/>
  <c r="U2445" i="1" s="1"/>
  <c r="U2446" i="1" a="1"/>
  <c r="U2446" i="1" s="1"/>
  <c r="U2447" i="1" a="1"/>
  <c r="U2447" i="1" s="1"/>
  <c r="U2448" i="1" a="1"/>
  <c r="U2448" i="1" s="1"/>
  <c r="U2449" i="1" a="1"/>
  <c r="U2449" i="1" s="1"/>
  <c r="U2450" i="1" a="1"/>
  <c r="U2450" i="1"/>
  <c r="U2451" i="1" a="1"/>
  <c r="U2451" i="1"/>
  <c r="U2452" i="1" a="1"/>
  <c r="U2452" i="1" s="1"/>
  <c r="U2453" i="1" a="1"/>
  <c r="U2453" i="1" s="1"/>
  <c r="U2454" i="1" a="1"/>
  <c r="U2454" i="1" s="1"/>
  <c r="U2455" i="1" a="1"/>
  <c r="U2455" i="1" s="1"/>
  <c r="U2456" i="1" a="1"/>
  <c r="U2456" i="1" s="1"/>
  <c r="U2457" i="1" a="1"/>
  <c r="U2457" i="1" s="1"/>
  <c r="U2458" i="1" a="1"/>
  <c r="U2458" i="1"/>
  <c r="U2459" i="1" a="1"/>
  <c r="U2459" i="1"/>
  <c r="U2460" i="1" a="1"/>
  <c r="U2460" i="1"/>
  <c r="U2461" i="1" a="1"/>
  <c r="U2461" i="1" s="1"/>
  <c r="U2462" i="1" a="1"/>
  <c r="U2462" i="1" s="1"/>
  <c r="U2463" i="1" a="1"/>
  <c r="U2463" i="1" s="1"/>
  <c r="U2464" i="1" a="1"/>
  <c r="U2464" i="1" s="1"/>
  <c r="U2465" i="1" a="1"/>
  <c r="U2465" i="1" s="1"/>
  <c r="U2466" i="1" a="1"/>
  <c r="U2466" i="1" s="1"/>
  <c r="U2467" i="1" a="1"/>
  <c r="U2467" i="1"/>
  <c r="U2468" i="1" a="1"/>
  <c r="U2468" i="1"/>
  <c r="U2469" i="1" a="1"/>
  <c r="U2469" i="1" s="1"/>
  <c r="U2470" i="1" a="1"/>
  <c r="U2470" i="1" s="1"/>
  <c r="U2471" i="1" a="1"/>
  <c r="U2471" i="1" s="1"/>
  <c r="U2472" i="1" a="1"/>
  <c r="U2472" i="1" s="1"/>
  <c r="U2473" i="1" a="1"/>
  <c r="U2473" i="1" s="1"/>
  <c r="U2474" i="1" a="1"/>
  <c r="U2474" i="1"/>
  <c r="U2475" i="1" a="1"/>
  <c r="U2475" i="1" s="1"/>
  <c r="U2476" i="1" a="1"/>
  <c r="U2476" i="1"/>
  <c r="U2477" i="1" a="1"/>
  <c r="U2477" i="1" s="1"/>
  <c r="U2478" i="1" a="1"/>
  <c r="U2478" i="1" s="1"/>
  <c r="U2479" i="1" a="1"/>
  <c r="U2479" i="1" s="1"/>
  <c r="U2480" i="1" a="1"/>
  <c r="U2480" i="1" s="1"/>
  <c r="U2481" i="1" a="1"/>
  <c r="U2481" i="1" s="1"/>
  <c r="U2482" i="1" a="1"/>
  <c r="U2482" i="1"/>
  <c r="U2483" i="1" a="1"/>
  <c r="U2483" i="1"/>
  <c r="U2484" i="1" a="1"/>
  <c r="U2484" i="1" s="1"/>
  <c r="U2485" i="1" a="1"/>
  <c r="U2485" i="1" s="1"/>
  <c r="U2486" i="1" a="1"/>
  <c r="U2486" i="1" s="1"/>
  <c r="U2487" i="1" a="1"/>
  <c r="U2487" i="1" s="1"/>
  <c r="U2488" i="1" a="1"/>
  <c r="U2488" i="1" s="1"/>
  <c r="U2489" i="1" a="1"/>
  <c r="U2489" i="1" s="1"/>
  <c r="U2490" i="1" a="1"/>
  <c r="U2490" i="1"/>
  <c r="U2491" i="1" a="1"/>
  <c r="U2491" i="1"/>
  <c r="U2492" i="1" a="1"/>
  <c r="U2492" i="1"/>
  <c r="U2493" i="1" a="1"/>
  <c r="U2493" i="1" s="1"/>
  <c r="U2494" i="1" a="1"/>
  <c r="U2494" i="1" s="1"/>
  <c r="U2495" i="1" a="1"/>
  <c r="U2495" i="1" s="1"/>
  <c r="U2496" i="1" a="1"/>
  <c r="U2496" i="1" s="1"/>
  <c r="U2497" i="1" a="1"/>
  <c r="U2497" i="1" s="1"/>
  <c r="U2498" i="1" a="1"/>
  <c r="U2498" i="1" s="1"/>
  <c r="U2499" i="1" a="1"/>
  <c r="U2499" i="1"/>
  <c r="U2500" i="1" a="1"/>
  <c r="U2500" i="1"/>
  <c r="U2501" i="1" a="1"/>
  <c r="U2501" i="1" s="1"/>
  <c r="U2502" i="1" a="1"/>
  <c r="U2502" i="1" s="1"/>
  <c r="U2503" i="1" a="1"/>
  <c r="U2503" i="1" s="1"/>
  <c r="U2504" i="1" a="1"/>
  <c r="U2504" i="1" s="1"/>
  <c r="U2505" i="1" a="1"/>
  <c r="U2505" i="1" s="1"/>
  <c r="U2506" i="1" a="1"/>
  <c r="U2506" i="1"/>
  <c r="U2507" i="1" a="1"/>
  <c r="U2507" i="1" s="1"/>
  <c r="U2508" i="1" a="1"/>
  <c r="U2508" i="1"/>
  <c r="U2509" i="1" a="1"/>
  <c r="U2509" i="1" s="1"/>
  <c r="U2510" i="1" a="1"/>
  <c r="U2510" i="1" s="1"/>
  <c r="U2511" i="1" a="1"/>
  <c r="U2511" i="1" s="1"/>
  <c r="U2512" i="1" a="1"/>
  <c r="U2512" i="1" s="1"/>
  <c r="U2513" i="1" a="1"/>
  <c r="U2513" i="1" s="1"/>
  <c r="U2514" i="1" a="1"/>
  <c r="U2514" i="1"/>
  <c r="U2515" i="1" a="1"/>
  <c r="U2515" i="1"/>
  <c r="U2516" i="1" a="1"/>
  <c r="U2516" i="1" s="1"/>
  <c r="U2517" i="1" a="1"/>
  <c r="U2517" i="1" s="1"/>
  <c r="U2518" i="1" a="1"/>
  <c r="U2518" i="1" s="1"/>
  <c r="U2519" i="1" a="1"/>
  <c r="U2519" i="1" s="1"/>
  <c r="U2520" i="1" a="1"/>
  <c r="U2520" i="1" s="1"/>
  <c r="U2521" i="1" a="1"/>
  <c r="U2521" i="1" s="1"/>
  <c r="U2522" i="1" a="1"/>
  <c r="U2522" i="1"/>
  <c r="U2523" i="1" a="1"/>
  <c r="U2523" i="1"/>
  <c r="U2524" i="1" a="1"/>
  <c r="U2524" i="1"/>
  <c r="U2525" i="1" a="1"/>
  <c r="U2525" i="1" s="1"/>
  <c r="U2526" i="1" a="1"/>
  <c r="U2526" i="1" s="1"/>
  <c r="U2527" i="1" a="1"/>
  <c r="U2527" i="1" s="1"/>
  <c r="U2528" i="1" a="1"/>
  <c r="U2528" i="1" s="1"/>
  <c r="U2529" i="1" a="1"/>
  <c r="U2529" i="1" s="1"/>
  <c r="U2530" i="1" a="1"/>
  <c r="U2530" i="1" s="1"/>
  <c r="U2531" i="1" a="1"/>
  <c r="U2531" i="1"/>
  <c r="U2532" i="1" a="1"/>
  <c r="U2532" i="1"/>
  <c r="U2533" i="1" a="1"/>
  <c r="U2533" i="1" s="1"/>
  <c r="U2534" i="1" a="1"/>
  <c r="U2534" i="1" s="1"/>
  <c r="U2535" i="1" a="1"/>
  <c r="U2535" i="1" s="1"/>
  <c r="U2536" i="1" a="1"/>
  <c r="U2536" i="1" s="1"/>
  <c r="U2537" i="1" a="1"/>
  <c r="U2537" i="1" s="1"/>
  <c r="U2538" i="1" a="1"/>
  <c r="U2538" i="1"/>
  <c r="U2539" i="1" a="1"/>
  <c r="U2539" i="1" s="1"/>
  <c r="U2540" i="1" a="1"/>
  <c r="U2540" i="1"/>
  <c r="U2541" i="1" a="1"/>
  <c r="U2541" i="1" s="1"/>
  <c r="U2542" i="1" a="1"/>
  <c r="U2542" i="1" s="1"/>
  <c r="U2543" i="1" a="1"/>
  <c r="U2543" i="1" s="1"/>
  <c r="U2544" i="1" a="1"/>
  <c r="U2544" i="1" s="1"/>
  <c r="U2545" i="1" a="1"/>
  <c r="U2545" i="1" s="1"/>
  <c r="U2546" i="1" a="1"/>
  <c r="U2546" i="1"/>
  <c r="U2547" i="1" a="1"/>
  <c r="U2547" i="1"/>
  <c r="U2548" i="1" a="1"/>
  <c r="U2548" i="1" s="1"/>
  <c r="U2549" i="1" a="1"/>
  <c r="U2549" i="1" s="1"/>
  <c r="U2550" i="1" a="1"/>
  <c r="U2550" i="1" s="1"/>
  <c r="U2551" i="1" a="1"/>
  <c r="U2551" i="1" s="1"/>
  <c r="U2552" i="1" a="1"/>
  <c r="U2552" i="1" s="1"/>
  <c r="U2553" i="1" a="1"/>
  <c r="U2553" i="1" s="1"/>
  <c r="U2554" i="1" a="1"/>
  <c r="U2554" i="1"/>
  <c r="U2555" i="1" a="1"/>
  <c r="U2555" i="1"/>
  <c r="U2556" i="1" a="1"/>
  <c r="U2556" i="1"/>
  <c r="U2557" i="1" a="1"/>
  <c r="U2557" i="1" s="1"/>
  <c r="U2558" i="1" a="1"/>
  <c r="U2558" i="1" s="1"/>
  <c r="U2559" i="1" a="1"/>
  <c r="U2559" i="1" s="1"/>
  <c r="U2560" i="1" a="1"/>
  <c r="U2560" i="1" s="1"/>
  <c r="U2561" i="1" a="1"/>
  <c r="U2561" i="1" s="1"/>
  <c r="U2562" i="1" a="1"/>
  <c r="U2562" i="1" s="1"/>
  <c r="U2563" i="1" a="1"/>
  <c r="U2563" i="1"/>
  <c r="U2564" i="1" a="1"/>
  <c r="U2564" i="1"/>
  <c r="U2565" i="1" a="1"/>
  <c r="U2565" i="1" s="1"/>
  <c r="U2566" i="1" a="1"/>
  <c r="U2566" i="1" s="1"/>
  <c r="U2567" i="1" a="1"/>
  <c r="U2567" i="1" s="1"/>
  <c r="U2568" i="1" a="1"/>
  <c r="U2568" i="1" s="1"/>
  <c r="U2569" i="1" a="1"/>
  <c r="U2569" i="1" s="1"/>
  <c r="U2570" i="1" a="1"/>
  <c r="U2570" i="1"/>
  <c r="U2571" i="1" a="1"/>
  <c r="U2571" i="1" s="1"/>
  <c r="U2572" i="1" a="1"/>
  <c r="U2572" i="1"/>
  <c r="U2573" i="1" a="1"/>
  <c r="U2573" i="1" s="1"/>
  <c r="U2574" i="1" a="1"/>
  <c r="U2574" i="1" s="1"/>
  <c r="U2575" i="1" a="1"/>
  <c r="U2575" i="1" s="1"/>
  <c r="U2576" i="1" a="1"/>
  <c r="U2576" i="1" s="1"/>
  <c r="U2577" i="1" a="1"/>
  <c r="U2577" i="1" s="1"/>
  <c r="U2578" i="1" a="1"/>
  <c r="U2578" i="1"/>
  <c r="U2579" i="1" a="1"/>
  <c r="U2579" i="1"/>
  <c r="U2580" i="1" a="1"/>
  <c r="U2580" i="1" s="1"/>
  <c r="U2581" i="1" a="1"/>
  <c r="U2581" i="1" s="1"/>
  <c r="U2582" i="1" a="1"/>
  <c r="U2582" i="1" s="1"/>
  <c r="U2583" i="1" a="1"/>
  <c r="U2583" i="1" s="1"/>
  <c r="U2584" i="1" a="1"/>
  <c r="U2584" i="1" s="1"/>
  <c r="U2585" i="1" a="1"/>
  <c r="U2585" i="1" s="1"/>
  <c r="U2586" i="1" a="1"/>
  <c r="U2586" i="1"/>
  <c r="U2587" i="1" a="1"/>
  <c r="U2587" i="1"/>
  <c r="U2588" i="1" a="1"/>
  <c r="U2588" i="1"/>
  <c r="U2589" i="1" a="1"/>
  <c r="U2589" i="1" s="1"/>
  <c r="U2590" i="1" a="1"/>
  <c r="U2590" i="1" s="1"/>
  <c r="U2591" i="1" a="1"/>
  <c r="U2591" i="1" s="1"/>
  <c r="U2592" i="1" a="1"/>
  <c r="U2592" i="1" s="1"/>
  <c r="U2593" i="1" a="1"/>
  <c r="U2593" i="1" s="1"/>
  <c r="U2594" i="1" a="1"/>
  <c r="U2594" i="1" s="1"/>
  <c r="U2595" i="1" a="1"/>
  <c r="U2595" i="1"/>
  <c r="U2596" i="1" a="1"/>
  <c r="U2596" i="1"/>
  <c r="U2597" i="1" a="1"/>
  <c r="U2597" i="1" s="1"/>
  <c r="U2598" i="1" a="1"/>
  <c r="U2598" i="1" s="1"/>
  <c r="U2599" i="1" a="1"/>
  <c r="U2599" i="1" s="1"/>
  <c r="U2600" i="1" a="1"/>
  <c r="U2600" i="1" s="1"/>
  <c r="U2601" i="1" a="1"/>
  <c r="U2601" i="1" s="1"/>
  <c r="U2602" i="1" a="1"/>
  <c r="U2602" i="1"/>
  <c r="U2603" i="1" a="1"/>
  <c r="U2603" i="1" s="1"/>
  <c r="U2604" i="1" a="1"/>
  <c r="U2604" i="1"/>
  <c r="U2605" i="1" a="1"/>
  <c r="U2605" i="1" s="1"/>
  <c r="U2606" i="1" a="1"/>
  <c r="U2606" i="1" s="1"/>
  <c r="U2607" i="1" a="1"/>
  <c r="U2607" i="1" s="1"/>
  <c r="U2608" i="1" a="1"/>
  <c r="U2608" i="1" s="1"/>
  <c r="U2609" i="1" a="1"/>
  <c r="U2609" i="1" s="1"/>
  <c r="U2610" i="1" a="1"/>
  <c r="U2610" i="1"/>
  <c r="U2611" i="1" a="1"/>
  <c r="U2611" i="1"/>
  <c r="U2612" i="1" a="1"/>
  <c r="U2612" i="1" s="1"/>
  <c r="U2613" i="1" a="1"/>
  <c r="U2613" i="1" s="1"/>
  <c r="U2614" i="1" a="1"/>
  <c r="U2614" i="1" s="1"/>
  <c r="U2615" i="1" a="1"/>
  <c r="U2615" i="1" s="1"/>
  <c r="U2616" i="1" a="1"/>
  <c r="U2616" i="1" s="1"/>
  <c r="U2617" i="1" a="1"/>
  <c r="U2617" i="1" s="1"/>
  <c r="U2618" i="1" a="1"/>
  <c r="U2618" i="1"/>
  <c r="U2619" i="1" a="1"/>
  <c r="U2619" i="1"/>
  <c r="U2620" i="1" a="1"/>
  <c r="U2620" i="1"/>
  <c r="U2621" i="1" a="1"/>
  <c r="U2621" i="1" s="1"/>
  <c r="U2622" i="1" a="1"/>
  <c r="U2622" i="1" s="1"/>
  <c r="U2623" i="1" a="1"/>
  <c r="U2623" i="1" s="1"/>
  <c r="U2624" i="1" a="1"/>
  <c r="U2624" i="1" s="1"/>
  <c r="U2625" i="1" a="1"/>
  <c r="U2625" i="1" s="1"/>
  <c r="U2626" i="1" a="1"/>
  <c r="U2626" i="1" s="1"/>
  <c r="U2627" i="1" a="1"/>
  <c r="U2627" i="1"/>
  <c r="U2628" i="1" a="1"/>
  <c r="U2628" i="1"/>
  <c r="U2629" i="1" a="1"/>
  <c r="U2629" i="1" s="1"/>
  <c r="U2630" i="1" a="1"/>
  <c r="U2630" i="1" s="1"/>
  <c r="U2631" i="1" a="1"/>
  <c r="U2631" i="1" s="1"/>
  <c r="U2632" i="1" a="1"/>
  <c r="U2632" i="1" s="1"/>
  <c r="U2633" i="1" a="1"/>
  <c r="U2633" i="1" s="1"/>
  <c r="U2634" i="1" a="1"/>
  <c r="U2634" i="1"/>
  <c r="U2635" i="1" a="1"/>
  <c r="U2635" i="1" s="1"/>
  <c r="U2636" i="1" a="1"/>
  <c r="U2636" i="1"/>
  <c r="U2637" i="1" a="1"/>
  <c r="U2637" i="1" s="1"/>
  <c r="U2638" i="1" a="1"/>
  <c r="U2638" i="1" s="1"/>
  <c r="U2639" i="1" a="1"/>
  <c r="U2639" i="1" s="1"/>
  <c r="U2640" i="1" a="1"/>
  <c r="U2640" i="1" s="1"/>
  <c r="U2641" i="1" a="1"/>
  <c r="U2641" i="1" s="1"/>
  <c r="U2642" i="1" a="1"/>
  <c r="U2642" i="1"/>
  <c r="U2643" i="1" a="1"/>
  <c r="U2643" i="1"/>
  <c r="U2644" i="1" a="1"/>
  <c r="U2644" i="1" s="1"/>
  <c r="U2645" i="1" a="1"/>
  <c r="U2645" i="1" s="1"/>
  <c r="U2646" i="1" a="1"/>
  <c r="U2646" i="1" s="1"/>
  <c r="U2647" i="1" a="1"/>
  <c r="U2647" i="1" s="1"/>
  <c r="U2648" i="1" a="1"/>
  <c r="U2648" i="1" s="1"/>
  <c r="U2649" i="1" a="1"/>
  <c r="U2649" i="1" s="1"/>
  <c r="U2650" i="1" a="1"/>
  <c r="U2650" i="1"/>
  <c r="U2651" i="1" a="1"/>
  <c r="U2651" i="1"/>
  <c r="U2652" i="1" a="1"/>
  <c r="U2652" i="1"/>
  <c r="U2653" i="1" a="1"/>
  <c r="U2653" i="1" s="1"/>
  <c r="U2654" i="1" a="1"/>
  <c r="U2654" i="1" s="1"/>
  <c r="U2655" i="1" a="1"/>
  <c r="U2655" i="1" s="1"/>
  <c r="U2656" i="1" a="1"/>
  <c r="U2656" i="1" s="1"/>
  <c r="U2657" i="1" a="1"/>
  <c r="U2657" i="1" s="1"/>
  <c r="U2658" i="1" a="1"/>
  <c r="U2658" i="1" s="1"/>
  <c r="U2659" i="1" a="1"/>
  <c r="U2659" i="1"/>
  <c r="U2660" i="1" a="1"/>
  <c r="U2660" i="1"/>
  <c r="U2661" i="1" a="1"/>
  <c r="U2661" i="1" s="1"/>
  <c r="U2662" i="1" a="1"/>
  <c r="U2662" i="1" s="1"/>
  <c r="U2663" i="1" a="1"/>
  <c r="U2663" i="1" s="1"/>
  <c r="U2664" i="1" a="1"/>
  <c r="U2664" i="1" s="1"/>
  <c r="U2665" i="1" a="1"/>
  <c r="U2665" i="1" s="1"/>
  <c r="U2666" i="1" a="1"/>
  <c r="U2666" i="1"/>
  <c r="U2667" i="1" a="1"/>
  <c r="U2667" i="1" s="1"/>
  <c r="U2668" i="1" a="1"/>
  <c r="U2668" i="1"/>
  <c r="U2669" i="1" a="1"/>
  <c r="U2669" i="1" s="1"/>
  <c r="U2670" i="1" a="1"/>
  <c r="U2670" i="1" s="1"/>
  <c r="U2671" i="1" a="1"/>
  <c r="U2671" i="1" s="1"/>
  <c r="U2672" i="1" a="1"/>
  <c r="U2672" i="1" s="1"/>
  <c r="U2673" i="1" a="1"/>
  <c r="U2673" i="1" s="1"/>
  <c r="U2674" i="1" a="1"/>
  <c r="U2674" i="1"/>
  <c r="U2675" i="1" a="1"/>
  <c r="U2675" i="1"/>
  <c r="U2676" i="1" a="1"/>
  <c r="U2676" i="1" s="1"/>
  <c r="U2677" i="1" a="1"/>
  <c r="U2677" i="1" s="1"/>
  <c r="U2678" i="1" a="1"/>
  <c r="U2678" i="1" s="1"/>
  <c r="U2679" i="1" a="1"/>
  <c r="U2679" i="1" s="1"/>
  <c r="U2680" i="1" a="1"/>
  <c r="U2680" i="1" s="1"/>
  <c r="U2681" i="1" a="1"/>
  <c r="U2681" i="1" s="1"/>
  <c r="U2682" i="1" a="1"/>
  <c r="U2682" i="1"/>
  <c r="U2683" i="1" a="1"/>
  <c r="U2683" i="1"/>
  <c r="U2684" i="1" a="1"/>
  <c r="U2684" i="1"/>
  <c r="U2685" i="1" a="1"/>
  <c r="U2685" i="1" s="1"/>
  <c r="U2686" i="1" a="1"/>
  <c r="U2686" i="1" s="1"/>
  <c r="U2687" i="1" a="1"/>
  <c r="U2687" i="1" s="1"/>
  <c r="U2688" i="1" a="1"/>
  <c r="U2688" i="1" s="1"/>
  <c r="U2689" i="1" a="1"/>
  <c r="U2689" i="1" s="1"/>
  <c r="U2690" i="1" a="1"/>
  <c r="U2690" i="1" s="1"/>
  <c r="U2691" i="1" a="1"/>
  <c r="U2691" i="1"/>
  <c r="U2692" i="1" a="1"/>
  <c r="U2692" i="1"/>
  <c r="U2693" i="1" a="1"/>
  <c r="U2693" i="1" s="1"/>
  <c r="U2694" i="1" a="1"/>
  <c r="U2694" i="1" s="1"/>
  <c r="U2695" i="1" a="1"/>
  <c r="U2695" i="1" s="1"/>
  <c r="U2696" i="1" a="1"/>
  <c r="U2696" i="1" s="1"/>
  <c r="U2697" i="1" a="1"/>
  <c r="U2697" i="1" s="1"/>
  <c r="U2698" i="1" a="1"/>
  <c r="U2698" i="1"/>
  <c r="U2699" i="1" a="1"/>
  <c r="U2699" i="1" s="1"/>
  <c r="U2700" i="1" a="1"/>
  <c r="U2700" i="1"/>
  <c r="U2701" i="1" a="1"/>
  <c r="U2701" i="1" s="1"/>
  <c r="U2702" i="1" a="1"/>
  <c r="U2702" i="1" s="1"/>
  <c r="U2703" i="1" a="1"/>
  <c r="U2703" i="1" s="1"/>
  <c r="U2704" i="1" a="1"/>
  <c r="U2704" i="1" s="1"/>
  <c r="U2705" i="1" a="1"/>
  <c r="U2705" i="1" s="1"/>
  <c r="U2706" i="1" a="1"/>
  <c r="U2706" i="1"/>
  <c r="U2707" i="1" a="1"/>
  <c r="U2707" i="1"/>
  <c r="U2708" i="1" a="1"/>
  <c r="U2708" i="1" s="1"/>
  <c r="U2709" i="1" a="1"/>
  <c r="U2709" i="1" s="1"/>
  <c r="U2710" i="1" a="1"/>
  <c r="U2710" i="1" s="1"/>
  <c r="U2711" i="1" a="1"/>
  <c r="U2711" i="1" s="1"/>
  <c r="U2712" i="1" a="1"/>
  <c r="U2712" i="1" s="1"/>
  <c r="U2713" i="1" a="1"/>
  <c r="U2713" i="1" s="1"/>
  <c r="U2714" i="1" a="1"/>
  <c r="U2714" i="1"/>
  <c r="U2715" i="1" a="1"/>
  <c r="U2715" i="1"/>
  <c r="U2716" i="1" a="1"/>
  <c r="U2716" i="1"/>
  <c r="U2717" i="1" a="1"/>
  <c r="U2717" i="1" s="1"/>
  <c r="U2718" i="1" a="1"/>
  <c r="U2718" i="1" s="1"/>
  <c r="U2719" i="1" a="1"/>
  <c r="U2719" i="1" s="1"/>
  <c r="U2720" i="1" a="1"/>
  <c r="U2720" i="1" s="1"/>
  <c r="U2721" i="1" a="1"/>
  <c r="U2721" i="1" s="1"/>
  <c r="U2722" i="1" a="1"/>
  <c r="U2722" i="1" s="1"/>
  <c r="U2723" i="1" a="1"/>
  <c r="U2723" i="1"/>
  <c r="U2724" i="1" a="1"/>
  <c r="U2724" i="1"/>
  <c r="U2725" i="1" a="1"/>
  <c r="U2725" i="1" s="1"/>
  <c r="U2726" i="1" a="1"/>
  <c r="U2726" i="1" s="1"/>
  <c r="U2727" i="1" a="1"/>
  <c r="U2727" i="1" s="1"/>
  <c r="U2728" i="1" a="1"/>
  <c r="U2728" i="1" s="1"/>
  <c r="U2729" i="1" a="1"/>
  <c r="U2729" i="1" s="1"/>
  <c r="U2730" i="1" a="1"/>
  <c r="U2730" i="1"/>
  <c r="U2731" i="1" a="1"/>
  <c r="U2731" i="1" s="1"/>
  <c r="U2732" i="1" a="1"/>
  <c r="U2732" i="1"/>
  <c r="U2733" i="1" a="1"/>
  <c r="U2733" i="1" s="1"/>
  <c r="U2734" i="1" a="1"/>
  <c r="U2734" i="1" s="1"/>
  <c r="U2735" i="1" a="1"/>
  <c r="U2735" i="1" s="1"/>
  <c r="U2736" i="1" a="1"/>
  <c r="U2736" i="1" s="1"/>
  <c r="U2737" i="1" a="1"/>
  <c r="U2737" i="1" s="1"/>
  <c r="U2738" i="1" a="1"/>
  <c r="U2738" i="1"/>
  <c r="U2739" i="1" a="1"/>
  <c r="U2739" i="1"/>
  <c r="U2740" i="1" a="1"/>
  <c r="U2740" i="1" s="1"/>
  <c r="U2741" i="1" a="1"/>
  <c r="U2741" i="1" s="1"/>
  <c r="U2742" i="1" a="1"/>
  <c r="U2742" i="1" s="1"/>
  <c r="U2743" i="1" a="1"/>
  <c r="U2743" i="1" s="1"/>
  <c r="U2744" i="1" a="1"/>
  <c r="U2744" i="1" s="1"/>
  <c r="U2745" i="1" a="1"/>
  <c r="U2745" i="1" s="1"/>
  <c r="U2746" i="1" a="1"/>
  <c r="U2746" i="1"/>
  <c r="U2747" i="1" a="1"/>
  <c r="U2747" i="1"/>
  <c r="U2748" i="1" a="1"/>
  <c r="U2748" i="1"/>
  <c r="U2749" i="1" a="1"/>
  <c r="U2749" i="1" s="1"/>
  <c r="U2750" i="1" a="1"/>
  <c r="U2750" i="1" s="1"/>
  <c r="U2751" i="1" a="1"/>
  <c r="U2751" i="1" s="1"/>
  <c r="U2752" i="1" a="1"/>
  <c r="U2752" i="1" s="1"/>
  <c r="U2753" i="1" a="1"/>
  <c r="U2753" i="1" s="1"/>
  <c r="U2754" i="1" a="1"/>
  <c r="U2754" i="1" s="1"/>
  <c r="U2755" i="1" a="1"/>
  <c r="U2755" i="1"/>
  <c r="U2756" i="1" a="1"/>
  <c r="U2756" i="1"/>
  <c r="U2757" i="1" a="1"/>
  <c r="U2757" i="1" s="1"/>
  <c r="U2758" i="1" a="1"/>
  <c r="U2758" i="1" s="1"/>
  <c r="U2759" i="1" a="1"/>
  <c r="U2759" i="1" s="1"/>
  <c r="U2760" i="1" a="1"/>
  <c r="U2760" i="1" s="1"/>
  <c r="U2761" i="1" a="1"/>
  <c r="U2761" i="1" s="1"/>
  <c r="U2762" i="1" a="1"/>
  <c r="U2762" i="1"/>
  <c r="U2763" i="1" a="1"/>
  <c r="U2763" i="1" s="1"/>
  <c r="U2764" i="1" a="1"/>
  <c r="U2764" i="1"/>
  <c r="U2765" i="1" a="1"/>
  <c r="U2765" i="1" s="1"/>
  <c r="U2766" i="1" a="1"/>
  <c r="U2766" i="1" s="1"/>
  <c r="U2767" i="1" a="1"/>
  <c r="U2767" i="1" s="1"/>
  <c r="U2768" i="1" a="1"/>
  <c r="U2768" i="1" s="1"/>
  <c r="U2769" i="1" a="1"/>
  <c r="U2769" i="1" s="1"/>
  <c r="U2770" i="1" a="1"/>
  <c r="U2770" i="1"/>
  <c r="U2771" i="1" a="1"/>
  <c r="U2771" i="1"/>
  <c r="U2772" i="1" a="1"/>
  <c r="U2772" i="1" s="1"/>
  <c r="U2773" i="1" a="1"/>
  <c r="U2773" i="1" s="1"/>
  <c r="U2774" i="1" a="1"/>
  <c r="U2774" i="1" s="1"/>
  <c r="U2775" i="1" a="1"/>
  <c r="U2775" i="1" s="1"/>
  <c r="U2776" i="1" a="1"/>
  <c r="U2776" i="1" s="1"/>
  <c r="U2777" i="1" a="1"/>
  <c r="U2777" i="1" s="1"/>
  <c r="U2778" i="1" a="1"/>
  <c r="U2778" i="1"/>
  <c r="U2779" i="1" a="1"/>
  <c r="U2779" i="1"/>
  <c r="U2780" i="1" a="1"/>
  <c r="U2780" i="1"/>
  <c r="U2781" i="1" a="1"/>
  <c r="U2781" i="1" s="1"/>
  <c r="U2782" i="1" a="1"/>
  <c r="U2782" i="1" s="1"/>
  <c r="U2783" i="1" a="1"/>
  <c r="U2783" i="1" s="1"/>
  <c r="U2784" i="1" a="1"/>
  <c r="U2784" i="1" s="1"/>
  <c r="U2785" i="1" a="1"/>
  <c r="U2785" i="1" s="1"/>
  <c r="U2786" i="1" a="1"/>
  <c r="U2786" i="1" s="1"/>
  <c r="U2787" i="1" a="1"/>
  <c r="U2787" i="1"/>
  <c r="U2788" i="1" a="1"/>
  <c r="U2788" i="1"/>
  <c r="U2789" i="1" a="1"/>
  <c r="U2789" i="1" s="1"/>
  <c r="U2790" i="1" a="1"/>
  <c r="U2790" i="1" s="1"/>
  <c r="U2791" i="1" a="1"/>
  <c r="U2791" i="1" s="1"/>
  <c r="U2792" i="1" a="1"/>
  <c r="U2792" i="1" s="1"/>
  <c r="U2793" i="1" a="1"/>
  <c r="U2793" i="1" s="1"/>
  <c r="U2794" i="1" a="1"/>
  <c r="U2794" i="1"/>
  <c r="U2795" i="1" a="1"/>
  <c r="U2795" i="1" s="1"/>
  <c r="U2796" i="1" a="1"/>
  <c r="U2796" i="1"/>
  <c r="U2797" i="1" a="1"/>
  <c r="U2797" i="1" s="1"/>
  <c r="U2798" i="1" a="1"/>
  <c r="U2798" i="1" s="1"/>
  <c r="U2799" i="1" a="1"/>
  <c r="U2799" i="1" s="1"/>
  <c r="U2800" i="1" a="1"/>
  <c r="U2800" i="1" s="1"/>
  <c r="U2801" i="1" a="1"/>
  <c r="U2801" i="1" s="1"/>
  <c r="U2802" i="1" a="1"/>
  <c r="U2802" i="1"/>
  <c r="U2803" i="1" a="1"/>
  <c r="U2803" i="1"/>
  <c r="U2804" i="1" a="1"/>
  <c r="U2804" i="1" s="1"/>
  <c r="U2805" i="1" a="1"/>
  <c r="U2805" i="1" s="1"/>
  <c r="U2806" i="1" a="1"/>
  <c r="U2806" i="1" s="1"/>
  <c r="U2807" i="1" a="1"/>
  <c r="U2807" i="1" s="1"/>
  <c r="U2808" i="1" a="1"/>
  <c r="U2808" i="1" s="1"/>
  <c r="U2809" i="1" a="1"/>
  <c r="U2809" i="1" s="1"/>
  <c r="U2810" i="1" a="1"/>
  <c r="U2810" i="1"/>
  <c r="U2811" i="1" a="1"/>
  <c r="U2811" i="1"/>
  <c r="U2812" i="1" a="1"/>
  <c r="U2812" i="1"/>
  <c r="U2813" i="1" a="1"/>
  <c r="U2813" i="1" s="1"/>
  <c r="U2814" i="1" a="1"/>
  <c r="U2814" i="1" s="1"/>
  <c r="U2815" i="1" a="1"/>
  <c r="U2815" i="1" s="1"/>
  <c r="U2816" i="1" a="1"/>
  <c r="U2816" i="1" s="1"/>
  <c r="U2817" i="1" a="1"/>
  <c r="U2817" i="1" s="1"/>
  <c r="U2818" i="1" a="1"/>
  <c r="U2818" i="1" s="1"/>
  <c r="U2819" i="1" a="1"/>
  <c r="U2819" i="1"/>
  <c r="U2820" i="1" a="1"/>
  <c r="U2820" i="1"/>
  <c r="U2821" i="1" a="1"/>
  <c r="U2821" i="1" s="1"/>
  <c r="U2822" i="1" a="1"/>
  <c r="U2822" i="1" s="1"/>
  <c r="U2823" i="1" a="1"/>
  <c r="U2823" i="1" s="1"/>
  <c r="U2824" i="1" a="1"/>
  <c r="U2824" i="1" s="1"/>
  <c r="U2825" i="1" a="1"/>
  <c r="U2825" i="1" s="1"/>
  <c r="U2826" i="1" a="1"/>
  <c r="U2826" i="1"/>
  <c r="U2827" i="1" a="1"/>
  <c r="U2827" i="1" s="1"/>
  <c r="U2828" i="1" a="1"/>
  <c r="U2828" i="1"/>
  <c r="U2829" i="1" a="1"/>
  <c r="U2829" i="1" s="1"/>
  <c r="U2830" i="1" a="1"/>
  <c r="U2830" i="1" s="1"/>
  <c r="U2831" i="1" a="1"/>
  <c r="U2831" i="1" s="1"/>
  <c r="U2832" i="1" a="1"/>
  <c r="U2832" i="1" s="1"/>
  <c r="U2833" i="1" a="1"/>
  <c r="U2833" i="1" s="1"/>
  <c r="U2834" i="1" a="1"/>
  <c r="U2834" i="1"/>
  <c r="U2835" i="1" a="1"/>
  <c r="U2835" i="1"/>
  <c r="U2836" i="1" a="1"/>
  <c r="U2836" i="1" s="1"/>
  <c r="U2837" i="1" a="1"/>
  <c r="U2837" i="1" s="1"/>
  <c r="U2838" i="1" a="1"/>
  <c r="U2838" i="1" s="1"/>
  <c r="U2839" i="1" a="1"/>
  <c r="U2839" i="1" s="1"/>
  <c r="U2840" i="1" a="1"/>
  <c r="U2840" i="1" s="1"/>
  <c r="U2841" i="1" a="1"/>
  <c r="U2841" i="1" s="1"/>
  <c r="U2842" i="1" a="1"/>
  <c r="U2842" i="1"/>
  <c r="U2843" i="1" a="1"/>
  <c r="U2843" i="1"/>
  <c r="U2844" i="1" a="1"/>
  <c r="U2844" i="1"/>
  <c r="U2845" i="1" a="1"/>
  <c r="U2845" i="1" s="1"/>
  <c r="U2846" i="1" a="1"/>
  <c r="U2846" i="1" s="1"/>
  <c r="U2847" i="1" a="1"/>
  <c r="U2847" i="1" s="1"/>
  <c r="U2848" i="1" a="1"/>
  <c r="U2848" i="1" s="1"/>
  <c r="U2849" i="1" a="1"/>
  <c r="U2849" i="1" s="1"/>
  <c r="U2850" i="1" a="1"/>
  <c r="U2850" i="1" s="1"/>
  <c r="U2851" i="1" a="1"/>
  <c r="U2851" i="1"/>
  <c r="U2852" i="1" a="1"/>
  <c r="U2852" i="1"/>
  <c r="U2853" i="1" a="1"/>
  <c r="U2853" i="1" s="1"/>
  <c r="U2854" i="1" a="1"/>
  <c r="U2854" i="1" s="1"/>
  <c r="U2855" i="1" a="1"/>
  <c r="U2855" i="1" s="1"/>
  <c r="U2856" i="1" a="1"/>
  <c r="U2856" i="1" s="1"/>
  <c r="U2857" i="1" a="1"/>
  <c r="U2857" i="1" s="1"/>
  <c r="U2858" i="1" a="1"/>
  <c r="U2858" i="1"/>
  <c r="U2859" i="1" a="1"/>
  <c r="U2859" i="1" s="1"/>
  <c r="U2860" i="1" a="1"/>
  <c r="U2860" i="1"/>
  <c r="U2861" i="1" a="1"/>
  <c r="U2861" i="1" s="1"/>
  <c r="U2862" i="1" a="1"/>
  <c r="U2862" i="1" s="1"/>
  <c r="U2863" i="1" a="1"/>
  <c r="U2863" i="1" s="1"/>
  <c r="U2864" i="1" a="1"/>
  <c r="U2864" i="1" s="1"/>
  <c r="U2865" i="1" a="1"/>
  <c r="U2865" i="1" s="1"/>
  <c r="U2866" i="1" a="1"/>
  <c r="U2866" i="1"/>
  <c r="U2867" i="1" a="1"/>
  <c r="U2867" i="1"/>
  <c r="U2868" i="1" a="1"/>
  <c r="U2868" i="1" s="1"/>
  <c r="U2869" i="1" a="1"/>
  <c r="U2869" i="1" s="1"/>
  <c r="U2870" i="1" a="1"/>
  <c r="U2870" i="1" s="1"/>
  <c r="U2871" i="1" a="1"/>
  <c r="U2871" i="1" s="1"/>
  <c r="U2872" i="1" a="1"/>
  <c r="U2872" i="1" s="1"/>
  <c r="U2873" i="1" a="1"/>
  <c r="U2873" i="1" s="1"/>
  <c r="U2874" i="1" a="1"/>
  <c r="U2874" i="1"/>
  <c r="U2875" i="1" a="1"/>
  <c r="U2875" i="1"/>
  <c r="U2876" i="1" a="1"/>
  <c r="U2876" i="1"/>
  <c r="U2877" i="1" a="1"/>
  <c r="U2877" i="1" s="1"/>
  <c r="U2878" i="1" a="1"/>
  <c r="U2878" i="1" s="1"/>
  <c r="U2879" i="1" a="1"/>
  <c r="U2879" i="1" s="1"/>
  <c r="U2880" i="1" a="1"/>
  <c r="U2880" i="1" s="1"/>
  <c r="U2881" i="1" a="1"/>
  <c r="U2881" i="1" s="1"/>
  <c r="U2882" i="1" a="1"/>
  <c r="U2882" i="1" s="1"/>
  <c r="U2883" i="1" a="1"/>
  <c r="U2883" i="1"/>
  <c r="U2884" i="1" a="1"/>
  <c r="U2884" i="1"/>
  <c r="U2885" i="1" a="1"/>
  <c r="U2885" i="1" s="1"/>
  <c r="U2886" i="1" a="1"/>
  <c r="U2886" i="1" s="1"/>
  <c r="U2887" i="1" a="1"/>
  <c r="U2887" i="1" s="1"/>
  <c r="U2888" i="1" a="1"/>
  <c r="U2888" i="1" s="1"/>
  <c r="U2889" i="1" a="1"/>
  <c r="U2889" i="1" s="1"/>
  <c r="U2890" i="1" a="1"/>
  <c r="U2890" i="1"/>
  <c r="U2891" i="1" a="1"/>
  <c r="U2891" i="1" s="1"/>
  <c r="U2892" i="1" a="1"/>
  <c r="U2892" i="1"/>
  <c r="U2893" i="1" a="1"/>
  <c r="U2893" i="1" s="1"/>
  <c r="U2894" i="1" a="1"/>
  <c r="U2894" i="1" s="1"/>
  <c r="U2895" i="1" a="1"/>
  <c r="U2895" i="1" s="1"/>
  <c r="U2896" i="1" a="1"/>
  <c r="U2896" i="1" s="1"/>
  <c r="U2897" i="1" a="1"/>
  <c r="U2897" i="1" s="1"/>
  <c r="U2898" i="1" a="1"/>
  <c r="U2898" i="1"/>
  <c r="U2899" i="1" a="1"/>
  <c r="U2899" i="1"/>
  <c r="U2900" i="1" a="1"/>
  <c r="U2900" i="1" s="1"/>
  <c r="U2901" i="1" a="1"/>
  <c r="U2901" i="1" s="1"/>
  <c r="U2902" i="1" a="1"/>
  <c r="U2902" i="1" s="1"/>
  <c r="U2903" i="1" a="1"/>
  <c r="U2903" i="1" s="1"/>
  <c r="U2904" i="1" a="1"/>
  <c r="U2904" i="1" s="1"/>
  <c r="U2905" i="1" a="1"/>
  <c r="U2905" i="1" s="1"/>
  <c r="U2906" i="1" a="1"/>
  <c r="U2906" i="1"/>
  <c r="U2907" i="1" a="1"/>
  <c r="U2907" i="1"/>
  <c r="U2908" i="1" a="1"/>
  <c r="U2908" i="1"/>
  <c r="U2909" i="1" a="1"/>
  <c r="U2909" i="1" s="1"/>
  <c r="U2910" i="1" a="1"/>
  <c r="U2910" i="1" s="1"/>
  <c r="U2911" i="1" a="1"/>
  <c r="U2911" i="1" s="1"/>
  <c r="U2912" i="1" a="1"/>
  <c r="U2912" i="1" s="1"/>
  <c r="U2913" i="1" a="1"/>
  <c r="U2913" i="1" s="1"/>
  <c r="U2914" i="1" a="1"/>
  <c r="U2914" i="1" s="1"/>
  <c r="U2915" i="1" a="1"/>
  <c r="U2915" i="1"/>
  <c r="U2916" i="1" a="1"/>
  <c r="U2916" i="1"/>
  <c r="U2917" i="1" a="1"/>
  <c r="U2917" i="1" s="1"/>
  <c r="U2918" i="1" a="1"/>
  <c r="U2918" i="1" s="1"/>
  <c r="U2919" i="1" a="1"/>
  <c r="U2919" i="1" s="1"/>
  <c r="U2920" i="1" a="1"/>
  <c r="U2920" i="1" s="1"/>
  <c r="U2921" i="1" a="1"/>
  <c r="U2921" i="1" s="1"/>
  <c r="U2922" i="1" a="1"/>
  <c r="U2922" i="1"/>
  <c r="U2923" i="1" a="1"/>
  <c r="U2923" i="1" s="1"/>
  <c r="U2924" i="1" a="1"/>
  <c r="U2924" i="1"/>
  <c r="U2925" i="1" a="1"/>
  <c r="U2925" i="1" s="1"/>
  <c r="U2926" i="1" a="1"/>
  <c r="U2926" i="1" s="1"/>
  <c r="U2927" i="1" a="1"/>
  <c r="U2927" i="1" s="1"/>
  <c r="U2928" i="1" a="1"/>
  <c r="U2928" i="1" s="1"/>
  <c r="U2929" i="1" a="1"/>
  <c r="U2929" i="1" s="1"/>
  <c r="U2930" i="1" a="1"/>
  <c r="U2930" i="1"/>
  <c r="U2931" i="1" a="1"/>
  <c r="U2931" i="1"/>
  <c r="U2932" i="1" a="1"/>
  <c r="U2932" i="1" s="1"/>
  <c r="U2933" i="1" a="1"/>
  <c r="U2933" i="1" s="1"/>
  <c r="U2934" i="1" a="1"/>
  <c r="U2934" i="1" s="1"/>
  <c r="U2935" i="1" a="1"/>
  <c r="U2935" i="1" s="1"/>
  <c r="U2936" i="1" a="1"/>
  <c r="U2936" i="1" s="1"/>
  <c r="U2937" i="1" a="1"/>
  <c r="U2937" i="1" s="1"/>
  <c r="U2938" i="1" a="1"/>
  <c r="U2938" i="1"/>
  <c r="U2939" i="1" a="1"/>
  <c r="U2939" i="1"/>
  <c r="U2940" i="1" a="1"/>
  <c r="U2940" i="1"/>
  <c r="U2941" i="1" a="1"/>
  <c r="U2941" i="1" s="1"/>
  <c r="U2942" i="1" a="1"/>
  <c r="U2942" i="1" s="1"/>
  <c r="U2943" i="1" a="1"/>
  <c r="U2943" i="1" s="1"/>
  <c r="U2944" i="1" a="1"/>
  <c r="U2944" i="1" s="1"/>
  <c r="U2945" i="1" a="1"/>
  <c r="U2945" i="1" s="1"/>
  <c r="U2946" i="1" a="1"/>
  <c r="U2946" i="1" s="1"/>
  <c r="U2947" i="1" a="1"/>
  <c r="U2947" i="1"/>
  <c r="U2948" i="1" a="1"/>
  <c r="U2948" i="1"/>
  <c r="U2949" i="1" a="1"/>
  <c r="U2949" i="1" s="1"/>
  <c r="U2950" i="1" a="1"/>
  <c r="U2950" i="1" s="1"/>
  <c r="U2951" i="1" a="1"/>
  <c r="U2951" i="1" s="1"/>
  <c r="U2952" i="1" a="1"/>
  <c r="U2952" i="1" s="1"/>
  <c r="U2953" i="1" a="1"/>
  <c r="U2953" i="1" s="1"/>
  <c r="U2954" i="1" a="1"/>
  <c r="U2954" i="1"/>
  <c r="U2955" i="1" a="1"/>
  <c r="U2955" i="1" s="1"/>
  <c r="U2956" i="1" a="1"/>
  <c r="U2956" i="1"/>
  <c r="U2957" i="1" a="1"/>
  <c r="U2957" i="1" s="1"/>
  <c r="U2958" i="1" a="1"/>
  <c r="U2958" i="1" s="1"/>
  <c r="U2959" i="1" a="1"/>
  <c r="U2959" i="1" s="1"/>
  <c r="U2960" i="1" a="1"/>
  <c r="U2960" i="1" s="1"/>
  <c r="U2961" i="1" a="1"/>
  <c r="U2961" i="1" s="1"/>
  <c r="U2962" i="1" a="1"/>
  <c r="U2962" i="1"/>
  <c r="U2963" i="1" a="1"/>
  <c r="U2963" i="1"/>
  <c r="U2964" i="1" a="1"/>
  <c r="U2964" i="1" s="1"/>
  <c r="U2965" i="1" a="1"/>
  <c r="U2965" i="1" s="1"/>
  <c r="U2966" i="1" a="1"/>
  <c r="U2966" i="1" s="1"/>
  <c r="U2967" i="1" a="1"/>
  <c r="U2967" i="1" s="1"/>
  <c r="U2968" i="1" a="1"/>
  <c r="U2968" i="1" s="1"/>
  <c r="U2969" i="1" a="1"/>
  <c r="U2969" i="1" s="1"/>
  <c r="U2970" i="1" a="1"/>
  <c r="U2970" i="1"/>
  <c r="U2971" i="1" a="1"/>
  <c r="U2971" i="1"/>
  <c r="U2972" i="1" a="1"/>
  <c r="U2972" i="1"/>
  <c r="U2973" i="1" a="1"/>
  <c r="U2973" i="1" s="1"/>
  <c r="U2974" i="1" a="1"/>
  <c r="U2974" i="1" s="1"/>
  <c r="U2975" i="1" a="1"/>
  <c r="U2975" i="1" s="1"/>
  <c r="U2976" i="1" a="1"/>
  <c r="U2976" i="1" s="1"/>
  <c r="U2977" i="1" a="1"/>
  <c r="U2977" i="1" s="1"/>
  <c r="U2978" i="1" a="1"/>
  <c r="U2978" i="1" s="1"/>
  <c r="U2979" i="1" a="1"/>
  <c r="U2979" i="1"/>
  <c r="U2980" i="1" a="1"/>
  <c r="U2980" i="1"/>
  <c r="U2981" i="1" a="1"/>
  <c r="U2981" i="1" s="1"/>
  <c r="U2982" i="1" a="1"/>
  <c r="U2982" i="1" s="1"/>
  <c r="U2983" i="1" a="1"/>
  <c r="U2983" i="1" s="1"/>
  <c r="U2984" i="1" a="1"/>
  <c r="U2984" i="1" s="1"/>
  <c r="U2985" i="1" a="1"/>
  <c r="U2985" i="1" s="1"/>
  <c r="U2986" i="1" a="1"/>
  <c r="U2986" i="1"/>
  <c r="U2987" i="1" a="1"/>
  <c r="U2987" i="1" s="1"/>
  <c r="U2988" i="1" a="1"/>
  <c r="U2988" i="1"/>
  <c r="U2989" i="1" a="1"/>
  <c r="U2989" i="1" s="1"/>
  <c r="U2990" i="1" a="1"/>
  <c r="U2990" i="1" s="1"/>
  <c r="U2991" i="1" a="1"/>
  <c r="U2991" i="1" s="1"/>
  <c r="U2992" i="1" a="1"/>
  <c r="U2992" i="1" s="1"/>
  <c r="U2993" i="1" a="1"/>
  <c r="U2993" i="1" s="1"/>
  <c r="U2994" i="1" a="1"/>
  <c r="U2994" i="1"/>
  <c r="U2995" i="1" a="1"/>
  <c r="U2995" i="1"/>
  <c r="U2996" i="1" a="1"/>
  <c r="U2996" i="1" s="1"/>
  <c r="U2997" i="1" a="1"/>
  <c r="U2997" i="1" s="1"/>
  <c r="U2998" i="1" a="1"/>
  <c r="U2998" i="1" s="1"/>
  <c r="U2999" i="1" a="1"/>
  <c r="U2999" i="1" s="1"/>
  <c r="U3000" i="1" a="1"/>
  <c r="U3000" i="1" s="1"/>
  <c r="U3001" i="1" a="1"/>
  <c r="U3001" i="1" s="1"/>
  <c r="U3002" i="1" a="1"/>
  <c r="U3002" i="1"/>
  <c r="U3003" i="1" a="1"/>
  <c r="U3003" i="1"/>
  <c r="U3004" i="1" a="1"/>
  <c r="U3004" i="1"/>
  <c r="U3005" i="1" a="1"/>
  <c r="U3005" i="1" s="1"/>
  <c r="U3006" i="1" a="1"/>
  <c r="U3006" i="1" s="1"/>
  <c r="U3007" i="1" a="1"/>
  <c r="U3007" i="1" s="1"/>
  <c r="U3008" i="1" a="1"/>
  <c r="U3008" i="1" s="1"/>
  <c r="U3009" i="1" a="1"/>
  <c r="U3009" i="1" s="1"/>
  <c r="U3010" i="1" a="1"/>
  <c r="U3010" i="1" s="1"/>
  <c r="U3011" i="1" a="1"/>
  <c r="U3011" i="1"/>
  <c r="U3012" i="1" a="1"/>
  <c r="U3012" i="1"/>
  <c r="U3013" i="1" a="1"/>
  <c r="U3013" i="1" s="1"/>
  <c r="U3014" i="1" a="1"/>
  <c r="U3014" i="1" s="1"/>
  <c r="U3015" i="1" a="1"/>
  <c r="U3015" i="1" s="1"/>
  <c r="U3016" i="1" a="1"/>
  <c r="U3016" i="1" s="1"/>
  <c r="U3017" i="1" a="1"/>
  <c r="U3017" i="1" s="1"/>
  <c r="U3018" i="1" a="1"/>
  <c r="U3018" i="1"/>
  <c r="U3019" i="1" a="1"/>
  <c r="U3019" i="1" s="1"/>
  <c r="U3020" i="1" a="1"/>
  <c r="U3020" i="1"/>
  <c r="U3021" i="1" a="1"/>
  <c r="U3021" i="1" s="1"/>
  <c r="U3022" i="1" a="1"/>
  <c r="U3022" i="1" s="1"/>
  <c r="U3023" i="1" a="1"/>
  <c r="U3023" i="1" s="1"/>
  <c r="U3024" i="1" a="1"/>
  <c r="U3024" i="1" s="1"/>
  <c r="U3025" i="1" a="1"/>
  <c r="U3025" i="1" s="1"/>
  <c r="U3026" i="1" a="1"/>
  <c r="U3026" i="1"/>
  <c r="U3027" i="1" a="1"/>
  <c r="U3027" i="1"/>
  <c r="U3028" i="1" a="1"/>
  <c r="U3028" i="1" s="1"/>
  <c r="U3029" i="1" a="1"/>
  <c r="U3029" i="1" s="1"/>
  <c r="U3030" i="1" a="1"/>
  <c r="U3030" i="1" s="1"/>
  <c r="U3031" i="1" a="1"/>
  <c r="U3031" i="1" s="1"/>
  <c r="U3032" i="1" a="1"/>
  <c r="U3032" i="1" s="1"/>
  <c r="U3033" i="1" a="1"/>
  <c r="U3033" i="1" s="1"/>
  <c r="U3034" i="1" a="1"/>
  <c r="U3034" i="1"/>
  <c r="U3035" i="1" a="1"/>
  <c r="U3035" i="1"/>
  <c r="U3036" i="1" a="1"/>
  <c r="U3036" i="1"/>
  <c r="U3037" i="1" a="1"/>
  <c r="U3037" i="1" s="1"/>
  <c r="U3038" i="1" a="1"/>
  <c r="U3038" i="1" s="1"/>
  <c r="U3039" i="1" a="1"/>
  <c r="U3039" i="1" s="1"/>
  <c r="U3040" i="1" a="1"/>
  <c r="U3040" i="1" s="1"/>
  <c r="U3041" i="1" a="1"/>
  <c r="U3041" i="1" s="1"/>
  <c r="U3042" i="1" a="1"/>
  <c r="U3042" i="1" s="1"/>
  <c r="U3043" i="1" a="1"/>
  <c r="U3043" i="1"/>
  <c r="U3044" i="1" a="1"/>
  <c r="U3044" i="1"/>
  <c r="U3045" i="1" a="1"/>
  <c r="U3045" i="1" s="1"/>
  <c r="U3046" i="1" a="1"/>
  <c r="U3046" i="1" s="1"/>
  <c r="U3047" i="1" a="1"/>
  <c r="U3047" i="1" s="1"/>
  <c r="U3048" i="1" a="1"/>
  <c r="U3048" i="1" s="1"/>
  <c r="U3049" i="1" a="1"/>
  <c r="U3049" i="1" s="1"/>
  <c r="U3050" i="1" a="1"/>
  <c r="U3050" i="1"/>
  <c r="U3051" i="1" a="1"/>
  <c r="U3051" i="1" s="1"/>
  <c r="U3052" i="1" a="1"/>
  <c r="U3052" i="1"/>
  <c r="U3053" i="1" a="1"/>
  <c r="U3053" i="1"/>
  <c r="U3054" i="1" a="1"/>
  <c r="U3054" i="1"/>
  <c r="U3055" i="1" a="1"/>
  <c r="U3055" i="1" s="1"/>
  <c r="U3056" i="1" a="1"/>
  <c r="U3056" i="1"/>
  <c r="U3057" i="1" a="1"/>
  <c r="U3057" i="1"/>
  <c r="U3058" i="1" a="1"/>
  <c r="U3058" i="1"/>
  <c r="U3059" i="1" a="1"/>
  <c r="U3059" i="1" s="1"/>
  <c r="U3060" i="1" a="1"/>
  <c r="U3060" i="1"/>
  <c r="U3061" i="1" a="1"/>
  <c r="U3061" i="1"/>
  <c r="U3062" i="1" a="1"/>
  <c r="U3062" i="1"/>
  <c r="U3063" i="1" a="1"/>
  <c r="U3063" i="1" s="1"/>
  <c r="U3064" i="1" a="1"/>
  <c r="U3064" i="1"/>
  <c r="U3065" i="1" a="1"/>
  <c r="U3065" i="1"/>
  <c r="U3066" i="1" a="1"/>
  <c r="U3066" i="1"/>
  <c r="U3067" i="1" a="1"/>
  <c r="U3067" i="1" s="1"/>
  <c r="U3068" i="1" a="1"/>
  <c r="U3068" i="1"/>
  <c r="U3069" i="1" a="1"/>
  <c r="U3069" i="1"/>
  <c r="U3070" i="1" a="1"/>
  <c r="U3070" i="1"/>
  <c r="U3071" i="1" a="1"/>
  <c r="U3071" i="1" s="1"/>
  <c r="U3072" i="1" a="1"/>
  <c r="U3072" i="1"/>
  <c r="U3073" i="1" a="1"/>
  <c r="U3073" i="1"/>
  <c r="U3074" i="1" a="1"/>
  <c r="U3074" i="1"/>
  <c r="U3075" i="1" a="1"/>
  <c r="U3075" i="1" s="1"/>
  <c r="U3076" i="1" a="1"/>
  <c r="U3076" i="1"/>
  <c r="U3077" i="1" a="1"/>
  <c r="U3077" i="1"/>
  <c r="U3078" i="1" a="1"/>
  <c r="U3078" i="1"/>
  <c r="U3079" i="1" a="1"/>
  <c r="U3079" i="1" s="1"/>
  <c r="U3080" i="1" a="1"/>
  <c r="U3080" i="1"/>
  <c r="U3081" i="1" a="1"/>
  <c r="U3081" i="1" s="1"/>
  <c r="U3082" i="1" a="1"/>
  <c r="U3082" i="1" s="1"/>
  <c r="U3083" i="1" a="1"/>
  <c r="U3083" i="1" s="1"/>
  <c r="U3084" i="1" a="1"/>
  <c r="U3084" i="1"/>
  <c r="U3085" i="1" a="1"/>
  <c r="U3085" i="1" s="1"/>
  <c r="U3086" i="1" a="1"/>
  <c r="U3086" i="1"/>
  <c r="U3087" i="1" a="1"/>
  <c r="U3087" i="1" s="1"/>
  <c r="U3088" i="1" a="1"/>
  <c r="U3088" i="1"/>
  <c r="U3089" i="1" a="1"/>
  <c r="U3089" i="1"/>
  <c r="U3090" i="1" a="1"/>
  <c r="U3090" i="1" s="1"/>
  <c r="U3091" i="1" a="1"/>
  <c r="U3091" i="1" s="1"/>
  <c r="U3092" i="1" a="1"/>
  <c r="U3092" i="1"/>
  <c r="U3093" i="1" a="1"/>
  <c r="U3093" i="1" s="1"/>
  <c r="U3094" i="1" a="1"/>
  <c r="U3094" i="1" s="1"/>
  <c r="U3095" i="1" a="1"/>
  <c r="U3095" i="1" s="1"/>
  <c r="U3096" i="1" a="1"/>
  <c r="U3096" i="1"/>
  <c r="U3097" i="1" a="1"/>
  <c r="U3097" i="1"/>
  <c r="U3098" i="1" a="1"/>
  <c r="U3098" i="1"/>
  <c r="U3099" i="1" a="1"/>
  <c r="U3099" i="1" s="1"/>
  <c r="U3100" i="1" a="1"/>
  <c r="U3100" i="1"/>
  <c r="U3101" i="1" a="1"/>
  <c r="U3101" i="1" s="1"/>
  <c r="U3102" i="1" a="1"/>
  <c r="U3102" i="1" s="1"/>
  <c r="U3103" i="1" a="1"/>
  <c r="U3103" i="1" s="1"/>
  <c r="U3104" i="1" a="1"/>
  <c r="U3104" i="1"/>
  <c r="U3105" i="1" a="1"/>
  <c r="U3105" i="1" s="1"/>
  <c r="U3106" i="1" a="1"/>
  <c r="U3106" i="1"/>
  <c r="U3107" i="1" a="1"/>
  <c r="U3107" i="1" s="1"/>
  <c r="U3108" i="1" a="1"/>
  <c r="U3108" i="1"/>
  <c r="U3109" i="1" a="1"/>
  <c r="U3109" i="1"/>
  <c r="U3110" i="1" a="1"/>
  <c r="U3110" i="1" s="1"/>
  <c r="U3111" i="1" a="1"/>
  <c r="U3111" i="1" s="1"/>
  <c r="U3112" i="1" a="1"/>
  <c r="U3112" i="1"/>
  <c r="U3113" i="1" a="1"/>
  <c r="U3113" i="1" s="1"/>
  <c r="U3114" i="1" a="1"/>
  <c r="U3114" i="1" s="1"/>
  <c r="U3115" i="1" a="1"/>
  <c r="U3115" i="1" s="1"/>
  <c r="U3116" i="1" a="1"/>
  <c r="U3116" i="1" s="1"/>
  <c r="U3117" i="1" a="1"/>
  <c r="U3117" i="1"/>
  <c r="U3118" i="1" a="1"/>
  <c r="U3118" i="1" s="1"/>
  <c r="U3119" i="1" a="1"/>
  <c r="U3119" i="1" s="1"/>
  <c r="U3120" i="1" a="1"/>
  <c r="U3120" i="1" s="1"/>
  <c r="U3121" i="1" a="1"/>
  <c r="U3121" i="1"/>
  <c r="U3122" i="1" a="1"/>
  <c r="U3122" i="1"/>
  <c r="U3123" i="1" a="1"/>
  <c r="U3123" i="1" s="1"/>
  <c r="U3124" i="1" a="1"/>
  <c r="U3124" i="1" s="1"/>
  <c r="U3125" i="1" a="1"/>
  <c r="U3125" i="1" s="1"/>
  <c r="U3126" i="1" a="1"/>
  <c r="U3126" i="1"/>
  <c r="U3127" i="1" a="1"/>
  <c r="U3127" i="1" s="1"/>
  <c r="U3128" i="1" a="1"/>
  <c r="U3128" i="1" s="1"/>
  <c r="U3129" i="1" a="1"/>
  <c r="U3129" i="1" s="1"/>
  <c r="U3130" i="1" a="1"/>
  <c r="U3130" i="1" s="1"/>
  <c r="U3131" i="1" a="1"/>
  <c r="U3131" i="1" s="1"/>
  <c r="U3132" i="1" a="1"/>
  <c r="U3132" i="1" s="1"/>
  <c r="U3133" i="1" a="1"/>
  <c r="U3133" i="1"/>
  <c r="U3134" i="1" a="1"/>
  <c r="U3134" i="1" s="1"/>
  <c r="U3135" i="1" a="1"/>
  <c r="U3135" i="1" s="1"/>
  <c r="U3136" i="1" a="1"/>
  <c r="U3136" i="1" s="1"/>
  <c r="U3137" i="1" a="1"/>
  <c r="U3137" i="1"/>
  <c r="U3138" i="1" a="1"/>
  <c r="U3138" i="1"/>
  <c r="U3139" i="1" a="1"/>
  <c r="U3139" i="1" s="1"/>
  <c r="U3140" i="1" a="1"/>
  <c r="U3140" i="1" s="1"/>
  <c r="U3141" i="1" a="1"/>
  <c r="U3141" i="1"/>
  <c r="U3142" i="1" a="1"/>
  <c r="U3142" i="1"/>
  <c r="U3143" i="1" a="1"/>
  <c r="U3143" i="1" s="1"/>
  <c r="U3144" i="1" a="1"/>
  <c r="U3144" i="1" s="1"/>
  <c r="U3145" i="1" a="1"/>
  <c r="U3145" i="1" s="1"/>
  <c r="U3146" i="1" a="1"/>
  <c r="U3146" i="1"/>
  <c r="U3147" i="1" a="1"/>
  <c r="U3147" i="1" s="1"/>
  <c r="U3148" i="1" a="1"/>
  <c r="U3148" i="1" s="1"/>
  <c r="U3149" i="1" a="1"/>
  <c r="U3149" i="1"/>
  <c r="U3150" i="1" a="1"/>
  <c r="U3150" i="1" s="1"/>
  <c r="U3151" i="1" a="1"/>
  <c r="U3151" i="1" s="1"/>
  <c r="U3152" i="1" a="1"/>
  <c r="U3152" i="1" s="1"/>
  <c r="U3153" i="1" a="1"/>
  <c r="U3153" i="1"/>
  <c r="U3154" i="1" a="1"/>
  <c r="U3154" i="1"/>
  <c r="U3155" i="1" a="1"/>
  <c r="U3155" i="1" s="1"/>
  <c r="U3156" i="1" a="1"/>
  <c r="U3156" i="1" s="1"/>
  <c r="U3157" i="1" a="1"/>
  <c r="U3157" i="1"/>
  <c r="U3158" i="1" a="1"/>
  <c r="U3158" i="1"/>
  <c r="U3159" i="1" a="1"/>
  <c r="U3159" i="1" s="1"/>
  <c r="U3160" i="1" a="1"/>
  <c r="U3160" i="1" s="1"/>
  <c r="U3161" i="1" a="1"/>
  <c r="U3161" i="1" s="1"/>
  <c r="U3162" i="1" a="1"/>
  <c r="U3162" i="1" s="1"/>
  <c r="U3163" i="1" a="1"/>
  <c r="U3163" i="1" s="1"/>
  <c r="U3164" i="1" a="1"/>
  <c r="U3164" i="1" s="1"/>
  <c r="U3165" i="1" a="1"/>
  <c r="U3165" i="1" s="1"/>
  <c r="U3166" i="1" a="1"/>
  <c r="U3166" i="1" s="1"/>
  <c r="U3167" i="1" a="1"/>
  <c r="U3167" i="1" s="1"/>
  <c r="U3168" i="1" a="1"/>
  <c r="U3168" i="1" s="1"/>
  <c r="U3169" i="1" a="1"/>
  <c r="U3169" i="1"/>
  <c r="U3170" i="1" a="1"/>
  <c r="U3170" i="1" s="1"/>
  <c r="U3171" i="1" a="1"/>
  <c r="U3171" i="1" s="1"/>
  <c r="U3172" i="1" a="1"/>
  <c r="U3172" i="1" s="1"/>
  <c r="U3173" i="1" a="1"/>
  <c r="U3173" i="1" s="1"/>
  <c r="U3174" i="1" a="1"/>
  <c r="U3174" i="1"/>
  <c r="U3175" i="1" a="1"/>
  <c r="U3175" i="1" s="1"/>
  <c r="U3176" i="1" a="1"/>
  <c r="U3176" i="1" s="1"/>
  <c r="U3177" i="1" a="1"/>
  <c r="U3177" i="1" s="1"/>
  <c r="U3178" i="1" a="1"/>
  <c r="U3178" i="1" s="1"/>
  <c r="U3179" i="1" a="1"/>
  <c r="U3179" i="1" s="1"/>
  <c r="U3180" i="1" a="1"/>
  <c r="U3180" i="1" s="1"/>
  <c r="U3181" i="1" a="1"/>
  <c r="U3181" i="1" s="1"/>
  <c r="U3182" i="1" a="1"/>
  <c r="U3182" i="1" s="1"/>
  <c r="U3183" i="1" a="1"/>
  <c r="U3183" i="1" s="1"/>
  <c r="U3184" i="1" a="1"/>
  <c r="U3184" i="1" s="1"/>
  <c r="U3185" i="1" a="1"/>
  <c r="U3185" i="1"/>
  <c r="U3186" i="1" a="1"/>
  <c r="U3186" i="1" s="1"/>
  <c r="U3187" i="1" a="1"/>
  <c r="U3187" i="1" s="1"/>
  <c r="U3188" i="1" a="1"/>
  <c r="U3188" i="1" s="1"/>
  <c r="U3189" i="1" a="1"/>
  <c r="U3189" i="1"/>
  <c r="U3190" i="1" a="1"/>
  <c r="U3190" i="1" s="1"/>
  <c r="U3191" i="1" a="1"/>
  <c r="U3191" i="1" s="1"/>
  <c r="U3192" i="1" a="1"/>
  <c r="U3192" i="1" s="1"/>
  <c r="U3193" i="1" a="1"/>
  <c r="U3193" i="1" s="1"/>
  <c r="U3194" i="1" a="1"/>
  <c r="U3194" i="1"/>
  <c r="U3195" i="1" a="1"/>
  <c r="U3195" i="1" s="1"/>
  <c r="U3196" i="1" a="1"/>
  <c r="U3196" i="1" s="1"/>
  <c r="U3197" i="1" a="1"/>
  <c r="U3197" i="1" s="1"/>
  <c r="U3198" i="1" a="1"/>
  <c r="U3198" i="1" s="1"/>
  <c r="U3199" i="1" a="1"/>
  <c r="U3199" i="1" s="1"/>
  <c r="U3200" i="1" a="1"/>
  <c r="U3200" i="1" s="1"/>
  <c r="U3201" i="1" a="1"/>
  <c r="U3201" i="1" s="1"/>
  <c r="U3202" i="1" a="1"/>
  <c r="U3202" i="1" s="1"/>
  <c r="U3203" i="1" a="1"/>
  <c r="U3203" i="1" s="1"/>
  <c r="U3204" i="1" a="1"/>
  <c r="U3204" i="1" s="1"/>
  <c r="U3205" i="1" a="1"/>
  <c r="U3205" i="1" s="1"/>
  <c r="U3206" i="1" a="1"/>
  <c r="U3206" i="1" s="1"/>
  <c r="U3207" i="1" a="1"/>
  <c r="U3207" i="1" s="1"/>
  <c r="U3208" i="1" a="1"/>
  <c r="U3208" i="1" s="1"/>
  <c r="U3209" i="1" a="1"/>
  <c r="U3209" i="1" s="1"/>
  <c r="U3210" i="1" a="1"/>
  <c r="U3210" i="1" s="1"/>
  <c r="U3211" i="1" a="1"/>
  <c r="U3211" i="1" s="1"/>
  <c r="U3212" i="1" a="1"/>
  <c r="U3212" i="1" s="1"/>
  <c r="U3213" i="1" a="1"/>
  <c r="U3213" i="1" s="1"/>
  <c r="U3214" i="1" a="1"/>
  <c r="U3214" i="1" s="1"/>
  <c r="U3215" i="1" a="1"/>
  <c r="U3215" i="1" s="1"/>
  <c r="U3216" i="1" a="1"/>
  <c r="U3216" i="1" s="1"/>
  <c r="U3217" i="1" a="1"/>
  <c r="U3217" i="1" s="1"/>
  <c r="U3218" i="1" a="1"/>
  <c r="U3218" i="1" s="1"/>
  <c r="U3219" i="1" a="1"/>
  <c r="U3219" i="1" s="1"/>
  <c r="U3220" i="1" a="1"/>
  <c r="U3220" i="1" s="1"/>
  <c r="U3221" i="1" a="1"/>
  <c r="U3221" i="1" s="1"/>
  <c r="U3222" i="1" a="1"/>
  <c r="U3222" i="1" s="1"/>
  <c r="U3223" i="1" a="1"/>
  <c r="U3223" i="1" s="1"/>
  <c r="U3224" i="1" a="1"/>
  <c r="U3224" i="1" s="1"/>
  <c r="U3225" i="1" a="1"/>
  <c r="U3225" i="1" s="1"/>
  <c r="U3226" i="1" a="1"/>
  <c r="U3226" i="1" s="1"/>
  <c r="U3227" i="1" a="1"/>
  <c r="U3227" i="1" s="1"/>
  <c r="U3228" i="1" a="1"/>
  <c r="U3228" i="1" s="1"/>
  <c r="U3229" i="1" a="1"/>
  <c r="U3229" i="1" s="1"/>
  <c r="U3230" i="1" a="1"/>
  <c r="U3230" i="1" s="1"/>
  <c r="U3231" i="1" a="1"/>
  <c r="U3231" i="1" s="1"/>
  <c r="U3232" i="1" a="1"/>
  <c r="U3232" i="1" s="1"/>
  <c r="U3233" i="1" a="1"/>
  <c r="U3233" i="1" s="1"/>
  <c r="U3234" i="1" a="1"/>
  <c r="U3234" i="1" s="1"/>
  <c r="U3235" i="1" a="1"/>
  <c r="U3235" i="1" s="1"/>
  <c r="U3236" i="1" a="1"/>
  <c r="U3236" i="1" s="1"/>
  <c r="U3237" i="1" a="1"/>
  <c r="U3237" i="1"/>
  <c r="U3238" i="1" a="1"/>
  <c r="U3238" i="1" s="1"/>
  <c r="U3239" i="1" a="1"/>
  <c r="U3239" i="1" s="1"/>
  <c r="U3240" i="1" a="1"/>
  <c r="U3240" i="1" s="1"/>
  <c r="U3241" i="1" a="1"/>
  <c r="U3241" i="1" s="1"/>
  <c r="U3242" i="1" a="1"/>
  <c r="U3242" i="1" s="1"/>
  <c r="U3243" i="1" a="1"/>
  <c r="U3243" i="1" s="1"/>
  <c r="U3244" i="1" a="1"/>
  <c r="U3244" i="1" s="1"/>
  <c r="U3245" i="1" a="1"/>
  <c r="U3245" i="1" s="1"/>
  <c r="U3246" i="1" a="1"/>
  <c r="U3246" i="1" s="1"/>
  <c r="U3247" i="1" a="1"/>
  <c r="U3247" i="1" s="1"/>
  <c r="U3248" i="1" a="1"/>
  <c r="U3248" i="1" s="1"/>
  <c r="U3249" i="1" a="1"/>
  <c r="U3249" i="1" s="1"/>
  <c r="U3250" i="1" a="1"/>
  <c r="U3250" i="1" s="1"/>
  <c r="U3251" i="1" a="1"/>
  <c r="U3251" i="1" s="1"/>
  <c r="U3252" i="1" a="1"/>
  <c r="U3252" i="1" s="1"/>
  <c r="U3253" i="1" a="1"/>
  <c r="U3253" i="1" s="1"/>
  <c r="U3254" i="1" a="1"/>
  <c r="U3254" i="1" s="1"/>
  <c r="U3255" i="1" a="1"/>
  <c r="U3255" i="1" s="1"/>
  <c r="U3256" i="1" a="1"/>
  <c r="U3256" i="1" s="1"/>
  <c r="U3257" i="1" a="1"/>
  <c r="U3257" i="1" s="1"/>
  <c r="U3258" i="1" a="1"/>
  <c r="U3258" i="1"/>
  <c r="U3259" i="1" a="1"/>
  <c r="U3259" i="1" s="1"/>
  <c r="U3260" i="1" a="1"/>
  <c r="U3260" i="1" s="1"/>
  <c r="U3261" i="1" a="1"/>
  <c r="U3261" i="1" s="1"/>
  <c r="U3262" i="1" a="1"/>
  <c r="U3262" i="1" s="1"/>
  <c r="U3263" i="1" a="1"/>
  <c r="U3263" i="1" s="1"/>
  <c r="U3264" i="1" a="1"/>
  <c r="U3264" i="1" s="1"/>
  <c r="U3265" i="1" a="1"/>
  <c r="U3265" i="1" s="1"/>
  <c r="U3266" i="1" a="1"/>
  <c r="U3266" i="1" s="1"/>
  <c r="U3267" i="1" a="1"/>
  <c r="U3267" i="1" s="1"/>
  <c r="U3268" i="1" a="1"/>
  <c r="U3268" i="1" s="1"/>
  <c r="U3269" i="1" a="1"/>
  <c r="U3269" i="1" s="1"/>
  <c r="U3270" i="1" a="1"/>
  <c r="U3270" i="1" s="1"/>
  <c r="U3271" i="1" a="1"/>
  <c r="U3271" i="1" s="1"/>
  <c r="U3272" i="1" a="1"/>
  <c r="U3272" i="1" s="1"/>
  <c r="U3273" i="1" a="1"/>
  <c r="U3273" i="1" s="1"/>
  <c r="U3274" i="1" a="1"/>
  <c r="U3274" i="1" s="1"/>
  <c r="U3275" i="1" a="1"/>
  <c r="U3275" i="1" s="1"/>
  <c r="U3276" i="1" a="1"/>
  <c r="U3276" i="1" s="1"/>
  <c r="U3277" i="1" a="1"/>
  <c r="U3277" i="1" s="1"/>
  <c r="U3278" i="1" a="1"/>
  <c r="U3278" i="1" s="1"/>
  <c r="U3279" i="1" a="1"/>
  <c r="U3279" i="1" s="1"/>
  <c r="U3280" i="1" a="1"/>
  <c r="U3280" i="1" s="1"/>
  <c r="U3281" i="1" a="1"/>
  <c r="U3281" i="1" s="1"/>
  <c r="U3282" i="1" a="1"/>
  <c r="U3282" i="1" s="1"/>
  <c r="U3283" i="1" a="1"/>
  <c r="U3283" i="1" s="1"/>
  <c r="U3284" i="1" a="1"/>
  <c r="U3284" i="1" s="1"/>
  <c r="U3285" i="1" a="1"/>
  <c r="U3285" i="1" s="1"/>
  <c r="U3286" i="1" a="1"/>
  <c r="U3286" i="1" s="1"/>
  <c r="U3287" i="1" a="1"/>
  <c r="U3287" i="1" s="1"/>
  <c r="U3288" i="1" a="1"/>
  <c r="U3288" i="1" s="1"/>
  <c r="U3289" i="1" a="1"/>
  <c r="U3289" i="1" s="1"/>
  <c r="U3290" i="1" a="1"/>
  <c r="U3290" i="1" s="1"/>
  <c r="U3291" i="1" a="1"/>
  <c r="U3291" i="1" s="1"/>
  <c r="U3292" i="1" a="1"/>
  <c r="U3292" i="1" s="1"/>
  <c r="U3293" i="1" a="1"/>
  <c r="U3293" i="1" s="1"/>
  <c r="U3294" i="1" a="1"/>
  <c r="U3294" i="1" s="1"/>
  <c r="U3295" i="1" a="1"/>
  <c r="U3295" i="1" s="1"/>
  <c r="U3296" i="1" a="1"/>
  <c r="U3296" i="1" s="1"/>
  <c r="U3297" i="1" a="1"/>
  <c r="U3297" i="1" s="1"/>
  <c r="U3298" i="1" a="1"/>
  <c r="U3298" i="1" s="1"/>
  <c r="U3299" i="1" a="1"/>
  <c r="U3299" i="1" s="1"/>
  <c r="U3300" i="1" a="1"/>
  <c r="U3300" i="1" s="1"/>
  <c r="U3301" i="1" a="1"/>
  <c r="U3301" i="1"/>
  <c r="U3302" i="1" a="1"/>
  <c r="U3302" i="1" s="1"/>
  <c r="U3303" i="1" a="1"/>
  <c r="U3303" i="1" s="1"/>
  <c r="U3304" i="1" a="1"/>
  <c r="U3304" i="1" s="1"/>
  <c r="U3305" i="1" a="1"/>
  <c r="U3305" i="1" s="1"/>
  <c r="U3306" i="1" a="1"/>
  <c r="U3306" i="1" s="1"/>
  <c r="U3307" i="1" a="1"/>
  <c r="U3307" i="1" s="1"/>
  <c r="U3308" i="1" a="1"/>
  <c r="U3308" i="1" s="1"/>
  <c r="U3309" i="1" a="1"/>
  <c r="U3309" i="1" s="1"/>
  <c r="U3310" i="1" a="1"/>
  <c r="U3310" i="1" s="1"/>
  <c r="U3311" i="1" a="1"/>
  <c r="U3311" i="1" s="1"/>
  <c r="U3312" i="1" a="1"/>
  <c r="U3312" i="1" s="1"/>
  <c r="U3313" i="1" a="1"/>
  <c r="U3313" i="1" s="1"/>
  <c r="U3314" i="1" a="1"/>
  <c r="U3314" i="1" s="1"/>
  <c r="U3315" i="1" a="1"/>
  <c r="U3315" i="1" s="1"/>
  <c r="U3316" i="1" a="1"/>
  <c r="U3316" i="1" s="1"/>
  <c r="U3317" i="1" a="1"/>
  <c r="U3317" i="1" s="1"/>
  <c r="U3318" i="1" a="1"/>
  <c r="U3318" i="1" s="1"/>
  <c r="U3319" i="1" a="1"/>
  <c r="U3319" i="1" s="1"/>
  <c r="U3320" i="1" a="1"/>
  <c r="U3320" i="1" s="1"/>
  <c r="U3321" i="1" a="1"/>
  <c r="U3321" i="1" s="1"/>
  <c r="U3322" i="1" a="1"/>
  <c r="U3322" i="1"/>
  <c r="U3323" i="1" a="1"/>
  <c r="U3323" i="1" s="1"/>
  <c r="U3324" i="1" a="1"/>
  <c r="U3324" i="1" s="1"/>
  <c r="U3325" i="1" a="1"/>
  <c r="U3325" i="1" s="1"/>
  <c r="U3326" i="1" a="1"/>
  <c r="U3326" i="1" s="1"/>
  <c r="U3327" i="1" a="1"/>
  <c r="U3327" i="1" s="1"/>
  <c r="U3328" i="1" a="1"/>
  <c r="U3328" i="1" s="1"/>
  <c r="U3329" i="1" a="1"/>
  <c r="U3329" i="1" s="1"/>
  <c r="U3330" i="1" a="1"/>
  <c r="U3330" i="1" s="1"/>
  <c r="U3331" i="1" a="1"/>
  <c r="U3331" i="1" s="1"/>
  <c r="U3332" i="1" a="1"/>
  <c r="U3332" i="1" s="1"/>
  <c r="U3333" i="1" a="1"/>
  <c r="U3333" i="1" s="1"/>
  <c r="U3334" i="1" a="1"/>
  <c r="U3334" i="1" s="1"/>
  <c r="U3335" i="1" a="1"/>
  <c r="U3335" i="1" s="1"/>
  <c r="U3336" i="1" a="1"/>
  <c r="U3336" i="1" s="1"/>
  <c r="U3337" i="1" a="1"/>
  <c r="U3337" i="1" s="1"/>
  <c r="U3338" i="1" a="1"/>
  <c r="U3338" i="1" s="1"/>
  <c r="U3339" i="1" a="1"/>
  <c r="U3339" i="1" s="1"/>
  <c r="U3340" i="1" a="1"/>
  <c r="U3340" i="1" s="1"/>
  <c r="U3341" i="1" a="1"/>
  <c r="U3341" i="1" s="1"/>
  <c r="U3342" i="1" a="1"/>
  <c r="U3342" i="1" s="1"/>
  <c r="U3343" i="1" a="1"/>
  <c r="U3343" i="1" s="1"/>
  <c r="U3344" i="1" a="1"/>
  <c r="U3344" i="1" s="1"/>
  <c r="U3345" i="1" a="1"/>
  <c r="U3345" i="1" s="1"/>
  <c r="U3346" i="1" a="1"/>
  <c r="U3346" i="1" s="1"/>
  <c r="U3347" i="1" a="1"/>
  <c r="U3347" i="1" s="1"/>
  <c r="U3348" i="1" a="1"/>
  <c r="U3348" i="1" s="1"/>
  <c r="U3349" i="1" a="1"/>
  <c r="U3349" i="1" s="1"/>
  <c r="U3350" i="1" a="1"/>
  <c r="U3350" i="1" s="1"/>
  <c r="U3351" i="1" a="1"/>
  <c r="U3351" i="1" s="1"/>
  <c r="U3352" i="1" a="1"/>
  <c r="U3352" i="1" s="1"/>
  <c r="U3353" i="1" a="1"/>
  <c r="U3353" i="1" s="1"/>
  <c r="U3354" i="1" a="1"/>
  <c r="U3354" i="1" s="1"/>
  <c r="U3355" i="1" a="1"/>
  <c r="U3355" i="1" s="1"/>
  <c r="U3356" i="1" a="1"/>
  <c r="U3356" i="1" s="1"/>
  <c r="U3357" i="1" a="1"/>
  <c r="U3357" i="1" s="1"/>
  <c r="U3358" i="1" a="1"/>
  <c r="U3358" i="1" s="1"/>
  <c r="U3359" i="1" a="1"/>
  <c r="U3359" i="1" s="1"/>
  <c r="U3360" i="1" a="1"/>
  <c r="U3360" i="1" s="1"/>
  <c r="U3361" i="1" a="1"/>
  <c r="U3361" i="1" s="1"/>
  <c r="U3362" i="1" a="1"/>
  <c r="U3362" i="1" s="1"/>
  <c r="U3363" i="1" a="1"/>
  <c r="U3363" i="1" s="1"/>
  <c r="U3364" i="1" a="1"/>
  <c r="U3364" i="1" s="1"/>
  <c r="U3365" i="1" a="1"/>
  <c r="U3365" i="1"/>
  <c r="U3366" i="1" a="1"/>
  <c r="U3366" i="1" s="1"/>
  <c r="U3367" i="1" a="1"/>
  <c r="U3367" i="1" s="1"/>
  <c r="U3368" i="1" a="1"/>
  <c r="U3368" i="1" s="1"/>
  <c r="U3369" i="1" a="1"/>
  <c r="U3369" i="1" s="1"/>
  <c r="U3370" i="1" a="1"/>
  <c r="U3370" i="1" s="1"/>
  <c r="U3371" i="1" a="1"/>
  <c r="U3371" i="1" s="1"/>
  <c r="U3372" i="1" a="1"/>
  <c r="U3372" i="1" s="1"/>
  <c r="U3373" i="1" a="1"/>
  <c r="U3373" i="1" s="1"/>
  <c r="U3374" i="1" a="1"/>
  <c r="U3374" i="1" s="1"/>
  <c r="U3375" i="1" a="1"/>
  <c r="U3375" i="1" s="1"/>
  <c r="U3376" i="1" a="1"/>
  <c r="U3376" i="1" s="1"/>
  <c r="U3377" i="1" a="1"/>
  <c r="U3377" i="1" s="1"/>
  <c r="U3378" i="1" a="1"/>
  <c r="U3378" i="1" s="1"/>
  <c r="U3379" i="1" a="1"/>
  <c r="U3379" i="1" s="1"/>
  <c r="U3380" i="1" a="1"/>
  <c r="U3380" i="1" s="1"/>
  <c r="U3381" i="1" a="1"/>
  <c r="U3381" i="1" s="1"/>
  <c r="U3382" i="1" a="1"/>
  <c r="U3382" i="1" s="1"/>
  <c r="U3383" i="1" a="1"/>
  <c r="U3383" i="1" s="1"/>
  <c r="U3384" i="1" a="1"/>
  <c r="U3384" i="1" s="1"/>
  <c r="U3385" i="1" a="1"/>
  <c r="U3385" i="1" s="1"/>
  <c r="U3386" i="1" a="1"/>
  <c r="U3386" i="1"/>
  <c r="U3387" i="1" a="1"/>
  <c r="U3387" i="1" s="1"/>
  <c r="U3388" i="1" a="1"/>
  <c r="U3388" i="1" s="1"/>
  <c r="U3389" i="1" a="1"/>
  <c r="U3389" i="1" s="1"/>
  <c r="U3390" i="1" a="1"/>
  <c r="U3390" i="1" s="1"/>
  <c r="U3391" i="1" a="1"/>
  <c r="U3391" i="1" s="1"/>
  <c r="U3392" i="1" a="1"/>
  <c r="U3392" i="1" s="1"/>
  <c r="U3393" i="1" a="1"/>
  <c r="U3393" i="1" s="1"/>
  <c r="U3394" i="1" a="1"/>
  <c r="U3394" i="1" s="1"/>
  <c r="U3395" i="1" a="1"/>
  <c r="U3395" i="1" s="1"/>
  <c r="U3396" i="1" a="1"/>
  <c r="U3396" i="1" s="1"/>
  <c r="U3397" i="1" a="1"/>
  <c r="U3397" i="1" s="1"/>
  <c r="U3398" i="1" a="1"/>
  <c r="U3398" i="1" s="1"/>
  <c r="U3399" i="1" a="1"/>
  <c r="U3399" i="1" s="1"/>
  <c r="U3400" i="1" a="1"/>
  <c r="U3400" i="1" s="1"/>
  <c r="U3401" i="1" a="1"/>
  <c r="U3401" i="1" s="1"/>
  <c r="U3402" i="1" a="1"/>
  <c r="U3402" i="1" s="1"/>
  <c r="U3403" i="1" a="1"/>
  <c r="U3403" i="1" s="1"/>
  <c r="U3404" i="1" a="1"/>
  <c r="U3404" i="1" s="1"/>
  <c r="U3405" i="1" a="1"/>
  <c r="U3405" i="1" s="1"/>
  <c r="U3406" i="1" a="1"/>
  <c r="U3406" i="1" s="1"/>
  <c r="U3407" i="1" a="1"/>
  <c r="U3407" i="1" s="1"/>
  <c r="U3408" i="1" a="1"/>
  <c r="U3408" i="1" s="1"/>
  <c r="U3409" i="1" a="1"/>
  <c r="U3409" i="1" s="1"/>
  <c r="U3410" i="1" a="1"/>
  <c r="U3410" i="1" s="1"/>
  <c r="U3411" i="1" a="1"/>
  <c r="U3411" i="1" s="1"/>
  <c r="U3412" i="1" a="1"/>
  <c r="U3412" i="1" s="1"/>
  <c r="U3413" i="1" a="1"/>
  <c r="U3413" i="1" s="1"/>
  <c r="U3414" i="1" a="1"/>
  <c r="U3414" i="1" s="1"/>
  <c r="U3415" i="1" a="1"/>
  <c r="U3415" i="1" s="1"/>
  <c r="U3416" i="1" a="1"/>
  <c r="U3416" i="1" s="1"/>
  <c r="U3417" i="1" a="1"/>
  <c r="U3417" i="1" s="1"/>
  <c r="U3418" i="1" a="1"/>
  <c r="U3418" i="1" s="1"/>
  <c r="U3419" i="1" a="1"/>
  <c r="U3419" i="1" s="1"/>
  <c r="U3420" i="1" a="1"/>
  <c r="U3420" i="1" s="1"/>
  <c r="U3421" i="1" a="1"/>
  <c r="U3421" i="1" s="1"/>
  <c r="U3422" i="1" a="1"/>
  <c r="U3422" i="1" s="1"/>
  <c r="U3423" i="1" a="1"/>
  <c r="U3423" i="1" s="1"/>
  <c r="U3424" i="1" a="1"/>
  <c r="U3424" i="1" s="1"/>
  <c r="U3425" i="1" a="1"/>
  <c r="U3425" i="1" s="1"/>
  <c r="U3426" i="1" a="1"/>
  <c r="U3426" i="1" s="1"/>
  <c r="U3427" i="1" a="1"/>
  <c r="U3427" i="1" s="1"/>
  <c r="U3428" i="1" a="1"/>
  <c r="U3428" i="1" s="1"/>
  <c r="U3429" i="1" a="1"/>
  <c r="U3429" i="1"/>
  <c r="U3430" i="1" a="1"/>
  <c r="U3430" i="1" s="1"/>
  <c r="U3431" i="1" a="1"/>
  <c r="U3431" i="1" s="1"/>
  <c r="U3432" i="1" a="1"/>
  <c r="U3432" i="1" s="1"/>
  <c r="U3433" i="1" a="1"/>
  <c r="U3433" i="1" s="1"/>
  <c r="U3434" i="1" a="1"/>
  <c r="U3434" i="1" s="1"/>
  <c r="U3435" i="1" a="1"/>
  <c r="U3435" i="1" s="1"/>
  <c r="U3436" i="1" a="1"/>
  <c r="U3436" i="1" s="1"/>
  <c r="U3437" i="1" a="1"/>
  <c r="U3437" i="1" s="1"/>
  <c r="U3438" i="1" a="1"/>
  <c r="U3438" i="1" s="1"/>
  <c r="U3439" i="1" a="1"/>
  <c r="U3439" i="1" s="1"/>
  <c r="U3440" i="1" a="1"/>
  <c r="U3440" i="1" s="1"/>
  <c r="U3441" i="1" a="1"/>
  <c r="U3441" i="1" s="1"/>
  <c r="U3442" i="1" a="1"/>
  <c r="U3442" i="1" s="1"/>
  <c r="U3443" i="1" a="1"/>
  <c r="U3443" i="1" s="1"/>
  <c r="U3444" i="1" a="1"/>
  <c r="U3444" i="1" s="1"/>
  <c r="U3445" i="1" a="1"/>
  <c r="U3445" i="1" s="1"/>
  <c r="U3446" i="1" a="1"/>
  <c r="U3446" i="1" s="1"/>
  <c r="U3447" i="1" a="1"/>
  <c r="U3447" i="1" s="1"/>
  <c r="U3448" i="1" a="1"/>
  <c r="U3448" i="1" s="1"/>
  <c r="U3449" i="1" a="1"/>
  <c r="U3449" i="1" s="1"/>
  <c r="U3450" i="1" a="1"/>
  <c r="U3450" i="1"/>
  <c r="U3451" i="1" a="1"/>
  <c r="U3451" i="1" s="1"/>
  <c r="U3452" i="1" a="1"/>
  <c r="U3452" i="1" s="1"/>
  <c r="U3453" i="1" a="1"/>
  <c r="U3453" i="1" s="1"/>
  <c r="U3454" i="1" a="1"/>
  <c r="U3454" i="1" s="1"/>
  <c r="U3455" i="1" a="1"/>
  <c r="U3455" i="1" s="1"/>
  <c r="U3456" i="1" a="1"/>
  <c r="U3456" i="1" s="1"/>
  <c r="U3457" i="1" a="1"/>
  <c r="U3457" i="1" s="1"/>
  <c r="U3458" i="1" a="1"/>
  <c r="U3458" i="1" s="1"/>
  <c r="U3459" i="1" a="1"/>
  <c r="U3459" i="1" s="1"/>
  <c r="U3460" i="1" a="1"/>
  <c r="U3460" i="1" s="1"/>
  <c r="U3461" i="1" a="1"/>
  <c r="U3461" i="1" s="1"/>
  <c r="U3462" i="1" a="1"/>
  <c r="U3462" i="1" s="1"/>
  <c r="U3463" i="1" a="1"/>
  <c r="U3463" i="1" s="1"/>
  <c r="U3464" i="1" a="1"/>
  <c r="U3464" i="1" s="1"/>
  <c r="U3465" i="1" a="1"/>
  <c r="U3465" i="1" s="1"/>
  <c r="U3466" i="1" a="1"/>
  <c r="U3466" i="1" s="1"/>
  <c r="U3467" i="1" a="1"/>
  <c r="U3467" i="1" s="1"/>
  <c r="U3468" i="1" a="1"/>
  <c r="U3468" i="1" s="1"/>
  <c r="U3469" i="1" a="1"/>
  <c r="U3469" i="1" s="1"/>
  <c r="U3470" i="1" a="1"/>
  <c r="U3470" i="1" s="1"/>
  <c r="U3471" i="1" a="1"/>
  <c r="U3471" i="1" s="1"/>
  <c r="U3472" i="1" a="1"/>
  <c r="U3472" i="1" s="1"/>
  <c r="U3473" i="1" a="1"/>
  <c r="U3473" i="1" s="1"/>
  <c r="U3474" i="1" a="1"/>
  <c r="U3474" i="1" s="1"/>
  <c r="U3475" i="1" a="1"/>
  <c r="U3475" i="1" s="1"/>
  <c r="U3476" i="1" a="1"/>
  <c r="U3476" i="1" s="1"/>
  <c r="U3477" i="1" a="1"/>
  <c r="U3477" i="1" s="1"/>
  <c r="U3478" i="1" a="1"/>
  <c r="U3478" i="1" s="1"/>
  <c r="U3479" i="1" a="1"/>
  <c r="U3479" i="1" s="1"/>
  <c r="U3480" i="1" a="1"/>
  <c r="U3480" i="1" s="1"/>
  <c r="U3481" i="1" a="1"/>
  <c r="U3481" i="1" s="1"/>
  <c r="U3482" i="1" a="1"/>
  <c r="U3482" i="1" s="1"/>
  <c r="U3483" i="1" a="1"/>
  <c r="U3483" i="1" s="1"/>
  <c r="U3484" i="1" a="1"/>
  <c r="U3484" i="1" s="1"/>
  <c r="U3485" i="1" a="1"/>
  <c r="U3485" i="1" s="1"/>
  <c r="U3486" i="1" a="1"/>
  <c r="U3486" i="1" s="1"/>
  <c r="U3487" i="1" a="1"/>
  <c r="U3487" i="1" s="1"/>
  <c r="U3488" i="1" a="1"/>
  <c r="U3488" i="1" s="1"/>
  <c r="U3489" i="1" a="1"/>
  <c r="U3489" i="1" s="1"/>
  <c r="U3490" i="1" a="1"/>
  <c r="U3490" i="1" s="1"/>
  <c r="U3491" i="1" a="1"/>
  <c r="U3491" i="1" s="1"/>
  <c r="U3492" i="1" a="1"/>
  <c r="U3492" i="1" s="1"/>
  <c r="U3493" i="1" a="1"/>
  <c r="U3493" i="1"/>
  <c r="U3494" i="1" a="1"/>
  <c r="U3494" i="1" s="1"/>
  <c r="U3495" i="1" a="1"/>
  <c r="U3495" i="1" s="1"/>
  <c r="U3496" i="1" a="1"/>
  <c r="U3496" i="1" s="1"/>
  <c r="U3497" i="1" a="1"/>
  <c r="U3497" i="1" s="1"/>
  <c r="U3498" i="1" a="1"/>
  <c r="U3498" i="1" s="1"/>
  <c r="U3499" i="1" a="1"/>
  <c r="U3499" i="1" s="1"/>
  <c r="U3500" i="1" a="1"/>
  <c r="U3500" i="1" s="1"/>
  <c r="U3501" i="1" a="1"/>
  <c r="U3501" i="1" s="1"/>
  <c r="U3502" i="1" a="1"/>
  <c r="U3502" i="1" s="1"/>
  <c r="U3503" i="1" a="1"/>
  <c r="U3503" i="1" s="1"/>
  <c r="U3504" i="1" a="1"/>
  <c r="U3504" i="1" s="1"/>
  <c r="U3505" i="1" a="1"/>
  <c r="U3505" i="1" s="1"/>
  <c r="U3506" i="1" a="1"/>
  <c r="U3506" i="1" s="1"/>
  <c r="U3507" i="1" a="1"/>
  <c r="U3507" i="1" s="1"/>
  <c r="U3508" i="1" a="1"/>
  <c r="U3508" i="1" s="1"/>
  <c r="U3509" i="1" a="1"/>
  <c r="U3509" i="1" s="1"/>
  <c r="U3510" i="1" a="1"/>
  <c r="U3510" i="1" s="1"/>
  <c r="U3511" i="1" a="1"/>
  <c r="U3511" i="1" s="1"/>
  <c r="U3512" i="1" a="1"/>
  <c r="U3512" i="1" s="1"/>
  <c r="U3513" i="1" a="1"/>
  <c r="U3513" i="1" s="1"/>
  <c r="U3514" i="1" a="1"/>
  <c r="U3514" i="1"/>
  <c r="U3515" i="1" a="1"/>
  <c r="U3515" i="1" s="1"/>
  <c r="U3516" i="1" a="1"/>
  <c r="U3516" i="1" s="1"/>
  <c r="U3517" i="1" a="1"/>
  <c r="U3517" i="1" s="1"/>
  <c r="U3518" i="1" a="1"/>
  <c r="U3518" i="1" s="1"/>
  <c r="U3519" i="1" a="1"/>
  <c r="U3519" i="1" s="1"/>
  <c r="U3520" i="1" a="1"/>
  <c r="U3520" i="1" s="1"/>
  <c r="U3521" i="1" a="1"/>
  <c r="U3521" i="1" s="1"/>
  <c r="U3522" i="1" a="1"/>
  <c r="U3522" i="1" s="1"/>
  <c r="U3523" i="1" a="1"/>
  <c r="U3523" i="1" s="1"/>
  <c r="U3524" i="1" a="1"/>
  <c r="U3524" i="1" s="1"/>
  <c r="U3525" i="1" a="1"/>
  <c r="U3525" i="1" s="1"/>
  <c r="U3526" i="1" a="1"/>
  <c r="U3526" i="1" s="1"/>
  <c r="U3527" i="1" a="1"/>
  <c r="U3527" i="1" s="1"/>
  <c r="U3528" i="1" a="1"/>
  <c r="U3528" i="1" s="1"/>
  <c r="U3529" i="1" a="1"/>
  <c r="U3529" i="1" s="1"/>
  <c r="U3530" i="1" a="1"/>
  <c r="U3530" i="1" s="1"/>
  <c r="U3531" i="1" a="1"/>
  <c r="U3531" i="1" s="1"/>
  <c r="U3532" i="1" a="1"/>
  <c r="U3532" i="1" s="1"/>
  <c r="U3533" i="1" a="1"/>
  <c r="U3533" i="1" s="1"/>
  <c r="U3534" i="1" a="1"/>
  <c r="U3534" i="1" s="1"/>
  <c r="U3535" i="1" a="1"/>
  <c r="U3535" i="1" s="1"/>
  <c r="U3536" i="1" a="1"/>
  <c r="U3536" i="1" s="1"/>
  <c r="U3537" i="1" a="1"/>
  <c r="U3537" i="1" s="1"/>
  <c r="U3538" i="1" a="1"/>
  <c r="U3538" i="1" s="1"/>
  <c r="U3539" i="1" a="1"/>
  <c r="U3539" i="1" s="1"/>
  <c r="U3540" i="1" a="1"/>
  <c r="U3540" i="1" s="1"/>
  <c r="U3541" i="1" a="1"/>
  <c r="U3541" i="1" s="1"/>
  <c r="U3542" i="1" a="1"/>
  <c r="U3542" i="1" s="1"/>
  <c r="U3543" i="1" a="1"/>
  <c r="U3543" i="1" s="1"/>
  <c r="U3544" i="1" a="1"/>
  <c r="U3544" i="1" s="1"/>
  <c r="U3545" i="1" a="1"/>
  <c r="U3545" i="1" s="1"/>
  <c r="U3546" i="1" a="1"/>
  <c r="U3546" i="1" s="1"/>
  <c r="U3547" i="1" a="1"/>
  <c r="U3547" i="1" s="1"/>
  <c r="U3548" i="1" a="1"/>
  <c r="U3548" i="1" s="1"/>
  <c r="U3549" i="1" a="1"/>
  <c r="U3549" i="1" s="1"/>
  <c r="U3550" i="1" a="1"/>
  <c r="U3550" i="1" s="1"/>
  <c r="U3551" i="1" a="1"/>
  <c r="U3551" i="1" s="1"/>
  <c r="U3552" i="1" a="1"/>
  <c r="U3552" i="1" s="1"/>
  <c r="U3553" i="1" a="1"/>
  <c r="U3553" i="1" s="1"/>
  <c r="U3554" i="1" a="1"/>
  <c r="U3554" i="1" s="1"/>
  <c r="U3555" i="1" a="1"/>
  <c r="U3555" i="1" s="1"/>
  <c r="U3556" i="1" a="1"/>
  <c r="U3556" i="1" s="1"/>
  <c r="U3557" i="1" a="1"/>
  <c r="U3557" i="1"/>
  <c r="U3558" i="1" a="1"/>
  <c r="U3558" i="1" s="1"/>
  <c r="U3559" i="1" a="1"/>
  <c r="U3559" i="1" s="1"/>
  <c r="U3560" i="1" a="1"/>
  <c r="U3560" i="1" s="1"/>
  <c r="U3561" i="1" a="1"/>
  <c r="U3561" i="1" s="1"/>
  <c r="U3562" i="1" a="1"/>
  <c r="U3562" i="1" s="1"/>
  <c r="U3563" i="1" a="1"/>
  <c r="U3563" i="1" s="1"/>
  <c r="U3564" i="1" a="1"/>
  <c r="U3564" i="1" s="1"/>
  <c r="U3565" i="1" a="1"/>
  <c r="U3565" i="1" s="1"/>
  <c r="U3566" i="1" a="1"/>
  <c r="U3566" i="1" s="1"/>
  <c r="U3567" i="1" a="1"/>
  <c r="U3567" i="1" s="1"/>
  <c r="U3568" i="1" a="1"/>
  <c r="U3568" i="1" s="1"/>
  <c r="U3569" i="1" a="1"/>
  <c r="U3569" i="1" s="1"/>
  <c r="U3570" i="1" a="1"/>
  <c r="U3570" i="1" s="1"/>
  <c r="U3571" i="1" a="1"/>
  <c r="U3571" i="1" s="1"/>
  <c r="U3572" i="1" a="1"/>
  <c r="U3572" i="1" s="1"/>
  <c r="U3573" i="1" a="1"/>
  <c r="U3573" i="1" s="1"/>
  <c r="U3574" i="1" a="1"/>
  <c r="U3574" i="1" s="1"/>
  <c r="U3575" i="1" a="1"/>
  <c r="U3575" i="1" s="1"/>
  <c r="U3576" i="1" a="1"/>
  <c r="U3576" i="1" s="1"/>
  <c r="U3577" i="1" a="1"/>
  <c r="U3577" i="1" s="1"/>
  <c r="U3578" i="1" a="1"/>
  <c r="U3578" i="1"/>
  <c r="U3579" i="1" a="1"/>
  <c r="U3579" i="1" s="1"/>
  <c r="U3580" i="1" a="1"/>
  <c r="U3580" i="1" s="1"/>
  <c r="U3581" i="1" a="1"/>
  <c r="U3581" i="1" s="1"/>
  <c r="U3582" i="1" a="1"/>
  <c r="U3582" i="1" s="1"/>
  <c r="U3583" i="1" a="1"/>
  <c r="U3583" i="1" s="1"/>
  <c r="U3584" i="1" a="1"/>
  <c r="U3584" i="1" s="1"/>
  <c r="U3585" i="1" a="1"/>
  <c r="U3585" i="1" s="1"/>
  <c r="U3586" i="1" a="1"/>
  <c r="U3586" i="1" s="1"/>
  <c r="U3587" i="1" a="1"/>
  <c r="U3587" i="1" s="1"/>
  <c r="U3588" i="1" a="1"/>
  <c r="U3588" i="1" s="1"/>
  <c r="U3589" i="1" a="1"/>
  <c r="U3589" i="1" s="1"/>
  <c r="U3590" i="1" a="1"/>
  <c r="U3590" i="1" s="1"/>
  <c r="U3591" i="1" a="1"/>
  <c r="U3591" i="1" s="1"/>
  <c r="U3592" i="1" a="1"/>
  <c r="U3592" i="1" s="1"/>
  <c r="U3593" i="1" a="1"/>
  <c r="U3593" i="1" s="1"/>
  <c r="U3594" i="1" a="1"/>
  <c r="U3594" i="1" s="1"/>
  <c r="U3595" i="1" a="1"/>
  <c r="U3595" i="1" s="1"/>
  <c r="U3596" i="1" a="1"/>
  <c r="U3596" i="1" s="1"/>
  <c r="U3597" i="1" a="1"/>
  <c r="U3597" i="1" s="1"/>
  <c r="U3598" i="1" a="1"/>
  <c r="U3598" i="1" s="1"/>
  <c r="U3599" i="1" a="1"/>
  <c r="U3599" i="1" s="1"/>
  <c r="U3600" i="1" a="1"/>
  <c r="U3600" i="1" s="1"/>
  <c r="U3601" i="1" a="1"/>
  <c r="U3601" i="1" s="1"/>
  <c r="U3602" i="1" a="1"/>
  <c r="U3602" i="1" s="1"/>
  <c r="U3603" i="1" a="1"/>
  <c r="U3603" i="1" s="1"/>
  <c r="U3604" i="1" a="1"/>
  <c r="U3604" i="1" s="1"/>
  <c r="U3605" i="1" a="1"/>
  <c r="U3605" i="1" s="1"/>
  <c r="U3606" i="1" a="1"/>
  <c r="U3606" i="1" s="1"/>
  <c r="U3607" i="1" a="1"/>
  <c r="U3607" i="1" s="1"/>
  <c r="U3608" i="1" a="1"/>
  <c r="U3608" i="1" s="1"/>
  <c r="U3609" i="1" a="1"/>
  <c r="U3609" i="1" s="1"/>
  <c r="U3610" i="1" a="1"/>
  <c r="U3610" i="1" s="1"/>
  <c r="U3611" i="1" a="1"/>
  <c r="U3611" i="1" s="1"/>
  <c r="U3612" i="1" a="1"/>
  <c r="U3612" i="1" s="1"/>
  <c r="U3613" i="1" a="1"/>
  <c r="U3613" i="1" s="1"/>
  <c r="U3614" i="1" a="1"/>
  <c r="U3614" i="1" s="1"/>
  <c r="U3615" i="1" a="1"/>
  <c r="U3615" i="1" s="1"/>
  <c r="U3616" i="1" a="1"/>
  <c r="U3616" i="1" s="1"/>
  <c r="U3617" i="1" a="1"/>
  <c r="U3617" i="1" s="1"/>
  <c r="U3618" i="1" a="1"/>
  <c r="U3618" i="1" s="1"/>
  <c r="U3619" i="1" a="1"/>
  <c r="U3619" i="1" s="1"/>
  <c r="U3620" i="1" a="1"/>
  <c r="U3620" i="1" s="1"/>
  <c r="U3621" i="1" a="1"/>
  <c r="U3621" i="1"/>
  <c r="U3622" i="1" a="1"/>
  <c r="U3622" i="1" s="1"/>
  <c r="U3623" i="1" a="1"/>
  <c r="U3623" i="1" s="1"/>
  <c r="U3624" i="1" a="1"/>
  <c r="U3624" i="1" s="1"/>
  <c r="U3625" i="1" a="1"/>
  <c r="U3625" i="1" s="1"/>
  <c r="U3626" i="1" a="1"/>
  <c r="U3626" i="1" s="1"/>
  <c r="U3627" i="1" a="1"/>
  <c r="U3627" i="1" s="1"/>
  <c r="U3628" i="1" a="1"/>
  <c r="U3628" i="1" s="1"/>
  <c r="U3629" i="1" a="1"/>
  <c r="U3629" i="1" s="1"/>
  <c r="U3630" i="1" a="1"/>
  <c r="U3630" i="1" s="1"/>
  <c r="U3631" i="1" a="1"/>
  <c r="U3631" i="1" s="1"/>
  <c r="U3632" i="1" a="1"/>
  <c r="U3632" i="1" s="1"/>
  <c r="U3633" i="1" a="1"/>
  <c r="U3633" i="1" s="1"/>
  <c r="U3634" i="1" a="1"/>
  <c r="U3634" i="1" s="1"/>
  <c r="U3635" i="1" a="1"/>
  <c r="U3635" i="1" s="1"/>
  <c r="U3636" i="1" a="1"/>
  <c r="U3636" i="1" s="1"/>
  <c r="U3637" i="1" a="1"/>
  <c r="U3637" i="1"/>
  <c r="U3638" i="1" a="1"/>
  <c r="U3638" i="1"/>
  <c r="U3639" i="1" a="1"/>
  <c r="U3639" i="1" s="1"/>
  <c r="U3640" i="1" a="1"/>
  <c r="U3640" i="1" s="1"/>
  <c r="U3641" i="1" a="1"/>
  <c r="U3641" i="1" s="1"/>
  <c r="U3642" i="1" a="1"/>
  <c r="U3642" i="1" s="1"/>
  <c r="U3643" i="1" a="1"/>
  <c r="U3643" i="1" s="1"/>
  <c r="U3644" i="1" a="1"/>
  <c r="U3644" i="1" s="1"/>
  <c r="U3645" i="1" a="1"/>
  <c r="U3645" i="1" s="1"/>
  <c r="U3646" i="1" a="1"/>
  <c r="U3646" i="1" s="1"/>
  <c r="U3647" i="1" a="1"/>
  <c r="U3647" i="1" s="1"/>
  <c r="U3648" i="1" a="1"/>
  <c r="U3648" i="1" s="1"/>
  <c r="U3649" i="1" a="1"/>
  <c r="U3649" i="1"/>
  <c r="U3650" i="1" a="1"/>
  <c r="U3650" i="1"/>
  <c r="U3651" i="1" a="1"/>
  <c r="U3651" i="1" s="1"/>
  <c r="U3652" i="1" a="1"/>
  <c r="U3652" i="1" s="1"/>
  <c r="U3653" i="1" a="1"/>
  <c r="U3653" i="1" s="1"/>
  <c r="U3654" i="1" a="1"/>
  <c r="U3654" i="1"/>
  <c r="U3655" i="1" a="1"/>
  <c r="U3655" i="1" s="1"/>
  <c r="U3656" i="1" a="1"/>
  <c r="U3656" i="1" s="1"/>
  <c r="U3657" i="1" a="1"/>
  <c r="U3657" i="1" s="1"/>
  <c r="U3658" i="1" a="1"/>
  <c r="U3658" i="1"/>
  <c r="U3659" i="1" a="1"/>
  <c r="U3659" i="1" s="1"/>
  <c r="U3660" i="1" a="1"/>
  <c r="U3660" i="1" s="1"/>
  <c r="U3661" i="1" a="1"/>
  <c r="U3661" i="1" s="1"/>
  <c r="U3662" i="1" a="1"/>
  <c r="U3662" i="1" s="1"/>
  <c r="U3663" i="1" a="1"/>
  <c r="U3663" i="1" s="1"/>
  <c r="U3664" i="1" a="1"/>
  <c r="U3664" i="1" s="1"/>
  <c r="U3665" i="1" a="1"/>
  <c r="U3665" i="1" s="1"/>
  <c r="U3666" i="1" a="1"/>
  <c r="U3666" i="1"/>
  <c r="U3667" i="1" a="1"/>
  <c r="U3667" i="1" s="1"/>
  <c r="U3668" i="1" a="1"/>
  <c r="U3668" i="1" s="1"/>
  <c r="U3669" i="1" a="1"/>
  <c r="U3669" i="1"/>
  <c r="U3670" i="1" a="1"/>
  <c r="U3670" i="1" s="1"/>
  <c r="U3671" i="1" a="1"/>
  <c r="U3671" i="1" s="1"/>
  <c r="U3672" i="1" a="1"/>
  <c r="U3672" i="1" s="1"/>
  <c r="U3673" i="1" a="1"/>
  <c r="U3673" i="1" s="1"/>
  <c r="U3674" i="1" a="1"/>
  <c r="U3674" i="1" s="1"/>
  <c r="U3675" i="1" a="1"/>
  <c r="U3675" i="1" s="1"/>
  <c r="U3676" i="1" a="1"/>
  <c r="U3676" i="1" s="1"/>
  <c r="U3677" i="1" a="1"/>
  <c r="U3677" i="1" s="1"/>
  <c r="U3678" i="1" a="1"/>
  <c r="U3678" i="1" s="1"/>
  <c r="U3679" i="1" a="1"/>
  <c r="U3679" i="1" s="1"/>
  <c r="U3680" i="1" a="1"/>
  <c r="U3680" i="1" s="1"/>
  <c r="U3681" i="1" a="1"/>
  <c r="U3681" i="1"/>
  <c r="U3682" i="1" a="1"/>
  <c r="U3682" i="1" s="1"/>
  <c r="U3683" i="1" a="1"/>
  <c r="U3683" i="1" s="1"/>
  <c r="U3684" i="1" a="1"/>
  <c r="U3684" i="1" s="1"/>
  <c r="U3685" i="1" a="1"/>
  <c r="U3685" i="1"/>
  <c r="U3686" i="1" a="1"/>
  <c r="U3686" i="1"/>
  <c r="U3687" i="1" a="1"/>
  <c r="U3687" i="1" s="1"/>
  <c r="U3688" i="1" a="1"/>
  <c r="U3688" i="1" s="1"/>
  <c r="U3689" i="1" a="1"/>
  <c r="U3689" i="1" s="1"/>
  <c r="U3690" i="1" a="1"/>
  <c r="U3690" i="1" s="1"/>
  <c r="U3691" i="1" a="1"/>
  <c r="U3691" i="1" s="1"/>
  <c r="U3692" i="1" a="1"/>
  <c r="U3692" i="1" s="1"/>
  <c r="U3693" i="1" a="1"/>
  <c r="U3693" i="1"/>
  <c r="U3694" i="1" a="1"/>
  <c r="U3694" i="1" s="1"/>
  <c r="U3695" i="1" a="1"/>
  <c r="U3695" i="1" s="1"/>
  <c r="U3696" i="1" a="1"/>
  <c r="U3696" i="1" s="1"/>
  <c r="U3697" i="1" a="1"/>
  <c r="U3697" i="1"/>
  <c r="U3698" i="1" a="1"/>
  <c r="U3698" i="1"/>
  <c r="U3699" i="1" a="1"/>
  <c r="U3699" i="1" s="1"/>
  <c r="U3700" i="1" a="1"/>
  <c r="U3700" i="1" s="1"/>
  <c r="U3701" i="1" a="1"/>
  <c r="U3701" i="1"/>
  <c r="U3702" i="1" a="1"/>
  <c r="U3702" i="1"/>
  <c r="U3703" i="1" a="1"/>
  <c r="U3703" i="1" s="1"/>
  <c r="U3704" i="1" a="1"/>
  <c r="U3704" i="1" s="1"/>
  <c r="U3705" i="1" a="1"/>
  <c r="U3705" i="1" s="1"/>
  <c r="U3706" i="1" a="1"/>
  <c r="U3706" i="1" s="1"/>
  <c r="U3707" i="1" a="1"/>
  <c r="U3707" i="1" s="1"/>
  <c r="U3708" i="1" a="1"/>
  <c r="U3708" i="1" s="1"/>
  <c r="U3709" i="1" a="1"/>
  <c r="U3709" i="1" s="1"/>
  <c r="U3710" i="1" a="1"/>
  <c r="U3710" i="1" s="1"/>
  <c r="U3711" i="1" a="1"/>
  <c r="U3711" i="1" s="1"/>
  <c r="U3712" i="1" a="1"/>
  <c r="U3712" i="1" s="1"/>
  <c r="U3713" i="1" a="1"/>
  <c r="U3713" i="1"/>
  <c r="U3714" i="1" a="1"/>
  <c r="U3714" i="1"/>
  <c r="U3715" i="1" a="1"/>
  <c r="U3715" i="1" s="1"/>
  <c r="U3716" i="1" a="1"/>
  <c r="U3716" i="1" s="1"/>
  <c r="U3717" i="1" a="1"/>
  <c r="U3717" i="1" s="1"/>
  <c r="U3718" i="1" a="1"/>
  <c r="U3718" i="1"/>
  <c r="U3719" i="1" a="1"/>
  <c r="U3719" i="1" s="1"/>
  <c r="U3720" i="1" a="1"/>
  <c r="U3720" i="1" s="1"/>
  <c r="U3721" i="1" a="1"/>
  <c r="U3721" i="1" s="1"/>
  <c r="U3722" i="1" a="1"/>
  <c r="U3722" i="1"/>
  <c r="U3723" i="1" a="1"/>
  <c r="U3723" i="1" s="1"/>
  <c r="U3724" i="1" a="1"/>
  <c r="U3724" i="1" s="1"/>
  <c r="U3725" i="1" a="1"/>
  <c r="U3725" i="1" s="1"/>
  <c r="U3726" i="1" a="1"/>
  <c r="U3726" i="1" s="1"/>
  <c r="U3727" i="1" a="1"/>
  <c r="U3727" i="1" s="1"/>
  <c r="U3728" i="1" a="1"/>
  <c r="U3728" i="1" s="1"/>
  <c r="U3729" i="1" a="1"/>
  <c r="U3729" i="1" s="1"/>
  <c r="U3730" i="1" a="1"/>
  <c r="U3730" i="1"/>
  <c r="U3731" i="1" a="1"/>
  <c r="U3731" i="1" s="1"/>
  <c r="U3732" i="1" a="1"/>
  <c r="U3732" i="1" s="1"/>
  <c r="U3733" i="1" a="1"/>
  <c r="U3733" i="1"/>
  <c r="U3734" i="1" a="1"/>
  <c r="U3734" i="1" s="1"/>
  <c r="U3735" i="1" a="1"/>
  <c r="U3735" i="1" s="1"/>
  <c r="U3736" i="1" a="1"/>
  <c r="U3736" i="1" s="1"/>
  <c r="U3737" i="1" a="1"/>
  <c r="U3737" i="1" s="1"/>
  <c r="U3738" i="1" a="1"/>
  <c r="U3738" i="1" s="1"/>
  <c r="U3739" i="1" a="1"/>
  <c r="U3739" i="1" s="1"/>
  <c r="U3740" i="1" a="1"/>
  <c r="U3740" i="1" s="1"/>
  <c r="U3741" i="1" a="1"/>
  <c r="U3741" i="1" s="1"/>
  <c r="U3742" i="1" a="1"/>
  <c r="U3742" i="1" s="1"/>
  <c r="U3743" i="1" a="1"/>
  <c r="U3743" i="1" s="1"/>
  <c r="U3744" i="1" a="1"/>
  <c r="U3744" i="1" s="1"/>
  <c r="U3745" i="1" a="1"/>
  <c r="U3745" i="1"/>
  <c r="U3746" i="1" a="1"/>
  <c r="U3746" i="1" s="1"/>
  <c r="U3747" i="1" a="1"/>
  <c r="U3747" i="1" s="1"/>
  <c r="U3748" i="1" a="1"/>
  <c r="U3748" i="1" s="1"/>
  <c r="U3749" i="1" a="1"/>
  <c r="U3749" i="1"/>
  <c r="U3750" i="1" a="1"/>
  <c r="U3750" i="1"/>
  <c r="U3751" i="1" a="1"/>
  <c r="U3751" i="1" s="1"/>
  <c r="U3752" i="1" a="1"/>
  <c r="U3752" i="1" s="1"/>
  <c r="U3753" i="1" a="1"/>
  <c r="U3753" i="1" s="1"/>
  <c r="U3754" i="1" a="1"/>
  <c r="U3754" i="1" s="1"/>
  <c r="U3755" i="1" a="1"/>
  <c r="U3755" i="1" s="1"/>
  <c r="U3756" i="1" a="1"/>
  <c r="U3756" i="1" s="1"/>
  <c r="U3757" i="1" a="1"/>
  <c r="U3757" i="1"/>
  <c r="U3758" i="1" a="1"/>
  <c r="U3758" i="1" s="1"/>
  <c r="U3759" i="1" a="1"/>
  <c r="U3759" i="1" s="1"/>
  <c r="U3760" i="1" a="1"/>
  <c r="U3760" i="1" s="1"/>
  <c r="U3761" i="1" a="1"/>
  <c r="U3761" i="1"/>
  <c r="U3762" i="1" a="1"/>
  <c r="U3762" i="1"/>
  <c r="U3763" i="1" a="1"/>
  <c r="U3763" i="1" s="1"/>
  <c r="U3764" i="1" a="1"/>
  <c r="U3764" i="1" s="1"/>
  <c r="U3765" i="1" a="1"/>
  <c r="U3765" i="1"/>
  <c r="U3766" i="1" a="1"/>
  <c r="U3766" i="1"/>
  <c r="U3767" i="1" a="1"/>
  <c r="U3767" i="1" s="1"/>
  <c r="U3768" i="1" a="1"/>
  <c r="U3768" i="1" s="1"/>
  <c r="U3769" i="1" a="1"/>
  <c r="U3769" i="1" s="1"/>
  <c r="U3770" i="1" a="1"/>
  <c r="U3770" i="1" s="1"/>
  <c r="U3771" i="1" a="1"/>
  <c r="U3771" i="1" s="1"/>
  <c r="U3772" i="1" a="1"/>
  <c r="U3772" i="1" s="1"/>
  <c r="U3773" i="1" a="1"/>
  <c r="U3773" i="1" s="1"/>
  <c r="U3774" i="1" a="1"/>
  <c r="U3774" i="1"/>
  <c r="U3775" i="1" a="1"/>
  <c r="U3775" i="1" s="1"/>
  <c r="U3776" i="1" a="1"/>
  <c r="U3776" i="1" s="1"/>
  <c r="U3777" i="1" a="1"/>
  <c r="U3777" i="1" s="1"/>
  <c r="U3778" i="1" a="1"/>
  <c r="U3778" i="1" s="1"/>
  <c r="U3779" i="1" a="1"/>
  <c r="U3779" i="1" s="1"/>
  <c r="U3780" i="1" a="1"/>
  <c r="U3780" i="1" s="1"/>
  <c r="U3781" i="1" a="1"/>
  <c r="U3781" i="1" s="1"/>
  <c r="U3782" i="1" a="1"/>
  <c r="U3782" i="1" s="1"/>
  <c r="U3783" i="1" a="1"/>
  <c r="U3783" i="1" s="1"/>
  <c r="U3784" i="1" a="1"/>
  <c r="U3784" i="1" s="1"/>
  <c r="U3785" i="1" a="1"/>
  <c r="U3785" i="1"/>
  <c r="U3786" i="1" a="1"/>
  <c r="U3786" i="1" s="1"/>
  <c r="U3787" i="1" a="1"/>
  <c r="U3787" i="1" s="1"/>
  <c r="U3788" i="1" a="1"/>
  <c r="U3788" i="1" s="1"/>
  <c r="U3789" i="1" a="1"/>
  <c r="U3789" i="1" s="1"/>
  <c r="U3790" i="1" a="1"/>
  <c r="U3790" i="1"/>
  <c r="U3791" i="1" a="1"/>
  <c r="U3791" i="1" s="1"/>
  <c r="U3792" i="1" a="1"/>
  <c r="U3792" i="1" s="1"/>
  <c r="U3793" i="1" a="1"/>
  <c r="U3793" i="1" s="1"/>
  <c r="U3794" i="1" a="1"/>
  <c r="U3794" i="1" s="1"/>
  <c r="U3795" i="1" a="1"/>
  <c r="U3795" i="1" s="1"/>
  <c r="U3796" i="1" a="1"/>
  <c r="U3796" i="1" s="1"/>
  <c r="U3797" i="1" a="1"/>
  <c r="U3797" i="1"/>
  <c r="U3798" i="1" a="1"/>
  <c r="U3798" i="1"/>
  <c r="U3799" i="1" a="1"/>
  <c r="U3799" i="1" s="1"/>
  <c r="U3800" i="1" a="1"/>
  <c r="U3800" i="1"/>
  <c r="U3801" i="1" a="1"/>
  <c r="U3801" i="1" s="1"/>
  <c r="U3802" i="1" a="1"/>
  <c r="U3802" i="1" s="1"/>
  <c r="U3803" i="1" a="1"/>
  <c r="U3803" i="1" s="1"/>
  <c r="U3804" i="1" a="1"/>
  <c r="U3804" i="1"/>
  <c r="U3805" i="1" a="1"/>
  <c r="U3805" i="1" s="1"/>
  <c r="U3806" i="1" a="1"/>
  <c r="U3806" i="1"/>
  <c r="U3807" i="1" a="1"/>
  <c r="U3807" i="1" s="1"/>
  <c r="U3808" i="1" a="1"/>
  <c r="U3808" i="1" s="1"/>
  <c r="U3809" i="1" a="1"/>
  <c r="U3809" i="1"/>
  <c r="U3810" i="1" a="1"/>
  <c r="U3810" i="1" s="1"/>
  <c r="U3811" i="1" a="1"/>
  <c r="U3811" i="1" s="1"/>
  <c r="U3812" i="1" a="1"/>
  <c r="U3812" i="1"/>
  <c r="U3813" i="1" a="1"/>
  <c r="U3813" i="1"/>
  <c r="U3814" i="1" a="1"/>
  <c r="U3814" i="1" s="1"/>
  <c r="U3815" i="1" a="1"/>
  <c r="U3815" i="1" s="1"/>
  <c r="U3816" i="1" a="1"/>
  <c r="U3816" i="1" s="1"/>
  <c r="U3817" i="1" a="1"/>
  <c r="U3817" i="1" s="1"/>
  <c r="U3818" i="1" a="1"/>
  <c r="U3818" i="1"/>
  <c r="U3819" i="1" a="1"/>
  <c r="U3819" i="1" s="1"/>
  <c r="U3820" i="1" a="1"/>
  <c r="U3820" i="1"/>
  <c r="U3821" i="1" a="1"/>
  <c r="U3821" i="1"/>
  <c r="U3822" i="1" a="1"/>
  <c r="U3822" i="1"/>
  <c r="U3823" i="1" a="1"/>
  <c r="U3823" i="1" s="1"/>
  <c r="U3824" i="1" a="1"/>
  <c r="U3824" i="1" s="1"/>
  <c r="U3825" i="1" a="1"/>
  <c r="U3825" i="1" s="1"/>
  <c r="U3826" i="1" a="1"/>
  <c r="U3826" i="1" s="1"/>
  <c r="U3827" i="1" a="1"/>
  <c r="U3827" i="1" s="1"/>
  <c r="U3828" i="1" a="1"/>
  <c r="U3828" i="1" s="1"/>
  <c r="U3829" i="1" a="1"/>
  <c r="U3829" i="1"/>
  <c r="U3830" i="1" a="1"/>
  <c r="U3830" i="1"/>
  <c r="U3831" i="1" a="1"/>
  <c r="U3831" i="1" s="1"/>
  <c r="U3832" i="1" a="1"/>
  <c r="U3832" i="1"/>
  <c r="U3833" i="1" a="1"/>
  <c r="U3833" i="1" s="1"/>
  <c r="U3834" i="1" a="1"/>
  <c r="U3834" i="1" s="1"/>
  <c r="U3835" i="1" a="1"/>
  <c r="U3835" i="1" s="1"/>
  <c r="U3836" i="1" a="1"/>
  <c r="U3836" i="1"/>
  <c r="U3837" i="1" a="1"/>
  <c r="U3837" i="1" s="1"/>
  <c r="U3838" i="1" a="1"/>
  <c r="U3838" i="1"/>
  <c r="U3839" i="1" a="1"/>
  <c r="U3839" i="1" s="1"/>
  <c r="U3840" i="1" a="1"/>
  <c r="U3840" i="1" s="1"/>
  <c r="U3841" i="1" a="1"/>
  <c r="U3841" i="1"/>
  <c r="U3842" i="1" a="1"/>
  <c r="U3842" i="1" s="1"/>
  <c r="U3843" i="1" a="1"/>
  <c r="U3843" i="1" s="1"/>
  <c r="U3844" i="1" a="1"/>
  <c r="U3844" i="1"/>
  <c r="U3845" i="1" a="1"/>
  <c r="U3845" i="1"/>
  <c r="U3846" i="1" a="1"/>
  <c r="U3846" i="1" s="1"/>
  <c r="U3847" i="1" a="1"/>
  <c r="U3847" i="1" s="1"/>
  <c r="U3848" i="1" a="1"/>
  <c r="U3848" i="1" s="1"/>
  <c r="U3849" i="1" a="1"/>
  <c r="U3849" i="1" s="1"/>
  <c r="U3850" i="1" a="1"/>
  <c r="U3850" i="1"/>
  <c r="U3851" i="1" a="1"/>
  <c r="U3851" i="1" s="1"/>
  <c r="U3852" i="1" a="1"/>
  <c r="U3852" i="1"/>
  <c r="U3853" i="1" a="1"/>
  <c r="U3853" i="1"/>
  <c r="U3854" i="1" a="1"/>
  <c r="U3854" i="1"/>
  <c r="U3855" i="1" a="1"/>
  <c r="U3855" i="1" s="1"/>
  <c r="U3856" i="1" a="1"/>
  <c r="U3856" i="1" s="1"/>
  <c r="U3857" i="1" a="1"/>
  <c r="U3857" i="1" s="1"/>
  <c r="U3858" i="1" a="1"/>
  <c r="U3858" i="1" s="1"/>
  <c r="U3859" i="1" a="1"/>
  <c r="U3859" i="1" s="1"/>
  <c r="U3860" i="1" a="1"/>
  <c r="U3860" i="1" s="1"/>
  <c r="U3861" i="1" a="1"/>
  <c r="U3861" i="1"/>
  <c r="U3862" i="1" a="1"/>
  <c r="U3862" i="1"/>
  <c r="U3863" i="1" a="1"/>
  <c r="U3863" i="1" s="1"/>
  <c r="U3864" i="1" a="1"/>
  <c r="U3864" i="1"/>
  <c r="U3865" i="1" a="1"/>
  <c r="U3865" i="1" s="1"/>
  <c r="U3866" i="1" a="1"/>
  <c r="U3866" i="1" s="1"/>
  <c r="U3867" i="1" a="1"/>
  <c r="U3867" i="1" s="1"/>
  <c r="U3868" i="1" a="1"/>
  <c r="U3868" i="1"/>
  <c r="U3869" i="1" a="1"/>
  <c r="U3869" i="1" s="1"/>
  <c r="U3870" i="1" a="1"/>
  <c r="U3870" i="1"/>
  <c r="U3871" i="1" a="1"/>
  <c r="U3871" i="1" s="1"/>
  <c r="U3872" i="1" a="1"/>
  <c r="U3872" i="1" s="1"/>
  <c r="U3873" i="1" a="1"/>
  <c r="U3873" i="1"/>
  <c r="U3874" i="1" a="1"/>
  <c r="U3874" i="1" s="1"/>
  <c r="U3875" i="1" a="1"/>
  <c r="U3875" i="1" s="1"/>
  <c r="U3876" i="1" a="1"/>
  <c r="U3876" i="1"/>
  <c r="U3877" i="1" a="1"/>
  <c r="U3877" i="1"/>
  <c r="U3878" i="1" a="1"/>
  <c r="U3878" i="1" s="1"/>
  <c r="U3879" i="1" a="1"/>
  <c r="U3879" i="1" s="1"/>
  <c r="U3880" i="1" a="1"/>
  <c r="U3880" i="1" s="1"/>
  <c r="U3881" i="1" a="1"/>
  <c r="U3881" i="1" s="1"/>
  <c r="U3882" i="1" a="1"/>
  <c r="U3882" i="1"/>
  <c r="U3883" i="1" a="1"/>
  <c r="U3883" i="1" s="1"/>
  <c r="U3884" i="1" a="1"/>
  <c r="U3884" i="1"/>
  <c r="U3885" i="1" a="1"/>
  <c r="U3885" i="1"/>
  <c r="U3886" i="1" a="1"/>
  <c r="U3886" i="1"/>
  <c r="U3887" i="1" a="1"/>
  <c r="U3887" i="1" s="1"/>
  <c r="U3888" i="1" a="1"/>
  <c r="U3888" i="1" s="1"/>
  <c r="U3889" i="1" a="1"/>
  <c r="U3889" i="1" s="1"/>
  <c r="U3890" i="1" a="1"/>
  <c r="U3890" i="1" s="1"/>
  <c r="U3891" i="1" a="1"/>
  <c r="U3891" i="1" s="1"/>
  <c r="U3892" i="1" a="1"/>
  <c r="U3892" i="1" s="1"/>
  <c r="U3893" i="1" a="1"/>
  <c r="U3893" i="1"/>
  <c r="U3894" i="1" a="1"/>
  <c r="U3894" i="1"/>
  <c r="U3895" i="1" a="1"/>
  <c r="U3895" i="1" s="1"/>
  <c r="U3896" i="1" a="1"/>
  <c r="U3896" i="1"/>
  <c r="U3897" i="1" a="1"/>
  <c r="U3897" i="1" s="1"/>
  <c r="U3898" i="1" a="1"/>
  <c r="U3898" i="1" s="1"/>
  <c r="U3899" i="1" a="1"/>
  <c r="U3899" i="1" s="1"/>
  <c r="U3900" i="1" a="1"/>
  <c r="U3900" i="1"/>
  <c r="U3901" i="1" a="1"/>
  <c r="U3901" i="1" s="1"/>
  <c r="U3902" i="1" a="1"/>
  <c r="U3902" i="1"/>
  <c r="U3903" i="1" a="1"/>
  <c r="U3903" i="1" s="1"/>
  <c r="U3904" i="1" a="1"/>
  <c r="U3904" i="1" s="1"/>
  <c r="U3905" i="1" a="1"/>
  <c r="U3905" i="1"/>
  <c r="U3906" i="1" a="1"/>
  <c r="U3906" i="1" s="1"/>
  <c r="U3907" i="1" a="1"/>
  <c r="U3907" i="1" s="1"/>
  <c r="U3908" i="1" a="1"/>
  <c r="U3908" i="1"/>
  <c r="U3909" i="1" a="1"/>
  <c r="U3909" i="1"/>
  <c r="U3910" i="1" a="1"/>
  <c r="U3910" i="1" s="1"/>
  <c r="U3911" i="1" a="1"/>
  <c r="U3911" i="1" s="1"/>
  <c r="U3912" i="1" a="1"/>
  <c r="U3912" i="1" s="1"/>
  <c r="U3913" i="1" a="1"/>
  <c r="U3913" i="1" s="1"/>
  <c r="U3914" i="1" a="1"/>
  <c r="U3914" i="1"/>
  <c r="U3915" i="1" a="1"/>
  <c r="U3915" i="1" s="1"/>
  <c r="U3916" i="1" a="1"/>
  <c r="U3916" i="1"/>
  <c r="U3917" i="1" a="1"/>
  <c r="U3917" i="1"/>
  <c r="U3918" i="1" a="1"/>
  <c r="U3918" i="1"/>
  <c r="U3919" i="1" a="1"/>
  <c r="U3919" i="1" s="1"/>
  <c r="U3920" i="1" a="1"/>
  <c r="U3920" i="1" s="1"/>
  <c r="U3921" i="1" a="1"/>
  <c r="U3921" i="1" s="1"/>
  <c r="U3922" i="1" a="1"/>
  <c r="U3922" i="1" s="1"/>
  <c r="U3923" i="1" a="1"/>
  <c r="U3923" i="1" s="1"/>
  <c r="U3924" i="1" a="1"/>
  <c r="U3924" i="1" s="1"/>
  <c r="U3925" i="1" a="1"/>
  <c r="U3925" i="1"/>
  <c r="U3926" i="1" a="1"/>
  <c r="U3926" i="1"/>
  <c r="U3927" i="1" a="1"/>
  <c r="U3927" i="1" s="1"/>
  <c r="U3928" i="1" a="1"/>
  <c r="U3928" i="1"/>
  <c r="U3929" i="1" a="1"/>
  <c r="U3929" i="1" s="1"/>
  <c r="U3930" i="1" a="1"/>
  <c r="U3930" i="1" s="1"/>
  <c r="U3931" i="1" a="1"/>
  <c r="U3931" i="1" s="1"/>
  <c r="U3932" i="1" a="1"/>
  <c r="U3932" i="1"/>
  <c r="U3933" i="1" a="1"/>
  <c r="U3933" i="1" s="1"/>
  <c r="U3934" i="1" a="1"/>
  <c r="U3934" i="1"/>
  <c r="U3935" i="1" a="1"/>
  <c r="U3935" i="1" s="1"/>
  <c r="U3936" i="1" a="1"/>
  <c r="U3936" i="1" s="1"/>
  <c r="U3937" i="1" a="1"/>
  <c r="U3937" i="1"/>
  <c r="U3938" i="1" a="1"/>
  <c r="U3938" i="1" s="1"/>
  <c r="U3939" i="1" a="1"/>
  <c r="U3939" i="1" s="1"/>
  <c r="U3940" i="1" a="1"/>
  <c r="U3940" i="1"/>
  <c r="U3941" i="1" a="1"/>
  <c r="U3941" i="1"/>
  <c r="U3942" i="1" a="1"/>
  <c r="U3942" i="1" s="1"/>
  <c r="U3943" i="1" a="1"/>
  <c r="U3943" i="1" s="1"/>
  <c r="U3944" i="1" a="1"/>
  <c r="U3944" i="1" s="1"/>
  <c r="U3945" i="1" a="1"/>
  <c r="U3945" i="1" s="1"/>
  <c r="U3946" i="1" a="1"/>
  <c r="U3946" i="1"/>
  <c r="U3947" i="1" a="1"/>
  <c r="U3947" i="1" s="1"/>
  <c r="U3948" i="1" a="1"/>
  <c r="U3948" i="1"/>
  <c r="U3949" i="1" a="1"/>
  <c r="U3949" i="1"/>
  <c r="U3950" i="1" a="1"/>
  <c r="U3950" i="1"/>
  <c r="U3951" i="1" a="1"/>
  <c r="U3951" i="1" s="1"/>
  <c r="U3952" i="1" a="1"/>
  <c r="U3952" i="1" s="1"/>
  <c r="U3953" i="1" a="1"/>
  <c r="U3953" i="1" s="1"/>
  <c r="U3954" i="1" a="1"/>
  <c r="U3954" i="1" s="1"/>
  <c r="U3955" i="1" a="1"/>
  <c r="U3955" i="1" s="1"/>
  <c r="U3956" i="1" a="1"/>
  <c r="U3956" i="1" s="1"/>
  <c r="U3957" i="1" a="1"/>
  <c r="U3957" i="1"/>
  <c r="U3958" i="1" a="1"/>
  <c r="U3958" i="1"/>
  <c r="U3959" i="1" a="1"/>
  <c r="U3959" i="1" s="1"/>
  <c r="U3960" i="1" a="1"/>
  <c r="U3960" i="1"/>
  <c r="U3961" i="1" a="1"/>
  <c r="U3961" i="1" s="1"/>
  <c r="U3962" i="1" a="1"/>
  <c r="U3962" i="1" s="1"/>
  <c r="U3963" i="1" a="1"/>
  <c r="U3963" i="1" s="1"/>
  <c r="U3964" i="1" a="1"/>
  <c r="U3964" i="1"/>
  <c r="U3965" i="1" a="1"/>
  <c r="U3965" i="1" s="1"/>
  <c r="U3966" i="1" a="1"/>
  <c r="U3966" i="1"/>
  <c r="U3967" i="1" a="1"/>
  <c r="U3967" i="1" s="1"/>
  <c r="U3968" i="1" a="1"/>
  <c r="U3968" i="1" s="1"/>
  <c r="U3969" i="1" a="1"/>
  <c r="U3969" i="1"/>
  <c r="U3970" i="1" a="1"/>
  <c r="U3970" i="1" s="1"/>
  <c r="U3971" i="1" a="1"/>
  <c r="U3971" i="1" s="1"/>
  <c r="U3972" i="1" a="1"/>
  <c r="U3972" i="1"/>
  <c r="U3973" i="1" a="1"/>
  <c r="U3973" i="1"/>
  <c r="U3974" i="1" a="1"/>
  <c r="U3974" i="1" s="1"/>
  <c r="U3975" i="1" a="1"/>
  <c r="U3975" i="1" s="1"/>
  <c r="U3976" i="1" a="1"/>
  <c r="U3976" i="1" s="1"/>
  <c r="U3977" i="1" a="1"/>
  <c r="U3977" i="1" s="1"/>
  <c r="U3978" i="1" a="1"/>
  <c r="U3978" i="1"/>
  <c r="U3979" i="1" a="1"/>
  <c r="U3979" i="1" s="1"/>
  <c r="U3980" i="1" a="1"/>
  <c r="U3980" i="1"/>
  <c r="U3981" i="1" a="1"/>
  <c r="U3981" i="1"/>
  <c r="U3982" i="1" a="1"/>
  <c r="U3982" i="1"/>
  <c r="U3983" i="1" a="1"/>
  <c r="U3983" i="1" s="1"/>
  <c r="U3984" i="1" a="1"/>
  <c r="U3984" i="1" s="1"/>
  <c r="U3985" i="1" a="1"/>
  <c r="U3985" i="1" s="1"/>
  <c r="U3986" i="1" a="1"/>
  <c r="U3986" i="1" s="1"/>
  <c r="U3987" i="1" a="1"/>
  <c r="U3987" i="1" s="1"/>
  <c r="U3988" i="1" a="1"/>
  <c r="U3988" i="1" s="1"/>
  <c r="U3989" i="1" a="1"/>
  <c r="U3989" i="1"/>
  <c r="U3990" i="1" a="1"/>
  <c r="U3990" i="1"/>
  <c r="U3991" i="1" a="1"/>
  <c r="U3991" i="1" s="1"/>
  <c r="U3992" i="1" a="1"/>
  <c r="U3992" i="1"/>
  <c r="U3993" i="1" a="1"/>
  <c r="U3993" i="1" s="1"/>
  <c r="U3994" i="1" a="1"/>
  <c r="U3994" i="1" s="1"/>
  <c r="U3995" i="1" a="1"/>
  <c r="U3995" i="1" s="1"/>
  <c r="U3996" i="1" a="1"/>
  <c r="U3996" i="1"/>
  <c r="U3997" i="1" a="1"/>
  <c r="U3997" i="1" s="1"/>
  <c r="U3998" i="1" a="1"/>
  <c r="U3998" i="1"/>
  <c r="U3999" i="1" a="1"/>
  <c r="U3999" i="1" s="1"/>
  <c r="U4000" i="1" a="1"/>
  <c r="U4000" i="1" s="1"/>
  <c r="U4001" i="1" a="1"/>
  <c r="U4001" i="1"/>
  <c r="U4002" i="1" a="1"/>
  <c r="U4002" i="1" s="1"/>
  <c r="U4003" i="1" a="1"/>
  <c r="U4003" i="1" s="1"/>
  <c r="U4004" i="1" a="1"/>
  <c r="U4004" i="1"/>
  <c r="U4005" i="1" a="1"/>
  <c r="U4005" i="1"/>
  <c r="U4006" i="1" a="1"/>
  <c r="U4006" i="1" s="1"/>
  <c r="U4007" i="1" a="1"/>
  <c r="U4007" i="1" s="1"/>
  <c r="U4008" i="1" a="1"/>
  <c r="U4008" i="1" s="1"/>
  <c r="U4009" i="1" a="1"/>
  <c r="U4009" i="1" s="1"/>
  <c r="U4010" i="1" a="1"/>
  <c r="U4010" i="1"/>
  <c r="U4011" i="1" a="1"/>
  <c r="U4011" i="1" s="1"/>
  <c r="U4012" i="1" a="1"/>
  <c r="U4012" i="1"/>
  <c r="U4013" i="1" a="1"/>
  <c r="U4013" i="1"/>
  <c r="U4014" i="1" a="1"/>
  <c r="U4014" i="1"/>
  <c r="U4015" i="1" a="1"/>
  <c r="U4015" i="1" s="1"/>
  <c r="U4016" i="1" a="1"/>
  <c r="U4016" i="1" s="1"/>
  <c r="U4017" i="1" a="1"/>
  <c r="U4017" i="1" s="1"/>
  <c r="U4018" i="1" a="1"/>
  <c r="U4018" i="1" s="1"/>
  <c r="U4019" i="1" a="1"/>
  <c r="U4019" i="1" s="1"/>
  <c r="U4020" i="1" a="1"/>
  <c r="U4020" i="1" s="1"/>
  <c r="U4021" i="1" a="1"/>
  <c r="U4021" i="1"/>
  <c r="U4022" i="1" a="1"/>
  <c r="U4022" i="1"/>
  <c r="U4023" i="1" a="1"/>
  <c r="U4023" i="1" s="1"/>
  <c r="U4024" i="1" a="1"/>
  <c r="U4024" i="1"/>
  <c r="U4025" i="1" a="1"/>
  <c r="U4025" i="1" s="1"/>
  <c r="U4026" i="1" a="1"/>
  <c r="U4026" i="1" s="1"/>
  <c r="U4027" i="1" a="1"/>
  <c r="U4027" i="1" s="1"/>
  <c r="U4028" i="1" a="1"/>
  <c r="U4028" i="1"/>
  <c r="U4029" i="1" a="1"/>
  <c r="U4029" i="1" s="1"/>
  <c r="U4030" i="1" a="1"/>
  <c r="U4030" i="1"/>
  <c r="U4031" i="1" a="1"/>
  <c r="U4031" i="1" s="1"/>
  <c r="U4032" i="1" a="1"/>
  <c r="U4032" i="1" s="1"/>
  <c r="U4033" i="1" a="1"/>
  <c r="U4033" i="1"/>
  <c r="U4034" i="1" a="1"/>
  <c r="U4034" i="1" s="1"/>
  <c r="U4035" i="1" a="1"/>
  <c r="U4035" i="1" s="1"/>
  <c r="U4036" i="1" a="1"/>
  <c r="U4036" i="1"/>
  <c r="U4037" i="1" a="1"/>
  <c r="U4037" i="1"/>
  <c r="U4038" i="1" a="1"/>
  <c r="U4038" i="1" s="1"/>
  <c r="U4039" i="1" a="1"/>
  <c r="U4039" i="1" s="1"/>
  <c r="U4040" i="1" a="1"/>
  <c r="U4040" i="1" s="1"/>
  <c r="U4041" i="1" a="1"/>
  <c r="U4041" i="1" s="1"/>
  <c r="U4042" i="1" a="1"/>
  <c r="U4042" i="1"/>
  <c r="U4043" i="1" a="1"/>
  <c r="U4043" i="1" s="1"/>
  <c r="U4044" i="1" a="1"/>
  <c r="U4044" i="1"/>
  <c r="U4045" i="1" a="1"/>
  <c r="U4045" i="1"/>
  <c r="U4046" i="1" a="1"/>
  <c r="U4046" i="1"/>
  <c r="U4047" i="1" a="1"/>
  <c r="U4047" i="1" s="1"/>
  <c r="U4048" i="1" a="1"/>
  <c r="U4048" i="1" s="1"/>
  <c r="U4049" i="1" a="1"/>
  <c r="U4049" i="1" s="1"/>
  <c r="U4050" i="1" a="1"/>
  <c r="U4050" i="1" s="1"/>
  <c r="U4051" i="1" a="1"/>
  <c r="U4051" i="1" s="1"/>
  <c r="U4052" i="1" a="1"/>
  <c r="U4052" i="1" s="1"/>
  <c r="U4053" i="1" a="1"/>
  <c r="U4053" i="1"/>
  <c r="U4054" i="1" a="1"/>
  <c r="U4054" i="1"/>
  <c r="U4055" i="1" a="1"/>
  <c r="U4055" i="1"/>
  <c r="U4056" i="1" a="1"/>
  <c r="U4056" i="1" s="1"/>
  <c r="U4057" i="1" a="1"/>
  <c r="U4057" i="1"/>
  <c r="U4058" i="1" a="1"/>
  <c r="U4058" i="1"/>
  <c r="U4059" i="1" a="1"/>
  <c r="U4059" i="1"/>
  <c r="U4060" i="1" a="1"/>
  <c r="U4060" i="1" s="1"/>
  <c r="U4061" i="1" a="1"/>
  <c r="U4061" i="1"/>
  <c r="U4062" i="1" a="1"/>
  <c r="U4062" i="1"/>
  <c r="U4063" i="1" a="1"/>
  <c r="U4063" i="1"/>
  <c r="U4064" i="1" a="1"/>
  <c r="U4064" i="1" s="1"/>
  <c r="U4065" i="1" a="1"/>
  <c r="U4065" i="1"/>
  <c r="U4066" i="1" a="1"/>
  <c r="U4066" i="1"/>
  <c r="U4067" i="1" a="1"/>
  <c r="U4067" i="1"/>
  <c r="U4068" i="1" a="1"/>
  <c r="U4068" i="1" s="1"/>
  <c r="U4069" i="1" a="1"/>
  <c r="U4069" i="1"/>
  <c r="U4070" i="1" a="1"/>
  <c r="U4070" i="1"/>
  <c r="U4071" i="1" a="1"/>
  <c r="U4071" i="1"/>
  <c r="U4072" i="1" a="1"/>
  <c r="U4072" i="1" s="1"/>
  <c r="U4073" i="1" a="1"/>
  <c r="U4073" i="1"/>
  <c r="U4074" i="1" a="1"/>
  <c r="U4074" i="1"/>
  <c r="U4075" i="1" a="1"/>
  <c r="U4075" i="1"/>
  <c r="U4076" i="1" a="1"/>
  <c r="U4076" i="1" s="1"/>
  <c r="U4077" i="1" a="1"/>
  <c r="U4077" i="1"/>
  <c r="U4078" i="1" a="1"/>
  <c r="U4078" i="1"/>
  <c r="U4079" i="1" a="1"/>
  <c r="U4079" i="1"/>
  <c r="U4080" i="1" a="1"/>
  <c r="U4080" i="1" s="1"/>
  <c r="U4081" i="1" a="1"/>
  <c r="U4081" i="1"/>
  <c r="U4082" i="1" a="1"/>
  <c r="U4082" i="1"/>
  <c r="U4083" i="1" a="1"/>
  <c r="U4083" i="1"/>
  <c r="U4084" i="1" a="1"/>
  <c r="U4084" i="1" s="1"/>
  <c r="U4085" i="1" a="1"/>
  <c r="U4085" i="1"/>
  <c r="U4086" i="1" a="1"/>
  <c r="U4086" i="1"/>
  <c r="U4087" i="1" a="1"/>
  <c r="U4087" i="1"/>
  <c r="U4088" i="1" a="1"/>
  <c r="U4088" i="1" s="1"/>
  <c r="U4089" i="1" a="1"/>
  <c r="U4089" i="1"/>
  <c r="U4090" i="1" a="1"/>
  <c r="U4090" i="1"/>
  <c r="U4091" i="1" a="1"/>
  <c r="U4091" i="1"/>
  <c r="U4092" i="1" a="1"/>
  <c r="U4092" i="1" s="1"/>
  <c r="U4093" i="1" a="1"/>
  <c r="U4093" i="1"/>
  <c r="U4094" i="1" a="1"/>
  <c r="U4094" i="1" s="1"/>
  <c r="U4095" i="1" a="1"/>
  <c r="U4095" i="1"/>
  <c r="U4096" i="1" a="1"/>
  <c r="U4096" i="1" s="1"/>
  <c r="U4097" i="1" a="1"/>
  <c r="U4097" i="1"/>
  <c r="U4098" i="1" a="1"/>
  <c r="U4098" i="1" s="1"/>
  <c r="U4099" i="1" a="1"/>
  <c r="U4099" i="1"/>
  <c r="U4100" i="1" a="1"/>
  <c r="U4100" i="1" s="1"/>
  <c r="U4101" i="1" a="1"/>
  <c r="U4101" i="1"/>
  <c r="U4102" i="1" a="1"/>
  <c r="U4102" i="1" s="1"/>
  <c r="U4103" i="1" a="1"/>
  <c r="U4103" i="1" s="1"/>
  <c r="U4104" i="1" a="1"/>
  <c r="U4104" i="1" s="1"/>
  <c r="U4105" i="1" a="1"/>
  <c r="U4105" i="1"/>
  <c r="U4106" i="1" a="1"/>
  <c r="U4106" i="1" s="1"/>
  <c r="U4107" i="1" a="1"/>
  <c r="U4107" i="1" s="1"/>
  <c r="U4108" i="1" a="1"/>
  <c r="U4108" i="1" s="1"/>
  <c r="U4109" i="1" a="1"/>
  <c r="U4109" i="1"/>
  <c r="U4110" i="1" a="1"/>
  <c r="U4110" i="1" s="1"/>
  <c r="U4111" i="1" a="1"/>
  <c r="U4111" i="1" s="1"/>
  <c r="U4112" i="1" a="1"/>
  <c r="U4112" i="1" s="1"/>
  <c r="U4113" i="1" a="1"/>
  <c r="U4113" i="1"/>
  <c r="U4114" i="1" a="1"/>
  <c r="U4114" i="1" s="1"/>
  <c r="U4115" i="1" a="1"/>
  <c r="U4115" i="1" s="1"/>
  <c r="U2" i="1" a="1"/>
  <c r="U2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B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<sst xmlns="http://schemas.openxmlformats.org/spreadsheetml/2006/main" count="32977" uniqueCount="8399">
  <si>
    <t>id</t>
  </si>
  <si>
    <t>name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</si>
  <si>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</si>
  <si>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</si>
  <si>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</si>
  <si>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</si>
  <si>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</si>
  <si>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</si>
  <si>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</si>
  <si>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</si>
  <si>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</si>
  <si>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</si>
  <si>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</si>
  <si>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</si>
  <si>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</si>
  <si>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</si>
  <si>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</si>
  <si>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</si>
  <si>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</si>
  <si>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</si>
  <si>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</si>
  <si>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</si>
  <si>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</si>
  <si>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</si>
  <si>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</si>
  <si>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</si>
  <si>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</si>
  <si>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</si>
  <si>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</si>
  <si>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</si>
  <si>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</si>
  <si>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</si>
  <si>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</si>
  <si>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</si>
  <si>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</si>
  <si>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</si>
  <si>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</si>
  <si>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</si>
  <si>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</si>
  <si>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</si>
  <si>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</si>
  <si>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</si>
  <si>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</si>
  <si>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</si>
  <si>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</si>
  <si>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</si>
  <si>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</si>
  <si>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</si>
  <si>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</si>
  <si>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</si>
  <si>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</si>
  <si>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</si>
  <si>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</si>
  <si>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</si>
  <si>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</si>
  <si>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</si>
  <si>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</si>
  <si>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</si>
  <si>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</si>
  <si>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</si>
  <si>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</si>
  <si>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</si>
  <si>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</si>
  <si>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</si>
  <si>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</si>
  <si>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</si>
  <si>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</si>
  <si>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</si>
  <si>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</si>
  <si>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</si>
  <si>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</si>
  <si>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</si>
  <si>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</si>
  <si>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</si>
  <si>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</si>
  <si>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</si>
  <si>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</si>
  <si>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</si>
  <si>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</si>
  <si>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</si>
  <si>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</si>
  <si>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</si>
  <si>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</si>
  <si>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</si>
  <si>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</si>
  <si>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</si>
  <si>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</si>
  <si>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</si>
  <si>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</si>
  <si>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</si>
  <si>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</si>
  <si>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</si>
  <si>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</si>
  <si>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</si>
  <si>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</si>
  <si>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</si>
  <si>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</si>
  <si>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</si>
  <si>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</si>
  <si>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</si>
  <si>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</si>
  <si>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</si>
  <si>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</si>
  <si>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</si>
  <si>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</si>
  <si>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</si>
  <si>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</si>
  <si>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</si>
  <si>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</si>
  <si>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</si>
  <si>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</si>
  <si>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</si>
  <si>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</si>
  <si>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</si>
  <si>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</si>
  <si>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</si>
  <si>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</si>
  <si>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</si>
  <si>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</si>
  <si>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</si>
  <si>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</si>
  <si>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</si>
  <si>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</si>
  <si>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</si>
  <si>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</si>
  <si>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</si>
  <si>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</si>
  <si>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</si>
  <si>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</si>
  <si>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</si>
  <si>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</si>
  <si>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</si>
  <si>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</si>
  <si>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</si>
  <si>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</si>
  <si>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</si>
  <si>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</si>
  <si>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</si>
  <si>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</si>
  <si>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</si>
  <si>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</si>
  <si>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</si>
  <si>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</si>
  <si>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</si>
  <si>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</si>
  <si>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</si>
  <si>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</si>
  <si>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</si>
  <si>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</si>
  <si>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</si>
  <si>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</si>
  <si>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</si>
  <si>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</si>
  <si>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</si>
  <si>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</si>
  <si>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</si>
  <si>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</si>
  <si>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</si>
  <si>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</si>
  <si>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</si>
  <si>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</si>
  <si>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</si>
  <si>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</si>
  <si>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</si>
  <si>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</si>
  <si>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</si>
  <si>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</si>
  <si>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</si>
  <si>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</si>
  <si>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</si>
  <si>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</si>
  <si>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</si>
  <si>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</si>
  <si>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</si>
  <si>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</si>
  <si>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</si>
  <si>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</si>
  <si>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</si>
  <si>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</si>
  <si>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</si>
  <si>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</si>
  <si>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</si>
  <si>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</si>
  <si>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</si>
  <si>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</si>
  <si>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</si>
  <si>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</si>
  <si>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</si>
  <si>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</si>
  <si>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</si>
  <si>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</si>
  <si>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</si>
  <si>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</si>
  <si>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</si>
  <si>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</si>
  <si>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</si>
  <si>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</si>
  <si>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</si>
  <si>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</si>
  <si>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</si>
  <si>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</si>
  <si>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</si>
  <si>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</si>
  <si>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</si>
  <si>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</si>
  <si>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</si>
  <si>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</si>
  <si>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</si>
  <si>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</si>
  <si>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</si>
  <si>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</si>
  <si>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</si>
  <si>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</si>
  <si>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</si>
  <si>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</si>
  <si>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</si>
  <si>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</si>
  <si>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</si>
  <si>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</si>
  <si>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</si>
  <si>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</si>
  <si>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</si>
  <si>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</si>
  <si>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</si>
  <si>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</si>
  <si>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</si>
  <si>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</si>
  <si>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</si>
  <si>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</si>
  <si>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</si>
  <si>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</si>
  <si>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</si>
  <si>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</si>
  <si>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</si>
  <si>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</si>
  <si>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</si>
  <si>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</si>
  <si>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</si>
  <si>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</si>
  <si>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</si>
  <si>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</si>
  <si>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</si>
  <si>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</si>
  <si>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</si>
  <si>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</si>
  <si>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</si>
  <si>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</si>
  <si>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</si>
  <si>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</si>
  <si>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</si>
  <si>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</si>
  <si>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</si>
  <si>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</si>
  <si>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</si>
  <si>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</si>
  <si>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</si>
  <si>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</si>
  <si>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</si>
  <si>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</si>
  <si>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</si>
  <si>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</si>
  <si>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</si>
  <si>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</si>
  <si>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</si>
  <si>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</si>
  <si>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</si>
  <si>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</si>
  <si>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</si>
  <si>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</si>
  <si>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</si>
  <si>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</si>
  <si>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</si>
  <si>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</si>
  <si>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</si>
  <si>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</si>
  <si>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</si>
  <si>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</si>
  <si>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</si>
  <si>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</si>
  <si>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</si>
  <si>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</si>
  <si>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</si>
  <si>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</si>
  <si>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</si>
  <si>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</si>
  <si>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</si>
  <si>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</si>
  <si>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</si>
  <si>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</si>
  <si>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</si>
  <si>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</si>
  <si>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</si>
  <si>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</si>
  <si>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</si>
  <si>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</si>
  <si>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</si>
  <si>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</si>
  <si>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</si>
  <si>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</si>
  <si>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</si>
  <si>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</si>
  <si>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</si>
  <si>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</si>
  <si>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</si>
  <si>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</si>
  <si>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</si>
  <si>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</si>
  <si>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</si>
  <si>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</si>
  <si>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</si>
  <si>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</si>
  <si>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</si>
  <si>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</si>
  <si>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</si>
  <si>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</si>
  <si>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</si>
  <si>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</si>
  <si>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</si>
  <si>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</si>
  <si>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</si>
  <si>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</si>
  <si>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</si>
  <si>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</si>
  <si>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</si>
  <si>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</si>
  <si>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</si>
  <si>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</si>
  <si>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</si>
  <si>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</si>
  <si>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</si>
  <si>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</si>
  <si>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</si>
  <si>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</si>
  <si>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</si>
  <si>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</si>
  <si>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</si>
  <si>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</si>
  <si>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</si>
  <si>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</si>
  <si>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</si>
  <si>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</si>
  <si>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</si>
  <si>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</si>
  <si>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</si>
  <si>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</si>
  <si>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</si>
  <si>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</si>
  <si>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</si>
  <si>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</si>
  <si>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</si>
  <si>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</si>
  <si>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</si>
  <si>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</si>
  <si>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</si>
  <si>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</si>
  <si>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</si>
  <si>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</si>
  <si>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</si>
  <si>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</si>
  <si>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</si>
  <si>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</si>
  <si>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</si>
  <si>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</si>
  <si>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</si>
  <si>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</si>
  <si>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</si>
  <si>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</si>
  <si>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</si>
  <si>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</si>
  <si>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</si>
  <si>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</si>
  <si>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</si>
  <si>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</si>
  <si>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</si>
  <si>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</si>
  <si>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</si>
  <si>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</si>
  <si>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</si>
  <si>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</si>
  <si>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</si>
  <si>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</si>
  <si>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</si>
  <si>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</si>
  <si>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</si>
  <si>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</si>
  <si>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</si>
  <si>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</si>
  <si>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</si>
  <si>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</si>
  <si>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</si>
  <si>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</si>
  <si>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</si>
  <si>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</si>
  <si>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</si>
  <si>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</si>
  <si>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</si>
  <si>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</si>
  <si>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</si>
  <si>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</si>
  <si>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</si>
  <si>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</si>
  <si>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</si>
  <si>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</si>
  <si>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</si>
  <si>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</si>
  <si>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</si>
  <si>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</si>
  <si>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</si>
  <si>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</si>
  <si>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</si>
  <si>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</si>
  <si>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</si>
  <si>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</si>
  <si>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</si>
  <si>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</si>
  <si>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</si>
  <si>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</si>
  <si>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</si>
  <si>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</si>
  <si>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</si>
  <si>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</si>
  <si>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</si>
  <si>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</si>
  <si>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</si>
  <si>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</si>
  <si>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</si>
  <si>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</si>
  <si>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</si>
  <si>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</si>
  <si>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</si>
  <si>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</si>
  <si>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</si>
  <si>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</si>
  <si>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</si>
  <si>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</si>
  <si>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</si>
  <si>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</si>
  <si>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</si>
  <si>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</si>
  <si>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</si>
  <si>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</si>
  <si>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</si>
  <si>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</si>
  <si>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</si>
  <si>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</si>
  <si>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</si>
  <si>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</si>
  <si>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</si>
  <si>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</si>
  <si>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</si>
  <si>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</si>
  <si>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</si>
  <si>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</si>
  <si>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</si>
  <si>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</si>
  <si>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</si>
  <si>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</si>
  <si>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</si>
  <si>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</si>
  <si>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</si>
  <si>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</si>
  <si>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</si>
  <si>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</si>
  <si>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</si>
  <si>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</si>
  <si>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</si>
  <si>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</si>
  <si>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</si>
  <si>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</si>
  <si>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</si>
  <si>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</si>
  <si>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</si>
  <si>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</si>
  <si>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</si>
  <si>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</si>
  <si>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</si>
  <si>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</si>
  <si>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</si>
  <si>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</si>
  <si>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</si>
  <si>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</si>
  <si>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</si>
  <si>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</si>
  <si>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</si>
  <si>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</si>
  <si>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</si>
  <si>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</si>
  <si>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</si>
  <si>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</si>
  <si>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</si>
  <si>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</si>
  <si>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</si>
  <si>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</si>
  <si>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</si>
  <si>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</si>
  <si>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</si>
  <si>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</si>
  <si>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</si>
  <si>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</si>
  <si>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</si>
  <si>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</si>
  <si>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</si>
  <si>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</si>
  <si>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</si>
  <si>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</si>
  <si>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</si>
  <si>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</si>
  <si>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</si>
  <si>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</si>
  <si>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</si>
  <si>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</si>
  <si>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</si>
  <si>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</si>
  <si>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</si>
  <si>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</si>
  <si>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</si>
  <si>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</si>
  <si>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</si>
  <si>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</si>
  <si>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</si>
  <si>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</si>
  <si>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</si>
  <si>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</si>
  <si>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</si>
  <si>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</si>
  <si>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</si>
  <si>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</si>
  <si>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</si>
  <si>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</si>
  <si>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</si>
  <si>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</si>
  <si>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</si>
  <si>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</si>
  <si>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</si>
  <si>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</si>
  <si>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</si>
  <si>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</si>
  <si>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</si>
  <si>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</si>
  <si>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</si>
  <si>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</si>
  <si>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</si>
  <si>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</si>
  <si>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</si>
  <si>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</si>
  <si>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</si>
  <si>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</si>
  <si>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</si>
  <si>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</si>
  <si>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</si>
  <si>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</si>
  <si>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</si>
  <si>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</si>
  <si>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</si>
  <si>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</si>
  <si>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</si>
  <si>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</si>
  <si>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</si>
  <si>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</si>
  <si>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</si>
  <si>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</si>
  <si>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</si>
  <si>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</si>
  <si>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</si>
  <si>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</si>
  <si>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</si>
  <si>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</si>
  <si>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</si>
  <si>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</si>
  <si>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</si>
  <si>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</si>
  <si>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</si>
  <si>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</si>
  <si>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</si>
  <si>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</si>
  <si>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</si>
  <si>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</si>
  <si>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</si>
  <si>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</si>
  <si>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</si>
  <si>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</si>
  <si>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</si>
  <si>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</si>
  <si>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</si>
  <si>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</si>
  <si>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</si>
  <si>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</si>
  <si>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</si>
  <si>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</si>
  <si>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</si>
  <si>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</si>
  <si>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</si>
  <si>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</si>
  <si>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</si>
  <si>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</si>
  <si>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</si>
  <si>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</si>
  <si>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</si>
  <si>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</si>
  <si>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</si>
  <si>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</si>
  <si>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</si>
  <si>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</si>
  <si>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</si>
  <si>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</si>
  <si>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</si>
  <si>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</si>
  <si>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</si>
  <si>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</si>
  <si>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</si>
  <si>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</si>
  <si>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</si>
  <si>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</si>
  <si>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</si>
  <si>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</si>
  <si>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</si>
  <si>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</si>
  <si>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</si>
  <si>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</si>
  <si>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</si>
  <si>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</si>
  <si>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</si>
  <si>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</si>
  <si>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</si>
  <si>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</si>
  <si>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</si>
  <si>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</si>
  <si>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</si>
  <si>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</si>
  <si>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</si>
  <si>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</si>
  <si>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</si>
  <si>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</si>
  <si>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</si>
  <si>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</si>
  <si>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</si>
  <si>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</si>
  <si>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</si>
  <si>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</si>
  <si>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</si>
  <si>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</si>
  <si>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</si>
  <si>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</si>
  <si>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</si>
  <si>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</si>
  <si>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</si>
  <si>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</si>
  <si>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</si>
  <si>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</si>
  <si>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</si>
  <si>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</si>
  <si>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</si>
  <si>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</si>
  <si>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</si>
  <si>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</si>
  <si>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</si>
  <si>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</si>
  <si>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</si>
  <si>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</si>
  <si>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</si>
  <si>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</si>
  <si>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</si>
  <si>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</si>
  <si>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</si>
  <si>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</si>
  <si>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</si>
  <si>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</si>
  <si>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</si>
  <si>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</si>
  <si>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</si>
  <si>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</si>
  <si>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</si>
  <si>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</si>
  <si>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</si>
  <si>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</si>
  <si>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</si>
  <si>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</si>
  <si>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</si>
  <si>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</si>
  <si>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</si>
  <si>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</si>
  <si>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</si>
  <si>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</si>
  <si>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</si>
  <si>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</si>
  <si>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</si>
  <si>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</si>
  <si>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</si>
  <si>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</si>
  <si>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</si>
  <si>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</si>
  <si>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</si>
  <si>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</si>
  <si>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</si>
  <si>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</si>
  <si>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</si>
  <si>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</si>
  <si>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</si>
  <si>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</si>
  <si>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</si>
  <si>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</si>
  <si>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</si>
  <si>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</si>
  <si>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</si>
  <si>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</si>
  <si>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</si>
  <si>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</si>
  <si>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</si>
  <si>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</si>
  <si>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</si>
  <si>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</si>
  <si>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</si>
  <si>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</si>
  <si>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</si>
  <si>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</si>
  <si>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</si>
  <si>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</si>
  <si>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</si>
  <si>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</si>
  <si>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</si>
  <si>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</si>
  <si>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</si>
  <si>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</si>
  <si>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</si>
  <si>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</si>
  <si>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</si>
  <si>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</si>
  <si>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</si>
  <si>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</si>
  <si>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</si>
  <si>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</si>
  <si>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</si>
  <si>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</si>
  <si>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</si>
  <si>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</si>
  <si>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</si>
  <si>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</si>
  <si>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</si>
  <si>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</si>
  <si>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</si>
  <si>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</si>
  <si>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</si>
  <si>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</si>
  <si>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</si>
  <si>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</si>
  <si>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</si>
  <si>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</si>
  <si>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</si>
  <si>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</si>
  <si>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</si>
  <si>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</si>
  <si>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</si>
  <si>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</si>
  <si>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</si>
  <si>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</si>
  <si>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</si>
  <si>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</si>
  <si>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</si>
  <si>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</si>
  <si>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</si>
  <si>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</si>
  <si>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</si>
  <si>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</si>
  <si>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</si>
  <si>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</si>
  <si>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</si>
  <si>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</si>
  <si>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</si>
  <si>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</si>
  <si>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</si>
  <si>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</si>
  <si>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</si>
  <si>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</si>
  <si>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</si>
  <si>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</si>
  <si>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</si>
  <si>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</si>
  <si>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</si>
  <si>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</si>
  <si>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</si>
  <si>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</si>
  <si>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</si>
  <si>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</si>
  <si>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</si>
  <si>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</si>
  <si>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</si>
  <si>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</si>
  <si>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</si>
  <si>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</si>
  <si>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</si>
  <si>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</si>
  <si>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</si>
  <si>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</si>
  <si>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</si>
  <si>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</si>
  <si>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</si>
  <si>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</si>
  <si>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</si>
  <si>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</si>
  <si>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</si>
  <si>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</si>
  <si>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</si>
  <si>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</si>
  <si>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</si>
  <si>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</si>
  <si>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</si>
  <si>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</si>
  <si>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</si>
  <si>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</si>
  <si>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</si>
  <si>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</si>
  <si>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</si>
  <si>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</si>
  <si>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</si>
  <si>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</si>
  <si>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</si>
  <si>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</si>
  <si>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</si>
  <si>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</si>
  <si>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</si>
  <si>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</si>
  <si>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</si>
  <si>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</si>
  <si>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</si>
  <si>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</si>
  <si>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</si>
  <si>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</si>
  <si>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</si>
  <si>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</si>
  <si>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</si>
  <si>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</si>
  <si>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</si>
  <si>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</si>
  <si>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</si>
  <si>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</si>
  <si>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</si>
  <si>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</si>
  <si>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</si>
  <si>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</si>
  <si>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</si>
  <si>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</si>
  <si>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</si>
  <si>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</si>
  <si>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</si>
  <si>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</si>
  <si>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</si>
  <si>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</si>
  <si>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</si>
  <si>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</si>
  <si>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</si>
  <si>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</si>
  <si>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</si>
  <si>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</si>
  <si>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</si>
  <si>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</si>
  <si>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</si>
  <si>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</si>
  <si>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</si>
  <si>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</si>
  <si>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</si>
  <si>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</si>
  <si>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</si>
  <si>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</si>
  <si>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</si>
  <si>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</si>
  <si>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</si>
  <si>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</si>
  <si>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</si>
  <si>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</si>
  <si>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</si>
  <si>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</si>
  <si>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</si>
  <si>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</si>
  <si>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</si>
  <si>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</si>
  <si>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</si>
  <si>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</si>
  <si>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</si>
  <si>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</si>
  <si>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</si>
  <si>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</si>
  <si>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</si>
  <si>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</si>
  <si>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</si>
  <si>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</si>
  <si>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</si>
  <si>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</si>
  <si>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</si>
  <si>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</si>
  <si>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</si>
  <si>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</si>
  <si>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</si>
  <si>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</si>
  <si>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</si>
  <si>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</si>
  <si>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</si>
  <si>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</si>
  <si>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</si>
  <si>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</si>
  <si>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</si>
  <si>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</si>
  <si>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</si>
  <si>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</si>
  <si>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</si>
  <si>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</si>
  <si>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</si>
  <si>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</si>
  <si>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</si>
  <si>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</si>
  <si>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</si>
  <si>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</si>
  <si>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</si>
  <si>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</si>
  <si>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</si>
  <si>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</si>
  <si>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</si>
  <si>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</si>
  <si>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</si>
  <si>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</si>
  <si>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</si>
  <si>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</si>
  <si>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</si>
  <si>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</si>
  <si>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</si>
  <si>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</si>
  <si>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</si>
  <si>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</si>
  <si>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</si>
  <si>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</si>
  <si>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</si>
  <si>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</si>
  <si>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</si>
  <si>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</si>
  <si>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</si>
  <si>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</si>
  <si>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</si>
  <si>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</si>
  <si>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</si>
  <si>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</si>
  <si>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</si>
  <si>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</si>
  <si>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</si>
  <si>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</si>
  <si>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</si>
  <si>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</si>
  <si>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</si>
  <si>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</si>
  <si>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</si>
  <si>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</si>
  <si>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</si>
  <si>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</si>
  <si>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</si>
  <si>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</si>
  <si>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</si>
  <si>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</si>
  <si>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</si>
  <si>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</si>
  <si>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</si>
  <si>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</si>
  <si>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</si>
  <si>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</si>
  <si>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</si>
  <si>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</si>
  <si>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</si>
  <si>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</si>
  <si>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</si>
  <si>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</si>
  <si>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</si>
  <si>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</si>
  <si>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</si>
  <si>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</si>
  <si>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</si>
  <si>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</si>
  <si>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</si>
  <si>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</si>
  <si>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</si>
  <si>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</si>
  <si>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</si>
  <si>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</si>
  <si>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</si>
  <si>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</si>
  <si>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</si>
  <si>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</si>
  <si>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</si>
  <si>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</si>
  <si>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</si>
  <si>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</si>
  <si>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</si>
  <si>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</si>
  <si>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</si>
  <si>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</si>
  <si>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</si>
  <si>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</si>
  <si>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</si>
  <si>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</si>
  <si>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</si>
  <si>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</si>
  <si>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</si>
  <si>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</si>
  <si>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</si>
  <si>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</si>
  <si>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</si>
  <si>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</si>
  <si>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</si>
  <si>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</si>
  <si>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</si>
  <si>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</si>
  <si>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</si>
  <si>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</si>
  <si>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</si>
  <si>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</si>
  <si>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</si>
  <si>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</si>
  <si>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</si>
  <si>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</si>
  <si>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</si>
  <si>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</si>
  <si>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</si>
  <si>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</si>
  <si>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</si>
  <si>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</si>
  <si>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</si>
  <si>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</si>
  <si>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</si>
  <si>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</si>
  <si>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</si>
  <si>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</si>
  <si>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</si>
  <si>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</si>
  <si>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</si>
  <si>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</si>
  <si>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</si>
  <si>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</si>
  <si>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</si>
  <si>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</si>
  <si>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</si>
  <si>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</si>
  <si>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</si>
  <si>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</si>
  <si>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</si>
  <si>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</si>
  <si>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</si>
  <si>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</si>
  <si>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</si>
  <si>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</si>
  <si>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</si>
  <si>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</si>
  <si>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</si>
  <si>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</si>
  <si>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</si>
  <si>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</si>
  <si>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</si>
  <si>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</si>
  <si>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</si>
  <si>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</si>
  <si>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</si>
  <si>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</si>
  <si>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</si>
  <si>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</si>
  <si>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</si>
  <si>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</si>
  <si>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</si>
  <si>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</si>
  <si>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</si>
  <si>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</si>
  <si>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</si>
  <si>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</si>
  <si>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</si>
  <si>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</si>
  <si>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</si>
  <si>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</si>
  <si>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</si>
  <si>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</si>
  <si>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</si>
  <si>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</si>
  <si>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</si>
  <si>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</si>
  <si>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</si>
  <si>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</si>
  <si>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</si>
  <si>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</si>
  <si>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</si>
  <si>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</si>
  <si>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</si>
  <si>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</si>
  <si>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</si>
  <si>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</si>
  <si>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</si>
  <si>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</si>
  <si>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</si>
  <si>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</si>
  <si>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</si>
  <si>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</si>
  <si>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</si>
  <si>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</si>
  <si>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</si>
  <si>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</si>
  <si>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</si>
  <si>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</si>
  <si>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</si>
  <si>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</si>
  <si>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</si>
  <si>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</si>
  <si>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</si>
  <si>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</si>
  <si>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</si>
  <si>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</si>
  <si>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</si>
  <si>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</si>
  <si>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</si>
  <si>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</si>
  <si>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</si>
  <si>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</si>
  <si>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</si>
  <si>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</si>
  <si>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</si>
  <si>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</si>
  <si>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</si>
  <si>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</si>
  <si>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</si>
  <si>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</si>
  <si>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</si>
  <si>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</si>
  <si>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</si>
  <si>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</si>
  <si>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</si>
  <si>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</si>
  <si>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</si>
  <si>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</si>
  <si>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</si>
  <si>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</si>
  <si>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</si>
  <si>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</si>
  <si>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</si>
  <si>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</si>
  <si>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</si>
  <si>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</si>
  <si>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</si>
  <si>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</si>
  <si>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</si>
  <si>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</si>
  <si>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</si>
  <si>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</si>
  <si>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</si>
  <si>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</si>
  <si>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</si>
  <si>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</si>
  <si>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</si>
  <si>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</si>
  <si>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</si>
  <si>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</si>
  <si>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</si>
  <si>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</si>
  <si>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</si>
  <si>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</si>
  <si>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</si>
  <si>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</si>
  <si>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</si>
  <si>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</si>
  <si>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</si>
  <si>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</si>
  <si>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</si>
  <si>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</si>
  <si>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</si>
  <si>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</si>
  <si>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</si>
  <si>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</si>
  <si>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</si>
  <si>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</si>
  <si>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</si>
  <si>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</si>
  <si>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</si>
  <si>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</si>
  <si>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</si>
  <si>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</si>
  <si>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</si>
  <si>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</si>
  <si>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</si>
  <si>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</si>
  <si>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</si>
  <si>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</si>
  <si>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</si>
  <si>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</si>
  <si>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</si>
  <si>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</si>
  <si>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</si>
  <si>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</si>
  <si>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</si>
  <si>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</si>
  <si>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</si>
  <si>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</si>
  <si>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</si>
  <si>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</si>
  <si>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</si>
  <si>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</si>
  <si>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</si>
  <si>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</si>
  <si>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</si>
  <si>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</si>
  <si>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</si>
  <si>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</si>
  <si>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</si>
  <si>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</si>
  <si>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</si>
  <si>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</si>
  <si>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</si>
  <si>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</si>
  <si>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</si>
  <si>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</si>
  <si>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</si>
  <si>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</si>
  <si>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</si>
  <si>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</si>
  <si>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</si>
  <si>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</si>
  <si>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</si>
  <si>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</si>
  <si>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</si>
  <si>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</si>
  <si>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</si>
  <si>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</si>
  <si>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</si>
  <si>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</si>
  <si>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</si>
  <si>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</si>
  <si>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</si>
  <si>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</si>
  <si>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</si>
  <si>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</si>
  <si>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</si>
  <si>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</si>
  <si>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</si>
  <si>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</si>
  <si>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</si>
  <si>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</si>
  <si>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</si>
  <si>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</si>
  <si>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</si>
  <si>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</si>
  <si>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</si>
  <si>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</si>
  <si>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</si>
  <si>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</si>
  <si>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</si>
  <si>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</si>
  <si>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</si>
  <si>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</si>
  <si>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</si>
  <si>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</si>
  <si>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</si>
  <si>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</si>
  <si>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</si>
  <si>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</si>
  <si>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</si>
  <si>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</si>
  <si>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</si>
  <si>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</si>
  <si>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</si>
  <si>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</si>
  <si>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</si>
  <si>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</si>
  <si>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</si>
  <si>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</si>
  <si>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</si>
  <si>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</si>
  <si>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</si>
  <si>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</si>
  <si>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</si>
  <si>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</si>
  <si>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</si>
  <si>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</si>
  <si>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</si>
  <si>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</si>
  <si>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</si>
  <si>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</si>
  <si>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</si>
  <si>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</si>
  <si>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</si>
  <si>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</si>
  <si>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</si>
  <si>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</si>
  <si>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</si>
  <si>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</si>
  <si>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</si>
  <si>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</si>
  <si>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</si>
  <si>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</si>
  <si>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</si>
  <si>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</si>
  <si>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</si>
  <si>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</si>
  <si>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</si>
  <si>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</si>
  <si>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</si>
  <si>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</si>
  <si>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</si>
  <si>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</si>
  <si>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</si>
  <si>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</si>
  <si>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</si>
  <si>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</si>
  <si>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</si>
  <si>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</si>
  <si>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</si>
  <si>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</si>
  <si>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</si>
  <si>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</si>
  <si>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</si>
  <si>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</si>
  <si>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</si>
  <si>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</si>
  <si>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</si>
  <si>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</si>
  <si>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</si>
  <si>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</si>
  <si>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</si>
  <si>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</si>
  <si>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</si>
  <si>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</si>
  <si>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</si>
  <si>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</si>
  <si>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</si>
  <si>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</si>
  <si>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</si>
  <si>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</si>
  <si>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</si>
  <si>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</si>
  <si>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</si>
  <si>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</si>
  <si>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</si>
  <si>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</si>
  <si>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</si>
  <si>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</si>
  <si>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</si>
  <si>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</si>
  <si>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</si>
  <si>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</si>
  <si>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</si>
  <si>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</si>
  <si>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</si>
  <si>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</si>
  <si>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</si>
  <si>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</si>
  <si>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</si>
  <si>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</si>
  <si>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</si>
  <si>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</si>
  <si>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</si>
  <si>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</si>
  <si>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</si>
  <si>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</si>
  <si>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</si>
  <si>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</si>
  <si>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</si>
  <si>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</si>
  <si>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</si>
  <si>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</si>
  <si>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</si>
  <si>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</si>
  <si>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</si>
  <si>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</si>
  <si>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</si>
  <si>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</si>
  <si>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</si>
  <si>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</si>
  <si>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</si>
  <si>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</si>
  <si>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</si>
  <si>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</si>
  <si>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</si>
  <si>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</si>
  <si>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</si>
  <si>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</si>
  <si>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</si>
  <si>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</si>
  <si>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</si>
  <si>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</si>
  <si>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</si>
  <si>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</si>
  <si>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</si>
  <si>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</si>
  <si>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</si>
  <si>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</si>
  <si>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</si>
  <si>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</si>
  <si>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</si>
  <si>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</si>
  <si>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</si>
  <si>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</si>
  <si>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</si>
  <si>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</si>
  <si>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</si>
  <si>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</si>
  <si>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</si>
  <si>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</si>
  <si>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</si>
  <si>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</si>
  <si>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</si>
  <si>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</si>
  <si>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</si>
  <si>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</si>
  <si>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</si>
  <si>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</si>
  <si>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</si>
  <si>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</si>
  <si>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</si>
  <si>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</si>
  <si>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</si>
  <si>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</si>
  <si>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</si>
  <si>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</si>
  <si>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</si>
  <si>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</si>
  <si>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</si>
  <si>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</si>
  <si>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</si>
  <si>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</si>
  <si>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</si>
  <si>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</si>
  <si>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</si>
  <si>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</si>
  <si>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</si>
  <si>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</si>
  <si>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</si>
  <si>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</si>
  <si>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</si>
  <si>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</si>
  <si>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</si>
  <si>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</si>
  <si>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</si>
  <si>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</si>
  <si>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</si>
  <si>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</si>
  <si>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</si>
  <si>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</si>
  <si>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</si>
  <si>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</si>
  <si>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</si>
  <si>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</si>
  <si>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</si>
  <si>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</si>
  <si>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</si>
  <si>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</si>
  <si>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</si>
  <si>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</si>
  <si>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</si>
  <si>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</si>
  <si>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</si>
  <si>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</si>
  <si>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</si>
  <si>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</si>
  <si>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</si>
  <si>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</si>
  <si>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</si>
  <si>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</si>
  <si>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</si>
  <si>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</si>
  <si>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</si>
  <si>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</si>
  <si>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</si>
  <si>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</si>
  <si>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</si>
  <si>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</si>
  <si>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</si>
  <si>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</si>
  <si>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</si>
  <si>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</si>
  <si>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</si>
  <si>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</si>
  <si>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</si>
  <si>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</si>
  <si>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</si>
  <si>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</si>
  <si>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</si>
  <si>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</si>
  <si>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</si>
  <si>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</si>
  <si>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</si>
  <si>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</si>
  <si>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</si>
  <si>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</si>
  <si>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</si>
  <si>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</si>
  <si>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</si>
  <si>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</si>
  <si>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</si>
  <si>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</si>
  <si>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</si>
  <si>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</si>
  <si>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</si>
  <si>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</si>
  <si>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</si>
  <si>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</si>
  <si>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</si>
  <si>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</si>
  <si>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</si>
  <si>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</si>
  <si>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</si>
  <si>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</si>
  <si>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</si>
  <si>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</si>
  <si>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</si>
  <si>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</si>
  <si>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</si>
  <si>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</si>
  <si>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</si>
  <si>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</si>
  <si>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</si>
  <si>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</si>
  <si>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</si>
  <si>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</si>
  <si>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</si>
  <si>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</si>
  <si>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</si>
  <si>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</si>
  <si>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</si>
  <si>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</si>
  <si>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</si>
  <si>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</si>
  <si>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</si>
  <si>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</si>
  <si>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</si>
  <si>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</si>
  <si>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</si>
  <si>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</si>
  <si>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</si>
  <si>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</si>
  <si>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</si>
  <si>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</si>
  <si>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</si>
  <si>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</si>
  <si>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</si>
  <si>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</si>
  <si>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</si>
  <si>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</si>
  <si>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</si>
  <si>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</si>
  <si>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</si>
  <si>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</si>
  <si>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</si>
  <si>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</si>
  <si>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</si>
  <si>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</si>
  <si>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</si>
  <si>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</si>
  <si>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</si>
  <si>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</si>
  <si>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</si>
  <si>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</si>
  <si>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</si>
  <si>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</si>
  <si>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</si>
  <si>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</si>
  <si>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</si>
  <si>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</si>
  <si>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</si>
  <si>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</si>
  <si>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</si>
  <si>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</si>
  <si>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</si>
  <si>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</si>
  <si>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</si>
  <si>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</si>
  <si>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</si>
  <si>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</si>
  <si>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</si>
  <si>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</si>
  <si>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</si>
  <si>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</si>
  <si>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</si>
  <si>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</si>
  <si>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</si>
  <si>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</si>
  <si>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</si>
  <si>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</si>
  <si>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</si>
  <si>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</si>
  <si>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</si>
  <si>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</si>
  <si>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</si>
  <si>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</si>
  <si>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</si>
  <si>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</si>
  <si>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</si>
  <si>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</si>
  <si>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</si>
  <si>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</si>
  <si>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</si>
  <si>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</si>
  <si>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</si>
  <si>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</si>
  <si>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</si>
  <si>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</si>
  <si>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</si>
  <si>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</si>
  <si>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</si>
  <si>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</si>
  <si>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</si>
  <si>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</si>
  <si>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</si>
  <si>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</si>
  <si>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</si>
  <si>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</si>
  <si>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</si>
  <si>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</si>
  <si>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</si>
  <si>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</si>
  <si>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</si>
  <si>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</si>
  <si>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</si>
  <si>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</si>
  <si>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</si>
  <si>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</si>
  <si>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</si>
  <si>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</si>
  <si>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</si>
  <si>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</si>
  <si>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</si>
  <si>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</si>
  <si>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</si>
  <si>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</si>
  <si>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</si>
  <si>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</si>
  <si>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</si>
  <si>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</si>
  <si>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</si>
  <si>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</si>
  <si>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</si>
  <si>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</si>
  <si>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</si>
  <si>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</si>
  <si>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</si>
  <si>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</si>
  <si>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</si>
  <si>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</si>
  <si>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</si>
  <si>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</si>
  <si>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</si>
  <si>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</si>
  <si>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</si>
  <si>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</si>
  <si>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</si>
  <si>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</si>
  <si>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</si>
  <si>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</si>
  <si>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</si>
  <si>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</si>
  <si>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</si>
  <si>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</si>
  <si>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</si>
  <si>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</si>
  <si>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</si>
  <si>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</si>
  <si>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</si>
  <si>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</si>
  <si>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</si>
  <si>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</si>
  <si>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</si>
  <si>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</si>
  <si>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</si>
  <si>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</si>
  <si>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</si>
  <si>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</si>
  <si>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</si>
  <si>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</si>
  <si>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</si>
  <si>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</si>
  <si>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</si>
  <si>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</si>
  <si>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</si>
  <si>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</si>
  <si>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</si>
  <si>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</si>
  <si>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</si>
  <si>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</si>
  <si>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</si>
  <si>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</si>
  <si>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</si>
  <si>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</si>
  <si>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</si>
  <si>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</si>
  <si>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</si>
  <si>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</si>
  <si>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</si>
  <si>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</si>
  <si>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</si>
  <si>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</si>
  <si>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</si>
  <si>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</si>
  <si>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</si>
  <si>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</si>
  <si>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</si>
  <si>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</si>
  <si>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</si>
  <si>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</si>
  <si>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</si>
  <si>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</si>
  <si>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</si>
  <si>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</si>
  <si>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</si>
  <si>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</si>
  <si>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</si>
  <si>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</si>
  <si>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</si>
  <si>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</si>
  <si>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</si>
  <si>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</si>
  <si>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</si>
  <si>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</si>
  <si>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</si>
  <si>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</si>
  <si>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</si>
  <si>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</si>
  <si>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</si>
  <si>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</si>
  <si>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</si>
  <si>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</si>
  <si>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</si>
  <si>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</si>
  <si>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</si>
  <si>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</si>
  <si>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</si>
  <si>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</si>
  <si>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</si>
  <si>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</si>
  <si>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</si>
  <si>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</si>
  <si>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</si>
  <si>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</si>
  <si>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</si>
  <si>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</si>
  <si>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</si>
  <si>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</si>
  <si>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</si>
  <si>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</si>
  <si>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</si>
  <si>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</si>
  <si>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</si>
  <si>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</si>
  <si>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</si>
  <si>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</si>
  <si>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</si>
  <si>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</si>
  <si>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</si>
  <si>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</si>
  <si>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</si>
  <si>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</si>
  <si>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</si>
  <si>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</si>
  <si>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</si>
  <si>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</si>
  <si>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</si>
  <si>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</si>
  <si>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</si>
  <si>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</si>
  <si>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</si>
  <si>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</si>
  <si>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</si>
  <si>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</si>
  <si>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</si>
  <si>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</si>
  <si>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</si>
  <si>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</si>
  <si>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</si>
  <si>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</si>
  <si>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</si>
  <si>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</si>
  <si>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</si>
  <si>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</si>
  <si>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</si>
  <si>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</si>
  <si>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</si>
  <si>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</si>
  <si>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</si>
  <si>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</si>
  <si>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</si>
  <si>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</si>
  <si>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</si>
  <si>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</si>
  <si>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</si>
  <si>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</si>
  <si>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</si>
  <si>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</si>
  <si>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</si>
  <si>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</si>
  <si>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</si>
  <si>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</si>
  <si>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</si>
  <si>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</si>
  <si>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</si>
  <si>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</si>
  <si>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</si>
  <si>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</si>
  <si>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</si>
  <si>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</si>
  <si>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</si>
  <si>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</si>
  <si>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</si>
  <si>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</si>
  <si>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</si>
  <si>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</si>
  <si>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</si>
  <si>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</si>
  <si>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</si>
  <si>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</si>
  <si>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</si>
  <si>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</si>
  <si>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</si>
  <si>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</si>
  <si>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</si>
  <si>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</si>
  <si>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</si>
  <si>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</si>
  <si>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</si>
  <si>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</si>
  <si>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</si>
  <si>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</si>
  <si>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</si>
  <si>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</si>
  <si>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</si>
  <si>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</si>
  <si>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</si>
  <si>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</si>
  <si>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</si>
  <si>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</si>
  <si>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</si>
  <si>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</si>
  <si>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</si>
  <si>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</si>
  <si>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</si>
  <si>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</si>
  <si>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</si>
  <si>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</si>
  <si>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</si>
  <si>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</si>
  <si>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</si>
  <si>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</si>
  <si>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</si>
  <si>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</si>
  <si>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</si>
  <si>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</si>
  <si>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</si>
  <si>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</si>
  <si>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</si>
  <si>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</si>
  <si>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</si>
  <si>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</si>
  <si>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</si>
  <si>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</si>
  <si>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</si>
  <si>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</si>
  <si>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</si>
  <si>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</si>
  <si>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</si>
  <si>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</si>
  <si>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</si>
  <si>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</si>
  <si>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</si>
  <si>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</si>
  <si>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</si>
  <si>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</si>
  <si>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</si>
  <si>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</si>
  <si>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</si>
  <si>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</si>
  <si>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</si>
  <si>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</si>
  <si>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</si>
  <si>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</si>
  <si>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</si>
  <si>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</si>
  <si>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</si>
  <si>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</si>
  <si>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</si>
  <si>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</si>
  <si>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</si>
  <si>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</si>
  <si>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</si>
  <si>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</si>
  <si>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</si>
  <si>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</si>
  <si>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</si>
  <si>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</si>
  <si>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</si>
  <si>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</si>
  <si>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</si>
  <si>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</si>
  <si>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</si>
  <si>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</si>
  <si>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</si>
  <si>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</si>
  <si>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</si>
  <si>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</si>
  <si>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</si>
  <si>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</si>
  <si>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</si>
  <si>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</si>
  <si>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</si>
  <si>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</si>
  <si>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</si>
  <si>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</si>
  <si>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</si>
  <si>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</si>
  <si>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</si>
  <si>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</si>
  <si>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</si>
  <si>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</si>
  <si>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</si>
  <si>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</si>
  <si>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</si>
  <si>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</si>
  <si>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</si>
  <si>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</si>
  <si>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</si>
  <si>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</si>
  <si>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</si>
  <si>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</si>
  <si>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</si>
  <si>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</si>
  <si>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</si>
  <si>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</si>
  <si>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</si>
  <si>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</si>
  <si>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</si>
  <si>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</si>
  <si>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</si>
  <si>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</si>
  <si>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</si>
  <si>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</si>
  <si>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</si>
  <si>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</si>
  <si>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</si>
  <si>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</si>
  <si>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</si>
  <si>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</si>
  <si>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</si>
  <si>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</si>
  <si>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</si>
  <si>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</si>
  <si>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</si>
  <si>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</si>
  <si>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</si>
  <si>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</si>
  <si>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</si>
  <si>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</si>
  <si>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</si>
  <si>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</si>
  <si>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</si>
  <si>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</si>
  <si>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</si>
  <si>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</si>
  <si>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</si>
  <si>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</si>
  <si>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</si>
  <si>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</si>
  <si>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</si>
  <si>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</si>
  <si>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</si>
  <si>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</si>
  <si>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</si>
  <si>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</si>
  <si>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</si>
  <si>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</si>
  <si>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</si>
  <si>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</si>
  <si>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</si>
  <si>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</si>
  <si>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</si>
  <si>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</si>
  <si>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</si>
  <si>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</si>
  <si>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</si>
  <si>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</si>
  <si>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</si>
  <si>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</si>
  <si>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</si>
  <si>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</si>
  <si>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</si>
  <si>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</si>
  <si>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</si>
  <si>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</si>
  <si>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</si>
  <si>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</si>
  <si>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</si>
  <si>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</si>
  <si>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</si>
  <si>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</si>
  <si>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</si>
  <si>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</si>
  <si>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</si>
  <si>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</si>
  <si>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</si>
  <si>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</si>
  <si>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</si>
  <si>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</si>
  <si>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</si>
  <si>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</si>
  <si>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</si>
  <si>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</si>
  <si>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</si>
  <si>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</si>
  <si>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</si>
  <si>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</si>
  <si>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</si>
  <si>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</si>
  <si>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</si>
  <si>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</si>
  <si>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</si>
  <si>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</si>
  <si>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</si>
  <si>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</si>
  <si>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</si>
  <si>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</si>
  <si>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</si>
  <si>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</si>
  <si>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</si>
  <si>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</si>
  <si>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</si>
  <si>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</si>
  <si>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</si>
  <si>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</si>
  <si>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</si>
  <si>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</si>
  <si>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</si>
  <si>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</si>
  <si>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</si>
  <si>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</si>
  <si>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</si>
  <si>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</si>
  <si>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</si>
  <si>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</si>
  <si>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</si>
  <si>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</si>
  <si>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</si>
  <si>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</si>
  <si>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</si>
  <si>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</si>
  <si>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</si>
  <si>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</si>
  <si>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</si>
  <si>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</si>
  <si>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</si>
  <si>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</si>
  <si>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</si>
  <si>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</si>
  <si>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</si>
  <si>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</si>
  <si>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</si>
  <si>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</si>
  <si>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</si>
  <si>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</si>
  <si>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</si>
  <si>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</si>
  <si>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</si>
  <si>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</si>
  <si>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</si>
  <si>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</si>
  <si>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</si>
  <si>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</si>
  <si>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</si>
  <si>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</si>
  <si>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</si>
  <si>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</si>
  <si>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</si>
  <si>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</si>
  <si>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</si>
  <si>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</si>
  <si>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</si>
  <si>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</si>
  <si>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</si>
  <si>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</si>
  <si>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</si>
  <si>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</si>
  <si>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</si>
  <si>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</si>
  <si>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</si>
  <si>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</si>
  <si>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</si>
  <si>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</si>
  <si>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</si>
  <si>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</si>
  <si>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</si>
  <si>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</si>
  <si>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</si>
  <si>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</si>
  <si>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</si>
  <si>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</si>
  <si>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</si>
  <si>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</si>
  <si>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</si>
  <si>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</si>
  <si>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</si>
  <si>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</si>
  <si>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</si>
  <si>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</si>
  <si>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</si>
  <si>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</si>
  <si>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</si>
  <si>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</si>
  <si>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</si>
  <si>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</si>
  <si>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</si>
  <si>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</si>
  <si>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</si>
  <si>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</si>
  <si>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</si>
  <si>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</si>
  <si>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</si>
  <si>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</si>
  <si>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</si>
  <si>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</si>
  <si>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</si>
  <si>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</si>
  <si>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</si>
  <si>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</si>
  <si>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</si>
  <si>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</si>
  <si>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</si>
  <si>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</si>
  <si>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</si>
  <si>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</si>
  <si>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</si>
  <si>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</si>
  <si>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</si>
  <si>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</si>
  <si>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</si>
  <si>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</si>
  <si>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</si>
  <si>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</si>
  <si>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</si>
  <si>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</si>
  <si>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</si>
  <si>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</si>
  <si>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</si>
  <si>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</si>
  <si>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</si>
  <si>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</si>
  <si>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</si>
  <si>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</si>
  <si>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</si>
  <si>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</si>
  <si>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</si>
  <si>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</si>
  <si>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</si>
  <si>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</si>
  <si>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</si>
  <si>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</si>
  <si>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</si>
  <si>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</si>
  <si>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</si>
  <si>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</si>
  <si>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</si>
  <si>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</si>
  <si>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</si>
  <si>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</si>
  <si>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</si>
  <si>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</si>
  <si>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</si>
  <si>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</si>
  <si>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</si>
  <si>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</si>
  <si>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</si>
  <si>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</si>
  <si>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</si>
  <si>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</si>
  <si>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</si>
  <si>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</si>
  <si>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</si>
  <si>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</si>
  <si>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</si>
  <si>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</si>
  <si>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</si>
  <si>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</si>
  <si>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</si>
  <si>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</si>
  <si>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</si>
  <si>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</si>
  <si>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</si>
  <si>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</si>
  <si>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</si>
  <si>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</si>
  <si>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</si>
  <si>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</si>
  <si>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</si>
  <si>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</si>
  <si>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</si>
  <si>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</si>
  <si>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</si>
  <si>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</si>
  <si>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</si>
  <si>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</si>
  <si>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</si>
  <si>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</si>
  <si>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</si>
  <si>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</si>
  <si>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</si>
  <si>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</si>
  <si>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</si>
  <si>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</si>
  <si>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</si>
  <si>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</si>
  <si>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</si>
  <si>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</si>
  <si>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</si>
  <si>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</si>
  <si>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</si>
  <si>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</si>
  <si>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</si>
  <si>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</si>
  <si>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</si>
  <si>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</si>
  <si>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</si>
  <si>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</si>
  <si>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</si>
  <si>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</si>
  <si>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</si>
  <si>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</si>
  <si>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</si>
  <si>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</si>
  <si>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</si>
  <si>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</si>
  <si>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</si>
  <si>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</si>
  <si>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</si>
  <si>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</si>
  <si>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</si>
  <si>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</si>
  <si>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</si>
  <si>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</si>
  <si>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</si>
  <si>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</si>
  <si>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</si>
  <si>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</si>
  <si>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</si>
  <si>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</si>
  <si>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</si>
  <si>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</si>
  <si>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</si>
  <si>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</si>
  <si>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</si>
  <si>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</si>
  <si>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</si>
  <si>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</si>
  <si>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</si>
  <si>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</si>
  <si>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</si>
  <si>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</si>
  <si>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</si>
  <si>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</si>
  <si>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</si>
  <si>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</si>
  <si>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</si>
  <si>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</si>
  <si>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</si>
  <si>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</si>
  <si>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</si>
  <si>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</si>
  <si>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</si>
  <si>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</si>
  <si>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</si>
  <si>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</si>
  <si>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</si>
  <si>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</si>
  <si>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</si>
  <si>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</si>
  <si>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</si>
  <si>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</si>
  <si>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</si>
  <si>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</si>
  <si>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</si>
  <si>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</si>
  <si>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</si>
  <si>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</si>
  <si>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</si>
  <si>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</si>
  <si>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</si>
  <si>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</si>
  <si>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</si>
  <si>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</si>
  <si>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</si>
  <si>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</si>
  <si>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</si>
  <si>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</si>
  <si>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</si>
  <si>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</si>
  <si>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</si>
  <si>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</si>
  <si>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</si>
  <si>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</si>
  <si>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</si>
  <si>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</si>
  <si>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</si>
  <si>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</si>
  <si>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</si>
  <si>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</si>
  <si>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</si>
  <si>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</si>
  <si>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</si>
  <si>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</si>
  <si>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</si>
  <si>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</si>
  <si>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</si>
  <si>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</si>
  <si>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</si>
  <si>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</si>
  <si>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</si>
  <si>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</si>
  <si>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</si>
  <si>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</si>
  <si>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</si>
  <si>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</si>
  <si>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</si>
  <si>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</si>
  <si>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</si>
  <si>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</si>
  <si>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</si>
  <si>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</si>
  <si>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</si>
  <si>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</si>
  <si>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</si>
  <si>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</si>
  <si>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</si>
  <si>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</si>
  <si>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</si>
  <si>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</si>
  <si>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</si>
  <si>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</si>
  <si>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</si>
  <si>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</si>
  <si>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</si>
  <si>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</si>
  <si>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</si>
  <si>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</si>
  <si>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</si>
  <si>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</si>
  <si>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</si>
  <si>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</si>
  <si>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</si>
  <si>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</si>
  <si>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</si>
  <si>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</si>
  <si>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</si>
  <si>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</si>
  <si>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</si>
  <si>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</si>
  <si>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</si>
  <si>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</si>
  <si>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</si>
  <si>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</si>
  <si>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</si>
  <si>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</si>
  <si>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</si>
  <si>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</si>
  <si>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</si>
  <si>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</si>
  <si>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</si>
  <si>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</si>
  <si>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</si>
  <si>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</si>
  <si>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</si>
  <si>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</si>
  <si>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</si>
  <si>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</si>
  <si>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</si>
  <si>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</si>
  <si>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</si>
  <si>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</si>
  <si>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</si>
  <si>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</si>
  <si>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</si>
  <si>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</si>
  <si>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</si>
  <si>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</si>
  <si>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</si>
  <si>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</si>
  <si>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</si>
  <si>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</si>
  <si>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</si>
  <si>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</si>
  <si>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</si>
  <si>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</si>
  <si>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</si>
  <si>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</si>
  <si>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</si>
  <si>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</si>
  <si>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</si>
  <si>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</si>
  <si>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</si>
  <si>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</si>
  <si>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</si>
  <si>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</si>
  <si>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</si>
  <si>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</si>
  <si>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</si>
  <si>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</si>
  <si>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</si>
  <si>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</si>
  <si>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</si>
  <si>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</si>
  <si>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</si>
  <si>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</si>
  <si>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</si>
  <si>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</si>
  <si>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</si>
  <si>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</si>
  <si>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</si>
  <si>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</si>
  <si>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</si>
  <si>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</si>
  <si>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</si>
  <si>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</si>
  <si>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</si>
  <si>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</si>
  <si>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</si>
  <si>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</si>
  <si>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</si>
  <si>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</si>
  <si>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</si>
  <si>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</si>
  <si>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</si>
  <si>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</si>
  <si>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</si>
  <si>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</si>
  <si>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</si>
  <si>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</si>
  <si>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</si>
  <si>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</si>
  <si>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</si>
  <si>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</si>
  <si>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</si>
  <si>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</si>
  <si>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</si>
  <si>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</si>
  <si>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</si>
  <si>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</si>
  <si>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</si>
  <si>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</si>
  <si>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</si>
  <si>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</si>
  <si>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</si>
  <si>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</si>
  <si>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</si>
  <si>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</si>
  <si>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</si>
  <si>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</si>
  <si>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</si>
  <si>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</si>
  <si>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</si>
  <si>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</si>
  <si>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</si>
  <si>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</si>
  <si>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</si>
  <si>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</si>
  <si>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</si>
  <si>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</si>
  <si>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</si>
  <si>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</si>
  <si>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</si>
  <si>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</si>
  <si>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</si>
  <si>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</si>
  <si>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</si>
  <si>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</si>
  <si>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</si>
  <si>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</si>
  <si>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</si>
  <si>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</si>
  <si>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</si>
  <si>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</si>
  <si>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</si>
  <si>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</si>
  <si>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</si>
  <si>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</si>
  <si>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</si>
  <si>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</si>
  <si>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</si>
  <si>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</si>
  <si>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</si>
  <si>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</si>
  <si>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</si>
  <si>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</si>
  <si>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</si>
  <si>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</si>
  <si>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</si>
  <si>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</si>
  <si>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</si>
  <si>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</si>
  <si>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</si>
  <si>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</si>
  <si>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</si>
  <si>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</si>
  <si>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</si>
  <si>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</si>
  <si>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</si>
  <si>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</si>
  <si>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</si>
  <si>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</si>
  <si>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</si>
  <si>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</si>
  <si>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</si>
  <si>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</si>
  <si>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</si>
  <si>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</si>
  <si>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</si>
  <si>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</si>
  <si>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</si>
  <si>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</si>
  <si>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</si>
  <si>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</si>
  <si>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</si>
  <si>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</si>
  <si>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</si>
  <si>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</si>
  <si>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</si>
  <si>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</si>
  <si>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</si>
  <si>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</si>
  <si>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</si>
  <si>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</si>
  <si>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</si>
  <si>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</si>
  <si>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</si>
  <si>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</si>
  <si>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</si>
  <si>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</si>
  <si>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</si>
  <si>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</si>
  <si>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</si>
  <si>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</si>
  <si>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</si>
  <si>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</si>
  <si>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</si>
  <si>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</si>
  <si>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</si>
  <si>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</si>
  <si>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</si>
  <si>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</si>
  <si>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</si>
  <si>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</si>
  <si>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</si>
  <si>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</si>
  <si>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</si>
  <si>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</si>
  <si>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</si>
  <si>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</si>
  <si>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</si>
  <si>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</si>
  <si>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</si>
  <si>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</si>
  <si>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</si>
  <si>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</si>
  <si>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</si>
  <si>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</si>
  <si>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</si>
  <si>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</si>
  <si>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</si>
  <si>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</si>
  <si>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</si>
  <si>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</si>
  <si>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</si>
  <si>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</si>
  <si>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</si>
  <si>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</si>
  <si>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</si>
  <si>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</si>
  <si>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</si>
  <si>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</si>
  <si>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</si>
  <si>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</si>
  <si>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</si>
  <si>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</si>
  <si>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</si>
  <si>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</si>
  <si>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</si>
  <si>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</si>
  <si>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</si>
  <si>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</si>
  <si>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</si>
  <si>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</si>
  <si>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</si>
  <si>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</si>
  <si>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</si>
  <si>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</si>
  <si>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</si>
  <si>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</si>
  <si>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</si>
  <si>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</si>
  <si>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</si>
  <si>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</si>
  <si>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</si>
  <si>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</si>
  <si>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</si>
  <si>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</si>
  <si>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</si>
  <si>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</si>
  <si>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</si>
  <si>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</si>
  <si>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</si>
  <si>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</si>
  <si>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</si>
  <si>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</si>
  <si>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</si>
  <si>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</si>
  <si>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</si>
  <si>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</si>
  <si>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</si>
  <si>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</si>
  <si>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</si>
  <si>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</si>
  <si>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</si>
  <si>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</si>
  <si>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</si>
  <si>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</si>
  <si>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</si>
  <si>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</si>
  <si>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</si>
  <si>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</si>
  <si>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</si>
  <si>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</si>
  <si>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</si>
  <si>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</si>
  <si>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</si>
  <si>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</si>
  <si>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</si>
  <si>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</si>
  <si>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</si>
  <si>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</si>
  <si>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</si>
  <si>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</si>
  <si>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</si>
  <si>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</si>
  <si>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</si>
  <si>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</si>
  <si>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</si>
  <si>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</si>
  <si>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</si>
  <si>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</si>
  <si>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</si>
  <si>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</si>
  <si>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</si>
  <si>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</si>
  <si>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</si>
  <si>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</si>
  <si>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</si>
  <si>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</si>
  <si>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</si>
  <si>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</si>
  <si>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</si>
  <si>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</si>
  <si>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</si>
  <si>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</si>
  <si>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</si>
  <si>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</si>
  <si>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</si>
  <si>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</si>
  <si>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</si>
  <si>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</si>
  <si>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</si>
  <si>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</si>
  <si>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</si>
  <si>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</si>
  <si>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</si>
  <si>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</si>
  <si>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</si>
  <si>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</si>
  <si>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</si>
  <si>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</si>
  <si>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</si>
  <si>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</si>
  <si>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</si>
  <si>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</si>
  <si>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</si>
  <si>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</si>
  <si>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</si>
  <si>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</si>
  <si>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</si>
  <si>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</si>
  <si>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</si>
  <si>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</si>
  <si>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</si>
  <si>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</si>
  <si>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</si>
  <si>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</si>
  <si>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</si>
  <si>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</si>
  <si>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</si>
  <si>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</si>
  <si>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</si>
  <si>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</si>
  <si>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</si>
  <si>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</si>
  <si>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</si>
  <si>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</si>
  <si>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</si>
  <si>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</si>
  <si>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</si>
  <si>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</si>
  <si>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</si>
  <si>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</si>
  <si>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</si>
  <si>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</si>
  <si>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</si>
  <si>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</si>
  <si>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</si>
  <si>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</si>
  <si>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</si>
  <si>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</si>
  <si>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</si>
  <si>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</si>
  <si>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</si>
  <si>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</si>
  <si>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</si>
  <si>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</si>
  <si>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</si>
  <si>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</si>
  <si>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</si>
  <si>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</si>
  <si>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</si>
  <si>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</si>
  <si>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</si>
  <si>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</si>
  <si>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</si>
  <si>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</si>
  <si>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</si>
  <si>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</si>
  <si>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</si>
  <si>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</si>
  <si>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</si>
  <si>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</si>
  <si>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</si>
  <si>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</si>
  <si>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</si>
  <si>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</si>
  <si>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</si>
  <si>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</si>
  <si>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</si>
  <si>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</si>
  <si>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</si>
  <si>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</si>
  <si>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</si>
  <si>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</si>
  <si>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</si>
  <si>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</si>
  <si>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</si>
  <si>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</si>
  <si>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</si>
  <si>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</si>
  <si>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</si>
  <si>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</si>
  <si>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</si>
  <si>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</si>
  <si>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</si>
  <si>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</si>
  <si>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</si>
  <si>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</si>
  <si>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</si>
  <si>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</si>
  <si>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</si>
  <si>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</si>
  <si>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</si>
  <si>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</si>
  <si>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</si>
  <si>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</si>
  <si>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</si>
  <si>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</si>
  <si>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</si>
  <si>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</si>
  <si>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</si>
  <si>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</si>
  <si>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</si>
  <si>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</si>
  <si>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</si>
  <si>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</si>
  <si>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</si>
  <si>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</si>
  <si>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</si>
  <si>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</si>
  <si>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</si>
  <si>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</si>
  <si>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</si>
  <si>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</si>
  <si>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</si>
  <si>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</si>
  <si>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</si>
  <si>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</si>
  <si>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</si>
  <si>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</si>
  <si>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</si>
  <si>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</si>
  <si>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</si>
  <si>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</si>
  <si>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</si>
  <si>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</si>
  <si>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</si>
  <si>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</si>
  <si>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</si>
  <si>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</si>
  <si>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</si>
  <si>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</si>
  <si>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</si>
  <si>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</si>
  <si>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</si>
  <si>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</si>
  <si>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</si>
  <si>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</si>
  <si>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</si>
  <si>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</si>
  <si>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</si>
  <si>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</si>
  <si>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</si>
  <si>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</si>
  <si>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</si>
  <si>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</si>
  <si>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</si>
  <si>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</si>
  <si>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</si>
  <si>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</si>
  <si>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</si>
  <si>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</si>
  <si>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</si>
  <si>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</si>
  <si>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</si>
  <si>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</si>
  <si>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</si>
  <si>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</si>
  <si>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</si>
  <si>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</si>
  <si>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</si>
  <si>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</si>
  <si>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</si>
  <si>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</si>
  <si>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</si>
  <si>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</si>
  <si>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</si>
  <si>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</si>
  <si>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</si>
  <si>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</si>
  <si>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</si>
  <si>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</si>
  <si>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</si>
  <si>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</si>
  <si>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</si>
  <si>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</si>
  <si>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</si>
  <si>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</si>
  <si>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</si>
  <si>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</si>
  <si>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</si>
  <si>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</si>
  <si>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</si>
  <si>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</si>
  <si>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</si>
  <si>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</si>
  <si>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</si>
  <si>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</si>
  <si>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</si>
  <si>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</si>
  <si>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</si>
  <si>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</si>
  <si>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</si>
  <si>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</si>
  <si>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</si>
  <si>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</si>
  <si>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</si>
  <si>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</si>
  <si>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</si>
  <si>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</si>
  <si>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</si>
  <si>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</si>
  <si>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</si>
  <si>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</si>
  <si>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</si>
  <si>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</si>
  <si>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</si>
  <si>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</si>
  <si>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</si>
  <si>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</si>
  <si>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</si>
  <si>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</si>
  <si>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</si>
  <si>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</si>
  <si>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</si>
  <si>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</si>
  <si>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</si>
  <si>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</si>
  <si>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</si>
  <si>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</si>
  <si>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</si>
  <si>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</si>
  <si>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</si>
  <si>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</si>
  <si>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</si>
  <si>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</si>
  <si>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</si>
  <si>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</si>
  <si>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</si>
  <si>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</si>
  <si>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</si>
  <si>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</si>
  <si>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</si>
  <si>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</si>
  <si>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</si>
  <si>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</si>
  <si>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</si>
  <si>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</si>
  <si>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</si>
  <si>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</si>
  <si>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</si>
  <si>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</si>
  <si>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</si>
  <si>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</si>
  <si>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</si>
  <si>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</si>
  <si>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</si>
  <si>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</si>
  <si>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</si>
  <si>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</si>
  <si>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</si>
  <si>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</si>
  <si>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</si>
  <si>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</si>
  <si>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</si>
  <si>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</si>
  <si>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</si>
  <si>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</si>
  <si>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</si>
  <si>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</si>
  <si>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</si>
  <si>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</si>
  <si>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</si>
  <si>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</si>
  <si>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</si>
  <si>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</si>
  <si>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</si>
  <si>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</si>
  <si>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</si>
  <si>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</si>
  <si>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</si>
  <si>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</si>
  <si>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</si>
  <si>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</si>
  <si>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</si>
  <si>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</si>
  <si>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</si>
  <si>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</si>
  <si>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</si>
  <si>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</si>
  <si>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</si>
  <si>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</si>
  <si>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</si>
  <si>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</si>
  <si>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</si>
  <si>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</si>
  <si>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</si>
  <si>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</si>
  <si>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</si>
  <si>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</si>
  <si>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</si>
  <si>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</si>
  <si>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</si>
  <si>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</si>
  <si>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</si>
  <si>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</si>
  <si>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</si>
  <si>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</si>
  <si>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</si>
  <si>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</si>
  <si>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</si>
  <si>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</si>
  <si>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</si>
  <si>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</si>
  <si>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</si>
  <si>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</si>
  <si>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</si>
  <si>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</si>
  <si>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</si>
  <si>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</si>
  <si>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</si>
  <si>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</si>
  <si>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</si>
  <si>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</si>
  <si>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</si>
  <si>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</si>
  <si>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</si>
  <si>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</si>
  <si>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</si>
  <si>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</si>
  <si>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</si>
  <si>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</si>
  <si>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</si>
  <si>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</si>
  <si>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</si>
  <si>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</si>
  <si>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</si>
  <si>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</si>
  <si>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</si>
  <si>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</si>
  <si>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</si>
  <si>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</si>
  <si>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</si>
  <si>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</si>
  <si>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</si>
  <si>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</si>
  <si>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</si>
  <si>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</si>
  <si>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</si>
  <si>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</si>
  <si>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</si>
  <si>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</si>
  <si>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</si>
  <si>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</si>
  <si>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</si>
  <si>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</si>
  <si>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</si>
  <si>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</si>
  <si>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</si>
  <si>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</si>
  <si>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</si>
  <si>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</si>
  <si>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</si>
  <si>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</si>
  <si>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</si>
  <si>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</si>
  <si>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</si>
  <si>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</si>
  <si>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</si>
  <si>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</si>
  <si>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</si>
  <si>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</si>
  <si>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</si>
  <si>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</si>
  <si>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</si>
  <si>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</si>
  <si>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</si>
  <si>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</si>
  <si>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</si>
  <si>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</si>
  <si>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</si>
  <si>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</si>
  <si>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</si>
  <si>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</si>
  <si>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</si>
  <si>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</si>
  <si>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</si>
  <si>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</si>
  <si>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</si>
  <si>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</si>
  <si>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</si>
  <si>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</si>
  <si>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</si>
  <si>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</si>
  <si>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</si>
  <si>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</si>
  <si>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</si>
  <si>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</si>
  <si>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</si>
  <si>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</si>
  <si>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</si>
  <si>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</si>
  <si>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</si>
  <si>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</si>
  <si>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</si>
  <si>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</si>
  <si>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</si>
  <si>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</si>
  <si>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</si>
  <si>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</si>
  <si>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</si>
  <si>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</si>
  <si>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</si>
  <si>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</si>
  <si>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</si>
  <si>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</si>
  <si>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</si>
  <si>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</si>
  <si>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</si>
  <si>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</si>
  <si>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</si>
  <si>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</si>
  <si>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</si>
  <si>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</si>
  <si>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</si>
  <si>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</si>
  <si>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</si>
  <si>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</si>
  <si>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</si>
  <si>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</si>
  <si>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</si>
  <si>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</si>
  <si>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</si>
  <si>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</si>
  <si>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</si>
  <si>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</si>
  <si>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</si>
  <si>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</si>
  <si>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</si>
  <si>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</si>
  <si>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</si>
  <si>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</si>
  <si>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</si>
  <si>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</si>
  <si>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</si>
  <si>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</si>
  <si>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</si>
  <si>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</si>
  <si>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</si>
  <si>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</si>
  <si>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</si>
  <si>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</si>
  <si>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</si>
  <si>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</si>
  <si>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</si>
  <si>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</si>
  <si>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</si>
  <si>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</si>
  <si>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</si>
  <si>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</si>
  <si>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</si>
  <si>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</si>
  <si>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</si>
  <si>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</si>
  <si>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</si>
  <si>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</si>
  <si>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</si>
  <si>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</si>
  <si>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</si>
  <si>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</si>
  <si>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</si>
  <si>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</si>
  <si>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</si>
  <si>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</si>
  <si>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</si>
  <si>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</si>
  <si>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</si>
  <si>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</si>
  <si>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</si>
  <si>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</si>
  <si>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</si>
  <si>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</si>
  <si>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</si>
  <si>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</si>
  <si>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</si>
  <si>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</si>
  <si>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</si>
  <si>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</si>
  <si>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</si>
  <si>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</si>
  <si>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</si>
  <si>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</si>
  <si>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</si>
  <si>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</si>
  <si>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</si>
  <si>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</si>
  <si>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</si>
  <si>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</si>
  <si>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</si>
  <si>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</si>
  <si>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</si>
  <si>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</si>
  <si>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</si>
  <si>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</si>
  <si>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</si>
  <si>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</si>
  <si>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</si>
  <si>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</si>
  <si>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</si>
  <si>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</si>
  <si>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</si>
  <si>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</si>
  <si>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</si>
  <si>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</si>
  <si>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</si>
  <si>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</si>
  <si>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</si>
  <si>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</si>
  <si>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</si>
  <si>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</si>
  <si>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</si>
  <si>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</si>
  <si>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</si>
  <si>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</si>
  <si>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</si>
  <si>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</si>
  <si>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</si>
  <si>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</si>
  <si>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</si>
  <si>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</si>
  <si>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</si>
  <si>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</si>
  <si>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</si>
  <si>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</si>
  <si>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</si>
  <si>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</si>
  <si>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</si>
  <si>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</si>
  <si>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</si>
  <si>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</si>
  <si>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</si>
  <si>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</si>
  <si>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</si>
  <si>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</si>
  <si>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</si>
  <si>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</si>
  <si>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</si>
  <si>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</si>
  <si>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</si>
  <si>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</si>
  <si>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</si>
  <si>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</si>
  <si>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</si>
  <si>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</si>
  <si>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</si>
  <si>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</si>
  <si>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</si>
  <si>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</si>
  <si>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</si>
  <si>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</si>
  <si>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</si>
  <si>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</si>
  <si>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</si>
  <si>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</si>
  <si>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</si>
  <si>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</si>
  <si>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</si>
  <si>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</si>
  <si>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</si>
  <si>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</si>
  <si>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</si>
  <si>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</si>
  <si>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</si>
  <si>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</si>
  <si>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</si>
  <si>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</si>
  <si>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</si>
  <si>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</si>
  <si>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</si>
  <si>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</si>
  <si>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</si>
  <si>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</si>
  <si>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</si>
  <si>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</si>
  <si>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</si>
  <si>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</si>
  <si>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</si>
  <si>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</si>
  <si>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</si>
  <si>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</si>
  <si>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</si>
  <si>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</si>
  <si>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</si>
  <si>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</si>
  <si>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</si>
  <si>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</si>
  <si>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</si>
  <si>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</si>
  <si>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</si>
  <si>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</si>
  <si>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</si>
  <si>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</si>
  <si>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</si>
  <si>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</si>
  <si>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</si>
  <si>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</si>
  <si>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</si>
  <si>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</si>
  <si>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</si>
  <si>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</si>
  <si>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</si>
  <si>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</si>
  <si>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</si>
  <si>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</si>
  <si>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</si>
  <si>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</si>
  <si>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</si>
  <si>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</si>
  <si>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</si>
  <si>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</si>
  <si>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</si>
  <si>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</si>
  <si>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</si>
  <si>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</si>
  <si>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</si>
  <si>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</si>
  <si>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</si>
  <si>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</si>
  <si>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</si>
  <si>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</si>
  <si>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</si>
  <si>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</si>
  <si>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</si>
  <si>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</si>
  <si>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</si>
  <si>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</si>
  <si>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</si>
  <si>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</si>
  <si>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</si>
  <si>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</si>
  <si>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</si>
  <si>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</si>
  <si>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</si>
  <si>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</si>
  <si>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</si>
  <si>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</si>
  <si>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</si>
  <si>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</si>
  <si>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</si>
  <si>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</si>
  <si>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</si>
  <si>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</si>
  <si>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</si>
  <si>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</si>
  <si>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</si>
  <si>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</si>
  <si>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</si>
  <si>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</si>
  <si>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</si>
  <si>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</si>
  <si>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</si>
  <si>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</si>
  <si>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</si>
  <si>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</si>
  <si>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</si>
  <si>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</si>
  <si>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</si>
  <si>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</si>
  <si>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</si>
  <si>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</si>
  <si>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</si>
  <si>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</si>
  <si>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</si>
  <si>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</si>
  <si>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</si>
  <si>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</si>
  <si>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</si>
  <si>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</si>
  <si>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</si>
  <si>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</si>
  <si>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</si>
  <si>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</si>
  <si>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</si>
  <si>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</si>
  <si>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</si>
  <si>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</si>
  <si>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</si>
  <si>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</si>
  <si>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</si>
  <si>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</si>
  <si>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</si>
  <si>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</si>
  <si>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</si>
  <si>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</si>
  <si>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</si>
  <si>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</si>
  <si>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</si>
  <si>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</si>
  <si>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</si>
  <si>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</si>
  <si>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</si>
  <si>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</si>
  <si>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</si>
  <si>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</si>
  <si>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</si>
  <si>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</si>
  <si>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</si>
  <si>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</si>
  <si>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</si>
  <si>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</si>
  <si>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</si>
  <si>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</si>
  <si>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</si>
  <si>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</si>
  <si>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</si>
  <si>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</si>
  <si>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</si>
  <si>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</si>
  <si>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</si>
  <si>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</si>
  <si>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</si>
  <si>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</si>
  <si>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</si>
  <si>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</si>
  <si>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</si>
  <si>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</si>
  <si>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</si>
  <si>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</si>
  <si>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</si>
  <si>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</si>
  <si>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</si>
  <si>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</si>
  <si>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</si>
  <si>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</si>
  <si>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</si>
  <si>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</si>
  <si>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</si>
  <si>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</si>
  <si>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</si>
  <si>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</si>
  <si>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</si>
  <si>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</si>
  <si>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</si>
  <si>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</si>
  <si>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</si>
  <si>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</si>
  <si>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</si>
  <si>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</si>
  <si>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</si>
  <si>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</si>
  <si>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</si>
  <si>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</si>
  <si>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</si>
  <si>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</si>
  <si>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</si>
  <si>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</si>
  <si>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</si>
  <si>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</si>
  <si>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</si>
  <si>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</si>
  <si>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</si>
  <si>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</si>
  <si>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</si>
  <si>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</si>
  <si>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</si>
  <si>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</si>
  <si>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</si>
  <si>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</si>
  <si>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</si>
  <si>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</si>
  <si>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</si>
  <si>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</si>
  <si>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</si>
  <si>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</si>
  <si>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</si>
  <si>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</si>
  <si>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</si>
  <si>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</si>
  <si>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</si>
  <si>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</si>
  <si>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</si>
  <si>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</si>
  <si>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</si>
  <si>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</si>
  <si>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</si>
  <si>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</si>
  <si>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</si>
  <si>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</si>
  <si>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</si>
  <si>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</si>
  <si>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</si>
  <si>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</si>
  <si>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</si>
  <si>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</si>
  <si>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</si>
  <si>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</si>
  <si>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</si>
  <si>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</si>
  <si>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</si>
  <si>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</si>
  <si>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</si>
  <si>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</si>
  <si>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</si>
  <si>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</si>
  <si>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</si>
  <si>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</si>
  <si>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</si>
  <si>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</si>
  <si>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</si>
  <si>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</si>
  <si>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</si>
  <si>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</si>
  <si>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</si>
  <si>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</si>
  <si>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</si>
  <si>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</si>
  <si>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</si>
  <si>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</si>
  <si>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</si>
  <si>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</si>
  <si>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</si>
  <si>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</si>
  <si>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</si>
  <si>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</si>
  <si>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</si>
  <si>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</si>
  <si>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</si>
  <si>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</si>
  <si>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</si>
  <si>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</si>
  <si>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</si>
  <si>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</si>
  <si>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</si>
  <si>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</si>
  <si>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</si>
  <si>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</si>
  <si>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</si>
  <si>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</si>
  <si>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</si>
  <si>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</si>
  <si>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</si>
  <si>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</si>
  <si>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</si>
  <si>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</si>
  <si>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</si>
  <si>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</si>
  <si>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</si>
  <si>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</si>
  <si>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</si>
  <si>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</si>
  <si>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</si>
  <si>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</si>
  <si>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</si>
  <si>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</si>
  <si>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</si>
  <si>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</si>
  <si>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</si>
  <si>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</si>
  <si>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</si>
  <si>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</si>
  <si>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</si>
  <si>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</si>
  <si>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</si>
  <si>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</si>
  <si>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</si>
  <si>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</si>
  <si>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</si>
  <si>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</si>
  <si>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</si>
  <si>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</si>
  <si>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</si>
  <si>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</si>
  <si>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</si>
  <si>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</si>
  <si>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</si>
  <si>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</si>
  <si>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</si>
  <si>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</si>
  <si>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</si>
  <si>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</si>
  <si>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</si>
  <si>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</si>
  <si>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</si>
  <si>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</si>
  <si>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</si>
  <si>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</si>
  <si>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</si>
  <si>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</si>
  <si>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</si>
  <si>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</si>
  <si>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</si>
  <si>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</si>
  <si>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</si>
  <si>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</si>
  <si>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</si>
  <si>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</si>
  <si>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</si>
  <si>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</si>
  <si>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</si>
  <si>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</si>
  <si>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</si>
  <si>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</si>
  <si>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</si>
  <si>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</si>
  <si>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</si>
  <si>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</si>
  <si>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</si>
  <si>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</si>
  <si>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</si>
  <si>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</si>
  <si>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</si>
  <si>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</si>
  <si>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</si>
  <si>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</si>
  <si>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</si>
  <si>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</si>
  <si>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</si>
  <si>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</si>
  <si>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</si>
  <si>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</si>
  <si>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</si>
  <si>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</si>
  <si>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</si>
  <si>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</si>
  <si>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</si>
  <si>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</si>
  <si>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</si>
  <si>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</si>
  <si>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</si>
  <si>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</si>
  <si>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</si>
  <si>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</si>
  <si>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</si>
  <si>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</si>
  <si>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</si>
  <si>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</si>
  <si>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</si>
  <si>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</si>
  <si>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</si>
  <si>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</si>
  <si>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</si>
  <si>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</si>
  <si>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</si>
  <si>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</si>
  <si>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</si>
  <si>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</si>
  <si>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</si>
  <si>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</si>
  <si>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</si>
  <si>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</si>
  <si>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</si>
  <si>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</si>
  <si>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</si>
  <si>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</si>
  <si>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</si>
  <si>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</si>
  <si>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</si>
  <si>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</si>
  <si>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</si>
  <si>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</si>
  <si>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</si>
  <si>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</si>
  <si>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</si>
  <si>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</si>
  <si>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</si>
  <si>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</si>
  <si>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</si>
  <si>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</si>
  <si>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</si>
  <si>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</si>
  <si>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</si>
  <si>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</si>
  <si>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</si>
  <si>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</si>
  <si>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</si>
  <si>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</si>
  <si>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</si>
  <si>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</si>
  <si>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</si>
  <si>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</si>
  <si>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</si>
  <si>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</si>
  <si>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</si>
  <si>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</si>
  <si>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</si>
  <si>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</si>
  <si>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</si>
  <si>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</si>
  <si>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</si>
  <si>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</si>
  <si>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</si>
  <si>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</si>
  <si>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</si>
  <si>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</si>
  <si>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</si>
  <si>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</si>
  <si>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</si>
  <si>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</si>
  <si>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</si>
  <si>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</si>
  <si>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</si>
  <si>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</si>
  <si>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</si>
  <si>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</si>
  <si>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</si>
  <si>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</si>
  <si>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</si>
  <si>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</si>
  <si>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</si>
  <si>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</si>
  <si>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</si>
  <si>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</si>
  <si>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</si>
  <si>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</si>
  <si>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</si>
  <si>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</si>
  <si>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</si>
  <si>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</si>
  <si>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</si>
  <si>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</si>
  <si>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</si>
  <si>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</si>
  <si>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</si>
  <si>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</si>
  <si>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</si>
  <si>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</si>
  <si>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</si>
  <si>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</si>
  <si>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</si>
  <si>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</si>
  <si>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</si>
  <si>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</si>
  <si>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</si>
  <si>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</si>
  <si>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</si>
  <si>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</si>
  <si>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</si>
  <si>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</si>
  <si>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</si>
  <si>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</si>
  <si>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</si>
  <si>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</si>
  <si>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</si>
  <si>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</si>
  <si>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</si>
  <si>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</si>
  <si>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</si>
  <si>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</si>
  <si>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</si>
  <si>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</si>
  <si>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</si>
  <si>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</si>
  <si>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</si>
  <si>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</si>
  <si>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</si>
  <si>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</si>
  <si>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</si>
  <si>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</si>
  <si>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</si>
  <si>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</si>
  <si>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</si>
  <si>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</si>
  <si>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</si>
  <si>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</si>
  <si>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</si>
  <si>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</si>
  <si>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</si>
  <si>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</si>
  <si>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</si>
  <si>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</si>
  <si>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</si>
  <si>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</si>
  <si>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</si>
  <si>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</si>
  <si>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</si>
  <si>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</si>
  <si>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</si>
  <si>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</si>
  <si>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</si>
  <si>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</si>
  <si>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</si>
  <si>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</si>
  <si>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</si>
  <si>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</si>
  <si>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</si>
  <si>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</si>
  <si>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</si>
  <si>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</si>
  <si>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</si>
  <si>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</si>
  <si>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</si>
  <si>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</si>
  <si>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</si>
  <si>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</si>
  <si>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</si>
  <si>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</si>
  <si>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</si>
  <si>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</si>
  <si>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</si>
  <si>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</si>
  <si>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</si>
  <si>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</si>
  <si>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</si>
  <si>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</si>
  <si>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</si>
  <si>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</si>
  <si>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</si>
  <si>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</si>
  <si>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</si>
  <si>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</si>
  <si>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</si>
  <si>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</si>
  <si>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</si>
  <si>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</si>
  <si>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</si>
  <si>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</si>
  <si>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</si>
  <si>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</si>
  <si>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</si>
  <si>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</si>
  <si>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</si>
  <si>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</si>
  <si>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</si>
  <si>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</si>
  <si>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</si>
  <si>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</si>
  <si>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</si>
  <si>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</si>
  <si>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</si>
  <si>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</si>
  <si>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</si>
  <si>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</si>
  <si>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</si>
  <si>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</si>
  <si>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</si>
  <si>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</si>
  <si>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</si>
  <si>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</si>
  <si>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</si>
  <si>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</si>
  <si>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</si>
  <si>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</si>
  <si>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</si>
  <si>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</si>
  <si>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</si>
  <si>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</si>
  <si>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</si>
  <si>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</si>
  <si>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</si>
  <si>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</si>
  <si>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</si>
  <si>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</si>
  <si>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</si>
  <si>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</si>
  <si>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</si>
  <si>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</si>
  <si>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</si>
  <si>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</si>
  <si>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</si>
  <si>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</si>
  <si>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</si>
  <si>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</si>
  <si>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</si>
  <si>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</si>
  <si>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</si>
  <si>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</si>
  <si>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</si>
  <si>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</si>
  <si>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</si>
  <si>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</si>
  <si>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</si>
  <si>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</si>
  <si>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</si>
  <si>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</si>
  <si>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</si>
  <si>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</si>
  <si>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</si>
  <si>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</si>
  <si>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</si>
  <si>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</si>
  <si>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</si>
  <si>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</si>
  <si>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</si>
  <si>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</si>
  <si>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</si>
  <si>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</si>
  <si>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</si>
  <si>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</si>
  <si>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</si>
  <si>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</si>
  <si>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</si>
  <si>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</si>
  <si>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</si>
  <si>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</si>
  <si>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</si>
  <si>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</si>
  <si>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</si>
  <si>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</si>
  <si>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</si>
  <si>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</si>
  <si>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</si>
  <si>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</si>
  <si>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</si>
  <si>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</si>
  <si>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</si>
  <si>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</si>
  <si>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</si>
  <si>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</si>
  <si>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</si>
  <si>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</si>
  <si>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</si>
  <si>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</si>
  <si>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</si>
  <si>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</si>
  <si>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</si>
  <si>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</si>
  <si>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</si>
  <si>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</si>
  <si>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</si>
  <si>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</si>
  <si>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</si>
  <si>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</si>
  <si>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</si>
  <si>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</si>
  <si>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</si>
  <si>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</si>
  <si>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</si>
  <si>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</si>
  <si>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</si>
  <si>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</si>
  <si>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</si>
  <si>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</si>
  <si>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</si>
  <si>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</si>
  <si>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</si>
  <si>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</si>
  <si>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</si>
  <si>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</si>
  <si>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</si>
  <si>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</si>
  <si>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</si>
  <si>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</si>
  <si>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</si>
  <si>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</si>
  <si>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</si>
  <si>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</si>
  <si>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</si>
  <si>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</si>
  <si>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</si>
  <si>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</si>
  <si>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</si>
  <si>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</si>
  <si>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</si>
  <si>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</si>
  <si>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</si>
  <si>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</si>
  <si>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</si>
  <si>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</si>
  <si>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</si>
  <si>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</si>
  <si>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</si>
  <si>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</si>
  <si>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</si>
  <si>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</si>
  <si>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</si>
  <si>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</si>
  <si>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</si>
  <si>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</si>
  <si>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</si>
  <si>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</si>
  <si>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</si>
  <si>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</si>
  <si>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</si>
  <si>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</si>
  <si>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</si>
  <si>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</si>
  <si>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</si>
  <si>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</si>
  <si>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</si>
  <si>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</si>
  <si>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</si>
  <si>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</si>
  <si>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</si>
  <si>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</si>
  <si>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</si>
  <si>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</si>
  <si>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</si>
  <si>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</si>
  <si>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</si>
  <si>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</si>
  <si>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</si>
  <si>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</si>
  <si>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</si>
  <si>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</si>
  <si>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</si>
  <si>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</si>
  <si>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</si>
  <si>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</si>
  <si>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</si>
  <si>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</si>
  <si>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</si>
  <si>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</si>
  <si>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</si>
  <si>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</si>
  <si>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</si>
  <si>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</si>
  <si>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</si>
  <si>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</si>
  <si>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</si>
  <si>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</si>
  <si>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</si>
  <si>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</si>
  <si>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</si>
  <si>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</si>
  <si>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</si>
  <si>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</si>
  <si>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</si>
  <si>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</si>
  <si>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</si>
  <si>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</si>
  <si>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</si>
  <si>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</si>
  <si>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</si>
  <si>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</si>
  <si>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</si>
  <si>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</si>
  <si>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</si>
  <si>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</si>
  <si>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</si>
  <si>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</si>
  <si>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</si>
  <si>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</si>
  <si>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</si>
  <si>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</si>
  <si>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</si>
  <si>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</si>
  <si>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</si>
  <si>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</si>
  <si>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</si>
  <si>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</si>
  <si>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</si>
  <si>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</si>
  <si>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</si>
  <si>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</si>
  <si>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</si>
  <si>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</si>
  <si>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</si>
  <si>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</si>
  <si>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</si>
  <si>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</si>
  <si>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</si>
  <si>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</si>
  <si>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</si>
  <si>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</si>
  <si>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</si>
  <si>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</si>
  <si>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</si>
  <si>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</si>
  <si>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</si>
  <si>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</si>
  <si>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</si>
  <si>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</si>
  <si>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</si>
  <si>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</si>
  <si>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</si>
  <si>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</si>
  <si>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</si>
  <si>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</si>
  <si>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</si>
  <si>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</si>
  <si>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</si>
  <si>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</si>
  <si>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</si>
  <si>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</si>
  <si>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</si>
  <si>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</si>
  <si>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</si>
  <si>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</si>
  <si>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</si>
  <si>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</si>
  <si>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</si>
  <si>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</si>
  <si>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</si>
  <si>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</si>
  <si>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</si>
  <si>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</si>
  <si>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</si>
  <si>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</si>
  <si>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</si>
  <si>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</si>
  <si>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</si>
  <si>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</si>
  <si>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</si>
  <si>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</si>
  <si>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</si>
  <si>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</si>
  <si>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</si>
  <si>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</si>
  <si>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</si>
  <si>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</si>
  <si>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</si>
  <si>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</si>
  <si>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</si>
  <si>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</si>
  <si>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</si>
  <si>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</si>
  <si>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</si>
  <si>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</si>
  <si>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</si>
  <si>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</si>
  <si>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</si>
  <si>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</si>
  <si>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</si>
  <si>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</si>
  <si>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</si>
  <si>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</si>
  <si>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</si>
  <si>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</si>
  <si>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</si>
  <si>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</si>
  <si>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</si>
  <si>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</si>
  <si>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</si>
  <si>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</si>
  <si>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</si>
  <si>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</si>
  <si>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</si>
  <si>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</si>
  <si>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</si>
  <si>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</si>
  <si>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</si>
  <si>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</si>
  <si>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</si>
  <si>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</si>
  <si>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</si>
  <si>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</si>
  <si>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</si>
  <si>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</si>
  <si>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</si>
  <si>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</si>
  <si>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</si>
  <si>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</si>
  <si>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</si>
  <si>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</si>
  <si>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</si>
  <si>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</si>
  <si>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</si>
  <si>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</si>
  <si>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</si>
  <si>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</si>
  <si>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</si>
  <si>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</si>
  <si>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</si>
  <si>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</si>
  <si>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</si>
  <si>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</si>
  <si>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</si>
  <si>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</si>
  <si>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</si>
  <si>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</si>
  <si>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</si>
  <si>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</si>
  <si>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</si>
  <si>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</si>
  <si>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</si>
  <si>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</si>
  <si>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</si>
  <si>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</si>
  <si>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</si>
  <si>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</si>
  <si>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</si>
  <si>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</si>
  <si>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</si>
  <si>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</si>
  <si>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</si>
  <si>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</si>
  <si>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</si>
  <si>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</si>
  <si>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</si>
  <si>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</si>
  <si>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</si>
  <si>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</si>
  <si>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</si>
  <si>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</si>
  <si>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</si>
  <si>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</si>
  <si>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</si>
  <si>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</si>
  <si>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</si>
  <si>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</si>
  <si>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</si>
  <si>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</si>
  <si>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</si>
  <si>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</si>
  <si>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</si>
  <si>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</si>
  <si>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</si>
  <si>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</si>
  <si>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</si>
  <si>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</si>
  <si>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</si>
  <si>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</si>
  <si>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</si>
  <si>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</si>
  <si>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</si>
  <si>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</si>
  <si>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</si>
  <si>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</si>
  <si>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</si>
  <si>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</si>
  <si>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</si>
  <si>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</si>
  <si>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</si>
  <si>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</si>
  <si>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</si>
  <si>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</si>
  <si>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</si>
  <si>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</si>
  <si>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</si>
  <si>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</si>
  <si>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</si>
  <si>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</si>
  <si>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</si>
  <si>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</si>
  <si>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</si>
  <si>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</si>
  <si>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</si>
  <si>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</si>
  <si>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</si>
  <si>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</si>
  <si>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</si>
  <si>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</si>
  <si>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</si>
  <si>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</si>
  <si>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</si>
  <si>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</si>
  <si>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</si>
  <si>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</si>
  <si>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</si>
  <si>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</si>
  <si>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</si>
  <si>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</si>
  <si>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</si>
  <si>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</si>
  <si>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</si>
  <si>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</si>
  <si>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</si>
  <si>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</si>
  <si>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</si>
  <si>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</si>
  <si>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</si>
  <si>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</si>
  <si>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</si>
  <si>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</si>
  <si>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</si>
  <si>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</si>
  <si>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</si>
  <si>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</si>
  <si>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</si>
  <si>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</si>
  <si>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</si>
  <si>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</si>
  <si>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</si>
  <si>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</si>
  <si>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</si>
  <si>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</si>
  <si>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</si>
  <si>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</si>
  <si>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</si>
  <si>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</si>
  <si>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</si>
  <si>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</si>
  <si>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</si>
  <si>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</si>
  <si>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</si>
  <si>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</si>
  <si>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</si>
  <si>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</si>
  <si>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</si>
  <si>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</si>
  <si>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</si>
  <si>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</si>
  <si>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</si>
  <si>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</si>
  <si>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</si>
  <si>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</si>
  <si>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</si>
  <si>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</si>
  <si>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</si>
  <si>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</si>
  <si>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</si>
  <si>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</si>
  <si>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</si>
  <si>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</si>
  <si>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</si>
  <si>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</si>
  <si>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</si>
  <si>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</si>
  <si>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</si>
  <si>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</si>
  <si>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</si>
  <si>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</si>
  <si>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</si>
  <si>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</si>
  <si>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</si>
  <si>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</si>
  <si>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</si>
  <si>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</si>
  <si>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</si>
  <si>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</si>
  <si>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</si>
  <si>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</si>
  <si>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</si>
  <si>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</si>
  <si>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</si>
  <si>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</si>
  <si>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</si>
  <si>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</si>
  <si>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</si>
  <si>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</si>
  <si>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</si>
  <si>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</si>
  <si>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</si>
  <si>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</si>
  <si>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</si>
  <si>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</si>
  <si>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</si>
  <si>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</si>
  <si>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</si>
  <si>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</si>
  <si>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</si>
  <si>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</si>
  <si>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</si>
  <si>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</si>
  <si>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</si>
  <si>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</si>
  <si>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</si>
  <si>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</si>
  <si>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</si>
  <si>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</si>
  <si>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</si>
  <si>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</si>
  <si>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</si>
  <si>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</si>
  <si>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</si>
  <si>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</si>
  <si>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</si>
  <si>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</si>
  <si>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</si>
  <si>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</si>
  <si>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</si>
  <si>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</si>
  <si>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</si>
  <si>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</si>
  <si>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</si>
  <si>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</si>
  <si>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</si>
  <si>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</si>
  <si>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</si>
  <si>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</si>
  <si>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</si>
  <si>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</si>
  <si>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</si>
  <si>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</si>
  <si>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</si>
  <si>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</si>
  <si>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</si>
  <si>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</si>
  <si>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</si>
  <si>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</si>
  <si>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</si>
  <si>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</si>
  <si>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</si>
  <si>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</si>
  <si>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</si>
  <si>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</si>
  <si>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</si>
  <si>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</si>
  <si>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</si>
  <si>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</si>
  <si>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</si>
  <si>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</si>
  <si>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</si>
  <si>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</si>
  <si>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</si>
  <si>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</si>
  <si>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</si>
  <si>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</si>
  <si>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</si>
  <si>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</si>
  <si>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</si>
  <si>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</si>
  <si>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</si>
  <si>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</si>
  <si>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</si>
  <si>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</si>
  <si>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</si>
  <si>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</si>
  <si>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</si>
  <si>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</si>
  <si>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</si>
  <si>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</si>
  <si>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</si>
  <si>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</si>
  <si>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</si>
  <si>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</si>
  <si>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</si>
  <si>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</si>
  <si>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</si>
  <si>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</si>
  <si>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</si>
  <si>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</si>
  <si>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</si>
  <si>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</si>
  <si>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</si>
  <si>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</si>
  <si>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</si>
  <si>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</si>
  <si>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</si>
  <si>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</si>
  <si>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</si>
  <si>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</si>
  <si>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</si>
  <si>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</si>
  <si>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</si>
  <si>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</si>
  <si>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</si>
  <si>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</si>
  <si>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</si>
  <si>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</si>
  <si>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</si>
  <si>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</si>
  <si>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</si>
  <si>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</si>
  <si>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</si>
  <si>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</si>
  <si>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</si>
  <si>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</si>
  <si>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</si>
  <si>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</si>
  <si>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</si>
  <si>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</si>
  <si>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</si>
  <si>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</si>
  <si>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</si>
  <si>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</si>
  <si>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</si>
  <si>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</si>
  <si>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</si>
  <si>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</si>
  <si>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</si>
  <si>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</si>
  <si>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</si>
  <si>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</si>
  <si>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</si>
  <si>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</si>
  <si>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</si>
  <si>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</si>
  <si>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</si>
  <si>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</si>
  <si>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</si>
  <si>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</si>
  <si>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</si>
  <si>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</si>
  <si>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</si>
  <si>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</si>
  <si>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</si>
  <si>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</si>
  <si>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</si>
  <si>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</si>
  <si>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</si>
  <si>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</si>
  <si>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</si>
  <si>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</si>
  <si>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</si>
  <si>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</si>
  <si>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</si>
  <si>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</si>
  <si>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</si>
  <si>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</si>
  <si>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</si>
  <si>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</si>
  <si>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</si>
  <si>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</si>
  <si>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</si>
  <si>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</si>
  <si>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</si>
  <si>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</si>
  <si>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</si>
  <si>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</si>
  <si>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</si>
  <si>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</si>
  <si>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</si>
  <si>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</si>
  <si>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</si>
  <si>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</si>
  <si>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</si>
  <si>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</si>
  <si>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</si>
  <si>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</si>
  <si>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</si>
  <si>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</si>
  <si>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</si>
  <si>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</si>
  <si>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</si>
  <si>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</si>
  <si>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</si>
  <si>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</si>
  <si>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</si>
  <si>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</si>
  <si>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</si>
  <si>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</si>
  <si>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</si>
  <si>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</si>
  <si>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</si>
  <si>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</si>
  <si>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</si>
  <si>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</si>
  <si>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</si>
  <si>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</si>
  <si>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</si>
  <si>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</si>
  <si>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</si>
  <si>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</si>
  <si>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</si>
  <si>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</si>
  <si>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</si>
  <si>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</si>
  <si>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</si>
  <si>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</si>
  <si>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</si>
  <si>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</si>
  <si>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</si>
  <si>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</si>
  <si>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</si>
  <si>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</si>
  <si>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</si>
  <si>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</si>
  <si>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</si>
  <si>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</si>
  <si>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</si>
  <si>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</si>
  <si>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</si>
  <si>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</si>
  <si>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</si>
  <si>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</si>
  <si>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</si>
  <si>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</si>
  <si>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</si>
  <si>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</si>
  <si>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</si>
  <si>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</si>
  <si>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</si>
  <si>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</si>
  <si>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</si>
  <si>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</si>
  <si>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</si>
  <si>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</si>
  <si>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</si>
  <si>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</si>
  <si>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</si>
  <si>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</si>
  <si>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</si>
  <si>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</si>
  <si>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</si>
  <si>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</si>
  <si>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</si>
  <si>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</si>
  <si>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</si>
  <si>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</si>
  <si>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</si>
  <si>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</si>
  <si>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</si>
  <si>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</si>
  <si>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</si>
  <si>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</si>
  <si>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</si>
  <si>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</si>
  <si>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</si>
  <si>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</si>
  <si>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</si>
  <si>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</si>
  <si>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</si>
  <si>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</si>
  <si>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</si>
  <si>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</si>
  <si>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</si>
  <si>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</si>
  <si>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</si>
  <si>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</si>
  <si>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</si>
  <si>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</si>
  <si>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</si>
  <si>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</si>
  <si>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</si>
  <si>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</si>
  <si>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</si>
  <si>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</si>
  <si>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</si>
  <si>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</si>
  <si>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</si>
  <si>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</si>
  <si>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</si>
  <si>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</si>
  <si>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</si>
  <si>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</si>
  <si>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</si>
  <si>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</si>
  <si>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</si>
  <si>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</si>
  <si>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</si>
  <si>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</si>
  <si>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</si>
  <si>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</si>
  <si>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</si>
  <si>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</si>
  <si>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</si>
  <si>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</si>
  <si>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</si>
  <si>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</si>
  <si>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</si>
  <si>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</si>
  <si>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</si>
  <si>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</si>
  <si>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</si>
  <si>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</si>
  <si>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</si>
  <si>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</si>
  <si>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</si>
  <si>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</si>
  <si>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</si>
  <si>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</si>
  <si>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</si>
  <si>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</si>
  <si>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</si>
  <si>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</si>
  <si>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</si>
  <si>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</si>
  <si>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</si>
  <si>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</si>
  <si>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</si>
  <si>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</si>
  <si>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</si>
  <si>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</si>
  <si>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</si>
  <si>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</si>
  <si>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</si>
  <si>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</si>
  <si>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</si>
  <si>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</si>
  <si>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</si>
  <si>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</si>
  <si>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</si>
  <si>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</si>
  <si>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</si>
  <si>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</si>
  <si>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</si>
  <si>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</si>
  <si>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</si>
  <si>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</si>
  <si>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</si>
  <si>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</si>
  <si>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</si>
  <si>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</si>
  <si>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</si>
  <si>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</si>
  <si>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</si>
  <si>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</si>
  <si>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</si>
  <si>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</si>
  <si>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</si>
  <si>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</si>
  <si>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</si>
  <si>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</si>
  <si>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</si>
  <si>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</si>
  <si>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</si>
  <si>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</si>
  <si>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</si>
  <si>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</si>
  <si>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</si>
  <si>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</si>
  <si>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</si>
  <si>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</si>
  <si>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</si>
  <si>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</si>
  <si>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</si>
  <si>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</si>
  <si>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</si>
  <si>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</si>
  <si>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</si>
  <si>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</si>
  <si>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</si>
  <si>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</si>
  <si>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</si>
  <si>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</si>
  <si>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</si>
  <si>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</si>
  <si>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</si>
  <si>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</si>
  <si>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</si>
  <si>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</si>
  <si>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</si>
  <si>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</si>
  <si>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</si>
  <si>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</si>
  <si>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</si>
  <si>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</si>
  <si>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</si>
  <si>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</si>
  <si>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</si>
  <si>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</si>
  <si>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</si>
  <si>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</si>
  <si>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</si>
  <si>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</si>
  <si>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</si>
  <si>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</si>
  <si>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</si>
  <si>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</si>
  <si>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</si>
  <si>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</si>
  <si>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</si>
  <si>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</si>
  <si>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</si>
  <si>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</si>
  <si>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</si>
  <si>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</si>
  <si>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</si>
  <si>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</si>
  <si>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</si>
  <si>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</si>
  <si>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</si>
  <si>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</si>
  <si>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</si>
  <si>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</si>
  <si>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</si>
  <si>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</si>
  <si>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</si>
  <si>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</si>
  <si>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</si>
  <si>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</si>
  <si>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</si>
  <si>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</si>
  <si>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</si>
  <si>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</si>
  <si>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</si>
  <si>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</si>
  <si>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</si>
  <si>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</si>
  <si>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</si>
  <si>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</si>
  <si>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</si>
  <si>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</si>
  <si>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</si>
  <si>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</si>
  <si>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</si>
  <si>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</si>
  <si>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</si>
  <si>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</si>
  <si>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</si>
  <si>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</si>
  <si>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</si>
  <si>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</si>
  <si>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</si>
  <si>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</si>
  <si>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</si>
  <si>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</si>
  <si>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</si>
  <si>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</si>
  <si>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</si>
  <si>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</si>
  <si>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</si>
  <si>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</si>
  <si>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</si>
  <si>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</si>
  <si>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</si>
  <si>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</si>
  <si>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</si>
  <si>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</si>
  <si>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</si>
  <si>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</si>
  <si>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</si>
  <si>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</si>
  <si>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</si>
  <si>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</si>
  <si>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</si>
  <si>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</si>
  <si>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</si>
  <si>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</si>
  <si>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</si>
  <si>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</si>
  <si>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</si>
  <si>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</si>
  <si>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</si>
  <si>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</si>
  <si>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</si>
  <si>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</si>
  <si>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</si>
  <si>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</si>
  <si>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</si>
  <si>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</si>
  <si>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</si>
  <si>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</si>
  <si>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</si>
  <si>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</si>
  <si>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</si>
  <si>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</si>
  <si>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</si>
  <si>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</si>
  <si>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</si>
  <si>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</si>
  <si>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</si>
  <si>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</si>
  <si>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</si>
  <si>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</si>
  <si>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</si>
  <si>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</si>
  <si>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</si>
  <si>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</si>
  <si>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</si>
  <si>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</si>
  <si>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</si>
  <si>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</si>
  <si>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</si>
  <si>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</si>
  <si>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</si>
  <si>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</si>
  <si>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</si>
  <si>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</si>
  <si>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</si>
  <si>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</si>
  <si>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</si>
  <si>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</si>
  <si>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</si>
  <si>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</si>
  <si>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</si>
  <si>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</si>
  <si>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</si>
  <si>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</si>
  <si>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</si>
  <si>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</si>
  <si>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</si>
  <si>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</si>
  <si>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</si>
  <si>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</si>
  <si>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</si>
  <si>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</si>
  <si>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</si>
  <si>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</si>
  <si>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</si>
  <si>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</si>
  <si>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</si>
  <si>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</si>
  <si>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</si>
  <si>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</si>
  <si>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</si>
  <si>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</si>
  <si>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</si>
  <si>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</si>
  <si>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</si>
  <si>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</si>
  <si>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</si>
  <si>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</si>
  <si>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</si>
  <si>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</si>
  <si>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</si>
  <si>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</si>
  <si>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</si>
  <si>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</si>
  <si>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</si>
  <si>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</si>
  <si>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</si>
  <si>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</si>
  <si>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</si>
  <si>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</si>
  <si>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</si>
  <si>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</si>
  <si>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</si>
  <si>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</si>
  <si>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</si>
  <si>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</si>
  <si>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</si>
  <si>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</si>
  <si>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</si>
  <si>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</si>
  <si>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</si>
  <si>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</si>
  <si>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</si>
  <si>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</si>
  <si>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</si>
  <si>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</si>
  <si>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</si>
  <si>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</si>
  <si>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</si>
  <si>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</si>
  <si>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</si>
  <si>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</si>
  <si>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</si>
  <si>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</si>
  <si>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</si>
  <si>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</si>
  <si>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</si>
  <si>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</si>
  <si>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</si>
  <si>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</si>
  <si>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</si>
  <si>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</si>
  <si>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</si>
  <si>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</si>
  <si>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</si>
  <si>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</si>
  <si>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</si>
  <si>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</si>
  <si>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</si>
  <si>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</si>
  <si>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</si>
  <si>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</si>
  <si>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</si>
  <si>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</si>
  <si>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</si>
  <si>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</si>
  <si>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</si>
  <si>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</si>
  <si>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</si>
  <si>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</si>
  <si>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</si>
  <si>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</si>
  <si>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</si>
  <si>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</si>
  <si>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</si>
  <si>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</si>
  <si>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</si>
  <si>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</si>
  <si>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</si>
  <si>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</si>
  <si>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</si>
  <si>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</si>
  <si>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</si>
  <si>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</si>
  <si>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</si>
  <si>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</si>
  <si>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</si>
  <si>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</si>
  <si>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</si>
  <si>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</si>
  <si>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</si>
  <si>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</si>
  <si>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</si>
  <si>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</si>
  <si>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</si>
  <si>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</si>
  <si>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</si>
  <si>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</si>
  <si>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</si>
  <si>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</si>
  <si>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</si>
  <si>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</si>
  <si>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</si>
  <si>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</si>
  <si>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</si>
  <si>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</si>
  <si>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</si>
  <si>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</si>
  <si>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</si>
  <si>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</si>
  <si>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</si>
  <si>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</si>
  <si>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</si>
  <si>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</si>
  <si>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</si>
  <si>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</si>
  <si>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</si>
  <si>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</si>
  <si>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</si>
  <si>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</si>
  <si>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</si>
  <si>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</si>
  <si>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</si>
  <si>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</si>
  <si>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</si>
  <si>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</si>
  <si>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</si>
  <si>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</si>
  <si>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</si>
  <si>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</si>
  <si>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</si>
  <si>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</si>
  <si>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</si>
  <si>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</si>
  <si>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</si>
  <si>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</si>
  <si>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</si>
  <si>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</si>
  <si>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</si>
  <si>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</si>
  <si>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</si>
  <si>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</si>
  <si>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</si>
  <si>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</si>
  <si>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</si>
  <si>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</si>
  <si>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</si>
  <si>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</si>
  <si>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</si>
  <si>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</si>
  <si>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</si>
  <si>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</si>
  <si>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</si>
  <si>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</si>
  <si>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</si>
  <si>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</si>
  <si>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</si>
  <si>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</si>
  <si>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</si>
  <si>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</si>
  <si>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</si>
  <si>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</si>
  <si>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</si>
  <si>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</si>
  <si>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</si>
  <si>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</si>
  <si>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</si>
  <si>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</si>
  <si>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</si>
  <si>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</si>
  <si>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</si>
  <si>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</si>
  <si>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</si>
  <si>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</si>
  <si>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</si>
  <si>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</si>
  <si>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</si>
  <si>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</si>
  <si>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</si>
  <si>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</si>
  <si>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</si>
  <si>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</si>
  <si>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</si>
  <si>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</si>
  <si>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</si>
  <si>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</si>
  <si>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</si>
  <si>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</si>
  <si>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</si>
  <si>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</si>
  <si>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</si>
  <si>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</si>
  <si>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</si>
  <si>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</si>
  <si>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</si>
  <si>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</si>
  <si>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</si>
  <si>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</si>
  <si>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</si>
  <si>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</si>
  <si>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</si>
  <si>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</si>
  <si>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</si>
  <si>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</si>
  <si>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</si>
  <si>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</si>
  <si>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</si>
  <si>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</si>
  <si>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</si>
  <si>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</si>
  <si>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</si>
  <si>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</si>
  <si>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</si>
  <si>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</si>
  <si>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</si>
  <si>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</si>
  <si>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</si>
  <si>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</si>
  <si>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</si>
  <si>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</si>
  <si>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</si>
  <si>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</si>
  <si>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</si>
  <si>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</si>
  <si>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</si>
  <si>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</si>
  <si>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</si>
  <si>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</si>
  <si>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</si>
  <si>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</si>
  <si>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</si>
  <si>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</si>
  <si>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</si>
  <si>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</si>
  <si>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</si>
  <si>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</si>
  <si>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</si>
  <si>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</si>
  <si>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</si>
  <si>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</si>
  <si>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</si>
  <si>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</si>
  <si>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</si>
  <si>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</si>
  <si>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</si>
  <si>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</si>
  <si>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</si>
  <si>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</si>
  <si>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</si>
  <si>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</si>
  <si>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</si>
  <si>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</si>
  <si>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</si>
  <si>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</si>
  <si>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</si>
  <si>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</si>
  <si>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</si>
  <si>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</si>
  <si>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</si>
  <si>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</si>
  <si>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</si>
  <si>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</si>
  <si>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</si>
  <si>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</si>
  <si>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</si>
  <si>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</si>
  <si>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</si>
  <si>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</si>
  <si>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</si>
  <si>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</si>
  <si>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</si>
  <si>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</si>
  <si>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</si>
  <si>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</si>
  <si>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</si>
  <si>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</si>
  <si>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</si>
  <si>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</si>
  <si>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</si>
  <si>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</si>
  <si>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</si>
  <si>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</si>
  <si>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</si>
  <si>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</si>
  <si>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</si>
  <si>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</si>
  <si>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</si>
  <si>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</si>
  <si>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</si>
  <si>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</si>
  <si>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</si>
  <si>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</si>
  <si>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</si>
  <si>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</si>
  <si>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</si>
  <si>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</si>
  <si>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</si>
  <si>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</si>
  <si>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</si>
  <si>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</si>
  <si>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</si>
  <si>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</si>
  <si>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</si>
  <si>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</si>
  <si>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</si>
  <si>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</si>
  <si>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</si>
  <si>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</si>
  <si>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</si>
  <si>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</si>
  <si>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</si>
  <si>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</si>
  <si>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</si>
  <si>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</si>
  <si>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</si>
  <si>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</si>
  <si>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</si>
  <si>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</si>
  <si>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</si>
  <si>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</si>
  <si>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</si>
  <si>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</si>
  <si>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</si>
  <si>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</si>
  <si>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</si>
  <si>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</si>
  <si>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</si>
  <si>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</si>
  <si>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</si>
  <si>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</si>
  <si>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</si>
  <si>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</si>
  <si>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</si>
  <si>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</si>
  <si>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</si>
  <si>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</si>
  <si>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</si>
  <si>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</si>
  <si>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</si>
  <si>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</si>
  <si>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</si>
  <si>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</si>
  <si>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</si>
  <si>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</si>
  <si>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</si>
  <si>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</si>
  <si>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</si>
  <si>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</si>
  <si>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</si>
  <si>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</si>
  <si>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</si>
  <si>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</si>
  <si>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</si>
  <si>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</si>
  <si>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</si>
  <si>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</si>
  <si>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</si>
  <si>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</si>
  <si>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</si>
  <si>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</si>
  <si>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</si>
  <si>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</si>
  <si>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</si>
  <si>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</si>
  <si>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</si>
  <si>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</si>
  <si>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</si>
  <si>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</si>
  <si>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</si>
  <si>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</si>
  <si>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</si>
  <si>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</si>
  <si>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</si>
  <si>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</si>
  <si>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</si>
  <si>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</si>
  <si>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</si>
  <si>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</si>
  <si>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</si>
  <si>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</si>
  <si>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</si>
  <si>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</si>
  <si>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</si>
  <si>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</si>
  <si>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</si>
  <si>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</si>
  <si>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</si>
  <si>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</si>
  <si>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</si>
  <si>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</si>
  <si>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</si>
  <si>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</si>
  <si>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</si>
  <si>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</si>
  <si>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</si>
  <si>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</si>
  <si>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</si>
  <si>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</si>
  <si>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</si>
  <si>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</si>
  <si>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</si>
  <si>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</si>
  <si>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</si>
  <si>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</si>
  <si>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</si>
  <si>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</si>
  <si>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</si>
  <si>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</si>
  <si>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</si>
  <si>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</si>
  <si>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</si>
  <si>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</si>
  <si>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</si>
  <si>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</si>
  <si>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</si>
  <si>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</si>
  <si>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</si>
  <si>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</si>
  <si>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</si>
  <si>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</si>
  <si>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</si>
  <si>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</si>
  <si>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</si>
  <si>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</si>
  <si>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</si>
  <si>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</si>
  <si>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</si>
  <si>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</si>
  <si>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</si>
  <si>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</si>
  <si>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</si>
  <si>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</si>
  <si>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</si>
  <si>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</si>
  <si>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</si>
  <si>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</si>
  <si>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</si>
  <si>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</si>
  <si>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</si>
  <si>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</si>
  <si>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</si>
  <si>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</si>
  <si>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</si>
  <si>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</si>
  <si>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</si>
  <si>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</si>
  <si>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</si>
  <si>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</si>
  <si>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</si>
  <si>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</si>
  <si>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</si>
  <si>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</si>
  <si>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</si>
  <si>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</si>
  <si>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</si>
  <si>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</si>
  <si>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</si>
  <si>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</si>
  <si>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</si>
  <si>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</si>
  <si>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</si>
  <si>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</si>
  <si>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</si>
  <si>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</si>
  <si>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</si>
  <si>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</si>
  <si>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</si>
  <si>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</si>
  <si>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</si>
  <si>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</si>
  <si>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</si>
  <si>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</si>
  <si>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</si>
  <si>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</si>
  <si>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</si>
  <si>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</si>
  <si>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</si>
  <si>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</si>
  <si>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</si>
  <si>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</si>
  <si>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</si>
  <si>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</si>
  <si>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</si>
  <si>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</si>
  <si>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</si>
  <si>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</si>
  <si>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</si>
  <si>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</si>
  <si>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</si>
  <si>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</si>
  <si>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</si>
  <si>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</si>
  <si>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</si>
  <si>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</si>
  <si>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</si>
  <si>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</si>
  <si>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</si>
  <si>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</si>
  <si>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</si>
  <si>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</si>
  <si>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</si>
  <si>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</si>
  <si>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</si>
  <si>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</si>
  <si>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</si>
  <si>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</si>
  <si>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</si>
  <si>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</si>
  <si>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</si>
  <si>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</si>
  <si>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</si>
  <si>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</si>
  <si>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</si>
  <si>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</si>
  <si>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</si>
  <si>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</si>
  <si>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</si>
  <si>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</si>
  <si>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</si>
  <si>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</si>
  <si>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</si>
  <si>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</si>
  <si>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</si>
  <si>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</si>
  <si>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</si>
  <si>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</si>
  <si>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</si>
  <si>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</si>
  <si>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</si>
  <si>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</si>
  <si>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</si>
  <si>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</si>
  <si>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</si>
  <si>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</si>
  <si>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</si>
  <si>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</si>
  <si>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</si>
  <si>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</si>
  <si>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</si>
  <si>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</si>
  <si>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</si>
  <si>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</si>
  <si>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</si>
  <si>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</si>
  <si>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</si>
  <si>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</si>
  <si>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</si>
  <si>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</si>
  <si>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</si>
  <si>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</si>
  <si>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</si>
  <si>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</si>
  <si>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</si>
  <si>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</si>
  <si>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</si>
  <si>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</si>
  <si>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</si>
  <si>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</si>
  <si>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</si>
  <si>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</si>
  <si>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</si>
  <si>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</si>
  <si>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</si>
  <si>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</si>
  <si>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</si>
  <si>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</si>
  <si>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</si>
  <si>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</si>
  <si>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</si>
  <si>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</si>
  <si>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</si>
  <si>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</si>
  <si>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</si>
  <si>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</si>
  <si>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</si>
  <si>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</si>
  <si>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</si>
  <si>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</si>
  <si>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</si>
  <si>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</si>
  <si>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</si>
  <si>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</si>
  <si>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</si>
  <si>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</si>
  <si>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</si>
  <si>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</si>
  <si>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</si>
  <si>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</si>
  <si>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</si>
  <si>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</si>
  <si>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</si>
  <si>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</si>
  <si>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</si>
  <si>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</si>
  <si>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</si>
  <si>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</si>
  <si>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</si>
  <si>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</si>
  <si>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</si>
  <si>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</si>
  <si>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</si>
  <si>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</si>
  <si>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</si>
  <si>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</si>
  <si>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</si>
  <si>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</si>
  <si>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</si>
  <si>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</si>
  <si>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</si>
  <si>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</si>
  <si>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</si>
  <si>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</si>
  <si>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</si>
  <si>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</si>
  <si>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</si>
  <si>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</si>
  <si>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</si>
  <si>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</si>
  <si>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</si>
  <si>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</si>
  <si>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</si>
  <si>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</si>
  <si>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</si>
  <si>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</si>
  <si>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</si>
  <si>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</si>
  <si>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</si>
  <si>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</si>
  <si>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</si>
  <si>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</si>
  <si>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</si>
  <si>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</si>
  <si>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</si>
  <si>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</si>
  <si>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</si>
  <si>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</si>
  <si>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</si>
  <si>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</si>
  <si>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</si>
  <si>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</si>
  <si>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</si>
  <si>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</si>
  <si>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</si>
  <si>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</si>
  <si>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</si>
  <si>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</si>
  <si>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</si>
  <si>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</si>
  <si>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</si>
  <si>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</si>
  <si>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</si>
  <si>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</si>
  <si>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</si>
  <si>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</si>
  <si>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</si>
  <si>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</si>
  <si>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</si>
  <si>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</si>
  <si>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</si>
  <si>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</si>
  <si>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</si>
  <si>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</si>
  <si>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</si>
  <si>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</si>
  <si>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</si>
  <si>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</si>
  <si>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</si>
  <si>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</si>
  <si>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</si>
  <si>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</si>
  <si>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</si>
  <si>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</si>
  <si>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</si>
  <si>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</si>
  <si>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</si>
  <si>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</si>
  <si>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</si>
  <si>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</si>
  <si>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</si>
  <si>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</si>
  <si>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</si>
  <si>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</si>
  <si>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</si>
  <si>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</si>
  <si>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</si>
  <si>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</si>
  <si>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</si>
  <si>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</si>
  <si>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</si>
  <si>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</si>
  <si>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</si>
  <si>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</si>
  <si>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</si>
  <si>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</si>
  <si>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</si>
  <si>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</si>
  <si>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</si>
  <si>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</si>
  <si>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</si>
  <si>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</si>
  <si>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</si>
  <si>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</si>
  <si>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</si>
  <si>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</si>
  <si>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</si>
  <si>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</si>
  <si>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</si>
  <si>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</si>
  <si>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</si>
  <si>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</si>
  <si>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</si>
  <si>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</si>
  <si>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</si>
  <si>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</si>
  <si>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</si>
  <si>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</si>
  <si>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</si>
  <si>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</si>
  <si>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</si>
  <si>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</si>
  <si>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</si>
  <si>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</si>
  <si>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</si>
  <si>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</si>
  <si>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</si>
  <si>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</si>
  <si>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</si>
  <si>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</si>
  <si>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</si>
  <si>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</si>
  <si>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</si>
  <si>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</si>
  <si>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</si>
  <si>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</si>
  <si>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</si>
  <si>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</si>
  <si>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</si>
  <si>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</si>
  <si>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</si>
  <si>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</si>
  <si>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</si>
  <si>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</si>
  <si>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</si>
  <si>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</si>
  <si>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</si>
  <si>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</si>
  <si>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</si>
  <si>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</si>
  <si>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</si>
  <si>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</si>
  <si>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</si>
  <si>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</si>
  <si>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</si>
  <si>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</si>
  <si>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</si>
  <si>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</si>
  <si>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</si>
  <si>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</si>
  <si>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</si>
  <si>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</si>
  <si>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</si>
  <si>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</si>
  <si>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</si>
  <si>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</si>
  <si>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</si>
  <si>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</si>
  <si>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</si>
  <si>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</si>
  <si>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</si>
  <si>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</si>
  <si>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</si>
  <si>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</si>
  <si>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</si>
  <si>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</si>
  <si>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</si>
  <si>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</si>
  <si>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</si>
  <si>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</si>
  <si>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</si>
  <si>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</si>
  <si>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</si>
  <si>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</si>
  <si>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</si>
  <si>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</si>
  <si>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</si>
  <si>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</si>
  <si>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</si>
  <si>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</si>
  <si>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</si>
  <si>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</si>
  <si>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</si>
  <si>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</si>
  <si>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</si>
  <si>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</si>
  <si>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</si>
  <si>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</si>
  <si>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</si>
  <si>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</si>
  <si>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</si>
  <si>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</si>
  <si>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</si>
  <si>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</si>
  <si>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</si>
  <si>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</si>
  <si>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</si>
  <si>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</si>
  <si>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</si>
  <si>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</si>
  <si>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</si>
  <si>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</si>
  <si>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</si>
  <si>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</si>
  <si>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</si>
  <si>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</si>
  <si>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</si>
  <si>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</si>
  <si>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</si>
  <si>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</si>
  <si>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</si>
  <si>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</si>
  <si>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</si>
  <si>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</si>
  <si>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</si>
  <si>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</si>
  <si>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</si>
  <si>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</si>
  <si>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</si>
  <si>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</si>
  <si>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</si>
  <si>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</si>
  <si>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</si>
  <si>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</si>
  <si>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</si>
  <si>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</si>
  <si>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</si>
  <si>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</si>
  <si>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</si>
  <si>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</si>
  <si>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</si>
  <si>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</si>
  <si>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</si>
  <si>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</si>
  <si>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</si>
  <si>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</si>
  <si>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</si>
  <si>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</si>
  <si>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</si>
  <si>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</si>
  <si>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</si>
  <si>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</si>
  <si>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</si>
  <si>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</si>
  <si>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</si>
  <si>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</si>
  <si>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</si>
  <si>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</si>
  <si>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</si>
  <si>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</si>
  <si>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</si>
  <si>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</si>
  <si>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</si>
  <si>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</si>
  <si>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</si>
  <si>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</si>
  <si>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</si>
  <si>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</si>
  <si>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</si>
  <si>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</si>
  <si>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</si>
  <si>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</si>
  <si>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</si>
  <si>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</si>
  <si>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</si>
  <si>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</si>
  <si>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</si>
  <si>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</si>
  <si>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</si>
  <si>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</si>
  <si>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</si>
  <si>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</si>
  <si>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</si>
  <si>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</si>
  <si>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</si>
  <si>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</si>
  <si>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</si>
  <si>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</si>
  <si>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</si>
  <si>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</si>
  <si>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</si>
  <si>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</si>
  <si>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</si>
  <si>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</si>
  <si>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</si>
  <si>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</si>
  <si>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</si>
  <si>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</si>
  <si>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</si>
  <si>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</si>
  <si>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</si>
  <si>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</si>
  <si>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</si>
  <si>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</si>
  <si>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</si>
  <si>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</si>
  <si>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</si>
  <si>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</si>
  <si>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</si>
  <si>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</si>
  <si>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</si>
  <si>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</si>
  <si>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</si>
  <si>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</si>
  <si>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</si>
  <si>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</si>
  <si>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</si>
  <si>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</si>
  <si>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</si>
  <si>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</si>
  <si>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</si>
  <si>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</si>
  <si>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</si>
  <si>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</si>
  <si>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</si>
  <si>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</si>
  <si>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</si>
  <si>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</si>
  <si>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</si>
  <si>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</si>
  <si>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</si>
  <si>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</si>
  <si>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</si>
  <si>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</si>
  <si>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</si>
  <si>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</si>
  <si>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</si>
  <si>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</si>
  <si>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</si>
  <si>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</si>
  <si>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</si>
  <si>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</si>
  <si>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</si>
  <si>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</si>
  <si>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</si>
  <si>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</si>
  <si>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</si>
  <si>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</si>
  <si>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</si>
  <si>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</si>
  <si>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</si>
  <si>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</si>
  <si>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</si>
  <si>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</si>
  <si>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</si>
  <si>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</si>
  <si>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</si>
  <si>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</si>
  <si>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</si>
  <si>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</si>
  <si>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</si>
  <si>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</si>
  <si>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</si>
  <si>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</si>
  <si>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</si>
  <si>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</si>
  <si>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</si>
  <si>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</si>
  <si>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</si>
  <si>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</si>
  <si>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</si>
  <si>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</si>
  <si>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</si>
  <si>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</si>
  <si>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</si>
  <si>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</si>
  <si>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</si>
  <si>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</si>
  <si>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</si>
  <si>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</si>
  <si>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</si>
  <si>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</si>
  <si>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</si>
  <si>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</si>
  <si>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</si>
  <si>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</si>
  <si>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</si>
  <si>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</si>
  <si>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</si>
  <si>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</si>
  <si>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</si>
  <si>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</si>
  <si>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</si>
  <si>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</si>
  <si>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</si>
  <si>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</si>
  <si>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</si>
  <si>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</si>
  <si>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</si>
  <si>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</si>
  <si>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</si>
  <si>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</si>
  <si>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</si>
  <si>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</si>
  <si>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</si>
  <si>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</si>
  <si>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</si>
  <si>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</si>
  <si>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</si>
  <si>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</si>
  <si>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</si>
  <si>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</si>
  <si>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</si>
  <si>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</si>
  <si>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</si>
  <si>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</si>
  <si>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</si>
  <si>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</si>
  <si>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</si>
  <si>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</si>
  <si>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</si>
  <si>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</si>
  <si>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</si>
  <si>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</si>
  <si>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</si>
  <si>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</si>
  <si>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</si>
  <si>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</si>
  <si>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</si>
  <si>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</si>
  <si>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</si>
  <si>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</si>
  <si>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</si>
  <si>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</si>
  <si>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</si>
  <si>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</si>
  <si>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</si>
  <si>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</si>
  <si>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</si>
  <si>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</si>
  <si>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</si>
  <si>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</si>
  <si>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</si>
  <si>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</si>
  <si>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</si>
  <si>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</si>
  <si>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</si>
  <si>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</si>
  <si>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</si>
  <si>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</si>
  <si>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</si>
  <si>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</si>
  <si>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</si>
  <si>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</si>
  <si>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</si>
  <si>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</si>
  <si>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</si>
  <si>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</si>
  <si>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</si>
  <si>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</si>
  <si>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</si>
  <si>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</si>
  <si>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</si>
  <si>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</si>
  <si>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</si>
  <si>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</si>
  <si>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</si>
  <si>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</si>
  <si>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</si>
  <si>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</si>
  <si>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</si>
  <si>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</si>
  <si>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</si>
  <si>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</si>
  <si>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</si>
  <si>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</si>
  <si>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</si>
  <si>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</si>
  <si>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</si>
  <si>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</si>
  <si>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</si>
  <si>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</si>
  <si>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</si>
  <si>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</si>
  <si>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</si>
  <si>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</si>
  <si>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</si>
  <si>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</si>
  <si>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</si>
  <si>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</si>
  <si>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</si>
  <si>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</si>
  <si>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</si>
  <si>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</si>
  <si>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</si>
  <si>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</si>
  <si>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</si>
  <si>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</si>
  <si>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</si>
  <si>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</si>
  <si>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</si>
  <si>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</si>
  <si>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</si>
  <si>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</si>
  <si>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</si>
  <si>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</si>
  <si>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</si>
  <si>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</si>
  <si>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</si>
  <si>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</si>
  <si>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</si>
  <si>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</si>
  <si>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</si>
  <si>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</si>
  <si>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</si>
  <si>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</si>
  <si>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</si>
  <si>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</si>
  <si>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</si>
  <si>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</si>
  <si>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</si>
  <si>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</si>
  <si>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</si>
  <si>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</si>
  <si>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</si>
  <si>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</si>
  <si>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</si>
  <si>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</si>
  <si>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</si>
  <si>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</si>
  <si>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</si>
  <si>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</si>
  <si>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</si>
  <si>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</si>
  <si>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</si>
  <si>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</si>
  <si>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</si>
  <si>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</si>
  <si>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</si>
  <si>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</si>
  <si>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</si>
  <si>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</si>
  <si>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</si>
  <si>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</si>
  <si>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</si>
  <si>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</si>
  <si>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</si>
  <si>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</si>
  <si>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</si>
  <si>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</si>
  <si>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</si>
  <si>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</si>
  <si>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</si>
  <si>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</si>
  <si>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</si>
  <si>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</si>
  <si>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</si>
  <si>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</si>
  <si>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</si>
  <si>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</si>
  <si>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</si>
  <si>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</si>
  <si>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</si>
  <si>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</si>
  <si>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</si>
  <si>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</si>
  <si>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</si>
  <si>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</si>
  <si>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</si>
  <si>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</si>
  <si>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</si>
  <si>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</si>
  <si>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</si>
  <si>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</si>
  <si>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</si>
  <si>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</si>
  <si>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</si>
  <si>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</si>
  <si>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</si>
  <si>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</si>
  <si>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</si>
  <si>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</si>
  <si>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</si>
  <si>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</si>
  <si>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</si>
  <si>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</si>
  <si>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</si>
  <si>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</si>
  <si>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</si>
  <si>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</si>
  <si>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</si>
  <si>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</si>
  <si>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</si>
  <si>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</si>
  <si>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</si>
  <si>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</si>
  <si>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</si>
  <si>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</si>
  <si>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</si>
  <si>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</si>
  <si>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</si>
  <si>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</si>
  <si>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</si>
  <si>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</si>
  <si>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</si>
  <si>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</si>
  <si>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</si>
  <si>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</si>
  <si>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</si>
  <si>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</si>
  <si>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</si>
  <si>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</si>
  <si>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</si>
  <si>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</si>
  <si>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</si>
  <si>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</si>
  <si>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</si>
  <si>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</si>
  <si>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</si>
  <si>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</si>
  <si>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</si>
  <si>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</si>
  <si>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</si>
  <si>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</si>
  <si>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</si>
  <si>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</si>
  <si>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</si>
  <si>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</si>
  <si>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</si>
  <si>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</si>
  <si>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</si>
  <si>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</si>
  <si>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</si>
  <si>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</si>
  <si>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</si>
  <si>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</si>
  <si>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</si>
  <si>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</si>
  <si>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</si>
  <si>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</si>
  <si>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</si>
  <si>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</si>
  <si>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</si>
  <si>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</si>
  <si>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</si>
  <si>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</si>
  <si>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</si>
  <si>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</si>
  <si>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</si>
  <si>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</si>
  <si>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</si>
  <si>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</si>
  <si>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</si>
  <si>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</si>
  <si>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</si>
  <si>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</si>
  <si>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</si>
  <si>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</si>
  <si>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</si>
  <si>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</si>
  <si>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</si>
  <si>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</si>
  <si>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</si>
  <si>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</si>
  <si>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</si>
  <si>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</si>
  <si>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</si>
  <si>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</si>
  <si>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</si>
  <si>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</si>
  <si>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</si>
  <si>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</si>
  <si>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</si>
  <si>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</si>
  <si>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</si>
  <si>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</si>
  <si>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</si>
  <si>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</si>
  <si>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</si>
  <si>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</si>
  <si>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</si>
  <si>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</si>
  <si>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</si>
  <si>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</si>
  <si>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</si>
  <si>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</si>
  <si>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</si>
  <si>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</si>
  <si>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</si>
  <si>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</si>
  <si>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</si>
  <si>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</si>
  <si>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</si>
  <si>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</si>
  <si>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</si>
  <si>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</si>
  <si>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</si>
  <si>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</si>
  <si>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</si>
  <si>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</si>
  <si>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</si>
  <si>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</si>
  <si>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</si>
  <si>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</si>
  <si>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</si>
  <si>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</si>
  <si>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</si>
  <si>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</si>
  <si>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</si>
  <si>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</si>
  <si>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</si>
  <si>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</si>
  <si>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</si>
  <si>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</si>
  <si>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</si>
  <si>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</si>
  <si>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</si>
  <si>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</si>
  <si>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</si>
  <si>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</si>
  <si>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</si>
  <si>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</si>
  <si>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</si>
  <si>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</si>
  <si>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</si>
  <si>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</si>
  <si>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</si>
  <si>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</si>
  <si>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</si>
  <si>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</si>
  <si>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</si>
  <si>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</si>
  <si>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</si>
  <si>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</si>
  <si>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</si>
  <si>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</si>
  <si>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</si>
  <si>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</si>
  <si>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</si>
  <si>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</si>
  <si>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</si>
  <si>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</si>
  <si>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</si>
  <si>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</si>
  <si>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</si>
  <si>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</si>
  <si>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</si>
  <si>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</si>
  <si>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</si>
  <si>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</si>
  <si>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</si>
  <si>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</si>
  <si>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</si>
  <si>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</si>
  <si>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</si>
  <si>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</si>
  <si>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</si>
  <si>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</si>
  <si>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</si>
  <si>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</si>
  <si>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</si>
  <si>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</si>
  <si>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</si>
  <si>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</si>
  <si>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</si>
  <si>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</si>
  <si>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</si>
  <si>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</si>
  <si>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</si>
  <si>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</si>
  <si>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</si>
  <si>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</si>
  <si>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</si>
  <si>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</si>
  <si>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</si>
  <si>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</si>
  <si>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</si>
  <si>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</si>
  <si>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</si>
  <si>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</si>
  <si>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</si>
  <si>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</si>
  <si>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</si>
  <si>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</si>
  <si>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</si>
  <si>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</si>
  <si>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</si>
  <si>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</si>
  <si>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</si>
  <si>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</si>
  <si>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</si>
  <si>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</si>
  <si>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</si>
  <si>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</si>
  <si>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</si>
  <si>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</si>
  <si>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</si>
  <si>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</si>
  <si>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</si>
  <si>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</si>
  <si>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</si>
  <si>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</si>
  <si>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</si>
  <si>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</si>
  <si>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</si>
  <si>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</si>
  <si>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</si>
  <si>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</si>
  <si>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</si>
  <si>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</si>
  <si>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</si>
  <si>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</si>
  <si>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</si>
  <si>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</si>
  <si>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</si>
  <si>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</si>
  <si>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</si>
  <si>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</si>
  <si>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</si>
  <si>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</si>
  <si>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</si>
  <si>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</si>
  <si>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</si>
  <si>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</si>
  <si>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</si>
  <si>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</si>
  <si>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</si>
  <si>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</si>
  <si>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</si>
  <si>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</si>
  <si>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</si>
  <si>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</si>
  <si>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</si>
  <si>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</si>
  <si>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</si>
  <si>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</si>
  <si>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</si>
  <si>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</si>
  <si>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</si>
  <si>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</si>
  <si>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</si>
  <si>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</si>
  <si>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</si>
  <si>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</si>
  <si>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</si>
  <si>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</si>
  <si>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</si>
  <si>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</si>
  <si>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</si>
  <si>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</si>
  <si>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</si>
  <si>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</si>
  <si>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</si>
  <si>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</si>
  <si>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</si>
  <si>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</si>
  <si>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</si>
  <si>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</si>
  <si>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</si>
  <si>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</si>
  <si>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</si>
  <si>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</si>
  <si>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</si>
  <si>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</si>
  <si>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</si>
  <si>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</si>
  <si>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</si>
  <si>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</si>
  <si>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</si>
  <si>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</si>
  <si>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</si>
  <si>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</si>
  <si>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</si>
  <si>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</si>
  <si>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</si>
  <si>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</si>
  <si>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</si>
  <si>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</si>
  <si>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</si>
  <si>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</si>
  <si>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</si>
  <si>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</si>
  <si>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</si>
  <si>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</si>
  <si>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</si>
  <si>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</si>
  <si>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</si>
  <si>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</si>
  <si>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</si>
  <si>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</si>
  <si>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</si>
  <si>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</si>
  <si>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</si>
  <si>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</si>
  <si>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</si>
  <si>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</si>
  <si>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</si>
  <si>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</si>
  <si>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</si>
  <si>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</si>
  <si>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</si>
  <si>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</si>
  <si>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</si>
  <si>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</si>
  <si>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</si>
  <si>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</si>
  <si>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</si>
  <si>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</si>
  <si>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</si>
  <si>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</si>
  <si>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</si>
  <si>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</si>
  <si>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</si>
  <si>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</si>
  <si>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</si>
  <si>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</si>
  <si>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</si>
  <si>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</si>
  <si>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</si>
  <si>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</si>
  <si>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</si>
  <si>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</si>
  <si>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</si>
  <si>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</si>
  <si>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</si>
  <si>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</si>
  <si>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</si>
  <si>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</si>
  <si>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</si>
  <si>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</si>
  <si>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</si>
  <si>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</si>
  <si>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</si>
  <si>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</si>
  <si>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</si>
  <si>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</si>
  <si>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</si>
  <si>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</si>
  <si>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</si>
  <si>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</si>
  <si>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</si>
  <si>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</si>
  <si>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</si>
  <si>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</si>
  <si>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</si>
  <si>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</si>
  <si>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</si>
  <si>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</si>
  <si>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</si>
  <si>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</si>
  <si>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</si>
  <si>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</si>
  <si>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</si>
  <si>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</si>
  <si>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</si>
  <si>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</si>
  <si>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</si>
  <si>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</si>
  <si>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</si>
  <si>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</si>
  <si>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</si>
  <si>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</si>
  <si>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</si>
  <si>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</si>
  <si>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</si>
  <si>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</si>
  <si>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</si>
  <si>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</si>
  <si>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</si>
  <si>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</si>
  <si>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</si>
  <si>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</si>
  <si>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</si>
  <si>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</si>
  <si>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</si>
  <si>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</si>
  <si>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</si>
  <si>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</si>
  <si>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</si>
  <si>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</si>
  <si>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</si>
  <si>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</si>
  <si>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</si>
  <si>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</si>
  <si>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</si>
  <si>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</si>
  <si>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</si>
  <si>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</si>
  <si>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</si>
  <si>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</si>
  <si>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</si>
  <si>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</si>
  <si>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</si>
  <si>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</si>
  <si>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</si>
  <si>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</si>
  <si>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</si>
  <si>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</si>
  <si>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</si>
  <si>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</si>
  <si>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</si>
  <si>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</si>
  <si>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</si>
  <si>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</si>
  <si>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</si>
  <si>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</si>
  <si>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</si>
  <si>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</si>
  <si>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</si>
  <si>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</si>
  <si>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</si>
  <si>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</si>
  <si>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</si>
  <si>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</si>
  <si>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</si>
  <si>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</si>
  <si>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</si>
  <si>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</si>
  <si>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</si>
  <si>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</si>
  <si>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</si>
  <si>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</si>
  <si>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</si>
  <si>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</si>
  <si>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</si>
  <si>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</si>
  <si>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</si>
  <si>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</si>
  <si>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</si>
  <si>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</si>
  <si>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</si>
  <si>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</si>
  <si>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</si>
  <si>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</si>
  <si>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</si>
  <si>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</si>
  <si>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</si>
  <si>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</si>
  <si>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</si>
  <si>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</si>
  <si>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</si>
  <si>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</si>
  <si>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</si>
  <si>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</si>
  <si>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</si>
  <si>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</si>
  <si>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</si>
  <si>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</si>
  <si>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</si>
  <si>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</si>
  <si>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</si>
  <si>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</si>
  <si>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</si>
  <si>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</si>
  <si>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</si>
  <si>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</si>
  <si>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</si>
  <si>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</si>
  <si>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</si>
  <si>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</si>
  <si>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</si>
  <si>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</si>
  <si>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</si>
  <si>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</si>
  <si>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</si>
  <si>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</si>
  <si>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</si>
  <si>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</si>
  <si>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</si>
  <si>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</si>
  <si>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</si>
  <si>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</si>
  <si>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</si>
  <si>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</si>
  <si>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</si>
  <si>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</si>
  <si>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</si>
  <si>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</si>
  <si>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</si>
  <si>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</si>
  <si>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</si>
  <si>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</si>
  <si>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</si>
  <si>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</si>
  <si>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</si>
  <si>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</si>
  <si>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</si>
  <si>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</si>
  <si>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</si>
  <si>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</si>
  <si>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</si>
  <si>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</si>
  <si>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</si>
  <si>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</si>
  <si>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</si>
  <si>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</si>
  <si>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</si>
  <si>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</si>
  <si>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</si>
  <si>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</si>
  <si>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</si>
  <si>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</si>
  <si>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</si>
  <si>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</si>
  <si>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</si>
  <si>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</si>
  <si>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</si>
  <si>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</si>
  <si>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</si>
  <si>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</si>
  <si>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</si>
  <si>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</si>
  <si>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</si>
  <si>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</si>
  <si>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</si>
  <si>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</si>
  <si>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</si>
  <si>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</si>
  <si>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</si>
  <si>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</si>
  <si>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</si>
  <si>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</si>
  <si>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</si>
  <si>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</si>
  <si>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</si>
  <si>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</si>
  <si>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</si>
  <si>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</si>
  <si>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</si>
  <si>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</si>
  <si>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</si>
  <si>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</si>
  <si>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</si>
  <si>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</si>
  <si>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</si>
  <si>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</si>
  <si>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</si>
  <si>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</si>
  <si>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</si>
  <si>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</si>
  <si>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</si>
  <si>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</si>
  <si>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</si>
  <si>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</si>
  <si>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</si>
  <si>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</si>
  <si>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</si>
  <si>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</si>
  <si>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</si>
  <si>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</si>
  <si>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</si>
  <si>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</si>
  <si>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</si>
  <si>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</si>
  <si>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</si>
  <si>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</si>
  <si>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</si>
  <si>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</si>
  <si>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</si>
  <si>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</si>
  <si>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</si>
  <si>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</si>
  <si>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</si>
  <si>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</si>
  <si>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</si>
  <si>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</si>
  <si>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</si>
  <si>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</si>
  <si>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</si>
  <si>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</si>
  <si>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</si>
  <si>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</si>
  <si>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</si>
  <si>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</si>
  <si>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</si>
  <si>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</si>
  <si>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</si>
  <si>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</si>
  <si>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</si>
  <si>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</si>
  <si>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</si>
  <si>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</si>
  <si>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</si>
  <si>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</si>
  <si>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</si>
  <si>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</si>
  <si>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</si>
  <si>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</si>
  <si>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</si>
  <si>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</si>
  <si>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</si>
  <si>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</si>
  <si>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</si>
  <si>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</si>
  <si>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</si>
  <si>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</si>
  <si>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</si>
  <si>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</si>
  <si>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</si>
  <si>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</si>
  <si>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</si>
  <si>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</si>
  <si>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</si>
  <si>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</si>
  <si>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</si>
  <si>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</si>
  <si>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</si>
  <si>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</si>
  <si>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</si>
  <si>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</si>
  <si>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</si>
  <si>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</si>
  <si>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</si>
  <si>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</si>
  <si>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</si>
  <si>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</si>
  <si>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</si>
  <si>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</si>
  <si>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</si>
  <si>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</si>
  <si>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</si>
  <si>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</si>
  <si>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</si>
  <si>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</si>
  <si>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</si>
  <si>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</si>
  <si>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</si>
  <si>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</si>
  <si>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</si>
  <si>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</si>
  <si>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</si>
  <si>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</si>
  <si>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</si>
  <si>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</si>
  <si>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</si>
  <si>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</si>
  <si>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</si>
  <si>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</si>
  <si>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</si>
  <si>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</si>
  <si>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</si>
  <si>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</si>
  <si>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</si>
  <si>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</si>
  <si>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</si>
  <si>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</si>
  <si>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</si>
  <si>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</si>
  <si>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</si>
  <si>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</si>
  <si>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</si>
  <si>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</si>
  <si>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</si>
  <si>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</si>
  <si>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</si>
  <si>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</si>
  <si>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</si>
  <si>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</si>
  <si>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</si>
  <si>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</si>
  <si>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</si>
  <si>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</si>
  <si>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</si>
  <si>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</si>
  <si>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</si>
  <si>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</si>
  <si>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</si>
  <si>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</si>
  <si>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</si>
  <si>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</si>
  <si>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</si>
  <si>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</si>
  <si>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</si>
  <si>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</si>
  <si>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</si>
  <si>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</si>
  <si>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</si>
  <si>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</si>
  <si>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</si>
  <si>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</si>
  <si>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</si>
  <si>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</si>
  <si>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</si>
  <si>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</si>
  <si>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</si>
  <si>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</si>
  <si>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</si>
  <si>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</si>
  <si>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</si>
  <si>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</si>
  <si>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</si>
  <si>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</si>
  <si>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</si>
  <si>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</si>
  <si>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</si>
  <si>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</si>
  <si>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</si>
  <si>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</si>
  <si>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</si>
  <si>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</si>
  <si>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</si>
  <si>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</si>
  <si>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</si>
  <si>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</si>
  <si>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</si>
  <si>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</si>
  <si>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</si>
  <si>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</si>
  <si>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</si>
  <si>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</si>
  <si>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</si>
  <si>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</si>
  <si>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</si>
  <si>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</si>
  <si>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</si>
  <si>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</si>
  <si>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</si>
  <si>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</si>
  <si>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</si>
  <si>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</si>
  <si>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</si>
  <si>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</si>
  <si>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</si>
  <si>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</si>
  <si>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</si>
  <si>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</si>
  <si>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</si>
  <si>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</si>
  <si>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</si>
  <si>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</si>
  <si>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</si>
  <si>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</si>
  <si>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</si>
  <si>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</si>
  <si>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</si>
  <si>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</si>
  <si>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</si>
  <si>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</si>
  <si>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</si>
  <si>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</si>
  <si>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</si>
  <si>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</si>
  <si>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</si>
  <si>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</si>
  <si>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</si>
  <si>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</si>
  <si>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</si>
  <si>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</si>
  <si>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</si>
  <si>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</si>
  <si>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</si>
  <si>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</si>
  <si>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</si>
  <si>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</si>
  <si>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</si>
  <si>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</si>
  <si>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</si>
  <si>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</si>
  <si>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</si>
  <si>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</si>
  <si>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</si>
  <si>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</si>
  <si>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</si>
  <si>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</si>
  <si>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</si>
  <si>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</si>
  <si>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</si>
  <si>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</si>
  <si>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</si>
  <si>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</si>
  <si>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</si>
  <si>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</si>
  <si>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</si>
  <si>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</si>
  <si>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</si>
  <si>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</si>
  <si>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</si>
  <si>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</si>
  <si>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</si>
  <si>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</si>
  <si>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</si>
  <si>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</si>
  <si>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</si>
  <si>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</si>
  <si>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</si>
  <si>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</si>
  <si>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</si>
  <si>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</si>
  <si>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</si>
  <si>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</si>
  <si>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</si>
  <si>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</si>
  <si>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</si>
  <si>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</si>
  <si>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</si>
  <si>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</si>
  <si>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</si>
  <si>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</si>
  <si>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</si>
  <si>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</si>
  <si>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</si>
  <si>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</si>
  <si>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</si>
  <si>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</si>
  <si>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</si>
  <si>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</si>
  <si>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</si>
  <si>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</si>
  <si>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</si>
  <si>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</si>
  <si>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</si>
  <si>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</si>
  <si>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</si>
  <si>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</si>
  <si>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</si>
  <si>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</si>
  <si>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</si>
  <si>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</si>
  <si>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</si>
  <si>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</si>
  <si>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</si>
  <si>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</si>
  <si>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</si>
  <si>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</si>
  <si>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</si>
  <si>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</si>
  <si>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</si>
  <si>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</si>
  <si>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</si>
  <si>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</si>
  <si>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</si>
  <si>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</si>
  <si>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</si>
  <si>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</si>
  <si>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</si>
  <si>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</si>
  <si>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</si>
  <si>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</si>
  <si>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</si>
  <si>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</si>
  <si>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</si>
  <si>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</si>
  <si>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</si>
  <si>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</si>
  <si>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</si>
  <si>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</si>
  <si>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</si>
  <si>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</si>
  <si>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</si>
  <si>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</si>
  <si>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</si>
  <si>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</si>
  <si>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</si>
  <si>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</si>
  <si>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</si>
  <si>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</si>
  <si>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</si>
  <si>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</si>
  <si>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</si>
  <si>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</si>
  <si>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</si>
  <si>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</si>
  <si>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</si>
  <si>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</si>
  <si>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</si>
  <si>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</si>
  <si>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</si>
  <si>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</si>
  <si>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</si>
  <si>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</si>
  <si>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</si>
  <si>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</si>
  <si>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</si>
  <si>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</si>
  <si>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</si>
  <si>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</si>
  <si>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</si>
  <si>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</si>
  <si>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</si>
  <si>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</si>
  <si>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</si>
  <si>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</si>
  <si>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</si>
  <si>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</si>
  <si>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</si>
  <si>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</si>
  <si>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</si>
  <si>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</si>
  <si>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</si>
  <si>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</si>
  <si>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</si>
  <si>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</si>
  <si>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</si>
  <si>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</si>
  <si>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</si>
  <si>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</si>
  <si>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</si>
  <si>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</si>
  <si>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</si>
  <si>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</si>
  <si>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</si>
  <si>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</si>
  <si>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</si>
  <si>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</si>
  <si>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</si>
  <si>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</si>
  <si>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</si>
  <si>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</si>
  <si>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</si>
  <si>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</si>
  <si>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</si>
  <si>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</si>
  <si>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</si>
  <si>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</si>
  <si>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</si>
  <si>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</si>
  <si>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</si>
  <si>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</si>
  <si>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</si>
  <si>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</si>
  <si>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</si>
  <si>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</si>
  <si>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</si>
  <si>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</si>
  <si>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</si>
  <si>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</si>
  <si>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</si>
  <si>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</si>
  <si>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</si>
  <si>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</si>
  <si>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</si>
  <si>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</si>
  <si>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</si>
  <si>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</si>
  <si>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</si>
  <si>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</si>
  <si>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</si>
  <si>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</si>
  <si>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</si>
  <si>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</si>
  <si>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</si>
  <si>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</si>
  <si>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</si>
  <si>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</si>
  <si>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</si>
  <si>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</si>
  <si>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</si>
  <si>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</si>
  <si>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</si>
  <si>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</si>
  <si>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</si>
  <si>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</si>
  <si>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</si>
  <si>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</si>
  <si>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</si>
  <si>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</si>
  <si>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</si>
  <si>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</si>
  <si>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</si>
  <si>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</si>
  <si>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</si>
  <si>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</si>
  <si>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</si>
  <si>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</si>
  <si>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</si>
  <si>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</si>
  <si>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</si>
  <si>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</si>
  <si>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</si>
  <si>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</si>
  <si>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</si>
  <si>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</si>
  <si>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</si>
  <si>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</si>
  <si>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</si>
  <si>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</si>
  <si>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</si>
  <si>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</si>
  <si>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</si>
  <si>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</si>
  <si>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</si>
  <si>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</si>
  <si>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</si>
  <si>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</si>
  <si>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</si>
  <si>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</si>
  <si>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</si>
  <si>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</si>
  <si>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</si>
  <si>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</si>
  <si>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</si>
  <si>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</si>
  <si>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</si>
  <si>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</si>
  <si>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</si>
  <si>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</si>
  <si>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</si>
  <si>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</si>
  <si>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</si>
  <si>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</si>
  <si>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</si>
  <si>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</si>
  <si>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</si>
  <si>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</si>
  <si>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</si>
  <si>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</si>
  <si>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</si>
  <si>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</si>
  <si>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</si>
  <si>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</si>
  <si>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</si>
  <si>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</si>
  <si>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</si>
  <si>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</si>
  <si>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</si>
  <si>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</si>
  <si>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</si>
  <si>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</si>
  <si>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</si>
  <si>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</si>
  <si>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</si>
  <si>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</si>
  <si>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</si>
  <si>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</si>
  <si>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</si>
  <si>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</si>
  <si>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</si>
  <si>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</si>
  <si>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</si>
  <si>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</si>
  <si>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</si>
  <si>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</si>
  <si>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</si>
  <si>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</si>
  <si>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</si>
  <si>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</si>
  <si>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</si>
  <si>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</si>
  <si>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</si>
  <si>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</si>
  <si>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</si>
  <si>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</si>
  <si>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</si>
  <si>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</si>
  <si>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</si>
  <si>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</si>
  <si>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</si>
  <si>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</si>
  <si>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</si>
  <si>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</si>
  <si>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</si>
  <si>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</si>
  <si>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</si>
  <si>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</si>
  <si>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</si>
  <si>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</si>
  <si>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</si>
  <si>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</si>
  <si>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</si>
  <si>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</si>
  <si>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</si>
  <si>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</si>
  <si>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</si>
  <si>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</si>
  <si>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</si>
  <si>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</si>
  <si>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</si>
  <si>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</si>
  <si>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</si>
  <si>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</si>
  <si>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</si>
  <si>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</si>
  <si>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</si>
  <si>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</si>
  <si>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</si>
  <si>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</si>
  <si>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</si>
  <si>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</si>
  <si>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</si>
  <si>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</si>
  <si>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</si>
  <si>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</si>
  <si>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</si>
  <si>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</si>
  <si>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</si>
  <si>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</si>
  <si>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</si>
  <si>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</si>
  <si>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</si>
  <si>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</si>
  <si>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</si>
  <si>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</si>
  <si>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</si>
  <si>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</si>
  <si>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</si>
  <si>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</si>
  <si>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</si>
  <si>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</si>
  <si>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</si>
  <si>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</si>
  <si>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</si>
  <si>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</si>
  <si>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</si>
  <si>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</si>
  <si>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</si>
  <si>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</si>
  <si>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</si>
  <si>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</si>
  <si>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</si>
  <si>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</si>
  <si>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</si>
  <si>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</si>
  <si>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</si>
  <si>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</si>
  <si>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</si>
  <si>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</si>
  <si>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</si>
  <si>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</si>
  <si>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</si>
  <si>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</si>
  <si>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</si>
  <si>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</si>
  <si>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</si>
  <si>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</si>
  <si>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</si>
  <si>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</si>
  <si>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</si>
  <si>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</si>
  <si>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</si>
  <si>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</si>
  <si>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</si>
  <si>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</si>
  <si>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</si>
  <si>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</si>
  <si>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</si>
  <si>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</si>
  <si>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</si>
  <si>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</si>
  <si>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</si>
  <si>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</si>
  <si>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</si>
  <si>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</si>
  <si>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</si>
  <si>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</si>
  <si>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</si>
  <si>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</si>
  <si>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</si>
  <si>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</si>
  <si>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</si>
  <si>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</si>
  <si>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</si>
  <si>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</si>
  <si>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</si>
  <si>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</si>
  <si>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</si>
  <si>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</si>
  <si>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</si>
  <si>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</si>
  <si>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</si>
  <si>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</si>
  <si>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</si>
  <si>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</si>
  <si>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</si>
  <si>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</si>
  <si>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</si>
  <si>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</si>
  <si>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</si>
  <si>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</si>
  <si>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</si>
  <si>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</si>
  <si>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</si>
  <si>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</si>
  <si>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</si>
  <si>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</si>
  <si>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</si>
  <si>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</si>
  <si>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</si>
  <si>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</si>
  <si>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</si>
  <si>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</si>
  <si>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</si>
  <si>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</si>
  <si>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</si>
  <si>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</si>
  <si>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</si>
  <si>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</si>
  <si>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</si>
  <si>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</si>
  <si>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</si>
  <si>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</si>
  <si>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</si>
  <si>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</si>
  <si>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</si>
  <si>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</si>
  <si>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</si>
  <si>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</si>
  <si>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</si>
  <si>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</si>
  <si>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</si>
  <si>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</si>
  <si>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</si>
  <si>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</si>
  <si>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</si>
  <si>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</si>
  <si>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</si>
  <si>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</si>
  <si>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</si>
  <si>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</si>
  <si>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</si>
  <si>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</si>
  <si>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</si>
  <si>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</si>
  <si>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</si>
  <si>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</si>
  <si>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</si>
  <si>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</si>
  <si>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</si>
  <si>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</si>
  <si>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</si>
  <si>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</si>
  <si>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</si>
  <si>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</si>
  <si>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</si>
  <si>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</si>
  <si>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</si>
  <si>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</si>
  <si>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</si>
  <si>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</si>
  <si>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</si>
  <si>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</si>
  <si>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</si>
  <si>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</si>
  <si>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</si>
  <si>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</si>
  <si>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</si>
  <si>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</si>
  <si>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</si>
  <si>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</si>
  <si>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</si>
  <si>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</si>
  <si>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</si>
  <si>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</si>
  <si>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</si>
  <si>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</si>
  <si>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</si>
  <si>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</si>
  <si>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</si>
  <si>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</si>
  <si>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</si>
  <si>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</si>
  <si>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</si>
  <si>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</si>
  <si>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</si>
  <si>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</si>
  <si>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</si>
  <si>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</si>
  <si>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</si>
  <si>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</si>
  <si>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</si>
  <si>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</si>
  <si>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</si>
  <si>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</si>
  <si>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</si>
  <si>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</si>
  <si>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</si>
  <si>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</si>
  <si>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</si>
  <si>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</si>
  <si>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</si>
  <si>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</si>
  <si>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</si>
  <si>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</si>
  <si>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</si>
  <si>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</si>
  <si>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</si>
  <si>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</si>
  <si>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</si>
  <si>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</si>
  <si>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</si>
  <si>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</si>
  <si>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</si>
  <si>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</si>
  <si>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</si>
  <si>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</si>
  <si>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</si>
  <si>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</si>
  <si>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</si>
  <si>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</si>
  <si>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</si>
  <si>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</si>
  <si>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</si>
  <si>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</si>
  <si>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</si>
  <si>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</si>
  <si>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</si>
  <si>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</si>
  <si>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</si>
  <si>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</si>
  <si>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</si>
  <si>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</si>
  <si>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</si>
  <si>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</si>
  <si>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</si>
  <si>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</si>
  <si>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</si>
  <si>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</si>
  <si>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</si>
  <si>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</si>
  <si>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</si>
  <si>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</si>
  <si>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</si>
  <si>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</si>
  <si>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</si>
  <si>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</si>
  <si>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</si>
  <si>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</si>
  <si>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</si>
  <si>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</si>
  <si>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</si>
  <si>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</si>
  <si>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</si>
  <si>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</si>
  <si>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</si>
  <si>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</si>
  <si>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</si>
  <si>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</si>
  <si>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</si>
  <si>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</si>
  <si>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</si>
  <si>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</si>
  <si>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</si>
  <si>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</si>
  <si>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</si>
  <si>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</si>
  <si>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</si>
  <si>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</si>
  <si>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</si>
  <si>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</si>
  <si>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</si>
  <si>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</si>
  <si>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</si>
  <si>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</si>
  <si>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</si>
  <si>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</si>
  <si>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</si>
  <si>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</si>
  <si>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</si>
  <si>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</si>
  <si>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</si>
  <si>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</si>
  <si>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</si>
  <si>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</si>
  <si>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</si>
  <si>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</si>
  <si>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</si>
  <si>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</si>
  <si>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</si>
  <si>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</si>
  <si>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</si>
  <si>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</si>
  <si>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</si>
  <si>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</si>
  <si>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</si>
  <si>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</si>
  <si>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</si>
  <si>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</si>
  <si>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</si>
  <si>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</si>
  <si>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</si>
  <si>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</si>
  <si>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</si>
  <si>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</si>
  <si>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</si>
  <si>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</si>
  <si>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</si>
  <si>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</si>
  <si>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</si>
  <si>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</si>
  <si>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</si>
  <si>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</si>
  <si>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</si>
  <si>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</si>
  <si>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</si>
  <si>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</si>
  <si>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</si>
  <si>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</si>
  <si>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</si>
  <si>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</si>
  <si>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</si>
  <si>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</si>
  <si>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</si>
  <si>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</si>
  <si>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</si>
  <si>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</si>
  <si>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</si>
  <si>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</si>
  <si>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</si>
  <si>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</si>
  <si>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</si>
  <si>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</si>
  <si>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</si>
  <si>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</si>
  <si>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</si>
  <si>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</si>
  <si>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</si>
  <si>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</si>
  <si>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</si>
  <si>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</si>
  <si>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</si>
  <si>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</si>
  <si>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</si>
  <si>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</si>
  <si>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</si>
  <si>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</si>
  <si>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</si>
  <si>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</si>
  <si>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</si>
  <si>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</si>
  <si>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</si>
  <si>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</si>
  <si>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</si>
  <si>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</si>
  <si>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</si>
  <si>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</si>
  <si>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</si>
  <si>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</si>
  <si>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</si>
  <si>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</si>
  <si>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</si>
  <si>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</si>
  <si>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</si>
  <si>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</si>
  <si>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</si>
  <si>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</si>
  <si>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</si>
  <si>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</si>
  <si>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</si>
  <si>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</si>
  <si>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</si>
  <si>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</si>
  <si>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</si>
  <si>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</si>
  <si>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</si>
  <si>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</si>
  <si>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</si>
  <si>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</si>
  <si>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</si>
  <si>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</si>
  <si>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</si>
  <si>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</si>
  <si>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</si>
  <si>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</si>
  <si>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</si>
  <si>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</si>
  <si>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</si>
  <si>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</si>
  <si>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</si>
  <si>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</si>
  <si>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</si>
  <si>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</si>
  <si>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</si>
  <si>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</si>
  <si>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</si>
  <si>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</si>
  <si>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</si>
  <si>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</si>
  <si>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</si>
  <si>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</si>
  <si>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</si>
  <si>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</si>
  <si>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</si>
  <si>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</si>
  <si>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</si>
  <si>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</si>
  <si>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</si>
  <si>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</si>
  <si>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</si>
  <si>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</si>
  <si>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</si>
  <si>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</si>
  <si>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</si>
  <si>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</si>
  <si>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</si>
  <si>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</si>
  <si>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</si>
  <si>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</si>
  <si>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</si>
  <si>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</si>
  <si>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</si>
  <si>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</si>
  <si>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</si>
  <si>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</si>
  <si>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</si>
  <si>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</si>
  <si>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</si>
  <si>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</si>
  <si>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</si>
  <si>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</si>
  <si>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</si>
  <si>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</si>
  <si>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</si>
  <si>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</si>
  <si>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</si>
  <si>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</si>
  <si>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</si>
  <si>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</si>
  <si>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</si>
  <si>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</si>
  <si>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</si>
  <si>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</si>
  <si>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</si>
  <si>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</si>
  <si>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</si>
  <si>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</si>
  <si>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</si>
  <si>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</si>
  <si>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</si>
  <si>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</si>
  <si>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</si>
  <si>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</si>
  <si>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</si>
  <si>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</si>
  <si>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</si>
  <si>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</si>
  <si>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</si>
  <si>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</si>
  <si>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</si>
  <si>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</si>
  <si>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</si>
  <si>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</si>
  <si>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</si>
  <si>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</si>
  <si>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</si>
  <si>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</si>
  <si>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</si>
  <si>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</si>
  <si>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</si>
  <si>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</si>
  <si>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</si>
  <si>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</si>
  <si>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</si>
  <si>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</si>
  <si>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</si>
  <si>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</si>
  <si>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</si>
  <si>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</si>
  <si>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</si>
  <si>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</si>
  <si>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</si>
  <si>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</si>
  <si>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</si>
  <si>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</si>
  <si>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</si>
  <si>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</si>
  <si>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</si>
  <si>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</si>
  <si>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</si>
  <si>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</si>
  <si>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</si>
  <si>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</si>
  <si>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</si>
  <si>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</si>
  <si>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</si>
  <si>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</si>
  <si>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</si>
  <si>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</si>
  <si>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</si>
  <si>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</si>
  <si>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</si>
  <si>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</si>
  <si>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</si>
  <si>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</si>
  <si>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</si>
  <si>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</si>
  <si>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</si>
  <si>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</si>
  <si>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</si>
  <si>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</si>
  <si>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</si>
  <si>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</si>
  <si>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</si>
  <si>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</si>
  <si>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</si>
  <si>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</si>
  <si>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</si>
  <si>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</si>
  <si>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</si>
  <si>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</si>
  <si>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</si>
  <si>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</si>
  <si>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</si>
  <si>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</si>
  <si>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</si>
  <si>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</si>
  <si>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</si>
  <si>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</si>
  <si>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</si>
  <si>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</si>
  <si>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</si>
  <si>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</si>
  <si>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</si>
  <si>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</si>
  <si>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</si>
  <si>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</si>
  <si>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</si>
  <si>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</si>
  <si>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</si>
  <si>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</si>
  <si>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</si>
  <si>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</si>
  <si>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</si>
  <si>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</si>
  <si>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</si>
  <si>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</si>
  <si>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</si>
  <si>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</si>
  <si>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</si>
  <si>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</si>
  <si>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</si>
  <si>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</si>
  <si>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</si>
  <si>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</si>
  <si>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</si>
  <si>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</si>
  <si>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</si>
  <si>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</si>
  <si>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</si>
  <si>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</si>
  <si>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</si>
  <si>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</si>
  <si>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</si>
  <si>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</si>
  <si>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</si>
  <si>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</si>
  <si>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</si>
  <si>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</si>
  <si>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</si>
  <si>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</si>
  <si>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</si>
  <si>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</si>
  <si>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</si>
  <si>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</si>
  <si>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</si>
  <si>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</si>
  <si>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</si>
  <si>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</si>
  <si>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</si>
  <si>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</si>
  <si>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</si>
  <si>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</si>
  <si>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</si>
  <si>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</si>
  <si>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</si>
  <si>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</si>
  <si>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</si>
  <si>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</si>
  <si>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</si>
  <si>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</si>
  <si>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</si>
  <si>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</si>
  <si>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</si>
  <si>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</si>
  <si>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</si>
  <si>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</si>
  <si>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</si>
  <si>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</si>
  <si>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</si>
  <si>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</si>
  <si>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</si>
  <si>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</si>
  <si>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</si>
  <si>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</si>
  <si>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</si>
  <si>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</si>
  <si>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</si>
  <si>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</si>
  <si>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</si>
  <si>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</si>
  <si>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</si>
  <si>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</si>
  <si>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</si>
  <si>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</si>
  <si>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</si>
  <si>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</si>
  <si>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</si>
  <si>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</si>
  <si>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</si>
  <si>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</si>
  <si>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</si>
  <si>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</si>
  <si>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</si>
  <si>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</si>
  <si>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</si>
  <si>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</si>
  <si>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</si>
  <si>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</si>
  <si>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</si>
  <si>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</si>
  <si>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</si>
  <si>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</si>
  <si>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</si>
  <si>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</si>
  <si>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</si>
  <si>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</si>
  <si>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</si>
  <si>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</si>
  <si>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</si>
  <si>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</si>
  <si>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</si>
  <si>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</si>
  <si>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</si>
  <si>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</si>
  <si>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</si>
  <si>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</si>
  <si>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</si>
  <si>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</si>
  <si>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</si>
  <si>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</si>
  <si>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</si>
  <si>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</si>
  <si>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</si>
  <si>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</si>
  <si>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</si>
  <si>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</si>
  <si>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</si>
  <si>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</si>
  <si>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</si>
  <si>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</si>
  <si>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</si>
  <si>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</si>
  <si>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</si>
  <si>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</si>
  <si>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</si>
  <si>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</si>
  <si>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</si>
  <si>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</si>
  <si>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</si>
  <si>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</si>
  <si>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</si>
  <si>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</si>
  <si>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</si>
  <si>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</si>
  <si>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</si>
  <si>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</si>
  <si>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</si>
  <si>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</si>
  <si>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</si>
  <si>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</si>
  <si>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</si>
  <si>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</si>
  <si>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</si>
  <si>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</si>
  <si>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</si>
  <si>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</si>
  <si>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</si>
  <si>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</si>
  <si>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</si>
  <si>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</si>
  <si>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</si>
  <si>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</si>
  <si>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</si>
  <si>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</si>
  <si>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</si>
  <si>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</si>
  <si>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</si>
  <si>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</si>
  <si>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</si>
  <si>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</si>
  <si>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</si>
  <si>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</si>
  <si>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</si>
  <si>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</si>
  <si>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</si>
  <si>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</si>
  <si>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</si>
  <si>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</si>
  <si>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</si>
  <si>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</si>
  <si>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</si>
  <si>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</si>
  <si>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</si>
  <si>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</si>
  <si>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</si>
  <si>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</si>
  <si>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</si>
  <si>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</si>
  <si>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</si>
  <si>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</si>
  <si>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</si>
  <si>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</si>
  <si>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</si>
  <si>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</si>
  <si>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</si>
  <si>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</si>
  <si>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</si>
  <si>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</si>
  <si>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</si>
  <si>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</si>
  <si>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</si>
  <si>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</si>
  <si>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</si>
  <si>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</si>
  <si>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</si>
  <si>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</si>
  <si>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</si>
  <si>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</si>
  <si>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</si>
  <si>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</si>
  <si>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</si>
  <si>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</si>
  <si>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</si>
  <si>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</si>
  <si>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</si>
  <si>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</si>
  <si>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</si>
  <si>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</si>
  <si>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</si>
  <si>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</si>
  <si>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</si>
  <si>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</si>
  <si>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</si>
  <si>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</si>
  <si>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</si>
  <si>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</si>
  <si>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</si>
  <si>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</si>
  <si>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</si>
  <si>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</si>
  <si>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</si>
  <si>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</si>
  <si>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</si>
  <si>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</si>
  <si>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</si>
  <si>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</si>
  <si>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</si>
  <si>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</si>
  <si>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</si>
  <si>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</si>
  <si>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</si>
  <si>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</si>
  <si>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</si>
  <si>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</si>
  <si>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</si>
  <si>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</si>
  <si>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</si>
  <si>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</si>
  <si>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</si>
  <si>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</si>
  <si>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</si>
  <si>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</si>
  <si>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</si>
  <si>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</si>
  <si>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</si>
  <si>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</si>
  <si>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</si>
  <si>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</si>
  <si>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</si>
  <si>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</si>
  <si>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</si>
  <si>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</si>
  <si>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</si>
  <si>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</si>
  <si>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</si>
  <si>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</si>
  <si>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</si>
  <si>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</si>
  <si>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</si>
  <si>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</si>
  <si>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</si>
  <si>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</si>
  <si>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</si>
  <si>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</si>
  <si>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</si>
  <si>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</si>
  <si>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</si>
  <si>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</si>
  <si>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</si>
  <si>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</si>
  <si>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</si>
  <si>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</si>
  <si>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</si>
  <si>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</si>
  <si>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</si>
  <si>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</si>
  <si>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</si>
  <si>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</si>
  <si>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</si>
  <si>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</si>
  <si>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</si>
  <si>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</si>
  <si>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</si>
  <si>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</si>
  <si>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</si>
  <si>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</si>
  <si>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</si>
  <si>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</si>
  <si>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</si>
  <si>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</si>
  <si>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</si>
  <si>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</si>
  <si>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</si>
  <si>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</si>
  <si>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</si>
  <si>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</si>
  <si>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</si>
  <si>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</si>
  <si>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</si>
  <si>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</si>
  <si>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</si>
  <si>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</si>
  <si>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</si>
  <si>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</si>
  <si>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</si>
  <si>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</si>
  <si>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</si>
  <si>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</si>
  <si>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</si>
  <si>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</si>
  <si>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</si>
  <si>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</si>
  <si>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</si>
  <si>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</si>
  <si>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</si>
  <si>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</si>
  <si>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</si>
  <si>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</si>
  <si>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</si>
  <si>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</si>
  <si>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</si>
  <si>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</si>
  <si>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</si>
  <si>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</si>
  <si>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</si>
  <si>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</si>
  <si>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</si>
  <si>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</si>
  <si>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</si>
  <si>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</si>
  <si>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</si>
  <si>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</si>
  <si>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</si>
  <si>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</si>
  <si>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</si>
  <si>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</si>
  <si>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</si>
  <si>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</si>
  <si>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</si>
  <si>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</si>
  <si>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</si>
  <si>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</si>
  <si>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</si>
  <si>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</si>
  <si>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</si>
  <si>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</si>
  <si>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</si>
  <si>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</si>
  <si>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</si>
  <si>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</si>
  <si>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</si>
  <si>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</si>
  <si>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</si>
  <si>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</si>
  <si>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</si>
  <si>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</si>
  <si>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</si>
  <si>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</si>
  <si>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</si>
  <si>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</si>
  <si>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</si>
  <si>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</si>
  <si>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</si>
  <si>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</si>
  <si>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</si>
  <si>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</si>
  <si>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</si>
  <si>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</si>
  <si>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</si>
  <si>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</si>
  <si>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</si>
  <si>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</si>
  <si>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</si>
  <si>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</si>
  <si>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</si>
  <si>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</si>
  <si>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</si>
  <si>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</si>
  <si>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</si>
  <si>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</si>
  <si>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</si>
  <si>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</si>
  <si>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</si>
  <si>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</si>
  <si>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</si>
  <si>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</si>
  <si>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</si>
  <si>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</si>
  <si>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</si>
  <si>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</si>
  <si>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</si>
  <si>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</si>
  <si>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</si>
  <si>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</si>
  <si>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</si>
  <si>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</si>
  <si>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</si>
  <si>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</si>
  <si>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</si>
  <si>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</si>
  <si>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</si>
  <si>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</si>
  <si>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</si>
  <si>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</si>
  <si>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</si>
  <si>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</si>
  <si>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</si>
  <si>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</si>
  <si>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</si>
  <si>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</si>
  <si>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</si>
  <si>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</si>
  <si>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</si>
  <si>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</si>
  <si>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</si>
  <si>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</si>
  <si>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</si>
  <si>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</si>
  <si>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</si>
  <si>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</si>
  <si>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</si>
  <si>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</si>
  <si>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</si>
  <si>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</si>
  <si>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</si>
  <si>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</si>
  <si>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</si>
  <si>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</si>
  <si>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</si>
  <si>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</si>
  <si>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</si>
  <si>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</si>
  <si>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</si>
  <si>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</si>
  <si>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</si>
  <si>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</si>
  <si>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</si>
  <si>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</si>
  <si>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</si>
  <si>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</si>
  <si>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</si>
  <si>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</si>
  <si>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</si>
  <si>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</si>
  <si>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</si>
  <si>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</si>
  <si>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</si>
  <si>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</si>
  <si>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</si>
  <si>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</si>
  <si>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</si>
  <si>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</si>
  <si>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</si>
  <si>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</si>
  <si>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</si>
  <si>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</si>
  <si>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</si>
  <si>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</si>
  <si>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</si>
  <si>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</si>
  <si>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</si>
  <si>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</si>
  <si>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</si>
  <si>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</si>
  <si>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</si>
  <si>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</si>
  <si>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</si>
  <si>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</si>
  <si>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</si>
  <si>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</si>
  <si>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</si>
  <si>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</si>
  <si>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</si>
  <si>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</si>
  <si>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</si>
  <si>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</si>
  <si>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</si>
  <si>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</si>
  <si>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</si>
  <si>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</si>
  <si>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</si>
  <si>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</si>
  <si>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</si>
  <si>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</si>
  <si>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</si>
  <si>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</si>
  <si>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</si>
  <si>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</si>
  <si>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</si>
  <si>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</si>
  <si>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</si>
  <si>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</si>
  <si>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</si>
  <si>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</si>
  <si>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</si>
  <si>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</si>
  <si>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</si>
  <si>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</si>
  <si>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</si>
  <si>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</si>
  <si>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</si>
  <si>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</si>
  <si>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</si>
  <si>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</si>
  <si>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</si>
  <si>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</si>
  <si>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</si>
  <si>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</si>
  <si>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</si>
  <si>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</si>
  <si>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</si>
  <si>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</si>
  <si>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</si>
  <si>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</si>
  <si>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</si>
  <si>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</si>
  <si>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</si>
  <si>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</si>
  <si>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</si>
  <si>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</si>
  <si>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</si>
  <si>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</si>
  <si>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</si>
  <si>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</si>
  <si>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</si>
  <si>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</si>
  <si>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</si>
  <si>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</si>
  <si>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</si>
  <si>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</si>
  <si>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</si>
  <si>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</si>
  <si>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</si>
  <si>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</si>
  <si>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</si>
  <si>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</si>
  <si>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</si>
  <si>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</si>
  <si>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</si>
  <si>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</si>
  <si>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</si>
  <si>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</si>
  <si>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</si>
  <si>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</si>
  <si>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</si>
  <si>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</si>
  <si>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</si>
  <si>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</si>
  <si>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</si>
  <si>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</si>
  <si>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</si>
  <si>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</si>
  <si>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</si>
  <si>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</si>
  <si>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</si>
  <si>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</si>
  <si>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</si>
  <si>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</si>
  <si>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</si>
  <si>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</si>
  <si>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</si>
  <si>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</si>
  <si>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</si>
  <si>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</si>
  <si>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</si>
  <si>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</si>
  <si>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</si>
  <si>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</si>
  <si>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</si>
  <si>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</si>
  <si>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</si>
  <si>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</si>
  <si>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</si>
  <si>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</si>
  <si>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</si>
  <si>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</si>
  <si>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</si>
  <si>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</si>
  <si>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</si>
  <si>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</si>
  <si>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</si>
  <si>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</si>
  <si>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</si>
  <si>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</si>
  <si>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</si>
  <si>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</si>
  <si>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</si>
  <si>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</si>
  <si>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</si>
  <si>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</si>
  <si>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</si>
  <si>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</si>
  <si>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</si>
  <si>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</si>
  <si>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</si>
  <si>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</si>
  <si>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</si>
  <si>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</si>
  <si>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</si>
  <si>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</si>
  <si>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</si>
  <si>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</si>
  <si>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</si>
  <si>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</si>
  <si>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</si>
  <si>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</si>
  <si>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</si>
  <si>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</si>
  <si>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</si>
  <si>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</si>
  <si>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</si>
  <si>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</si>
  <si>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</si>
  <si>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</si>
  <si>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</si>
  <si>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</si>
  <si>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</si>
  <si>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</si>
  <si>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</si>
  <si>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</si>
  <si>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</si>
  <si>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</si>
  <si>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</si>
  <si>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</si>
  <si>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</si>
  <si>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</si>
  <si>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</si>
  <si>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</si>
  <si>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</si>
  <si>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</si>
  <si>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</si>
  <si>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</si>
  <si>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</si>
  <si>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</si>
  <si>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</si>
  <si>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</si>
  <si>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</si>
  <si>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</si>
  <si>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</si>
  <si>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</si>
  <si>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</si>
  <si>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</si>
  <si>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</si>
  <si>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</si>
  <si>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</si>
  <si>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</si>
  <si>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</si>
  <si>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</si>
  <si>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</si>
  <si>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</si>
  <si>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</si>
  <si>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</si>
  <si>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</si>
  <si>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</si>
  <si>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</si>
  <si>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</si>
  <si>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</si>
  <si>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</si>
  <si>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</si>
  <si>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</si>
  <si>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</si>
  <si>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</si>
  <si>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</si>
  <si>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</si>
  <si>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</si>
  <si>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</si>
  <si>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</si>
  <si>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</si>
  <si>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</si>
  <si>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</si>
  <si>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</si>
  <si>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</si>
  <si>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</si>
  <si>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</si>
  <si>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</si>
  <si>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</si>
  <si>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</si>
  <si>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</si>
  <si>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</si>
  <si>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</si>
  <si>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</si>
  <si>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</si>
  <si>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</si>
  <si>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</si>
  <si>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</si>
  <si>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</si>
  <si>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</si>
  <si>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</si>
  <si>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</si>
  <si>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</si>
  <si>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</si>
  <si>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</si>
  <si>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</si>
  <si>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</si>
  <si>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</si>
  <si>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</si>
  <si>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</si>
  <si>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</si>
  <si>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</si>
  <si>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</si>
  <si>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</si>
  <si>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</si>
  <si>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</si>
  <si>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</si>
  <si>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</si>
  <si>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</si>
  <si>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</si>
  <si>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</si>
  <si>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</si>
  <si>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</si>
  <si>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</si>
  <si>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</si>
  <si>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</si>
  <si>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</si>
  <si>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</si>
  <si>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</si>
  <si>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</si>
  <si>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</si>
  <si>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</si>
  <si>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</si>
  <si>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</si>
  <si>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</si>
  <si>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</si>
  <si>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</si>
  <si>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</si>
  <si>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</si>
  <si>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</si>
  <si>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</si>
  <si>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</si>
  <si>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</si>
  <si>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</si>
  <si>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</si>
  <si>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</si>
  <si>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</si>
  <si>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</si>
  <si>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</si>
  <si>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</si>
  <si>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</si>
  <si>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</si>
  <si>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>Years</t>
  </si>
  <si>
    <t>Parent Category</t>
  </si>
  <si>
    <t>(All)</t>
  </si>
  <si>
    <t>Column Labels</t>
  </si>
  <si>
    <t>Grand Total</t>
  </si>
  <si>
    <t>Row Labels</t>
  </si>
  <si>
    <t>Count of outcomes</t>
  </si>
  <si>
    <t>Months</t>
  </si>
  <si>
    <t>January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</si>
  <si>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</si>
  <si>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</si>
  <si>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</si>
  <si>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</si>
  <si>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</si>
  <si>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</si>
  <si>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</si>
  <si>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</si>
  <si>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</si>
  <si>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</si>
  <si>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Feburary</t>
  </si>
  <si>
    <t>(Multiple Items)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</si>
  <si>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</si>
  <si>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</si>
  <si>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</si>
  <si>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</si>
  <si>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</si>
  <si>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</si>
  <si>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</si>
  <si>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</si>
  <si>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</si>
  <si>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</si>
  <si>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</si>
  <si>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</si>
  <si>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</si>
  <si>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</si>
  <si>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</si>
  <si>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</si>
  <si>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</si>
  <si>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</si>
  <si>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</si>
  <si>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Goals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</si>
</sst>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/>
    </xf>
    <xf numFmtId="0" fontId="0" fillId="0" borderId="0" xfId="0" quotePrefix="1"/>
    <xf numFmtId="9" fontId="0" fillId="0" borderId="0" xfId="1" applyFont="1"/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1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[Theater_Outcomes_vs_Launch.xlsx]TheaterOutcomesByLaunchDate!PivotTable3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</a:t>
            </a:r>
          </a:p>
        </c:rich>
      </c:tx>
      <c:layout>
        <c:manualLayout>
          <c:xMode val="edge"/>
          <c:yMode val="edge"/>
          <c:x val="0.16387489063867017"/>
          <c:y val="3.9625255176436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TheaterOutcomesByLaunchDate!$B$4:$B$5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TheaterOutcomesByLaunchDate!$A$6:$A$18</c:f>
              <c:strCache>
                <c:ptCount val="12"/>
                <c:pt idx="0">
                  <c:v>January</c:v>
                </c:pt>
                <c:pt idx="1">
                  <c:v>March</c:v>
                </c:pt>
                <c:pt idx="2">
                  <c:v>April</c:v>
                </c:pt>
                <c:pt idx="3">
                  <c:v>May</c:v>
                </c:pt>
                <c:pt idx="4">
                  <c:v>June</c:v>
                </c:pt>
                <c:pt idx="5">
                  <c:v>July</c:v>
                </c:pt>
                <c:pt idx="6">
                  <c:v>August</c:v>
                </c:pt>
                <c:pt idx="7">
                  <c:v>September</c:v>
                </c:pt>
                <c:pt idx="8">
                  <c:v>October</c:v>
                </c:pt>
                <c:pt idx="9">
                  <c:v>November</c:v>
                </c:pt>
                <c:pt idx="10">
                  <c:v>December</c:v>
                </c:pt>
                <c:pt idx="11">
                  <c:v>Feburary</c:v>
                </c:pt>
              </c:strCache>
            </c:strRef>
          </c:cat>
          <c:val>
            <c:numRef>
              <c:f>TheaterOutcomesByLaunchDate!$B$6:$B$18</c:f>
              <c:numCache>
                <c:formatCode>General</c:formatCode>
                <c:ptCount val="12"/>
                <c:pt idx="0">
                  <c:v>56</c:v>
                </c:pt>
                <c:pt idx="1">
                  <c:v>56</c:v>
                </c:pt>
                <c:pt idx="2">
                  <c:v>71</c:v>
                </c:pt>
                <c:pt idx="3">
                  <c:v>111</c:v>
                </c:pt>
                <c:pt idx="4">
                  <c:v>100</c:v>
                </c:pt>
                <c:pt idx="5">
                  <c:v>87</c:v>
                </c:pt>
                <c:pt idx="6">
                  <c:v>72</c:v>
                </c:pt>
                <c:pt idx="7">
                  <c:v>59</c:v>
                </c:pt>
                <c:pt idx="8">
                  <c:v>65</c:v>
                </c:pt>
                <c:pt idx="9">
                  <c:v>54</c:v>
                </c:pt>
                <c:pt idx="10">
                  <c:v>37</c:v>
                </c:pt>
                <c:pt idx="11">
                  <c:v>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D4-4931-B2CB-6F86F2788368}"/>
            </c:ext>
          </c:extLst>
        </c:ser>
        <c:ser>
          <c:idx val="1"/>
          <c:order val="1"/>
          <c:tx>
            <c:strRef>
              <c:f>TheaterOutcomesByLaunchDate!$C$4:$C$5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TheaterOutcomesByLaunchDate!$A$6:$A$18</c:f>
              <c:strCache>
                <c:ptCount val="12"/>
                <c:pt idx="0">
                  <c:v>January</c:v>
                </c:pt>
                <c:pt idx="1">
                  <c:v>March</c:v>
                </c:pt>
                <c:pt idx="2">
                  <c:v>April</c:v>
                </c:pt>
                <c:pt idx="3">
                  <c:v>May</c:v>
                </c:pt>
                <c:pt idx="4">
                  <c:v>June</c:v>
                </c:pt>
                <c:pt idx="5">
                  <c:v>July</c:v>
                </c:pt>
                <c:pt idx="6">
                  <c:v>August</c:v>
                </c:pt>
                <c:pt idx="7">
                  <c:v>September</c:v>
                </c:pt>
                <c:pt idx="8">
                  <c:v>October</c:v>
                </c:pt>
                <c:pt idx="9">
                  <c:v>November</c:v>
                </c:pt>
                <c:pt idx="10">
                  <c:v>December</c:v>
                </c:pt>
                <c:pt idx="11">
                  <c:v>Feburary</c:v>
                </c:pt>
              </c:strCache>
            </c:strRef>
          </c:cat>
          <c:val>
            <c:numRef>
              <c:f>TheaterOutcomesByLaunchDate!$C$6:$C$18</c:f>
              <c:numCache>
                <c:formatCode>General</c:formatCode>
                <c:ptCount val="12"/>
                <c:pt idx="0">
                  <c:v>33</c:v>
                </c:pt>
                <c:pt idx="1">
                  <c:v>33</c:v>
                </c:pt>
                <c:pt idx="2">
                  <c:v>40</c:v>
                </c:pt>
                <c:pt idx="3">
                  <c:v>52</c:v>
                </c:pt>
                <c:pt idx="4">
                  <c:v>49</c:v>
                </c:pt>
                <c:pt idx="5">
                  <c:v>50</c:v>
                </c:pt>
                <c:pt idx="6">
                  <c:v>47</c:v>
                </c:pt>
                <c:pt idx="7">
                  <c:v>34</c:v>
                </c:pt>
                <c:pt idx="8">
                  <c:v>50</c:v>
                </c:pt>
                <c:pt idx="9">
                  <c:v>31</c:v>
                </c:pt>
                <c:pt idx="10">
                  <c:v>35</c:v>
                </c:pt>
                <c:pt idx="11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D4-4931-B2CB-6F86F2788368}"/>
            </c:ext>
          </c:extLst>
        </c:ser>
        <c:ser>
          <c:idx val="2"/>
          <c:order val="2"/>
          <c:tx>
            <c:strRef>
              <c:f>TheaterOutcomesByLaunchDate!$D$4:$D$5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TheaterOutcomesByLaunchDate!$A$6:$A$18</c:f>
              <c:strCache>
                <c:ptCount val="12"/>
                <c:pt idx="0">
                  <c:v>January</c:v>
                </c:pt>
                <c:pt idx="1">
                  <c:v>March</c:v>
                </c:pt>
                <c:pt idx="2">
                  <c:v>April</c:v>
                </c:pt>
                <c:pt idx="3">
                  <c:v>May</c:v>
                </c:pt>
                <c:pt idx="4">
                  <c:v>June</c:v>
                </c:pt>
                <c:pt idx="5">
                  <c:v>July</c:v>
                </c:pt>
                <c:pt idx="6">
                  <c:v>August</c:v>
                </c:pt>
                <c:pt idx="7">
                  <c:v>September</c:v>
                </c:pt>
                <c:pt idx="8">
                  <c:v>October</c:v>
                </c:pt>
                <c:pt idx="9">
                  <c:v>November</c:v>
                </c:pt>
                <c:pt idx="10">
                  <c:v>December</c:v>
                </c:pt>
                <c:pt idx="11">
                  <c:v>Feburary</c:v>
                </c:pt>
              </c:strCache>
            </c:strRef>
          </c:cat>
          <c:val>
            <c:numRef>
              <c:f>TheaterOutcomesByLaunchDate!$D$6:$D$18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D4-4931-B2CB-6F86F27883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7415248"/>
        <c:axId val="1067411920"/>
      </c:lineChart>
      <c:catAx>
        <c:axId val="1067415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7411920"/>
        <c:crosses val="autoZero"/>
        <c:auto val="1"/>
        <c:lblAlgn val="ctr"/>
        <c:lblOffset val="100"/>
        <c:noMultiLvlLbl val="0"/>
      </c:catAx>
      <c:valAx>
        <c:axId val="106741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7415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OutcomesBasedOnGoals!$G$1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OutcomesBasedOnGoals!$B$2:$B$13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OutcomesBasedOnGoals!$G$2:$G$13</c:f>
              <c:numCache>
                <c:formatCode>0%</c:formatCode>
                <c:ptCount val="12"/>
                <c:pt idx="0">
                  <c:v>0.32104121475054231</c:v>
                </c:pt>
                <c:pt idx="1">
                  <c:v>0.6645161290322581</c:v>
                </c:pt>
                <c:pt idx="2">
                  <c:v>0.63390313390313391</c:v>
                </c:pt>
                <c:pt idx="3">
                  <c:v>0.51246537396121883</c:v>
                </c:pt>
                <c:pt idx="4">
                  <c:v>9.7560975609756101E-2</c:v>
                </c:pt>
                <c:pt idx="5">
                  <c:v>0.46308724832214765</c:v>
                </c:pt>
                <c:pt idx="6">
                  <c:v>0.42028985507246375</c:v>
                </c:pt>
                <c:pt idx="7">
                  <c:v>0.15476190476190477</c:v>
                </c:pt>
                <c:pt idx="8">
                  <c:v>0.36363636363636365</c:v>
                </c:pt>
                <c:pt idx="9">
                  <c:v>0</c:v>
                </c:pt>
                <c:pt idx="10">
                  <c:v>0</c:v>
                </c:pt>
                <c:pt idx="11">
                  <c:v>0.66815144766146994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63-49F6-A396-E098E958E254}"/>
            </c:ext>
          </c:extLst>
        </c:ser>
        <c:ser>
          <c:idx val="1"/>
          <c:order val="1"/>
          <c:tx>
            <c:strRef>
              <c:f>OutcomesBasedOnGoals!$H$1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OutcomesBasedOnGoals!$B$2:$B$13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OutcomesBasedOnGoals!$H$2:$H$13</c:f>
              <c:numCache>
                <c:formatCode>0%</c:formatCode>
                <c:ptCount val="12"/>
                <c:pt idx="0">
                  <c:v>0.63557483731019526</c:v>
                </c:pt>
                <c:pt idx="1">
                  <c:v>0.25304659498207888</c:v>
                </c:pt>
                <c:pt idx="2">
                  <c:v>0.33760683760683763</c:v>
                </c:pt>
                <c:pt idx="3">
                  <c:v>0.29362880886426596</c:v>
                </c:pt>
                <c:pt idx="4">
                  <c:v>0.68780487804878043</c:v>
                </c:pt>
                <c:pt idx="5">
                  <c:v>0.53691275167785235</c:v>
                </c:pt>
                <c:pt idx="6">
                  <c:v>0.57971014492753625</c:v>
                </c:pt>
                <c:pt idx="7">
                  <c:v>0.36904761904761907</c:v>
                </c:pt>
                <c:pt idx="8">
                  <c:v>0.63636363636363635</c:v>
                </c:pt>
                <c:pt idx="9">
                  <c:v>1</c:v>
                </c:pt>
                <c:pt idx="10">
                  <c:v>1</c:v>
                </c:pt>
                <c:pt idx="11">
                  <c:v>0.24276169265033407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63-49F6-A396-E098E958E254}"/>
            </c:ext>
          </c:extLst>
        </c:ser>
        <c:ser>
          <c:idx val="2"/>
          <c:order val="2"/>
          <c:tx>
            <c:strRef>
              <c:f>OutcomesBasedOnGoals!$I$1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OutcomesBasedOnGoals!$B$2:$B$13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OutcomesBasedOnGoals!$I$2:$I$13</c:f>
              <c:numCache>
                <c:formatCode>0%</c:formatCode>
                <c:ptCount val="12"/>
                <c:pt idx="0">
                  <c:v>4.3383947939262472E-2</c:v>
                </c:pt>
                <c:pt idx="1">
                  <c:v>8.2437275985663083E-2</c:v>
                </c:pt>
                <c:pt idx="2">
                  <c:v>2.8490028490028491E-2</c:v>
                </c:pt>
                <c:pt idx="3">
                  <c:v>0.19390581717451524</c:v>
                </c:pt>
                <c:pt idx="4">
                  <c:v>0.21463414634146341</c:v>
                </c:pt>
                <c:pt idx="5">
                  <c:v>0</c:v>
                </c:pt>
                <c:pt idx="6">
                  <c:v>0</c:v>
                </c:pt>
                <c:pt idx="7">
                  <c:v>0.47619047619047616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8.9086859688195991E-2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63-49F6-A396-E098E958E2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8354800"/>
        <c:axId val="988353968"/>
      </c:lineChart>
      <c:catAx>
        <c:axId val="988354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353968"/>
        <c:crosses val="autoZero"/>
        <c:auto val="1"/>
        <c:lblAlgn val="ctr"/>
        <c:lblOffset val="100"/>
        <c:noMultiLvlLbl val="0"/>
      </c:catAx>
      <c:valAx>
        <c:axId val="98835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354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19</xdr:row>
      <xdr:rowOff>185737</xdr:rowOff>
    </xdr:from>
    <xdr:to>
      <xdr:col>5</xdr:col>
      <xdr:colOff>19050</xdr:colOff>
      <xdr:row>34</xdr:row>
      <xdr:rowOff>71437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E6946F-BF26-4F7A-93A4-E2E11054C5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1181099</xdr:colOff>
      <xdr:row>16</xdr:row>
      <xdr:rowOff>4761</xdr:rowOff>
    </xdr:from>
    <xdr:to>
      <xdr:col>7</xdr:col>
      <xdr:colOff>1190624</xdr:colOff>
      <xdr:row>34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D3F5B3-479F-4596-BE36-9C9A8E060F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Kickstarter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</sheetNames>
    <sheetDataSet>
      <sheetData sheetId="0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ylan Strader" refreshedDate="44562.65838645833" createdVersion="7" refreshedVersion="7" minRefreshableVersion="3" recordCount="4118" xr:uid="{5F923B35-2F3A-4688-BF1E-A331805317FA}">
  <cacheSource type="worksheet">
    <worksheetSource ref="A1:U1048576" sheet="Kickstarter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containsInteger="1" minValue="0" maxValue="46883"/>
    </cacheField>
    <cacheField name="Average Donation" numFmtId="0">
      <sharedItems containsString="0" containsBlank="1" containsNumber="1" minValue="0" maxValue="3304"/>
    </cacheField>
    <cacheField name="Category and Subcategory2" numFmtId="0">
      <sharedItems containsBlank="1"/>
    </cacheField>
    <cacheField name="Parent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65">
      <sharedItems containsNonDate="0" containsDate="1" containsString="0" containsBlank="1" minDate="2009-05-17T03:55:13" maxDate="2017-03-15T15:30:07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Months" numFmtId="0">
      <sharedItems containsBlank="1" count="13">
        <s v="June"/>
        <s v="January"/>
        <s v="Feburary"/>
        <s v="July"/>
        <s v="November"/>
        <s v="May"/>
        <s v="April"/>
        <s v="March"/>
        <s v="September"/>
        <s v="October"/>
        <s v="August"/>
        <s v="December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8">
  <r>
    <n v="0"/>
    <e v="#N/A"/>
    <s v="In this new TV show &quot;All Politics is Vocal&quot; as high school girls campaign, sing and cheer to be elected Governor of their summer camp."/>
    <n v="100000000"/>
    <n v="11633"/>
    <x v="0"/>
    <s v="US"/>
    <s v="USD"/>
    <n v="1437620400"/>
    <n v="1434931811"/>
    <b v="0"/>
    <n v="182"/>
    <b v="1"/>
    <x v="0"/>
    <n v="0"/>
    <n v="63.92"/>
    <s v="film &amp; video"/>
    <x v="0"/>
    <d v="2015-06-22T00:10:11"/>
    <x v="0"/>
    <x v="0"/>
  </r>
  <r>
    <n v="1"/>
    <s v="FannibalFest Fan Convention"/>
    <s v="A Hannibal TV Show Fan Convention and Art Collective"/>
    <n v="30000000"/>
    <n v="14653"/>
    <x v="0"/>
    <s v="US"/>
    <s v="USD"/>
    <n v="1488464683"/>
    <n v="1485872683"/>
    <b v="0"/>
    <n v="79"/>
    <b v="1"/>
    <x v="0"/>
    <n v="0"/>
    <n v="185.48"/>
    <s v="film &amp; video"/>
    <x v="0"/>
    <d v="2017-01-31T14:24:43"/>
    <x v="1"/>
    <x v="1"/>
  </r>
  <r>
    <n v="2"/>
    <s v="Charlie teaser completion"/>
    <s v="Completion fund for post-production for teaser of British crime/drama tv series about a girl who sells morals for money"/>
    <n v="25000000"/>
    <n v="525"/>
    <x v="0"/>
    <s v="GB"/>
    <s v="GBP"/>
    <n v="1455555083"/>
    <n v="1454691083"/>
    <b v="0"/>
    <n v="35"/>
    <b v="1"/>
    <x v="0"/>
    <n v="0"/>
    <n v="15"/>
    <s v="film &amp; video"/>
    <x v="0"/>
    <d v="2016-02-05T16:51:23"/>
    <x v="2"/>
    <x v="2"/>
  </r>
  <r>
    <n v="3"/>
    <s v="Unsure/Positive: A Dramedy Series About Life with HIV"/>
    <s v="We already produced the *very* beginning of this story. Help us to see it through?"/>
    <n v="10000000"/>
    <n v="10390"/>
    <x v="0"/>
    <s v="US"/>
    <s v="USD"/>
    <n v="1407414107"/>
    <n v="1404822107"/>
    <b v="0"/>
    <n v="150"/>
    <b v="1"/>
    <x v="0"/>
    <n v="0"/>
    <n v="69.27"/>
    <s v="film &amp; video"/>
    <x v="0"/>
    <d v="2014-07-08T12:21:47"/>
    <x v="3"/>
    <x v="3"/>
  </r>
  <r>
    <n v="4"/>
    <s v="Party Monsters"/>
    <s v="19th centuryâ€™s most notorious literary characters, out of step with the times, find comradery as roommates in modern day Los Angeles."/>
    <n v="8000000"/>
    <n v="54116.28"/>
    <x v="0"/>
    <s v="US"/>
    <s v="USD"/>
    <n v="1450555279"/>
    <n v="1447963279"/>
    <b v="0"/>
    <n v="284"/>
    <b v="1"/>
    <x v="0"/>
    <n v="1"/>
    <n v="190.55"/>
    <s v="film &amp; video"/>
    <x v="0"/>
    <d v="2015-11-19T20:01:19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6000000"/>
    <n v="4390"/>
    <x v="0"/>
    <s v="US"/>
    <s v="USD"/>
    <n v="1469770500"/>
    <n v="1468362207"/>
    <b v="0"/>
    <n v="47"/>
    <b v="1"/>
    <x v="0"/>
    <n v="0"/>
    <n v="93.4"/>
    <s v="film &amp; video"/>
    <x v="0"/>
    <d v="2016-07-12T22:23:27"/>
    <x v="2"/>
    <x v="3"/>
  </r>
  <r>
    <n v="6"/>
    <s v="POINT HOPE"/>
    <s v="The story of &quot;Point Hope&quot; will honor, respect, and share the beauty and traditions of the Alaska Natives in Point Hope, AK: the Inupiat"/>
    <n v="5000000"/>
    <n v="8519"/>
    <x v="0"/>
    <s v="US"/>
    <s v="USD"/>
    <n v="1402710250"/>
    <n v="1401846250"/>
    <b v="0"/>
    <n v="58"/>
    <b v="1"/>
    <x v="0"/>
    <n v="0"/>
    <n v="146.88"/>
    <s v="film &amp; video"/>
    <x v="0"/>
    <d v="2014-06-04T01:44:10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3000000"/>
    <n v="9110"/>
    <x v="0"/>
    <s v="US"/>
    <s v="USD"/>
    <n v="1467680867"/>
    <n v="1464224867"/>
    <b v="0"/>
    <n v="57"/>
    <b v="1"/>
    <x v="0"/>
    <n v="0"/>
    <n v="159.82"/>
    <s v="film &amp; video"/>
    <x v="0"/>
    <d v="2016-05-26T01:07:47"/>
    <x v="2"/>
    <x v="5"/>
  </r>
  <r>
    <n v="8"/>
    <s v="Sizzling in the Kitchen Flynn Style"/>
    <s v="Help us raise the funds to film our pilot episode!"/>
    <n v="2800000"/>
    <n v="3501.52"/>
    <x v="0"/>
    <s v="US"/>
    <s v="USD"/>
    <n v="1460754000"/>
    <n v="1460155212"/>
    <b v="0"/>
    <n v="12"/>
    <b v="1"/>
    <x v="0"/>
    <n v="0"/>
    <n v="291.79000000000002"/>
    <s v="film &amp; video"/>
    <x v="0"/>
    <d v="2016-04-08T22:40:12"/>
    <x v="2"/>
    <x v="6"/>
  </r>
  <r>
    <n v="9"/>
    <s v="The Academy: Mockumentary Sitcom TV Pilot"/>
    <s v="Capturing everyday life at Falkirk Academy, a fictitious elite private high school where &quot;everyday life&quot; is anything but normal."/>
    <n v="2500000"/>
    <n v="629.99"/>
    <x v="0"/>
    <s v="US"/>
    <s v="USD"/>
    <n v="1460860144"/>
    <n v="1458268144"/>
    <b v="0"/>
    <n v="20"/>
    <b v="1"/>
    <x v="0"/>
    <n v="0"/>
    <n v="31.5"/>
    <s v="film &amp; video"/>
    <x v="0"/>
    <d v="2016-03-18T02:29:04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2000000"/>
    <n v="3015"/>
    <x v="0"/>
    <s v="US"/>
    <s v="USD"/>
    <n v="1403660279"/>
    <n v="1400636279"/>
    <b v="0"/>
    <n v="19"/>
    <b v="1"/>
    <x v="0"/>
    <n v="0"/>
    <n v="158.68"/>
    <s v="film &amp; video"/>
    <x v="0"/>
    <d v="2014-05-21T01:37:59"/>
    <x v="3"/>
    <x v="5"/>
  </r>
  <r>
    <n v="11"/>
    <s v="2016 TAPR DCC Video on HamRadioNow"/>
    <s v="HamRadioNow will produce YouTube video of the complete 2016 ARRL &amp; TAPR Amateur Radio (Ham Radio) Digital Communications Conference"/>
    <n v="2000000"/>
    <n v="6025"/>
    <x v="0"/>
    <s v="US"/>
    <s v="USD"/>
    <n v="1471834800"/>
    <n v="1469126462"/>
    <b v="0"/>
    <n v="75"/>
    <b v="1"/>
    <x v="0"/>
    <n v="0"/>
    <n v="80.33"/>
    <s v="film &amp; video"/>
    <x v="0"/>
    <d v="2016-07-21T18:41:02"/>
    <x v="2"/>
    <x v="3"/>
  </r>
  <r>
    <n v="12"/>
    <s v="Spinward Traveller (T.V. Pilot)"/>
    <s v="Spinward Traveller is based on the award winning role-playing game. Launch your imagination into the Traveller universe at Jump 6."/>
    <n v="2000000"/>
    <n v="49588"/>
    <x v="0"/>
    <s v="US"/>
    <s v="USD"/>
    <n v="1405479600"/>
    <n v="1401642425"/>
    <b v="0"/>
    <n v="827"/>
    <b v="1"/>
    <x v="0"/>
    <n v="2"/>
    <n v="59.96"/>
    <s v="film &amp; video"/>
    <x v="0"/>
    <d v="2014-06-01T17:07:05"/>
    <x v="3"/>
    <x v="0"/>
  </r>
  <r>
    <n v="13"/>
    <s v="Can't Go Home"/>
    <s v="A travel series hosted by touring musicians that profiles a different American city in each episode."/>
    <n v="1500000"/>
    <n v="5599"/>
    <x v="0"/>
    <s v="US"/>
    <s v="USD"/>
    <n v="1466713620"/>
    <n v="1463588109"/>
    <b v="0"/>
    <n v="51"/>
    <b v="1"/>
    <x v="0"/>
    <n v="0"/>
    <n v="109.78"/>
    <s v="film &amp; video"/>
    <x v="0"/>
    <d v="2016-05-18T16:15:09"/>
    <x v="2"/>
    <x v="5"/>
  </r>
  <r>
    <n v="14"/>
    <s v="3010 | Sci-fi Series"/>
    <s v="A highly charged post apocalyptic sci fi series that pulls no punches!"/>
    <n v="1500000"/>
    <n v="6056"/>
    <x v="0"/>
    <s v="AU"/>
    <s v="AUD"/>
    <n v="1405259940"/>
    <n v="1403051888"/>
    <b v="0"/>
    <n v="41"/>
    <b v="1"/>
    <x v="0"/>
    <n v="0"/>
    <n v="147.71"/>
    <s v="film &amp; video"/>
    <x v="0"/>
    <d v="2014-06-18T00:38:08"/>
    <x v="3"/>
    <x v="0"/>
  </r>
  <r>
    <n v="15"/>
    <s v="Cien&amp;Cia"/>
    <s v="Cien&amp;Cia es un proyecto transmedia para televisiÃ³n; la finalidad de la venta de camisetas es financiar el reality (Factual)."/>
    <n v="1500000"/>
    <n v="2132"/>
    <x v="0"/>
    <s v="ES"/>
    <s v="EUR"/>
    <n v="1443384840"/>
    <n v="1441790658"/>
    <b v="0"/>
    <n v="98"/>
    <b v="1"/>
    <x v="0"/>
    <n v="0"/>
    <n v="21.76"/>
    <s v="film &amp; video"/>
    <x v="0"/>
    <d v="2015-09-09T09:24:18"/>
    <x v="0"/>
    <x v="8"/>
  </r>
  <r>
    <n v="16"/>
    <s v="ArtMoose TV Series"/>
    <s v="We want to create a Sizzle Reel to pitch a Reality TV Series to TV Executive starring artists Art Moose will use new artists each week."/>
    <n v="1350000"/>
    <n v="12029"/>
    <x v="0"/>
    <s v="US"/>
    <s v="USD"/>
    <n v="1402896600"/>
    <n v="1398971211"/>
    <b v="0"/>
    <n v="70"/>
    <b v="1"/>
    <x v="0"/>
    <n v="1"/>
    <n v="171.84"/>
    <s v="film &amp; video"/>
    <x v="0"/>
    <d v="2014-05-01T19:06:51"/>
    <x v="3"/>
    <x v="5"/>
  </r>
  <r>
    <n v="17"/>
    <s v="Humble Pie"/>
    <s v="Uplifting English sitcom, a love letter to youthful exuberance that proves once and for all that none of us are ready for real life."/>
    <n v="1333666"/>
    <n v="1510"/>
    <x v="0"/>
    <s v="GB"/>
    <s v="GBP"/>
    <n v="1415126022"/>
    <n v="1412530422"/>
    <b v="0"/>
    <n v="36"/>
    <b v="1"/>
    <x v="0"/>
    <n v="0"/>
    <n v="41.94"/>
    <s v="film &amp; video"/>
    <x v="0"/>
    <d v="2014-10-05T17:33:42"/>
    <x v="3"/>
    <x v="9"/>
  </r>
  <r>
    <n v="18"/>
    <s v="Indian As Apple Pie TV"/>
    <s v="The Indian cooking show you crave: complete with cooking, travel to India, and loads of spicy inspiration with Anupy."/>
    <n v="1300000"/>
    <n v="31896.33"/>
    <x v="0"/>
    <s v="US"/>
    <s v="USD"/>
    <n v="1410958856"/>
    <n v="1408366856"/>
    <b v="0"/>
    <n v="342"/>
    <b v="1"/>
    <x v="0"/>
    <n v="2"/>
    <n v="93.26"/>
    <s v="film &amp; video"/>
    <x v="0"/>
    <d v="2014-08-18T13:00:56"/>
    <x v="3"/>
    <x v="10"/>
  </r>
  <r>
    <n v="19"/>
    <s v="Brouhaha (an Original Sitcom)"/>
    <s v="Brouhaha chronicles the adventures of aspiring comedian and prolific hedonist Jenny Carmichael as she works at a clickbait website."/>
    <n v="1000000"/>
    <n v="1235"/>
    <x v="0"/>
    <s v="US"/>
    <s v="USD"/>
    <n v="1437420934"/>
    <n v="1434828934"/>
    <b v="0"/>
    <n v="22"/>
    <b v="1"/>
    <x v="0"/>
    <n v="0"/>
    <n v="56.14"/>
    <s v="film &amp; video"/>
    <x v="0"/>
    <d v="2015-06-20T19:35:34"/>
    <x v="0"/>
    <x v="0"/>
  </r>
  <r>
    <n v="20"/>
    <s v="Finding Kylie Hard Read Fund"/>
    <s v="Help us reach our goal &amp; pay the drama dept that is performing the hard read, which is set for October 2015."/>
    <n v="1000000"/>
    <n v="2004"/>
    <x v="0"/>
    <s v="US"/>
    <s v="USD"/>
    <n v="1442167912"/>
    <n v="1436983912"/>
    <b v="0"/>
    <n v="25"/>
    <b v="1"/>
    <x v="0"/>
    <n v="0"/>
    <n v="80.16"/>
    <s v="film &amp; video"/>
    <x v="0"/>
    <d v="2015-07-15T18:11:52"/>
    <x v="0"/>
    <x v="3"/>
  </r>
  <r>
    <n v="21"/>
    <s v="Life of an Ingredient: The Pilot Episode"/>
    <s v="â€œLIFE of an INGREDIENT,&quot; a series that tells the story of the greatest chef &amp; farm collaborators in todayâ€™s marketplace."/>
    <n v="1000000"/>
    <n v="20190"/>
    <x v="0"/>
    <s v="US"/>
    <s v="USD"/>
    <n v="1411743789"/>
    <n v="1409151789"/>
    <b v="0"/>
    <n v="101"/>
    <b v="1"/>
    <x v="0"/>
    <n v="2"/>
    <n v="199.9"/>
    <s v="film &amp; video"/>
    <x v="0"/>
    <d v="2014-08-27T15:03:09"/>
    <x v="3"/>
    <x v="10"/>
  </r>
  <r>
    <n v="22"/>
    <s v="CREATURES OF HABIT!"/>
    <s v="Meet Gary, and Troy: Two unlikely friends that investigate &quot;strange phenomenon&quot;."/>
    <n v="1000000"/>
    <n v="410"/>
    <x v="0"/>
    <s v="US"/>
    <s v="USD"/>
    <n v="1420099140"/>
    <n v="1418766740"/>
    <b v="0"/>
    <n v="8"/>
    <b v="1"/>
    <x v="0"/>
    <n v="0"/>
    <n v="51.25"/>
    <s v="film &amp; video"/>
    <x v="0"/>
    <d v="2014-12-16T21:52:20"/>
    <x v="3"/>
    <x v="11"/>
  </r>
  <r>
    <n v="23"/>
    <s v="Bad Boy of Beauty and Bride Crashers!"/>
    <s v="Lois and Berlin are the Lucy and Ricky of reality. You will go on  journey to reinvent beauty from the inside out. Be the star !"/>
    <n v="1000000"/>
    <n v="2370"/>
    <x v="0"/>
    <s v="US"/>
    <s v="USD"/>
    <n v="1430407200"/>
    <n v="1428086501"/>
    <b v="0"/>
    <n v="23"/>
    <b v="1"/>
    <x v="0"/>
    <n v="0"/>
    <n v="103.04"/>
    <s v="film &amp; video"/>
    <x v="0"/>
    <d v="2015-04-03T18:41:41"/>
    <x v="0"/>
    <x v="6"/>
  </r>
  <r>
    <n v="24"/>
    <s v="Bring STL Up Late to TV"/>
    <s v="STL Up Late is a weekly late night comedy talk show for St. Louis television."/>
    <n v="1000000"/>
    <n v="38082.69"/>
    <x v="0"/>
    <s v="US"/>
    <s v="USD"/>
    <n v="1442345940"/>
    <n v="1439494863"/>
    <b v="0"/>
    <n v="574"/>
    <b v="1"/>
    <x v="0"/>
    <n v="4"/>
    <n v="66.349999999999994"/>
    <s v="film &amp; video"/>
    <x v="0"/>
    <d v="2015-08-13T19:41:03"/>
    <x v="0"/>
    <x v="10"/>
  </r>
  <r>
    <n v="25"/>
    <s v="RAM- An independent writer's breakthrough tv production"/>
    <s v="A dram-com television series revolved around memory and the hardships and revelations that come with its early turning point."/>
    <n v="900000"/>
    <n v="800"/>
    <x v="0"/>
    <s v="US"/>
    <s v="USD"/>
    <n v="1452299761"/>
    <n v="1447115761"/>
    <b v="0"/>
    <n v="14"/>
    <b v="1"/>
    <x v="0"/>
    <n v="0"/>
    <n v="57.14"/>
    <s v="film &amp; video"/>
    <x v="0"/>
    <d v="2015-11-10T00:36:01"/>
    <x v="0"/>
    <x v="4"/>
  </r>
  <r>
    <n v="26"/>
    <s v="You, Me &amp; Sicily:  Part I Editing"/>
    <s v="Highlighting Sicily's points of light: its extraordinary people. Editing phase is now underway!!!"/>
    <n v="894700"/>
    <n v="1940"/>
    <x v="0"/>
    <s v="US"/>
    <s v="USD"/>
    <n v="1408278144"/>
    <n v="1404822144"/>
    <b v="0"/>
    <n v="19"/>
    <b v="1"/>
    <x v="0"/>
    <n v="0"/>
    <n v="102.11"/>
    <s v="film &amp; video"/>
    <x v="0"/>
    <d v="2014-07-08T12:22:24"/>
    <x v="3"/>
    <x v="3"/>
  </r>
  <r>
    <n v="27"/>
    <s v="B-Rabbit TV Comedy Pilot"/>
    <s v="B-Rabbit is a hilarious depiction of immigrating to New Zealand and the life you desperately tried to leave behind."/>
    <n v="850000"/>
    <n v="22345"/>
    <x v="0"/>
    <s v="NZ"/>
    <s v="NZD"/>
    <n v="1416113833"/>
    <n v="1413518233"/>
    <b v="0"/>
    <n v="150"/>
    <b v="1"/>
    <x v="0"/>
    <n v="3"/>
    <n v="148.97"/>
    <s v="film &amp; video"/>
    <x v="0"/>
    <d v="2014-10-17T03:57:13"/>
    <x v="3"/>
    <x v="9"/>
  </r>
  <r>
    <n v="28"/>
    <s v="John Earle Dog Training Concept Development Reel"/>
    <s v="John and Brian are on a quest to change people's lives and rehabilitate dogs."/>
    <n v="800000"/>
    <n v="12042"/>
    <x v="0"/>
    <s v="US"/>
    <s v="USD"/>
    <n v="1450307284"/>
    <n v="1447715284"/>
    <b v="0"/>
    <n v="71"/>
    <b v="1"/>
    <x v="0"/>
    <n v="2"/>
    <n v="169.61"/>
    <s v="film &amp; video"/>
    <x v="0"/>
    <d v="2015-11-16T23:08:04"/>
    <x v="0"/>
    <x v="4"/>
  </r>
  <r>
    <n v="29"/>
    <s v="The JOB Prelude."/>
    <s v="Genuine, no cliche Cop dramedy. Stories based on Adam's time as a Constable. What really goes on? Think you know the Police? Find out."/>
    <n v="550000"/>
    <n v="3700"/>
    <x v="0"/>
    <s v="GB"/>
    <s v="GBP"/>
    <n v="1406045368"/>
    <n v="1403453368"/>
    <b v="0"/>
    <n v="117"/>
    <b v="1"/>
    <x v="0"/>
    <n v="1"/>
    <n v="31.62"/>
    <s v="film &amp; video"/>
    <x v="0"/>
    <d v="2014-06-22T16:09:28"/>
    <x v="3"/>
    <x v="0"/>
  </r>
  <r>
    <n v="30"/>
    <s v="Introverts Web Series"/>
    <s v="Comedy series about three introverted roommates coping with single life, secret resentments, and loudmouthed extroverts."/>
    <n v="510000"/>
    <n v="4051.99"/>
    <x v="0"/>
    <s v="US"/>
    <s v="USD"/>
    <n v="1408604515"/>
    <n v="1406012515"/>
    <b v="0"/>
    <n v="53"/>
    <b v="1"/>
    <x v="0"/>
    <n v="1"/>
    <n v="76.45"/>
    <s v="film &amp; video"/>
    <x v="0"/>
    <d v="2014-07-22T07:01:55"/>
    <x v="3"/>
    <x v="3"/>
  </r>
  <r>
    <n v="31"/>
    <s v="The Alan Katz Show"/>
    <s v="After a two-year hiatus, The Alan Katz Show is coming back! But it can't unless we can get a 16gb flash drive valued at $12.71!"/>
    <n v="500000"/>
    <n v="13"/>
    <x v="0"/>
    <s v="US"/>
    <s v="USD"/>
    <n v="1453748434"/>
    <n v="1452193234"/>
    <b v="0"/>
    <n v="1"/>
    <b v="1"/>
    <x v="0"/>
    <n v="0"/>
    <n v="13"/>
    <s v="film &amp; video"/>
    <x v="0"/>
    <d v="2016-01-07T19:00:34"/>
    <x v="2"/>
    <x v="1"/>
  </r>
  <r>
    <n v="32"/>
    <s v="Over &amp; Out"/>
    <s v="Approaching a milestone birthday, Gail abandons her group of yuppie stay-at-home mom friends for the vibrant and rowdy gay community."/>
    <n v="500000"/>
    <n v="28520"/>
    <x v="0"/>
    <s v="US"/>
    <s v="USD"/>
    <n v="1463111940"/>
    <n v="1459523017"/>
    <b v="0"/>
    <n v="89"/>
    <b v="1"/>
    <x v="0"/>
    <n v="6"/>
    <n v="320.45"/>
    <s v="film &amp; video"/>
    <x v="0"/>
    <d v="2016-04-01T15:03:37"/>
    <x v="2"/>
    <x v="6"/>
  </r>
  <r>
    <n v="33"/>
    <s v="Imaginary Problems"/>
    <s v="3 best friends balance their work, personal and private lives while finding time for their imaginary friends (who are 3 puppets)."/>
    <n v="500000"/>
    <n v="5360"/>
    <x v="0"/>
    <s v="US"/>
    <s v="USD"/>
    <n v="1447001501"/>
    <n v="1444405901"/>
    <b v="0"/>
    <n v="64"/>
    <b v="1"/>
    <x v="0"/>
    <n v="1"/>
    <n v="83.75"/>
    <s v="film &amp; video"/>
    <x v="0"/>
    <d v="2015-10-09T15:51:41"/>
    <x v="0"/>
    <x v="9"/>
  </r>
  <r>
    <n v="34"/>
    <s v="#Josh: T.V. Show Sizzle Reel"/>
    <s v="A digitally dependent Josh, is forced to coexist with his promiscuous problematic cousin Wes, and face his fears of a human connection"/>
    <n v="500000"/>
    <n v="3392"/>
    <x v="0"/>
    <s v="US"/>
    <s v="USD"/>
    <n v="1407224601"/>
    <n v="1405928601"/>
    <b v="0"/>
    <n v="68"/>
    <b v="1"/>
    <x v="0"/>
    <n v="1"/>
    <n v="49.88"/>
    <s v="film &amp; video"/>
    <x v="0"/>
    <d v="2014-07-21T07:43:21"/>
    <x v="3"/>
    <x v="3"/>
  </r>
  <r>
    <n v="35"/>
    <s v="Why Adam? A TV show about the science behind everyday life!"/>
    <s v="Why Adam? is an independent TV show that explores concepts of basic science in everyday life."/>
    <n v="500000"/>
    <n v="1665"/>
    <x v="0"/>
    <s v="US"/>
    <s v="USD"/>
    <n v="1430179200"/>
    <n v="1428130814"/>
    <b v="0"/>
    <n v="28"/>
    <b v="1"/>
    <x v="0"/>
    <n v="0"/>
    <n v="59.46"/>
    <s v="film &amp; video"/>
    <x v="0"/>
    <d v="2015-04-04T07:00:14"/>
    <x v="0"/>
    <x v="6"/>
  </r>
  <r>
    <n v="36"/>
    <s v="THE LISTENING BOX"/>
    <s v="A modern day priest makes an unusual discovery, setting off a chain of events."/>
    <n v="500000"/>
    <n v="8529"/>
    <x v="0"/>
    <s v="US"/>
    <s v="USD"/>
    <n v="1428128525"/>
    <n v="1425540125"/>
    <b v="0"/>
    <n v="44"/>
    <b v="1"/>
    <x v="0"/>
    <n v="2"/>
    <n v="193.84"/>
    <s v="film &amp; video"/>
    <x v="0"/>
    <d v="2015-03-05T07:22:05"/>
    <x v="0"/>
    <x v="7"/>
  </r>
  <r>
    <n v="37"/>
    <s v="The Journey"/>
    <s v="Take an unscripted, real-time journey with Greg Aiello to the planet's wildest and most iconic places on this adventure travel TV show."/>
    <n v="500000"/>
    <n v="40357"/>
    <x v="0"/>
    <s v="US"/>
    <s v="USD"/>
    <n v="1425055079"/>
    <n v="1422463079"/>
    <b v="0"/>
    <n v="253"/>
    <b v="1"/>
    <x v="0"/>
    <n v="8"/>
    <n v="159.51"/>
    <s v="film &amp; video"/>
    <x v="0"/>
    <d v="2015-01-28T16:37:59"/>
    <x v="0"/>
    <x v="1"/>
  </r>
  <r>
    <n v="38"/>
    <s v="Brewz Brothers TV"/>
    <s v="A television show about three brothers from Chicago on a mission to discover and highlight the best breweries in America."/>
    <n v="500000"/>
    <n v="2751"/>
    <x v="0"/>
    <s v="US"/>
    <s v="USD"/>
    <n v="1368235344"/>
    <n v="1365643344"/>
    <b v="0"/>
    <n v="66"/>
    <b v="1"/>
    <x v="0"/>
    <n v="1"/>
    <n v="41.68"/>
    <s v="film &amp; video"/>
    <x v="0"/>
    <d v="2013-04-11T01:22:24"/>
    <x v="4"/>
    <x v="6"/>
  </r>
  <r>
    <n v="39"/>
    <s v="Deep Cuts - Series"/>
    <s v="Mystery-Drama Series. Following a shocking event, residents of a remote woodland community learn that some wounds never heal..."/>
    <n v="500000"/>
    <n v="32745"/>
    <x v="0"/>
    <s v="GB"/>
    <s v="GBP"/>
    <n v="1401058740"/>
    <n v="1398388068"/>
    <b v="0"/>
    <n v="217"/>
    <b v="1"/>
    <x v="0"/>
    <n v="7"/>
    <n v="150.9"/>
    <s v="film &amp; video"/>
    <x v="0"/>
    <d v="2014-04-25T01:07:48"/>
    <x v="3"/>
    <x v="6"/>
  </r>
  <r>
    <n v="40"/>
    <s v="Regal Fare Season One"/>
    <s v="There is a cooking show in production that needs your help, a show about using local ingredients to create simple and elegant meals."/>
    <n v="500000"/>
    <n v="2027"/>
    <x v="0"/>
    <s v="US"/>
    <s v="USD"/>
    <n v="1403150400"/>
    <n v="1401426488"/>
    <b v="0"/>
    <n v="16"/>
    <b v="1"/>
    <x v="0"/>
    <n v="0"/>
    <n v="126.69"/>
    <s v="film &amp; video"/>
    <x v="0"/>
    <d v="2014-05-30T05:08:08"/>
    <x v="3"/>
    <x v="5"/>
  </r>
  <r>
    <n v="41"/>
    <s v="Up on High Ground TV series"/>
    <s v="A TV series that takes place in a high school setting with religions,morals,&amp; ethics as a guiding message for students &amp; their families"/>
    <n v="500000"/>
    <n v="2000"/>
    <x v="0"/>
    <s v="US"/>
    <s v="USD"/>
    <n v="1412516354"/>
    <n v="1409924354"/>
    <b v="0"/>
    <n v="19"/>
    <b v="1"/>
    <x v="0"/>
    <n v="0"/>
    <n v="105.26"/>
    <s v="film &amp; video"/>
    <x v="0"/>
    <d v="2014-09-05T13:39:14"/>
    <x v="3"/>
    <x v="8"/>
  </r>
  <r>
    <n v="42"/>
    <s v="BROS TV Pilot (Iraq)"/>
    <s v="A show that explores the universal hospitality and shenanigans of BRO cultures in the most forbidden and unfamiliar places on earth!"/>
    <n v="500000"/>
    <n v="19860"/>
    <x v="0"/>
    <s v="US"/>
    <s v="USD"/>
    <n v="1419780026"/>
    <n v="1417188026"/>
    <b v="0"/>
    <n v="169"/>
    <b v="1"/>
    <x v="0"/>
    <n v="4"/>
    <n v="117.51"/>
    <s v="film &amp; video"/>
    <x v="0"/>
    <d v="2014-11-28T15:20:26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500000"/>
    <n v="30866"/>
    <x v="0"/>
    <s v="US"/>
    <s v="USD"/>
    <n v="1405209600"/>
    <n v="1402599486"/>
    <b v="0"/>
    <n v="263"/>
    <b v="1"/>
    <x v="0"/>
    <n v="6"/>
    <n v="117.36"/>
    <s v="film &amp; video"/>
    <x v="0"/>
    <d v="2014-06-12T18:58:06"/>
    <x v="3"/>
    <x v="0"/>
  </r>
  <r>
    <n v="44"/>
    <s v="BIG WHISKEY TV Show"/>
    <s v="The Creator of the hit FOX show THE BOURBON LOUNGE brings you BIG WHISKEY. A new travel show exploring whiskey like you've never seen."/>
    <n v="474900"/>
    <n v="2000"/>
    <x v="0"/>
    <s v="US"/>
    <s v="USD"/>
    <n v="1412648537"/>
    <n v="1408760537"/>
    <b v="0"/>
    <n v="15"/>
    <b v="1"/>
    <x v="0"/>
    <n v="0"/>
    <n v="133.33000000000001"/>
    <s v="film &amp; video"/>
    <x v="0"/>
    <d v="2014-08-23T02:22:17"/>
    <x v="3"/>
    <x v="10"/>
  </r>
  <r>
    <n v="45"/>
    <s v="The Art of the Lift"/>
    <s v="The Art of the Lift is a crime drama that follows an expert crew of pick-pockets and their attempt at breaking in a new recruit."/>
    <n v="462000"/>
    <n v="6000"/>
    <x v="0"/>
    <s v="US"/>
    <s v="USD"/>
    <n v="1461769107"/>
    <n v="1459177107"/>
    <b v="0"/>
    <n v="61"/>
    <b v="1"/>
    <x v="0"/>
    <n v="1"/>
    <n v="98.36"/>
    <s v="film &amp; video"/>
    <x v="0"/>
    <d v="2016-03-28T14:58:27"/>
    <x v="2"/>
    <x v="7"/>
  </r>
  <r>
    <n v="46"/>
    <s v="New equipment for Joy's World!"/>
    <s v="The legendary community TV programme Joy's World is in dire need of new equipment! We are hoping you can help."/>
    <n v="450000"/>
    <n v="8750"/>
    <x v="0"/>
    <s v="AU"/>
    <s v="AUD"/>
    <n v="1450220974"/>
    <n v="1447628974"/>
    <b v="0"/>
    <n v="45"/>
    <b v="1"/>
    <x v="0"/>
    <n v="2"/>
    <n v="194.44"/>
    <s v="film &amp; video"/>
    <x v="0"/>
    <d v="2015-11-15T23:09:34"/>
    <x v="0"/>
    <x v="4"/>
  </r>
  <r>
    <n v="47"/>
    <s v="Jane Don't Date - TV pilot (sitcom)"/>
    <s v="Cursed with attracting odd men, an independent woman takes on the Chicago dating scene again with the help of her offbeat friends."/>
    <n v="400000"/>
    <n v="5380.55"/>
    <x v="0"/>
    <s v="US"/>
    <s v="USD"/>
    <n v="1419021607"/>
    <n v="1413834007"/>
    <b v="0"/>
    <n v="70"/>
    <b v="1"/>
    <x v="0"/>
    <n v="1"/>
    <n v="76.87"/>
    <s v="film &amp; video"/>
    <x v="0"/>
    <d v="2014-10-20T19:40:07"/>
    <x v="3"/>
    <x v="9"/>
  </r>
  <r>
    <n v="48"/>
    <s v="'Noir' A New Independant Tech-Noir TV Pilot"/>
    <s v="With future neo-London as a backdrop to this new independent TV pilot, we investigate the bad and the corrupt that rule London."/>
    <n v="400000"/>
    <n v="2159"/>
    <x v="0"/>
    <s v="GB"/>
    <s v="GBP"/>
    <n v="1425211200"/>
    <n v="1422534260"/>
    <b v="0"/>
    <n v="38"/>
    <b v="1"/>
    <x v="0"/>
    <n v="1"/>
    <n v="56.82"/>
    <s v="film &amp; video"/>
    <x v="0"/>
    <d v="2015-01-29T12:24:20"/>
    <x v="0"/>
    <x v="1"/>
  </r>
  <r>
    <n v="49"/>
    <s v="Driving Jersey - Season Five"/>
    <s v="Driving Jersey is real people telling real stories."/>
    <n v="390000"/>
    <n v="12000"/>
    <x v="0"/>
    <s v="US"/>
    <s v="USD"/>
    <n v="1445660045"/>
    <n v="1443068045"/>
    <b v="0"/>
    <n v="87"/>
    <b v="1"/>
    <x v="0"/>
    <n v="3"/>
    <n v="137.93"/>
    <s v="film &amp; video"/>
    <x v="0"/>
    <d v="2015-09-24T04:14:05"/>
    <x v="0"/>
    <x v="8"/>
  </r>
  <r>
    <n v="50"/>
    <s v="The Love Lounge"/>
    <s v="A brand new dating show which helps one lucky lady find her Mr Right with difficult decisions to make along the way."/>
    <n v="390000"/>
    <n v="600"/>
    <x v="0"/>
    <s v="GB"/>
    <s v="GBP"/>
    <n v="1422637200"/>
    <n v="1419271458"/>
    <b v="0"/>
    <n v="22"/>
    <b v="1"/>
    <x v="0"/>
    <n v="0"/>
    <n v="27.27"/>
    <s v="film &amp; video"/>
    <x v="0"/>
    <d v="2014-12-22T18:04:18"/>
    <x v="3"/>
    <x v="11"/>
  </r>
  <r>
    <n v="51"/>
    <s v="SKY CITY HAYA"/>
    <s v="Please help us reach stretch goals of 16k, 26k, 41k for the soundtrack, extended scenes &amp; story development for our sci-fi TV series!"/>
    <n v="380000"/>
    <n v="14082"/>
    <x v="0"/>
    <s v="US"/>
    <s v="USD"/>
    <n v="1439245037"/>
    <n v="1436653037"/>
    <b v="0"/>
    <n v="119"/>
    <b v="1"/>
    <x v="0"/>
    <n v="4"/>
    <n v="118.34"/>
    <s v="film &amp; video"/>
    <x v="0"/>
    <d v="2015-07-11T22:17:17"/>
    <x v="0"/>
    <x v="3"/>
  </r>
  <r>
    <n v="52"/>
    <s v="Kode Orange - New TV Series"/>
    <s v="Kode Orange is an original television series that follows the lives of two police officers who join a special unit in high-crime LA"/>
    <n v="375000"/>
    <n v="11621"/>
    <x v="0"/>
    <s v="US"/>
    <s v="USD"/>
    <n v="1405615846"/>
    <n v="1403023846"/>
    <b v="0"/>
    <n v="52"/>
    <b v="1"/>
    <x v="0"/>
    <n v="3"/>
    <n v="223.48"/>
    <s v="film &amp; video"/>
    <x v="0"/>
    <d v="2014-06-17T16:50:46"/>
    <x v="3"/>
    <x v="0"/>
  </r>
  <r>
    <n v="53"/>
    <s v="Rolling out Vegan Mashup's Season 2"/>
    <s v="Delicious TV's Vegan Mashup launching season two on public television"/>
    <n v="372625"/>
    <n v="3289"/>
    <x v="0"/>
    <s v="US"/>
    <s v="USD"/>
    <n v="1396648800"/>
    <n v="1395407445"/>
    <b v="0"/>
    <n v="117"/>
    <b v="1"/>
    <x v="0"/>
    <n v="1"/>
    <n v="28.11"/>
    <s v="film &amp; video"/>
    <x v="0"/>
    <d v="2014-03-21T13:10:45"/>
    <x v="3"/>
    <x v="7"/>
  </r>
  <r>
    <n v="54"/>
    <s v="&quot;Stand-In&quot; Television Pilot"/>
    <s v="TV stand-in Elizabeth was diagnosed BRCA+ as her mother was succumbing to cancer. This pilot navigates evolving modern female identity."/>
    <n v="350000"/>
    <n v="10100"/>
    <x v="0"/>
    <s v="US"/>
    <s v="USD"/>
    <n v="1451063221"/>
    <n v="1448471221"/>
    <b v="0"/>
    <n v="52"/>
    <b v="1"/>
    <x v="0"/>
    <n v="3"/>
    <n v="194.23"/>
    <s v="film &amp; video"/>
    <x v="0"/>
    <d v="2015-11-25T17:07:01"/>
    <x v="0"/>
    <x v="4"/>
  </r>
  <r>
    <n v="55"/>
    <s v="Di FAMILY"/>
    <s v="A story of an Italian family who tried it the right way but realized things work better if they do it &quot;their&quot; way. Weekly Series PILOT"/>
    <n v="350000"/>
    <n v="11090"/>
    <x v="0"/>
    <s v="US"/>
    <s v="USD"/>
    <n v="1464390916"/>
    <n v="1462576516"/>
    <b v="0"/>
    <n v="86"/>
    <b v="1"/>
    <x v="0"/>
    <n v="3"/>
    <n v="128.94999999999999"/>
    <s v="film &amp; video"/>
    <x v="0"/>
    <d v="2016-05-06T23:15:16"/>
    <x v="2"/>
    <x v="5"/>
  </r>
  <r>
    <n v="56"/>
    <s v="Voxwomen Cycling Show"/>
    <s v="We want to see more women's cycling on TV - and we need your help to make it happen!"/>
    <n v="320000"/>
    <n v="8581"/>
    <x v="0"/>
    <s v="GB"/>
    <s v="GBP"/>
    <n v="1433779200"/>
    <n v="1432559424"/>
    <b v="0"/>
    <n v="174"/>
    <b v="1"/>
    <x v="0"/>
    <n v="3"/>
    <n v="49.32"/>
    <s v="film &amp; video"/>
    <x v="0"/>
    <d v="2015-05-25T13:10:24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300000"/>
    <n v="15285"/>
    <x v="0"/>
    <s v="US"/>
    <s v="USD"/>
    <n v="1429991962"/>
    <n v="1427399962"/>
    <b v="0"/>
    <n v="69"/>
    <b v="1"/>
    <x v="0"/>
    <n v="5"/>
    <n v="221.52"/>
    <s v="film &amp; video"/>
    <x v="0"/>
    <d v="2015-03-26T19:59:22"/>
    <x v="0"/>
    <x v="7"/>
  </r>
  <r>
    <n v="58"/>
    <s v="Gloaming"/>
    <s v="Alex thought he knew how the world worked. You live, you die and it's over. He was very, very wrong."/>
    <n v="300000"/>
    <n v="10291"/>
    <x v="0"/>
    <s v="US"/>
    <s v="USD"/>
    <n v="1416423172"/>
    <n v="1413827572"/>
    <b v="0"/>
    <n v="75"/>
    <b v="1"/>
    <x v="0"/>
    <n v="3"/>
    <n v="137.21"/>
    <s v="film &amp; video"/>
    <x v="0"/>
    <d v="2014-10-20T17:52:52"/>
    <x v="3"/>
    <x v="9"/>
  </r>
  <r>
    <n v="59"/>
    <s v="&quot;Momentum&quot; - The Series"/>
    <s v="An electronic music producer stuck in his blue collar life has overnight success thrown at him when his music leaks on the internet."/>
    <n v="300000"/>
    <n v="20025.14"/>
    <x v="0"/>
    <s v="US"/>
    <s v="USD"/>
    <n v="1442264400"/>
    <n v="1439530776"/>
    <b v="0"/>
    <n v="33"/>
    <b v="1"/>
    <x v="0"/>
    <n v="7"/>
    <n v="606.82000000000005"/>
    <s v="film &amp; video"/>
    <x v="0"/>
    <d v="2015-08-14T05:39:36"/>
    <x v="0"/>
    <x v="10"/>
  </r>
  <r>
    <n v="60"/>
    <s v="Ever Since - Short Film"/>
    <s v="Set in a beautiful but desolate world, we see how loneliness can lead to friendship in unconventional ways."/>
    <n v="300000"/>
    <n v="4648.33"/>
    <x v="0"/>
    <s v="GB"/>
    <s v="GBP"/>
    <n v="1395532800"/>
    <n v="1393882717"/>
    <b v="0"/>
    <n v="108"/>
    <b v="1"/>
    <x v="1"/>
    <n v="2"/>
    <n v="43.04"/>
    <s v="film &amp; video"/>
    <x v="1"/>
    <d v="2014-03-03T21:38:37"/>
    <x v="3"/>
    <x v="7"/>
  </r>
  <r>
    <n v="61"/>
    <s v="SPLITTING THE SYNAPSE"/>
    <s v="An exploration of the shadows that follow us from our past, the darkness that lives inside us and the ability to find our own freedom"/>
    <n v="300000"/>
    <n v="7415"/>
    <x v="0"/>
    <s v="US"/>
    <s v="USD"/>
    <n v="1370547157"/>
    <n v="1368646357"/>
    <b v="0"/>
    <n v="23"/>
    <b v="1"/>
    <x v="1"/>
    <n v="2"/>
    <n v="322.39"/>
    <s v="film &amp; video"/>
    <x v="1"/>
    <d v="2013-05-15T19:32:37"/>
    <x v="4"/>
    <x v="5"/>
  </r>
  <r>
    <n v="62"/>
    <s v="SPECIMEN 0625c - Sci-Fi Thriller"/>
    <s v="A man is forced to repeatedly crawl through a mysterious maze not knowing who captured him or why, but he is determined to find out."/>
    <n v="280000"/>
    <n v="4642"/>
    <x v="0"/>
    <s v="US"/>
    <s v="USD"/>
    <n v="1362337878"/>
    <n v="1360177878"/>
    <b v="0"/>
    <n v="48"/>
    <b v="1"/>
    <x v="1"/>
    <n v="2"/>
    <n v="96.71"/>
    <s v="film &amp; video"/>
    <x v="1"/>
    <d v="2013-02-06T19:11:18"/>
    <x v="4"/>
    <x v="2"/>
  </r>
  <r>
    <n v="63"/>
    <s v="The Attic"/>
    <s v="The Attic is my first short film.  Please help me with post production and distribution so that I can let it out into the world"/>
    <n v="261962"/>
    <n v="2270.37"/>
    <x v="0"/>
    <s v="US"/>
    <s v="USD"/>
    <n v="1388206740"/>
    <n v="1386194013"/>
    <b v="0"/>
    <n v="64"/>
    <b v="1"/>
    <x v="1"/>
    <n v="1"/>
    <n v="35.47"/>
    <s v="film &amp; video"/>
    <x v="1"/>
    <d v="2013-12-04T21:53:33"/>
    <x v="4"/>
    <x v="11"/>
  </r>
  <r>
    <n v="64"/>
    <s v="Millennial, The Movie"/>
    <s v="At the dawn of the New Millennium, a group of teenagers battle the Y2K bug to save humanity from boredom. The 2nd film by and/or."/>
    <n v="250000"/>
    <n v="2080"/>
    <x v="0"/>
    <s v="US"/>
    <s v="USD"/>
    <n v="1373243181"/>
    <n v="1370651181"/>
    <b v="0"/>
    <n v="24"/>
    <b v="1"/>
    <x v="1"/>
    <n v="1"/>
    <n v="86.67"/>
    <s v="film &amp; video"/>
    <x v="1"/>
    <d v="2013-06-08T00:26:21"/>
    <x v="4"/>
    <x v="0"/>
  </r>
  <r>
    <n v="65"/>
    <s v="Hello World - Post Production Funds"/>
    <s v="Help finish the short film Hello World. The story of an android in the broken home of a father &amp; son."/>
    <n v="250000"/>
    <n v="7527"/>
    <x v="0"/>
    <s v="CA"/>
    <s v="CAD"/>
    <n v="1407736740"/>
    <n v="1405453354"/>
    <b v="0"/>
    <n v="57"/>
    <b v="1"/>
    <x v="1"/>
    <n v="3"/>
    <n v="132.05000000000001"/>
    <s v="film &amp; video"/>
    <x v="1"/>
    <d v="2014-07-15T19:42:34"/>
    <x v="3"/>
    <x v="3"/>
  </r>
  <r>
    <n v="66"/>
    <s v="A Stagnant Fever: Short Film"/>
    <s v="A dark comedy set in the '60s about clinical depression and one night stands."/>
    <n v="250000"/>
    <n v="2372"/>
    <x v="0"/>
    <s v="US"/>
    <s v="USD"/>
    <n v="1468873420"/>
    <n v="1466281420"/>
    <b v="0"/>
    <n v="26"/>
    <b v="1"/>
    <x v="1"/>
    <n v="1"/>
    <n v="91.23"/>
    <s v="film &amp; video"/>
    <x v="1"/>
    <d v="2016-06-18T20:23:40"/>
    <x v="2"/>
    <x v="0"/>
  </r>
  <r>
    <n v="67"/>
    <s v="You are a Priest Forever"/>
    <s v="The Ordination Mass of five Dominicans friars to the priesthood at the historic Saint Dominicâ€™s Church in Washington DC."/>
    <n v="250000"/>
    <n v="2325"/>
    <x v="0"/>
    <s v="US"/>
    <s v="USD"/>
    <n v="1342360804"/>
    <n v="1339768804"/>
    <b v="0"/>
    <n v="20"/>
    <b v="1"/>
    <x v="1"/>
    <n v="1"/>
    <n v="116.25"/>
    <s v="film &amp; video"/>
    <x v="1"/>
    <d v="2012-06-15T14:00:04"/>
    <x v="5"/>
    <x v="0"/>
  </r>
  <r>
    <n v="68"/>
    <s v="King Eider: Short Film"/>
    <s v="Black Comedy by final year students at Leeds University. _x000a_'Bird watching, tea, seaside and murder. Just your average British holiday.'"/>
    <n v="250000"/>
    <n v="763"/>
    <x v="0"/>
    <s v="GB"/>
    <s v="GBP"/>
    <n v="1393162791"/>
    <n v="1390570791"/>
    <b v="0"/>
    <n v="36"/>
    <b v="1"/>
    <x v="1"/>
    <n v="0"/>
    <n v="21.19"/>
    <s v="film &amp; video"/>
    <x v="1"/>
    <d v="2014-01-24T13:39:51"/>
    <x v="3"/>
    <x v="1"/>
  </r>
  <r>
    <n v="69"/>
    <s v="More Than A Drive"/>
    <s v="A breakthrough cinematic experience about more than just the carsâ€¦the people, lifestyle, enthusiasm, party, and the Leavenworth Drive."/>
    <n v="250000"/>
    <n v="11094.23"/>
    <x v="0"/>
    <s v="US"/>
    <s v="USD"/>
    <n v="1317538740"/>
    <n v="1314765025"/>
    <b v="0"/>
    <n v="178"/>
    <b v="1"/>
    <x v="1"/>
    <n v="4"/>
    <n v="62.33"/>
    <s v="film &amp; video"/>
    <x v="1"/>
    <d v="2011-08-31T04:30:25"/>
    <x v="6"/>
    <x v="10"/>
  </r>
  <r>
    <n v="70"/>
    <s v="Scraps"/>
    <s v="Maggie barely survives a deranged baptism by her mother only to be born again to a string of foster parents. Things can always be worse"/>
    <n v="250000"/>
    <n v="636"/>
    <x v="0"/>
    <s v="US"/>
    <s v="USD"/>
    <n v="1315171845"/>
    <n v="1309987845"/>
    <b v="0"/>
    <n v="17"/>
    <b v="1"/>
    <x v="1"/>
    <n v="0"/>
    <n v="37.409999999999997"/>
    <s v="film &amp; video"/>
    <x v="1"/>
    <d v="2011-07-06T21:30:45"/>
    <x v="6"/>
    <x v="3"/>
  </r>
  <r>
    <n v="71"/>
    <s v="Diggin Deep to help find &quot;A Man, Buried&quot;"/>
    <s v="A comedic tale about the duality of man set in a trailer park needs your help with sound design and getting it into film festivals"/>
    <n v="250000"/>
    <n v="2231"/>
    <x v="0"/>
    <s v="US"/>
    <s v="USD"/>
    <n v="1338186657"/>
    <n v="1333002657"/>
    <b v="0"/>
    <n v="32"/>
    <b v="1"/>
    <x v="1"/>
    <n v="1"/>
    <n v="69.72"/>
    <s v="film &amp; video"/>
    <x v="1"/>
    <d v="2012-03-29T06:30:57"/>
    <x v="5"/>
    <x v="7"/>
  </r>
  <r>
    <n v="72"/>
    <s v="Trickle"/>
    <s v="A young man forced to live back home after an automobile accident leaves him to rediscover what it means to be a part of his family."/>
    <n v="250000"/>
    <n v="2385"/>
    <x v="0"/>
    <s v="US"/>
    <s v="USD"/>
    <n v="1352937600"/>
    <n v="1351210481"/>
    <b v="0"/>
    <n v="41"/>
    <b v="1"/>
    <x v="1"/>
    <n v="1"/>
    <n v="58.17"/>
    <s v="film &amp; video"/>
    <x v="1"/>
    <d v="2012-10-26T00:14:41"/>
    <x v="5"/>
    <x v="9"/>
  </r>
  <r>
    <n v="73"/>
    <s v="Project Z-6463 - a 3D short movie by Chris Eller"/>
    <s v="A scientist on the brink of a discovery that will revolutionize society sees her work destroyed in an experiment gone horribly wrong."/>
    <n v="250000"/>
    <n v="900"/>
    <x v="0"/>
    <s v="US"/>
    <s v="USD"/>
    <n v="1304395140"/>
    <n v="1297620584"/>
    <b v="0"/>
    <n v="18"/>
    <b v="1"/>
    <x v="1"/>
    <n v="0"/>
    <n v="50"/>
    <s v="film &amp; video"/>
    <x v="1"/>
    <d v="2011-02-13T18:09:44"/>
    <x v="6"/>
    <x v="2"/>
  </r>
  <r>
    <n v="74"/>
    <s v="L'oiseau la nuit - Court-mÃ©trage"/>
    <s v="La nuit est devenue le lieu de la terreur. Alors qu'un couvre-feu est imposÃ©, une petite fille est enlevÃ©e par un rapace nocturne."/>
    <n v="240000"/>
    <n v="564.66"/>
    <x v="0"/>
    <s v="FR"/>
    <s v="EUR"/>
    <n v="1453376495"/>
    <n v="1450784495"/>
    <b v="0"/>
    <n v="29"/>
    <b v="1"/>
    <x v="1"/>
    <n v="0"/>
    <n v="19.47"/>
    <s v="film &amp; video"/>
    <x v="1"/>
    <d v="2015-12-22T11:41:35"/>
    <x v="0"/>
    <x v="11"/>
  </r>
  <r>
    <n v="75"/>
    <s v="&quot;DAD&quot; - A USC Short Film"/>
    <s v="A teenager named Charlie discovers something new about himself while coping with the loss of his father."/>
    <n v="225000"/>
    <n v="4040"/>
    <x v="0"/>
    <s v="US"/>
    <s v="USD"/>
    <n v="1366693272"/>
    <n v="1364101272"/>
    <b v="0"/>
    <n v="47"/>
    <b v="1"/>
    <x v="1"/>
    <n v="2"/>
    <n v="85.96"/>
    <s v="film &amp; video"/>
    <x v="1"/>
    <d v="2013-03-24T05:01:12"/>
    <x v="4"/>
    <x v="7"/>
  </r>
  <r>
    <n v="76"/>
    <s v="Star Wars: Insidious"/>
    <s v="Karn A'Mor has awoken bloodied on a distant battlefield with no memory of his past! JOIN THE RESISTANCE and find out more..."/>
    <n v="220000"/>
    <n v="460"/>
    <x v="0"/>
    <s v="US"/>
    <s v="USD"/>
    <n v="1325007358"/>
    <n v="1319819758"/>
    <b v="0"/>
    <n v="15"/>
    <b v="1"/>
    <x v="1"/>
    <n v="0"/>
    <n v="30.67"/>
    <s v="film &amp; video"/>
    <x v="1"/>
    <d v="2011-10-28T16:35:58"/>
    <x v="6"/>
    <x v="9"/>
  </r>
  <r>
    <n v="77"/>
    <s v="Jonah and the Crab"/>
    <s v="A short film about a boy searching for companionship in a hermit crab he finds on the beach."/>
    <n v="220000"/>
    <n v="1570"/>
    <x v="0"/>
    <s v="US"/>
    <s v="USD"/>
    <n v="1337569140"/>
    <n v="1332991717"/>
    <b v="0"/>
    <n v="26"/>
    <b v="1"/>
    <x v="1"/>
    <n v="1"/>
    <n v="60.38"/>
    <s v="film &amp; video"/>
    <x v="1"/>
    <d v="2012-03-29T03:28:37"/>
    <x v="5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200000"/>
    <n v="1351"/>
    <x v="0"/>
    <s v="FR"/>
    <s v="EUR"/>
    <n v="1472751121"/>
    <n v="1471887121"/>
    <b v="0"/>
    <n v="35"/>
    <b v="1"/>
    <x v="1"/>
    <n v="1"/>
    <n v="38.6"/>
    <s v="film &amp; video"/>
    <x v="1"/>
    <d v="2016-08-22T17:32:01"/>
    <x v="2"/>
    <x v="10"/>
  </r>
  <r>
    <n v="79"/>
    <s v="Japanese/International Short Film &quot;Mtn.&quot;"/>
    <s v="A short film about life, achieving your dreams, and overcoming hardship. We all have our mountain to climb."/>
    <n v="200000"/>
    <n v="1651"/>
    <x v="0"/>
    <s v="GB"/>
    <s v="GBP"/>
    <n v="1398451093"/>
    <n v="1395859093"/>
    <b v="0"/>
    <n v="41"/>
    <b v="1"/>
    <x v="1"/>
    <n v="1"/>
    <n v="40.270000000000003"/>
    <s v="film &amp; video"/>
    <x v="1"/>
    <d v="2014-03-26T18:38:13"/>
    <x v="3"/>
    <x v="7"/>
  </r>
  <r>
    <n v="80"/>
    <s v="Swingers Anonymous"/>
    <s v="What would you do if you ended up at a swingers party with two dead bodies and $20,000 in drug money?"/>
    <n v="200000"/>
    <n v="12870"/>
    <x v="0"/>
    <s v="US"/>
    <s v="USD"/>
    <n v="1386640856"/>
    <n v="1383616856"/>
    <b v="0"/>
    <n v="47"/>
    <b v="1"/>
    <x v="1"/>
    <n v="6"/>
    <n v="273.83"/>
    <s v="film &amp; video"/>
    <x v="1"/>
    <d v="2013-11-05T02:00:56"/>
    <x v="4"/>
    <x v="4"/>
  </r>
  <r>
    <n v="81"/>
    <s v="Carrying Place: A film of Maine hauntings"/>
    <s v="An elderly woman in rural Maine is haunted by figures seeking a sacrifice, but there are more forces at work than mere ghosts."/>
    <n v="200000"/>
    <n v="1485"/>
    <x v="0"/>
    <s v="US"/>
    <s v="USD"/>
    <n v="1342234920"/>
    <n v="1341892127"/>
    <b v="0"/>
    <n v="28"/>
    <b v="1"/>
    <x v="1"/>
    <n v="1"/>
    <n v="53.04"/>
    <s v="film &amp; video"/>
    <x v="1"/>
    <d v="2012-07-10T03:48:47"/>
    <x v="5"/>
    <x v="3"/>
  </r>
  <r>
    <n v="82"/>
    <s v="&quot;T IS FOR TANTRUM&quot; - HORROR/COMEDY"/>
    <s v="A short film about the tragically hilarious events that occur when a fearful and panicky 6-year old boy loses his first baby tooth."/>
    <n v="200000"/>
    <n v="4000.5"/>
    <x v="0"/>
    <s v="US"/>
    <s v="USD"/>
    <n v="1318189261"/>
    <n v="1315597261"/>
    <b v="0"/>
    <n v="100"/>
    <b v="1"/>
    <x v="1"/>
    <n v="2"/>
    <n v="40.01"/>
    <s v="film &amp; video"/>
    <x v="1"/>
    <d v="2011-09-09T19:41:01"/>
    <x v="6"/>
    <x v="8"/>
  </r>
  <r>
    <n v="83"/>
    <s v="Sleep Lovers - By Daniel Modeste"/>
    <s v="Isaac, creator of the DreamMaker3000, finds love in his dreams with Mei his boss's wife who lives on the other side of the planet."/>
    <n v="200000"/>
    <n v="205"/>
    <x v="0"/>
    <s v="GB"/>
    <s v="GBP"/>
    <n v="1424604600"/>
    <n v="1423320389"/>
    <b v="0"/>
    <n v="13"/>
    <b v="1"/>
    <x v="1"/>
    <n v="0"/>
    <n v="15.77"/>
    <s v="film &amp; video"/>
    <x v="1"/>
    <d v="2015-02-07T14:46:29"/>
    <x v="0"/>
    <x v="2"/>
  </r>
  <r>
    <n v="84"/>
    <s v="Redemption - Short Film"/>
    <s v="&quot;A sociopath crosses paths with the person he must confront about his wife's murder, it might be himself&quot;"/>
    <n v="200000"/>
    <n v="500"/>
    <x v="0"/>
    <s v="US"/>
    <s v="USD"/>
    <n v="1305483086"/>
    <n v="1302891086"/>
    <b v="0"/>
    <n v="7"/>
    <b v="1"/>
    <x v="1"/>
    <n v="0"/>
    <n v="71.430000000000007"/>
    <s v="film &amp; video"/>
    <x v="1"/>
    <d v="2011-04-15T18:11:26"/>
    <x v="6"/>
    <x v="6"/>
  </r>
  <r>
    <n v="85"/>
    <s v="In Her Voice: short film"/>
    <s v="A short film by Melissa Woodrow &amp; Mark Janiak about seeking forgiveness, embracing the past and memories with a loved one."/>
    <n v="200000"/>
    <n v="1506"/>
    <x v="0"/>
    <s v="US"/>
    <s v="USD"/>
    <n v="1316746837"/>
    <n v="1314154837"/>
    <b v="0"/>
    <n v="21"/>
    <b v="1"/>
    <x v="1"/>
    <n v="1"/>
    <n v="71.709999999999994"/>
    <s v="film &amp; video"/>
    <x v="1"/>
    <d v="2011-08-24T03:00:37"/>
    <x v="6"/>
    <x v="10"/>
  </r>
  <r>
    <n v="86"/>
    <s v="SECOND CHANCE - DEUXIÃˆME CHANCE"/>
    <s v="Two women, two destinies connected by a letter. _x000a_Between Paris and Skopje a poetic outstanding story of true courage, love and hope."/>
    <n v="200000"/>
    <n v="6388"/>
    <x v="0"/>
    <s v="FR"/>
    <s v="EUR"/>
    <n v="1451226045"/>
    <n v="1444828845"/>
    <b v="0"/>
    <n v="17"/>
    <b v="1"/>
    <x v="1"/>
    <n v="3"/>
    <n v="375.76"/>
    <s v="film &amp; video"/>
    <x v="1"/>
    <d v="2015-10-14T13:20:45"/>
    <x v="0"/>
    <x v="9"/>
  </r>
  <r>
    <n v="87"/>
    <s v="Village Films Summer Project Fund (TK 2)"/>
    <s v="A father without work uses his daughter to con sympathy from strangers... sound familiar?  Help us make this film!"/>
    <n v="200000"/>
    <n v="2615"/>
    <x v="0"/>
    <s v="US"/>
    <s v="USD"/>
    <n v="1275529260"/>
    <n v="1274705803"/>
    <b v="0"/>
    <n v="25"/>
    <b v="1"/>
    <x v="1"/>
    <n v="1"/>
    <n v="104.6"/>
    <s v="film &amp; video"/>
    <x v="1"/>
    <d v="2010-05-24T12:56:43"/>
    <x v="7"/>
    <x v="5"/>
  </r>
  <r>
    <n v="88"/>
    <s v="The Recursion Theorem (Short Film)"/>
    <s v="Imprisoned in an unfamiliar reality with strange new rules, Dan Everett struggles to find meaning and reason in this sci-fi noir short."/>
    <n v="200000"/>
    <n v="3600"/>
    <x v="0"/>
    <s v="US"/>
    <s v="USD"/>
    <n v="1403452131"/>
    <n v="1401205731"/>
    <b v="0"/>
    <n v="60"/>
    <b v="1"/>
    <x v="1"/>
    <n v="2"/>
    <n v="60"/>
    <s v="film &amp; video"/>
    <x v="1"/>
    <d v="2014-05-27T15:48:51"/>
    <x v="3"/>
    <x v="5"/>
  </r>
  <r>
    <n v="89"/>
    <s v="The Southwest Chronicles"/>
    <s v="A chronicle of four very different stories concerning racism to the power of love, all set in the beauty of the Southwest."/>
    <n v="200000"/>
    <n v="6904"/>
    <x v="0"/>
    <s v="US"/>
    <s v="USD"/>
    <n v="1370196192"/>
    <n v="1368036192"/>
    <b v="0"/>
    <n v="56"/>
    <b v="1"/>
    <x v="1"/>
    <n v="3"/>
    <n v="123.29"/>
    <s v="film &amp; video"/>
    <x v="1"/>
    <d v="2013-05-08T18:03:12"/>
    <x v="4"/>
    <x v="5"/>
  </r>
  <r>
    <n v="90"/>
    <s v="Help Get the Short Film Interior Design into Film Festivals!"/>
    <s v="We're looking for funding to help submit a short film to film festivals."/>
    <n v="200000"/>
    <n v="502"/>
    <x v="0"/>
    <s v="US"/>
    <s v="USD"/>
    <n v="1310454499"/>
    <n v="1307862499"/>
    <b v="0"/>
    <n v="16"/>
    <b v="1"/>
    <x v="1"/>
    <n v="0"/>
    <n v="31.38"/>
    <s v="film &amp; video"/>
    <x v="1"/>
    <d v="2011-06-12T07:08:19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200000"/>
    <n v="3600"/>
    <x v="0"/>
    <s v="US"/>
    <s v="USD"/>
    <n v="1305625164"/>
    <n v="1300354764"/>
    <b v="0"/>
    <n v="46"/>
    <b v="1"/>
    <x v="1"/>
    <n v="2"/>
    <n v="78.260000000000005"/>
    <s v="film &amp; video"/>
    <x v="1"/>
    <d v="2011-03-17T09:39:24"/>
    <x v="6"/>
    <x v="7"/>
  </r>
  <r>
    <n v="92"/>
    <s v="Euphoria"/>
    <s v="Euphoria is an adventure film that follows adrenaline filled athletes on their hunt for the sublime while balancing family and careers."/>
    <n v="200000"/>
    <n v="5260"/>
    <x v="0"/>
    <s v="CA"/>
    <s v="CAD"/>
    <n v="1485936000"/>
    <n v="1481949983"/>
    <b v="0"/>
    <n v="43"/>
    <b v="1"/>
    <x v="1"/>
    <n v="3"/>
    <n v="122.33"/>
    <s v="film &amp; video"/>
    <x v="1"/>
    <d v="2016-12-17T04:46:23"/>
    <x v="2"/>
    <x v="11"/>
  </r>
  <r>
    <n v="93"/>
    <s v="&quot;Someday Everyday&quot; Short Film"/>
    <s v="Someday Everyday is a short drama that navigates through the past and present of a young man's life, through his struggles and triumphs"/>
    <n v="200000"/>
    <n v="1106"/>
    <x v="0"/>
    <s v="US"/>
    <s v="USD"/>
    <n v="1341349200"/>
    <n v="1338928537"/>
    <b v="0"/>
    <n v="15"/>
    <b v="1"/>
    <x v="1"/>
    <n v="1"/>
    <n v="73.73"/>
    <s v="film &amp; video"/>
    <x v="1"/>
    <d v="2012-06-05T20:35:37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00000"/>
    <n v="260"/>
    <x v="0"/>
    <s v="GB"/>
    <s v="GBP"/>
    <n v="1396890822"/>
    <n v="1395162822"/>
    <b v="0"/>
    <n v="12"/>
    <b v="1"/>
    <x v="1"/>
    <n v="0"/>
    <n v="21.67"/>
    <s v="film &amp; video"/>
    <x v="1"/>
    <d v="2014-03-18T17:13:42"/>
    <x v="3"/>
    <x v="7"/>
  </r>
  <r>
    <n v="95"/>
    <s v="Gotham Knight Terrors: Comedic Batman Short"/>
    <s v="The Batman's Rogues Gallery assembles for a meeting. Scarecrow's fear gas accidently goes off and fears of the villains start to arise."/>
    <n v="198000"/>
    <n v="460"/>
    <x v="0"/>
    <s v="US"/>
    <s v="USD"/>
    <n v="1330214841"/>
    <n v="1327622841"/>
    <b v="0"/>
    <n v="21"/>
    <b v="1"/>
    <x v="1"/>
    <n v="0"/>
    <n v="21.9"/>
    <s v="film &amp; video"/>
    <x v="1"/>
    <d v="2012-01-27T00:07:21"/>
    <x v="5"/>
    <x v="1"/>
  </r>
  <r>
    <n v="96"/>
    <s v="Ice Hockey"/>
    <s v="Danny is a defenseman for his high school hockey team. This is a day in his life: school, hockey, girls and his next-door neighbor, Ken Daneyko."/>
    <n v="180000"/>
    <n v="1720"/>
    <x v="0"/>
    <s v="US"/>
    <s v="USD"/>
    <n v="1280631600"/>
    <n v="1274889241"/>
    <b v="0"/>
    <n v="34"/>
    <b v="1"/>
    <x v="1"/>
    <n v="1"/>
    <n v="50.59"/>
    <s v="film &amp; video"/>
    <x v="1"/>
    <d v="2010-05-26T15:54:01"/>
    <x v="7"/>
    <x v="5"/>
  </r>
  <r>
    <n v="97"/>
    <s v="Innsmouth at 9000 ft. A Short Horror Film Project"/>
    <s v="Innsmouth at 9000 ft. is a Short Film Project in the Spirit of H.P. Lovecraft, and created by Denver based visual artist  Jesse Farley."/>
    <n v="180000"/>
    <n v="425"/>
    <x v="0"/>
    <s v="US"/>
    <s v="USD"/>
    <n v="1310440482"/>
    <n v="1307848482"/>
    <b v="0"/>
    <n v="8"/>
    <b v="1"/>
    <x v="1"/>
    <n v="0"/>
    <n v="53.13"/>
    <s v="film &amp; video"/>
    <x v="1"/>
    <d v="2011-06-12T03:14:42"/>
    <x v="6"/>
    <x v="0"/>
  </r>
  <r>
    <n v="98"/>
    <s v="CUT OUT"/>
    <s v="&quot;Cut Out&quot; tells the story of a young woman who befriends a neighborhood teen and finds herself involved with gang violence."/>
    <n v="180000"/>
    <n v="3400"/>
    <x v="0"/>
    <s v="US"/>
    <s v="USD"/>
    <n v="1354923000"/>
    <n v="1351796674"/>
    <b v="0"/>
    <n v="60"/>
    <b v="1"/>
    <x v="1"/>
    <n v="2"/>
    <n v="56.67"/>
    <s v="film &amp; video"/>
    <x v="1"/>
    <d v="2012-11-01T19:04:34"/>
    <x v="5"/>
    <x v="4"/>
  </r>
  <r>
    <n v="99"/>
    <s v="BEAT: An Original Short Film"/>
    <s v="A feminist tale of two girls finally giving a &quot;Nice Guy&quot; what he truly deserves. Also, dancing!"/>
    <n v="180000"/>
    <n v="1590.29"/>
    <x v="0"/>
    <s v="US"/>
    <s v="USD"/>
    <n v="1390426799"/>
    <n v="1387834799"/>
    <b v="0"/>
    <n v="39"/>
    <b v="1"/>
    <x v="1"/>
    <n v="1"/>
    <n v="40.78"/>
    <s v="film &amp; video"/>
    <x v="1"/>
    <d v="2013-12-23T21:39:59"/>
    <x v="4"/>
    <x v="11"/>
  </r>
  <r>
    <n v="100"/>
    <s v="Two Sisters"/>
    <s v="Two sisters share a fragile relationship. When their mother dies and they inherit the family house, old problems rise to the surface."/>
    <n v="180000"/>
    <n v="5000"/>
    <x v="0"/>
    <s v="US"/>
    <s v="USD"/>
    <n v="1352055886"/>
    <n v="1350324286"/>
    <b v="0"/>
    <n v="26"/>
    <b v="1"/>
    <x v="1"/>
    <n v="3"/>
    <n v="192.31"/>
    <s v="film &amp; video"/>
    <x v="1"/>
    <d v="2012-10-15T18:04:46"/>
    <x v="5"/>
    <x v="9"/>
  </r>
  <r>
    <n v="101"/>
    <s v="In Their Turn : A MFA Thesis Film"/>
    <s v="The spatiotemporal boundaries between a manâ€™s life, and that of his father dissolve. A reflection on experience, image, and memory."/>
    <n v="179000"/>
    <n v="3500"/>
    <x v="0"/>
    <s v="US"/>
    <s v="USD"/>
    <n v="1359052710"/>
    <n v="1356979110"/>
    <b v="0"/>
    <n v="35"/>
    <b v="1"/>
    <x v="1"/>
    <n v="2"/>
    <n v="100"/>
    <s v="film &amp; video"/>
    <x v="1"/>
    <d v="2012-12-31T18:38:30"/>
    <x v="5"/>
    <x v="11"/>
  </r>
  <r>
    <n v="102"/>
    <s v="Dear God No!"/>
    <s v="A gang of outlaw bikers pull a home invasion on a disgraced Anthropologist hiding a secret locked in his cabin basement."/>
    <n v="175000"/>
    <n v="7665"/>
    <x v="0"/>
    <s v="US"/>
    <s v="USD"/>
    <n v="1293073733"/>
    <n v="1290481733"/>
    <b v="0"/>
    <n v="65"/>
    <b v="1"/>
    <x v="1"/>
    <n v="4"/>
    <n v="117.92"/>
    <s v="film &amp; video"/>
    <x v="1"/>
    <d v="2010-11-23T03:08:53"/>
    <x v="7"/>
    <x v="4"/>
  </r>
  <r>
    <n v="103"/>
    <s v="I'M TWENTY SOMETHING"/>
    <s v="Three friends in their twenties are trying to do the impossible - have fun on a casual Friday night."/>
    <n v="175000"/>
    <n v="1367"/>
    <x v="0"/>
    <s v="GB"/>
    <s v="GBP"/>
    <n v="1394220030"/>
    <n v="1392232830"/>
    <b v="0"/>
    <n v="49"/>
    <b v="1"/>
    <x v="1"/>
    <n v="1"/>
    <n v="27.9"/>
    <s v="film &amp; video"/>
    <x v="1"/>
    <d v="2014-02-12T19:20:30"/>
    <x v="3"/>
    <x v="2"/>
  </r>
  <r>
    <n v="104"/>
    <s v="Good 'Ol Trumpet"/>
    <s v="UCF short film about an old man, his love for music, and his misplaced trumpet.  "/>
    <n v="175000"/>
    <n v="600"/>
    <x v="0"/>
    <s v="US"/>
    <s v="USD"/>
    <n v="1301792400"/>
    <n v="1299775266"/>
    <b v="0"/>
    <n v="10"/>
    <b v="1"/>
    <x v="1"/>
    <n v="0"/>
    <n v="60"/>
    <s v="film &amp; video"/>
    <x v="1"/>
    <d v="2011-03-10T16:41:06"/>
    <x v="6"/>
    <x v="7"/>
  </r>
  <r>
    <n v="105"/>
    <s v="Single Parent Date Night-A Comedic Short Film"/>
    <s v="Single Parent Date Night is a comedic short film about two single parents trying to reentering the dating pool."/>
    <n v="172889"/>
    <n v="2363"/>
    <x v="0"/>
    <s v="US"/>
    <s v="USD"/>
    <n v="1463184000"/>
    <n v="1461605020"/>
    <b v="0"/>
    <n v="60"/>
    <b v="1"/>
    <x v="1"/>
    <n v="1"/>
    <n v="39.380000000000003"/>
    <s v="film &amp; video"/>
    <x v="1"/>
    <d v="2016-04-25T17:23:40"/>
    <x v="2"/>
    <x v="6"/>
  </r>
  <r>
    <n v="106"/>
    <s v="LOST WEEKEND"/>
    <s v="A Boy. A Girl. A Car. A Serial Killer."/>
    <n v="160000"/>
    <n v="5025"/>
    <x v="0"/>
    <s v="US"/>
    <s v="USD"/>
    <n v="1333391901"/>
    <n v="1332182301"/>
    <b v="0"/>
    <n v="27"/>
    <b v="1"/>
    <x v="1"/>
    <n v="3"/>
    <n v="186.11"/>
    <s v="film &amp; video"/>
    <x v="1"/>
    <d v="2012-03-19T18:38:21"/>
    <x v="5"/>
    <x v="7"/>
  </r>
  <r>
    <n v="107"/>
    <s v="PRETTY LITTLE VICTIM - A Short Film by Paul Jones"/>
    <s v="PRETTY LITTLE VICTIM is a short film from the expanding community of independent Alaskan filmmakers, to be shot in Anchorage, AK"/>
    <n v="160000"/>
    <n v="7685"/>
    <x v="0"/>
    <s v="US"/>
    <s v="USD"/>
    <n v="1303688087"/>
    <n v="1301787287"/>
    <b v="0"/>
    <n v="69"/>
    <b v="1"/>
    <x v="1"/>
    <n v="5"/>
    <n v="111.38"/>
    <s v="film &amp; video"/>
    <x v="1"/>
    <d v="2011-04-02T23:34:47"/>
    <x v="6"/>
    <x v="6"/>
  </r>
  <r>
    <n v="108"/>
    <s v="GLASS: A Love Story"/>
    <s v="When a man can't find love, his Google GLASS does the searching for him. A short film shot with Google Glass."/>
    <n v="150000"/>
    <n v="3700"/>
    <x v="0"/>
    <s v="US"/>
    <s v="USD"/>
    <n v="1370011370"/>
    <n v="1364827370"/>
    <b v="0"/>
    <n v="47"/>
    <b v="1"/>
    <x v="1"/>
    <n v="2"/>
    <n v="78.72"/>
    <s v="film &amp; video"/>
    <x v="1"/>
    <d v="2013-04-01T14:42:50"/>
    <x v="4"/>
    <x v="6"/>
  </r>
  <r>
    <n v="109"/>
    <s v="Dapper Dan - &quot;Fly As I Wanna&quot; Music Video"/>
    <s v="This video may be bigger than you and it may be bigger than me but, itâ€™s not bigger than you and me! Can you dig it?"/>
    <n v="150000"/>
    <n v="2195"/>
    <x v="0"/>
    <s v="US"/>
    <s v="USD"/>
    <n v="1298680630"/>
    <n v="1296088630"/>
    <b v="0"/>
    <n v="47"/>
    <b v="1"/>
    <x v="1"/>
    <n v="1"/>
    <n v="46.7"/>
    <s v="film &amp; video"/>
    <x v="1"/>
    <d v="2011-01-27T00:37:10"/>
    <x v="6"/>
    <x v="1"/>
  </r>
  <r>
    <n v="110"/>
    <s v="Earlids"/>
    <s v="Lee, an awkward teenager with sound-blocking earlids, must confront his self-isolation after a girl moves in next door."/>
    <n v="150000"/>
    <n v="1700"/>
    <x v="0"/>
    <s v="US"/>
    <s v="USD"/>
    <n v="1384408740"/>
    <n v="1381445253"/>
    <b v="0"/>
    <n v="26"/>
    <b v="1"/>
    <x v="1"/>
    <n v="1"/>
    <n v="65.38"/>
    <s v="film &amp; video"/>
    <x v="1"/>
    <d v="2013-10-10T22:47:33"/>
    <x v="4"/>
    <x v="9"/>
  </r>
  <r>
    <n v="111"/>
    <s v="Judi Dench is Cool in Person"/>
    <s v="Two actors, one bookie and a very bad day.  Judi Dench is Cool in Person is fast, funny and only a little bit nasty."/>
    <n v="150000"/>
    <n v="5410"/>
    <x v="0"/>
    <s v="AU"/>
    <s v="AUD"/>
    <n v="1433059187"/>
    <n v="1430467187"/>
    <b v="0"/>
    <n v="53"/>
    <b v="1"/>
    <x v="1"/>
    <n v="4"/>
    <n v="102.08"/>
    <s v="film &amp; video"/>
    <x v="1"/>
    <d v="2015-05-01T07:59:47"/>
    <x v="0"/>
    <x v="5"/>
  </r>
  <r>
    <n v="112"/>
    <s v="MITOSIS | a short film"/>
    <s v="Only one choice can stop Anthony Oswald from fulfilling his destiny and saving millions of lives, and itâ€™s not his decision to make."/>
    <n v="150000"/>
    <n v="5200"/>
    <x v="0"/>
    <s v="US"/>
    <s v="USD"/>
    <n v="1397354400"/>
    <n v="1395277318"/>
    <b v="0"/>
    <n v="81"/>
    <b v="1"/>
    <x v="1"/>
    <n v="3"/>
    <n v="64.2"/>
    <s v="film &amp; video"/>
    <x v="1"/>
    <d v="2014-03-20T01:01:58"/>
    <x v="3"/>
    <x v="7"/>
  </r>
  <r>
    <n v="113"/>
    <s v="&quot;The First Day&quot; by Julia Othmer- Music Video"/>
    <s v="A living memorial for all those dealing with trauma, grief and loss."/>
    <n v="150000"/>
    <n v="7050"/>
    <x v="0"/>
    <s v="US"/>
    <s v="USD"/>
    <n v="1312642800"/>
    <n v="1311963128"/>
    <b v="0"/>
    <n v="78"/>
    <b v="1"/>
    <x v="1"/>
    <n v="5"/>
    <n v="90.38"/>
    <s v="film &amp; video"/>
    <x v="1"/>
    <d v="2011-07-29T18:12:08"/>
    <x v="6"/>
    <x v="3"/>
  </r>
  <r>
    <n v="114"/>
    <s v="l'esprit d'escalier-a senior film"/>
    <s v="This film explores the complicated nature that exists in all human relationships. A mother and a daughter seek to find happiness."/>
    <n v="150000"/>
    <n v="3100"/>
    <x v="0"/>
    <s v="US"/>
    <s v="USD"/>
    <n v="1326436488"/>
    <n v="1321252488"/>
    <b v="0"/>
    <n v="35"/>
    <b v="1"/>
    <x v="1"/>
    <n v="2"/>
    <n v="88.57"/>
    <s v="film &amp; video"/>
    <x v="1"/>
    <d v="2011-11-14T06:34:48"/>
    <x v="6"/>
    <x v="4"/>
  </r>
  <r>
    <n v="115"/>
    <s v="The World's Greatest Lover"/>
    <s v="Never judge a book (or a lover) by their cover."/>
    <n v="150000"/>
    <n v="632"/>
    <x v="0"/>
    <s v="US"/>
    <s v="USD"/>
    <n v="1328377444"/>
    <n v="1326217444"/>
    <b v="0"/>
    <n v="22"/>
    <b v="1"/>
    <x v="1"/>
    <n v="0"/>
    <n v="28.73"/>
    <s v="film &amp; video"/>
    <x v="1"/>
    <d v="2012-01-10T17:44:04"/>
    <x v="5"/>
    <x v="1"/>
  </r>
  <r>
    <n v="116"/>
    <s v="Villanelle"/>
    <s v="Villanelle is a feature film that blends elements of classic, hardboiled Film Noir, with classic Horror and tells a great story to boot"/>
    <n v="150000"/>
    <n v="3978"/>
    <x v="0"/>
    <s v="US"/>
    <s v="USD"/>
    <n v="1302260155"/>
    <n v="1298289355"/>
    <b v="0"/>
    <n v="57"/>
    <b v="1"/>
    <x v="1"/>
    <n v="3"/>
    <n v="69.790000000000006"/>
    <s v="film &amp; video"/>
    <x v="1"/>
    <d v="2011-02-21T11:55:55"/>
    <x v="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150000"/>
    <n v="4522.22"/>
    <x v="0"/>
    <s v="US"/>
    <s v="USD"/>
    <n v="1276110000"/>
    <n v="1268337744"/>
    <b v="0"/>
    <n v="27"/>
    <b v="1"/>
    <x v="1"/>
    <n v="3"/>
    <n v="167.49"/>
    <s v="film &amp; video"/>
    <x v="1"/>
    <d v="2010-03-11T20:02:24"/>
    <x v="7"/>
    <x v="7"/>
  </r>
  <r>
    <n v="118"/>
    <s v="DENOUNCED - A Short Film"/>
    <s v="When a ruthless hit-man is 'denounced' from the mafia, his old enemies declare war."/>
    <n v="150000"/>
    <n v="5651.58"/>
    <x v="0"/>
    <s v="US"/>
    <s v="USD"/>
    <n v="1311902236"/>
    <n v="1309310236"/>
    <b v="0"/>
    <n v="39"/>
    <b v="1"/>
    <x v="1"/>
    <n v="4"/>
    <n v="144.91"/>
    <s v="film &amp; video"/>
    <x v="1"/>
    <d v="2011-06-29T01:17:16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150000"/>
    <n v="3398.1"/>
    <x v="0"/>
    <s v="US"/>
    <s v="USD"/>
    <n v="1313276400"/>
    <n v="1310693986"/>
    <b v="0"/>
    <n v="37"/>
    <b v="1"/>
    <x v="1"/>
    <n v="2"/>
    <n v="91.84"/>
    <s v="film &amp; video"/>
    <x v="1"/>
    <d v="2011-07-15T01:39:46"/>
    <x v="6"/>
    <x v="3"/>
  </r>
  <r>
    <n v="120"/>
    <s v="Time Live: A short film (Canceled)"/>
    <s v="Now, you can chat with people from the history, by our sport cam with the time machine. However, the girl had some trouble to use it."/>
    <n v="150000"/>
    <n v="10"/>
    <x v="1"/>
    <s v="HK"/>
    <s v="HKD"/>
    <n v="1475457107"/>
    <n v="1472865107"/>
    <b v="0"/>
    <n v="1"/>
    <b v="0"/>
    <x v="2"/>
    <n v="0"/>
    <n v="10"/>
    <s v="film &amp; video"/>
    <x v="2"/>
    <d v="2016-09-03T01:11:47"/>
    <x v="2"/>
    <x v="8"/>
  </r>
  <r>
    <n v="121"/>
    <s v="MICRO-MISSION"/>
    <s v="NAVY SEALS sent on a Area 51 Top-Secret rescue mission where they are shrunken and injected into an ET body, the immune system mutated."/>
    <n v="150000"/>
    <n v="1"/>
    <x v="1"/>
    <s v="US"/>
    <s v="USD"/>
    <n v="1429352160"/>
    <n v="1427993710"/>
    <b v="0"/>
    <n v="1"/>
    <b v="0"/>
    <x v="2"/>
    <n v="0"/>
    <n v="1"/>
    <s v="film &amp; video"/>
    <x v="2"/>
    <d v="2015-04-02T16:55:10"/>
    <x v="0"/>
    <x v="6"/>
  </r>
  <r>
    <n v="122"/>
    <s v="The Time Jumper (Canceled)"/>
    <s v="My ambition for this knows no bounds.  Seeing Sephoria in a live-action is a dream of mine."/>
    <n v="150000"/>
    <n v="0"/>
    <x v="1"/>
    <s v="US"/>
    <s v="USD"/>
    <n v="1476094907"/>
    <n v="1470910907"/>
    <b v="0"/>
    <n v="0"/>
    <b v="0"/>
    <x v="2"/>
    <n v="0"/>
    <n v="0"/>
    <s v="film &amp; video"/>
    <x v="2"/>
    <d v="2016-08-11T10:21:47"/>
    <x v="2"/>
    <x v="10"/>
  </r>
  <r>
    <n v="123"/>
    <s v="Sentient - The Web Series (Canceled)"/>
    <s v="A group of scientists stumble upon an extraterrestrial virus that is self aware. They must stop it's spread in order to save humanity."/>
    <n v="150000"/>
    <n v="151"/>
    <x v="1"/>
    <s v="US"/>
    <s v="USD"/>
    <n v="1414533600"/>
    <n v="1411411564"/>
    <b v="0"/>
    <n v="6"/>
    <b v="0"/>
    <x v="2"/>
    <n v="0"/>
    <n v="25.17"/>
    <s v="film &amp; video"/>
    <x v="2"/>
    <d v="2014-09-22T18:46:04"/>
    <x v="3"/>
    <x v="8"/>
  </r>
  <r>
    <n v="124"/>
    <s v="Blank Bodies - Post Production (Canceled)"/>
    <s v="An artificial man and woman discover love under the unsuspecting eyes of the four renowned artists who created them."/>
    <n v="150000"/>
    <n v="0"/>
    <x v="1"/>
    <s v="US"/>
    <s v="USD"/>
    <n v="1431728242"/>
    <n v="1429568242"/>
    <b v="0"/>
    <n v="0"/>
    <b v="0"/>
    <x v="2"/>
    <n v="0"/>
    <n v="0"/>
    <s v="film &amp; video"/>
    <x v="2"/>
    <d v="2015-04-20T22:17:22"/>
    <x v="0"/>
    <x v="6"/>
  </r>
  <r>
    <n v="125"/>
    <s v="Star Wars Fan Film (Canceled)"/>
    <s v="Due to my little sister finally having recovered from her surgery we can finally make our movie if we can get even a little help to pay"/>
    <n v="150000"/>
    <n v="70"/>
    <x v="1"/>
    <s v="CA"/>
    <s v="CAD"/>
    <n v="1486165880"/>
    <n v="1480981880"/>
    <b v="0"/>
    <n v="6"/>
    <b v="0"/>
    <x v="2"/>
    <n v="0"/>
    <n v="11.67"/>
    <s v="film &amp; video"/>
    <x v="2"/>
    <d v="2016-12-05T23:51:20"/>
    <x v="2"/>
    <x v="11"/>
  </r>
  <r>
    <n v="126"/>
    <s v="SPECTRUM &quot;Adventures in Light&quot; (Canceled)"/>
    <s v="A man learns the undiscovered laws of nature hidden in acts of weather &amp; light phenomena. He soon realizes these acts can be harnessed."/>
    <n v="140000"/>
    <n v="1387"/>
    <x v="1"/>
    <s v="US"/>
    <s v="USD"/>
    <n v="1433988000"/>
    <n v="1431353337"/>
    <b v="0"/>
    <n v="13"/>
    <b v="0"/>
    <x v="2"/>
    <n v="1"/>
    <n v="106.69"/>
    <s v="film &amp; video"/>
    <x v="2"/>
    <d v="2015-05-11T14:08:57"/>
    <x v="0"/>
    <x v="5"/>
  </r>
  <r>
    <n v="127"/>
    <s v="Human Evolution (Canceled)"/>
    <s v="An ambitious Sci-Fi/Action film that will have a big-budget feel with stunning visuals &amp; stunts starring a casting of up and comers."/>
    <n v="133800"/>
    <n v="190"/>
    <x v="1"/>
    <s v="US"/>
    <s v="USD"/>
    <n v="1428069541"/>
    <n v="1425481141"/>
    <b v="0"/>
    <n v="4"/>
    <b v="0"/>
    <x v="2"/>
    <n v="0"/>
    <n v="47.5"/>
    <s v="film &amp; video"/>
    <x v="2"/>
    <d v="2015-03-04T14:59:01"/>
    <x v="0"/>
    <x v="7"/>
  </r>
  <r>
    <n v="128"/>
    <s v="Ralphi3 (Canceled)"/>
    <s v="A Science Fiction film filled with entertainment and Excitement"/>
    <n v="133000"/>
    <n v="1867"/>
    <x v="1"/>
    <s v="US"/>
    <s v="USD"/>
    <n v="1476941293"/>
    <n v="1473917293"/>
    <b v="0"/>
    <n v="6"/>
    <b v="0"/>
    <x v="2"/>
    <n v="1"/>
    <n v="311.17"/>
    <s v="film &amp; video"/>
    <x v="2"/>
    <d v="2016-09-15T05:28:13"/>
    <x v="2"/>
    <x v="8"/>
  </r>
  <r>
    <n v="129"/>
    <s v="JUSTICE LEAGUE ORIGINS (Canceled)"/>
    <s v="HEY!!! I'm David House, and I am currently working on a film called Justice League Origins!!! non-profit based on DC Comics Characters."/>
    <n v="130000"/>
    <n v="0"/>
    <x v="1"/>
    <s v="US"/>
    <s v="USD"/>
    <n v="1414708183"/>
    <n v="1409524183"/>
    <b v="0"/>
    <n v="0"/>
    <b v="0"/>
    <x v="2"/>
    <n v="0"/>
    <n v="0"/>
    <s v="film &amp; video"/>
    <x v="2"/>
    <d v="2014-08-31T22:29:43"/>
    <x v="3"/>
    <x v="10"/>
  </r>
  <r>
    <n v="130"/>
    <s v="Blue in the Green (Canceled)"/>
    <s v="A journey down the rabbit hole into the dark future. A mix of reality and dreams of a world dependant on an oppressed by technology."/>
    <n v="130000"/>
    <n v="0"/>
    <x v="1"/>
    <s v="GB"/>
    <s v="GBP"/>
    <n v="1402949760"/>
    <n v="1400536692"/>
    <b v="0"/>
    <n v="0"/>
    <b v="0"/>
    <x v="2"/>
    <n v="0"/>
    <n v="0"/>
    <s v="film &amp; video"/>
    <x v="2"/>
    <d v="2014-05-19T21:58:12"/>
    <x v="3"/>
    <x v="5"/>
  </r>
  <r>
    <n v="131"/>
    <s v="I (Canceled)"/>
    <s v="I"/>
    <n v="130000"/>
    <n v="0"/>
    <x v="1"/>
    <s v="US"/>
    <s v="USD"/>
    <n v="1467763200"/>
    <n v="1466453161"/>
    <b v="0"/>
    <n v="0"/>
    <b v="0"/>
    <x v="2"/>
    <n v="0"/>
    <n v="0"/>
    <s v="film &amp; video"/>
    <x v="2"/>
    <d v="2016-06-20T20:06:01"/>
    <x v="2"/>
    <x v="0"/>
  </r>
  <r>
    <n v="132"/>
    <s v="The Message (Canceled)"/>
    <s v="An anime inspired sci-fi action short set in Tokyo, Japan by VFX veterans, Gerald Abraham, Kim Tran and sound engineer, Jeremy Corby."/>
    <n v="126000"/>
    <n v="7655"/>
    <x v="1"/>
    <s v="US"/>
    <s v="USD"/>
    <n v="1415392207"/>
    <n v="1411500607"/>
    <b v="0"/>
    <n v="81"/>
    <b v="0"/>
    <x v="2"/>
    <n v="6"/>
    <n v="94.51"/>
    <s v="film &amp; video"/>
    <x v="2"/>
    <d v="2014-09-23T19:30:07"/>
    <x v="3"/>
    <x v="8"/>
  </r>
  <r>
    <n v="133"/>
    <s v="Demon Women from outer space (Canceled)"/>
    <s v="Invasion from outer space sights, to weird to imagine destruction too monstrous to escape"/>
    <n v="125000"/>
    <n v="0"/>
    <x v="1"/>
    <s v="US"/>
    <s v="USD"/>
    <n v="1464715860"/>
    <n v="1462130584"/>
    <b v="0"/>
    <n v="0"/>
    <b v="0"/>
    <x v="2"/>
    <n v="0"/>
    <n v="0"/>
    <s v="film &amp; video"/>
    <x v="2"/>
    <d v="2016-05-01T19:23:04"/>
    <x v="2"/>
    <x v="5"/>
  </r>
  <r>
    <n v="134"/>
    <s v="MARLEY'S GHOST (AMBASSADORS OF STEAM) (Canceled)"/>
    <s v="steampunk  remake of &quot;a Christmas carol&quot;"/>
    <n v="125000"/>
    <n v="0"/>
    <x v="1"/>
    <s v="US"/>
    <s v="USD"/>
    <n v="1441386000"/>
    <n v="1438811418"/>
    <b v="0"/>
    <n v="0"/>
    <b v="0"/>
    <x v="2"/>
    <n v="0"/>
    <n v="0"/>
    <s v="film &amp; video"/>
    <x v="2"/>
    <d v="2015-08-05T21:50:18"/>
    <x v="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125000"/>
    <n v="403"/>
    <x v="1"/>
    <s v="US"/>
    <s v="USD"/>
    <n v="1404241200"/>
    <n v="1401354597"/>
    <b v="0"/>
    <n v="5"/>
    <b v="0"/>
    <x v="2"/>
    <n v="0"/>
    <n v="80.599999999999994"/>
    <s v="film &amp; video"/>
    <x v="2"/>
    <d v="2014-05-29T09:09:57"/>
    <x v="3"/>
    <x v="5"/>
  </r>
  <r>
    <n v="136"/>
    <s v="MICRO-MISSION (Canceled)"/>
    <s v="NAVY SEALS sent on a Area 51 Top-Secret rescue mission where they are shrunken and injected into an ET body, the immune system mutated."/>
    <n v="125000"/>
    <n v="0"/>
    <x v="1"/>
    <s v="US"/>
    <s v="USD"/>
    <n v="1431771360"/>
    <n v="1427968234"/>
    <b v="0"/>
    <n v="0"/>
    <b v="0"/>
    <x v="2"/>
    <n v="0"/>
    <n v="0"/>
    <s v="film &amp; video"/>
    <x v="2"/>
    <d v="2015-04-02T09:50:34"/>
    <x v="0"/>
    <x v="6"/>
  </r>
  <r>
    <n v="137"/>
    <s v="Predator : Repentance (Canceled)"/>
    <s v="An unofficial sequel to the independent 2015 fan film Predator: Dark ages. Set in 2141 we follow the crew of the cargoship Centurion"/>
    <n v="125000"/>
    <n v="0"/>
    <x v="1"/>
    <s v="DK"/>
    <s v="DKK"/>
    <n v="1444657593"/>
    <n v="1440337593"/>
    <b v="0"/>
    <n v="0"/>
    <b v="0"/>
    <x v="2"/>
    <n v="0"/>
    <n v="0"/>
    <s v="film &amp; video"/>
    <x v="2"/>
    <d v="2015-08-23T13:46:33"/>
    <x v="0"/>
    <x v="10"/>
  </r>
  <r>
    <n v="138"/>
    <s v="Thr33 Days Dead: The Sequ3l (Canceled)"/>
    <s v="This movie will be the S3qu3l to Thr33 Days Dead, which premiered on SyFy and was the focus of SyFy's &quot;Town of the Living Dead&quot;."/>
    <n v="125000"/>
    <n v="4712"/>
    <x v="1"/>
    <s v="US"/>
    <s v="USD"/>
    <n v="1438405140"/>
    <n v="1435731041"/>
    <b v="0"/>
    <n v="58"/>
    <b v="0"/>
    <x v="2"/>
    <n v="4"/>
    <n v="81.239999999999995"/>
    <s v="film &amp; video"/>
    <x v="2"/>
    <d v="2015-07-01T06:10:41"/>
    <x v="0"/>
    <x v="3"/>
  </r>
  <r>
    <n v="139"/>
    <s v="Roman Dead (Canceled)"/>
    <s v="When  Rome is infected with a zombie plague, Lucius Agrippa and a small group fights for survival"/>
    <n v="125000"/>
    <n v="500"/>
    <x v="1"/>
    <s v="US"/>
    <s v="USD"/>
    <n v="1436738772"/>
    <n v="1435874772"/>
    <b v="0"/>
    <n v="1"/>
    <b v="0"/>
    <x v="2"/>
    <n v="0"/>
    <n v="500"/>
    <s v="film &amp; video"/>
    <x v="2"/>
    <d v="2015-07-02T22:06:12"/>
    <x v="0"/>
    <x v="3"/>
  </r>
  <r>
    <n v="140"/>
    <s v="Rome of the Dead (Canceled)"/>
    <s v="A Gladiator fights for his freedom to be reunited with his Family, he's one fight away, when Rome is infected with a Zombie Virus"/>
    <n v="124000"/>
    <n v="0"/>
    <x v="1"/>
    <s v="US"/>
    <s v="USD"/>
    <n v="1426823132"/>
    <n v="1424234732"/>
    <b v="0"/>
    <n v="0"/>
    <b v="0"/>
    <x v="2"/>
    <n v="0"/>
    <n v="0"/>
    <s v="film &amp; video"/>
    <x v="2"/>
    <d v="2015-02-18T04:45:32"/>
    <x v="0"/>
    <x v="2"/>
  </r>
  <r>
    <n v="141"/>
    <s v="Catherine Kimbridge Chronicles - Live-Action SciFi TV Series"/>
    <s v="Join us creating a Science Fiction TV Series based upon the popular novels -The Catherine Kimbridge Chronicles."/>
    <n v="120000"/>
    <n v="1293"/>
    <x v="1"/>
    <s v="US"/>
    <s v="USD"/>
    <n v="1433043623"/>
    <n v="1429155623"/>
    <b v="0"/>
    <n v="28"/>
    <b v="0"/>
    <x v="2"/>
    <n v="1"/>
    <n v="46.18"/>
    <s v="film &amp; video"/>
    <x v="2"/>
    <d v="2015-04-16T03:40:23"/>
    <x v="0"/>
    <x v="6"/>
  </r>
  <r>
    <n v="142"/>
    <s v="SAMANTHA  SHADOW (Canceled)"/>
    <s v="A science fiction series about a women trying to stave off a mysterious appearance of monsters from getting out of a dark alley."/>
    <n v="117000"/>
    <n v="10"/>
    <x v="1"/>
    <s v="US"/>
    <s v="USD"/>
    <n v="1416176778"/>
    <n v="1414358778"/>
    <b v="0"/>
    <n v="1"/>
    <b v="0"/>
    <x v="2"/>
    <n v="0"/>
    <n v="10"/>
    <s v="film &amp; video"/>
    <x v="2"/>
    <d v="2014-10-26T21:26:18"/>
    <x v="3"/>
    <x v="9"/>
  </r>
  <r>
    <n v="143"/>
    <s v="CATTLE - AN AWESOME SCI-FI SHORT (Canceled)"/>
    <s v="A young woman learns she is one of few women left bred like cattle in order to control a deadly disease and the world populace"/>
    <n v="116000"/>
    <n v="0"/>
    <x v="1"/>
    <s v="AU"/>
    <s v="AUD"/>
    <n v="1472882100"/>
    <n v="1467941542"/>
    <b v="0"/>
    <n v="0"/>
    <b v="0"/>
    <x v="2"/>
    <n v="0"/>
    <n v="0"/>
    <s v="film &amp; video"/>
    <x v="2"/>
    <d v="2016-07-08T01:32:22"/>
    <x v="2"/>
    <x v="3"/>
  </r>
  <r>
    <n v="144"/>
    <s v="The Great Fear - Post Production Funds (Canceled)"/>
    <s v="A film about a collapsing food industry, a lonely farmer and a lonely botanist needs your help to finish post-production!"/>
    <n v="115250"/>
    <n v="2070"/>
    <x v="1"/>
    <s v="CA"/>
    <s v="CAD"/>
    <n v="1428945472"/>
    <n v="1423765072"/>
    <b v="0"/>
    <n v="37"/>
    <b v="0"/>
    <x v="2"/>
    <n v="2"/>
    <n v="55.95"/>
    <s v="film &amp; video"/>
    <x v="2"/>
    <d v="2015-02-12T18:17:52"/>
    <x v="0"/>
    <x v="2"/>
  </r>
  <r>
    <n v="145"/>
    <s v="Threshold (Canceled)"/>
    <s v="Film-Makers Ricky Comuniello &amp; Ian Weeks are at it again - for the 1st time. We need your support for a modern Sci-Fiction short film"/>
    <n v="110000"/>
    <n v="338"/>
    <x v="1"/>
    <s v="US"/>
    <s v="USD"/>
    <n v="1439298052"/>
    <n v="1436965252"/>
    <b v="0"/>
    <n v="9"/>
    <b v="0"/>
    <x v="2"/>
    <n v="0"/>
    <n v="37.56"/>
    <s v="film &amp; video"/>
    <x v="2"/>
    <d v="2015-07-15T13:00:52"/>
    <x v="0"/>
    <x v="3"/>
  </r>
  <r>
    <n v="146"/>
    <s v="#CalExit...War of 2020 (Canceled)"/>
    <s v="California and the west have declared their refusal to support the election of a staunch conservative president. Will it be Civil War?"/>
    <n v="110000"/>
    <n v="115"/>
    <x v="1"/>
    <s v="US"/>
    <s v="USD"/>
    <n v="1484698998"/>
    <n v="1479514998"/>
    <b v="0"/>
    <n v="3"/>
    <b v="0"/>
    <x v="2"/>
    <n v="0"/>
    <n v="38.33"/>
    <s v="film &amp; video"/>
    <x v="2"/>
    <d v="2016-11-19T00:23:18"/>
    <x v="2"/>
    <x v="4"/>
  </r>
  <r>
    <n v="147"/>
    <s v="Consumed (Static Air) (Canceled)"/>
    <s v="Film makers catch live footage beyond their wildest dreams."/>
    <n v="110000"/>
    <n v="0"/>
    <x v="1"/>
    <s v="GB"/>
    <s v="GBP"/>
    <n v="1420741080"/>
    <n v="1417026340"/>
    <b v="0"/>
    <n v="0"/>
    <b v="0"/>
    <x v="2"/>
    <n v="0"/>
    <n v="0"/>
    <s v="film &amp; video"/>
    <x v="2"/>
    <d v="2014-11-26T18:25:40"/>
    <x v="3"/>
    <x v="4"/>
  </r>
  <r>
    <n v="148"/>
    <s v="Space Gangstars (Canceled)"/>
    <s v="An aspiring pilot decides to take his Dad's ship for a joyride, and learns it was the biggest mistake of his life in this Sci-Fi comedy"/>
    <n v="110000"/>
    <n v="40"/>
    <x v="1"/>
    <s v="US"/>
    <s v="USD"/>
    <n v="1456555536"/>
    <n v="1453963536"/>
    <b v="0"/>
    <n v="2"/>
    <b v="0"/>
    <x v="2"/>
    <n v="0"/>
    <n v="20"/>
    <s v="film &amp; video"/>
    <x v="2"/>
    <d v="2016-01-28T06:45:36"/>
    <x v="2"/>
    <x v="1"/>
  </r>
  <r>
    <n v="149"/>
    <s v="Dichotomy (Canceled)"/>
    <s v="A provocatively mind-bending sci-fi thriller, this short film project examines opposites and the balance of the universe. #Dichotomy"/>
    <n v="110000"/>
    <n v="92"/>
    <x v="1"/>
    <s v="US"/>
    <s v="USD"/>
    <n v="1419494400"/>
    <n v="1416888470"/>
    <b v="0"/>
    <n v="6"/>
    <b v="0"/>
    <x v="2"/>
    <n v="0"/>
    <n v="15.33"/>
    <s v="film &amp; video"/>
    <x v="2"/>
    <d v="2014-11-25T04:07:50"/>
    <x v="3"/>
    <x v="4"/>
  </r>
  <r>
    <n v="150"/>
    <s v="Star Trek First Frontier (Canceled)"/>
    <s v="The untold story of Captain Robert April and the first launching of the starship U.S.S. Enterprise,  NCC-1701"/>
    <n v="110000"/>
    <n v="30112"/>
    <x v="1"/>
    <s v="US"/>
    <s v="USD"/>
    <n v="1432612382"/>
    <n v="1427428382"/>
    <b v="0"/>
    <n v="67"/>
    <b v="0"/>
    <x v="2"/>
    <n v="27"/>
    <n v="449.43"/>
    <s v="film &amp; video"/>
    <x v="2"/>
    <d v="2015-03-27T03:53:02"/>
    <x v="0"/>
    <x v="7"/>
  </r>
  <r>
    <n v="151"/>
    <s v="THE ASCENDENCE SHIFT Feature Film (Canceled)"/>
    <s v="The age of a race to the finish between the higher &amp; lower dimensional realms, A fight for consciousness &amp; freedom,THE NEW HUMAN"/>
    <n v="110000"/>
    <n v="140"/>
    <x v="1"/>
    <s v="AU"/>
    <s v="AUD"/>
    <n v="1434633191"/>
    <n v="1429449191"/>
    <b v="0"/>
    <n v="5"/>
    <b v="0"/>
    <x v="2"/>
    <n v="0"/>
    <n v="28"/>
    <s v="film &amp; video"/>
    <x v="2"/>
    <d v="2015-04-19T13:13:11"/>
    <x v="0"/>
    <x v="6"/>
  </r>
  <r>
    <n v="152"/>
    <s v="The Great Dark (Canceled)"/>
    <s v="The Great Dark is a journey through the unimaginable...and un foreseeable..."/>
    <n v="110000"/>
    <n v="30"/>
    <x v="1"/>
    <s v="US"/>
    <s v="USD"/>
    <n v="1411437100"/>
    <n v="1408845100"/>
    <b v="0"/>
    <n v="2"/>
    <b v="0"/>
    <x v="2"/>
    <n v="0"/>
    <n v="15"/>
    <s v="film &amp; video"/>
    <x v="2"/>
    <d v="2014-08-24T01:51:40"/>
    <x v="3"/>
    <x v="10"/>
  </r>
  <r>
    <n v="153"/>
    <s v="Awakening (Canceled)"/>
    <s v="What would you do if you face something beyond your understanding? If someone you loved disappeared without a trace?"/>
    <n v="109225"/>
    <n v="359"/>
    <x v="1"/>
    <s v="US"/>
    <s v="USD"/>
    <n v="1417532644"/>
    <n v="1413900244"/>
    <b v="0"/>
    <n v="10"/>
    <b v="0"/>
    <x v="2"/>
    <n v="0"/>
    <n v="35.9"/>
    <s v="film &amp; video"/>
    <x v="2"/>
    <d v="2014-10-21T14:04:04"/>
    <x v="3"/>
    <x v="9"/>
  </r>
  <r>
    <n v="154"/>
    <s v="Quantum Alterations: Sci-fi, Stop Motion &amp; Fantasy Fan Film"/>
    <s v="Fiction Becomes Reality in this non-profit science fiction, stop motion, and fantasy fan film."/>
    <n v="104219"/>
    <n v="40"/>
    <x v="1"/>
    <s v="US"/>
    <s v="USD"/>
    <n v="1433336895"/>
    <n v="1429621695"/>
    <b v="0"/>
    <n v="3"/>
    <b v="0"/>
    <x v="2"/>
    <n v="0"/>
    <n v="13.33"/>
    <s v="film &amp; video"/>
    <x v="2"/>
    <d v="2015-04-21T13:08:15"/>
    <x v="0"/>
    <x v="6"/>
  </r>
  <r>
    <n v="155"/>
    <s v="The Last Armada (Canceled)"/>
    <s v="While a shadow of peace was on the horizon,humankind was being threatened by its past.Whispers of threat was being heard from the North"/>
    <n v="100000"/>
    <n v="81"/>
    <x v="1"/>
    <s v="US"/>
    <s v="USD"/>
    <n v="1437657935"/>
    <n v="1434201935"/>
    <b v="0"/>
    <n v="4"/>
    <b v="0"/>
    <x v="2"/>
    <n v="0"/>
    <n v="20.25"/>
    <s v="film &amp; video"/>
    <x v="2"/>
    <d v="2015-06-13T13:25:35"/>
    <x v="0"/>
    <x v="0"/>
  </r>
  <r>
    <n v="156"/>
    <s v="Mosaics (Canceled)"/>
    <s v="A short science-fiction film about an underground network of human-animal hybrids &amp; their struggle with oppression &amp; marginalization."/>
    <n v="100000"/>
    <n v="1785"/>
    <x v="1"/>
    <s v="CA"/>
    <s v="CAD"/>
    <n v="1407034796"/>
    <n v="1401850796"/>
    <b v="0"/>
    <n v="15"/>
    <b v="0"/>
    <x v="2"/>
    <n v="2"/>
    <n v="119"/>
    <s v="film &amp; video"/>
    <x v="2"/>
    <d v="2014-06-04T02:59:56"/>
    <x v="3"/>
    <x v="0"/>
  </r>
  <r>
    <n v="157"/>
    <s v="Forever Man (short film) (Canceled)"/>
    <s v="Man's cryogenic chamber and his soulmate's time travel from the distant future allows them to meet in the middle."/>
    <n v="100000"/>
    <n v="8"/>
    <x v="1"/>
    <s v="US"/>
    <s v="USD"/>
    <n v="1456523572"/>
    <n v="1453931572"/>
    <b v="0"/>
    <n v="2"/>
    <b v="0"/>
    <x v="2"/>
    <n v="0"/>
    <n v="4"/>
    <s v="film &amp; video"/>
    <x v="2"/>
    <d v="2016-01-27T21:52:52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100000"/>
    <n v="0"/>
    <x v="1"/>
    <s v="US"/>
    <s v="USD"/>
    <n v="1413942628"/>
    <n v="1411350628"/>
    <b v="0"/>
    <n v="0"/>
    <b v="0"/>
    <x v="2"/>
    <n v="0"/>
    <n v="0"/>
    <s v="film &amp; video"/>
    <x v="2"/>
    <d v="2014-09-22T01:50:28"/>
    <x v="3"/>
    <x v="8"/>
  </r>
  <r>
    <n v="159"/>
    <s v="Rosette: Sci-Fi/Action Feature Film to Cast Hollywood Talent"/>
    <s v="Love, Robots... and Time Travel._x000a_Rosette: A Sci-Fi/Action/Adventure Feature Film, set to cast three A-list Hollywood actors."/>
    <n v="100000"/>
    <n v="10"/>
    <x v="1"/>
    <s v="US"/>
    <s v="USD"/>
    <n v="1467541545"/>
    <n v="1464085545"/>
    <b v="0"/>
    <n v="1"/>
    <b v="0"/>
    <x v="2"/>
    <n v="0"/>
    <n v="10"/>
    <s v="film &amp; video"/>
    <x v="2"/>
    <d v="2016-05-24T10:25:45"/>
    <x v="2"/>
    <x v="5"/>
  </r>
  <r>
    <n v="160"/>
    <s v="Con Todo mi Corazon: With all of my Heart."/>
    <s v="The title might seem cheesy, but my father says that to my mother every time they say I love you.     This story is dedicated to them."/>
    <n v="100000"/>
    <n v="0"/>
    <x v="2"/>
    <s v="US"/>
    <s v="USD"/>
    <n v="1439675691"/>
    <n v="1434491691"/>
    <b v="0"/>
    <n v="0"/>
    <b v="0"/>
    <x v="3"/>
    <n v="0"/>
    <n v="0"/>
    <s v="film &amp; video"/>
    <x v="3"/>
    <d v="2015-06-16T21:54:51"/>
    <x v="0"/>
    <x v="0"/>
  </r>
  <r>
    <n v="161"/>
    <s v="Midway: The Turning Point"/>
    <s v="Step 1 (script editing) to produce a dramatic film about the air/sea battle of WWII that turned the tide of victory for the US."/>
    <n v="100000"/>
    <n v="5"/>
    <x v="2"/>
    <s v="US"/>
    <s v="USD"/>
    <n v="1404318595"/>
    <n v="1401726595"/>
    <b v="0"/>
    <n v="1"/>
    <b v="0"/>
    <x v="3"/>
    <n v="0"/>
    <n v="5"/>
    <s v="film &amp; video"/>
    <x v="3"/>
    <d v="2014-06-02T16:29:55"/>
    <x v="3"/>
    <x v="0"/>
  </r>
  <r>
    <n v="162"/>
    <s v="See It My Way"/>
    <s v="This film follows a young man who has had only a troubled family life. He turns to all the wrong things and life falls apart."/>
    <n v="100000"/>
    <n v="435"/>
    <x v="2"/>
    <s v="US"/>
    <s v="USD"/>
    <n v="1408232520"/>
    <n v="1405393356"/>
    <b v="0"/>
    <n v="10"/>
    <b v="0"/>
    <x v="3"/>
    <n v="0"/>
    <n v="43.5"/>
    <s v="film &amp; video"/>
    <x v="3"/>
    <d v="2014-07-15T03:02:36"/>
    <x v="3"/>
    <x v="3"/>
  </r>
  <r>
    <n v="163"/>
    <s v="UNDIVIDED (Working Title)"/>
    <s v="Over 2.5 million Black men registered for the draft in World War II. _x000a_This will be the most comprehensive portrayal EVER of US. THEN."/>
    <n v="100000"/>
    <n v="0"/>
    <x v="2"/>
    <s v="US"/>
    <s v="USD"/>
    <n v="1443657600"/>
    <n v="1440716654"/>
    <b v="0"/>
    <n v="0"/>
    <b v="0"/>
    <x v="3"/>
    <n v="0"/>
    <n v="0"/>
    <s v="film &amp; video"/>
    <x v="3"/>
    <d v="2015-08-27T23:04:14"/>
    <x v="0"/>
    <x v="10"/>
  </r>
  <r>
    <n v="164"/>
    <s v="Angelix"/>
    <s v="Two cousins are caught up in the private war between warrior class angels and demons. You may be caught up too and not realize it yet."/>
    <n v="100000"/>
    <n v="640"/>
    <x v="2"/>
    <s v="US"/>
    <s v="USD"/>
    <n v="1411150701"/>
    <n v="1405966701"/>
    <b v="0"/>
    <n v="7"/>
    <b v="0"/>
    <x v="3"/>
    <n v="1"/>
    <n v="91.43"/>
    <s v="film &amp; video"/>
    <x v="3"/>
    <d v="2014-07-21T18:18:21"/>
    <x v="3"/>
    <x v="3"/>
  </r>
  <r>
    <n v="165"/>
    <s v="NET"/>
    <s v="A teacher. A boy. The beach and a heatwave that drove them all insane."/>
    <n v="100000"/>
    <n v="0"/>
    <x v="2"/>
    <s v="GB"/>
    <s v="GBP"/>
    <n v="1452613724"/>
    <n v="1450021724"/>
    <b v="0"/>
    <n v="0"/>
    <b v="0"/>
    <x v="3"/>
    <n v="0"/>
    <n v="0"/>
    <s v="film &amp; video"/>
    <x v="3"/>
    <d v="2015-12-13T15:48:44"/>
    <x v="0"/>
    <x v="11"/>
  </r>
  <r>
    <n v="166"/>
    <s v="Pressure"/>
    <s v="A young teen makes a bad decision after joining gang and the film expresses his choices that led him to that point."/>
    <n v="100000"/>
    <n v="3000"/>
    <x v="2"/>
    <s v="US"/>
    <s v="USD"/>
    <n v="1484531362"/>
    <n v="1481939362"/>
    <b v="0"/>
    <n v="1"/>
    <b v="0"/>
    <x v="3"/>
    <n v="3"/>
    <n v="3000"/>
    <s v="film &amp; video"/>
    <x v="3"/>
    <d v="2016-12-17T01:49:22"/>
    <x v="2"/>
    <x v="11"/>
  </r>
  <r>
    <n v="167"/>
    <s v="Past"/>
    <s v="A young man experiences a tragedy and has the opportunity to go back and learn from his mistakes and find out his true self."/>
    <n v="100000"/>
    <n v="11"/>
    <x v="2"/>
    <s v="US"/>
    <s v="USD"/>
    <n v="1438726535"/>
    <n v="1433542535"/>
    <b v="0"/>
    <n v="2"/>
    <b v="0"/>
    <x v="3"/>
    <n v="0"/>
    <n v="5.5"/>
    <s v="film &amp; video"/>
    <x v="3"/>
    <d v="2015-06-05T22:15:35"/>
    <x v="0"/>
    <x v="0"/>
  </r>
  <r>
    <n v="168"/>
    <s v="Moving On"/>
    <s v="A homeless Gulf War 2 vet, and Congressional Medal of Honor recipient fights for his sanity on the mean streets of Albuquerque."/>
    <n v="100000"/>
    <n v="325"/>
    <x v="2"/>
    <s v="US"/>
    <s v="USD"/>
    <n v="1426791770"/>
    <n v="1424203370"/>
    <b v="0"/>
    <n v="3"/>
    <b v="0"/>
    <x v="3"/>
    <n v="0"/>
    <n v="108.33"/>
    <s v="film &amp; video"/>
    <x v="3"/>
    <d v="2015-02-17T20:02:50"/>
    <x v="0"/>
    <x v="2"/>
  </r>
  <r>
    <n v="169"/>
    <s v="Family"/>
    <s v="Family is a short film about a father and son and two brothers who were separated by the Korean war and finally reunite after 60 years."/>
    <n v="100000"/>
    <n v="560"/>
    <x v="2"/>
    <s v="GB"/>
    <s v="GBP"/>
    <n v="1413634059"/>
    <n v="1411042059"/>
    <b v="0"/>
    <n v="10"/>
    <b v="0"/>
    <x v="3"/>
    <n v="1"/>
    <n v="56"/>
    <s v="film &amp; video"/>
    <x v="3"/>
    <d v="2014-09-18T12:07:39"/>
    <x v="3"/>
    <x v="8"/>
  </r>
  <r>
    <n v="170"/>
    <s v="Letters to Daniel"/>
    <s v="Amy &amp; Missy survive Amy's bipolar disorder and go on to become award winning &amp; bestselling authors, screenwriters &amp; filmmakers"/>
    <n v="100000"/>
    <n v="325"/>
    <x v="2"/>
    <s v="US"/>
    <s v="USD"/>
    <n v="1440912480"/>
    <n v="1438385283"/>
    <b v="0"/>
    <n v="10"/>
    <b v="0"/>
    <x v="3"/>
    <n v="0"/>
    <n v="32.5"/>
    <s v="film &amp; video"/>
    <x v="3"/>
    <d v="2015-07-31T23:28:03"/>
    <x v="0"/>
    <x v="3"/>
  </r>
  <r>
    <n v="171"/>
    <s v="IRL: Gamers Unite"/>
    <s v="Team Mayhem, a local small town gang of gamers who are enlisted   to save the world from the new great evil known as Prowler."/>
    <n v="100000"/>
    <n v="1"/>
    <x v="2"/>
    <s v="US"/>
    <s v="USD"/>
    <n v="1470975614"/>
    <n v="1465791614"/>
    <b v="0"/>
    <n v="1"/>
    <b v="0"/>
    <x v="3"/>
    <n v="0"/>
    <n v="1"/>
    <s v="film &amp; video"/>
    <x v="3"/>
    <d v="2016-06-13T04:20:14"/>
    <x v="2"/>
    <x v="0"/>
  </r>
  <r>
    <n v="172"/>
    <s v="The Blind Dolphin Story"/>
    <s v="A short film on the rarest mammal and the second most endangered freshwater river dolphin, in Pakistan."/>
    <n v="100000"/>
    <n v="0"/>
    <x v="2"/>
    <s v="US"/>
    <s v="USD"/>
    <n v="1426753723"/>
    <n v="1423733323"/>
    <b v="0"/>
    <n v="0"/>
    <b v="0"/>
    <x v="3"/>
    <n v="0"/>
    <n v="0"/>
    <s v="film &amp; video"/>
    <x v="3"/>
    <d v="2015-02-12T09:28:43"/>
    <x v="0"/>
    <x v="2"/>
  </r>
  <r>
    <n v="173"/>
    <s v="7 Sins"/>
    <s v="This is a film inspired by Quentin Tarantino, I want to make a film thats entertaining yet gritty. 7 Sins is in pre-production."/>
    <n v="100000"/>
    <n v="0"/>
    <x v="2"/>
    <s v="GB"/>
    <s v="GBP"/>
    <n v="1425131108"/>
    <n v="1422539108"/>
    <b v="0"/>
    <n v="0"/>
    <b v="0"/>
    <x v="3"/>
    <n v="0"/>
    <n v="0"/>
    <s v="film &amp; video"/>
    <x v="3"/>
    <d v="2015-01-29T13:45:08"/>
    <x v="0"/>
    <x v="1"/>
  </r>
  <r>
    <n v="174"/>
    <s v="I Am Forgotten"/>
    <s v="An international short film project. It is about loneliness, wich is caused by the current compulsion to check your Facebook every day."/>
    <n v="100000"/>
    <n v="0"/>
    <x v="2"/>
    <s v="NL"/>
    <s v="EUR"/>
    <n v="1431108776"/>
    <n v="1425924776"/>
    <b v="0"/>
    <n v="0"/>
    <b v="0"/>
    <x v="3"/>
    <n v="0"/>
    <n v="0"/>
    <s v="film &amp; video"/>
    <x v="3"/>
    <d v="2015-03-09T18:12:56"/>
    <x v="0"/>
    <x v="7"/>
  </r>
  <r>
    <n v="175"/>
    <s v="Gooseberry Fool - Feature Film"/>
    <s v="To heal her scars Olivia must take a journey back to her roots, where an unresolved conflict stands between her and musical success."/>
    <n v="100000"/>
    <n v="1297"/>
    <x v="2"/>
    <s v="GB"/>
    <s v="GBP"/>
    <n v="1409337611"/>
    <n v="1407177611"/>
    <b v="0"/>
    <n v="26"/>
    <b v="0"/>
    <x v="3"/>
    <n v="1"/>
    <n v="49.88"/>
    <s v="film &amp; video"/>
    <x v="3"/>
    <d v="2014-08-04T18:40:11"/>
    <x v="3"/>
    <x v="10"/>
  </r>
  <r>
    <n v="176"/>
    <s v="Silent Monster"/>
    <s v="I'm seeking funding to finish my short film, Silent Monster, to bring awareness to teenage bullying as well as teenage violence."/>
    <n v="100000"/>
    <n v="0"/>
    <x v="2"/>
    <s v="US"/>
    <s v="USD"/>
    <n v="1438803999"/>
    <n v="1436211999"/>
    <b v="0"/>
    <n v="0"/>
    <b v="0"/>
    <x v="3"/>
    <n v="0"/>
    <n v="0"/>
    <s v="film &amp; video"/>
    <x v="3"/>
    <d v="2015-07-06T19:46:39"/>
    <x v="0"/>
    <x v="3"/>
  </r>
  <r>
    <n v="177"/>
    <s v="The Good Samaritan"/>
    <s v="I'm making a modern day version of the bible story &quot; The Good Samaritan&quot;"/>
    <n v="100000"/>
    <n v="180"/>
    <x v="2"/>
    <s v="US"/>
    <s v="USD"/>
    <n v="1427155726"/>
    <n v="1425690526"/>
    <b v="0"/>
    <n v="7"/>
    <b v="0"/>
    <x v="3"/>
    <n v="0"/>
    <n v="25.71"/>
    <s v="film &amp; video"/>
    <x v="3"/>
    <d v="2015-03-07T01:08:46"/>
    <x v="0"/>
    <x v="7"/>
  </r>
  <r>
    <n v="178"/>
    <s v="El viaje de LucÃ­a"/>
    <s v="El viaje de LucÃ­a es un largometraje de ficciÃ³n con temÃ¡tica sobre el cÃ¡ncer infantil."/>
    <n v="100000"/>
    <n v="0"/>
    <x v="2"/>
    <s v="ES"/>
    <s v="EUR"/>
    <n v="1448582145"/>
    <n v="1445986545"/>
    <b v="0"/>
    <n v="0"/>
    <b v="0"/>
    <x v="3"/>
    <n v="0"/>
    <n v="0"/>
    <s v="film &amp; video"/>
    <x v="3"/>
    <d v="2015-10-27T22:55:45"/>
    <x v="0"/>
    <x v="9"/>
  </r>
  <r>
    <n v="179"/>
    <s v="Sustain: A Film About Survival"/>
    <s v="A feature-length film about how three people survive in a diseased world."/>
    <n v="100000"/>
    <n v="200"/>
    <x v="2"/>
    <s v="US"/>
    <s v="USD"/>
    <n v="1457056555"/>
    <n v="1454464555"/>
    <b v="0"/>
    <n v="2"/>
    <b v="0"/>
    <x v="3"/>
    <n v="0"/>
    <n v="100"/>
    <s v="film &amp; video"/>
    <x v="3"/>
    <d v="2016-02-03T01:55:55"/>
    <x v="2"/>
    <x v="2"/>
  </r>
  <r>
    <n v="180"/>
    <s v="The Rest of Us Mini-Series"/>
    <s v="The Rest of Us follows a survivor of an outbreak that nearly destroyed the earth as he travels to find some form of humanity."/>
    <n v="100000"/>
    <n v="401"/>
    <x v="2"/>
    <s v="GB"/>
    <s v="GBP"/>
    <n v="1428951600"/>
    <n v="1425512843"/>
    <b v="0"/>
    <n v="13"/>
    <b v="0"/>
    <x v="3"/>
    <n v="0"/>
    <n v="30.85"/>
    <s v="film &amp; video"/>
    <x v="3"/>
    <d v="2015-03-04T23:47:23"/>
    <x v="0"/>
    <x v="7"/>
  </r>
  <r>
    <n v="181"/>
    <s v="Immemorial"/>
    <s v="Christina has been suffering with flash backs and some very disturbing nightmares and realises that it is more than just nightmares."/>
    <n v="100000"/>
    <n v="722"/>
    <x v="2"/>
    <s v="GB"/>
    <s v="GBP"/>
    <n v="1434995295"/>
    <n v="1432403295"/>
    <b v="0"/>
    <n v="4"/>
    <b v="0"/>
    <x v="3"/>
    <n v="1"/>
    <n v="180.5"/>
    <s v="film &amp; video"/>
    <x v="3"/>
    <d v="2015-05-23T17:48:15"/>
    <x v="0"/>
    <x v="5"/>
  </r>
  <r>
    <n v="182"/>
    <s v="ABU Pakistani Independent Feature Film"/>
    <s v="I'm Faraz, and I am raising money for my feature film called ABU. This one is for our parents, and our responsibilities towards them."/>
    <n v="100000"/>
    <n v="0"/>
    <x v="2"/>
    <s v="US"/>
    <s v="USD"/>
    <n v="1483748232"/>
    <n v="1481156232"/>
    <b v="0"/>
    <n v="0"/>
    <b v="0"/>
    <x v="3"/>
    <n v="0"/>
    <n v="0"/>
    <s v="film &amp; video"/>
    <x v="3"/>
    <d v="2016-12-08T00:17:12"/>
    <x v="2"/>
    <x v="11"/>
  </r>
  <r>
    <n v="183"/>
    <s v="Three Little Words"/>
    <s v="Don't kill me until I meet my Dad"/>
    <n v="100000"/>
    <n v="4482"/>
    <x v="2"/>
    <s v="GB"/>
    <s v="GBP"/>
    <n v="1417033610"/>
    <n v="1414438010"/>
    <b v="0"/>
    <n v="12"/>
    <b v="0"/>
    <x v="3"/>
    <n v="4"/>
    <n v="373.5"/>
    <s v="film &amp; video"/>
    <x v="3"/>
    <d v="2014-10-27T19:26:50"/>
    <x v="3"/>
    <x v="9"/>
  </r>
  <r>
    <n v="184"/>
    <s v="Lana - Short film"/>
    <s v="&quot;Lana&quot; is an horror/dramatic short film, written by myself, about a young woman fighting the darkness in her, but it might be too late."/>
    <n v="100000"/>
    <n v="51"/>
    <x v="2"/>
    <s v="CA"/>
    <s v="CAD"/>
    <n v="1409543940"/>
    <n v="1404586762"/>
    <b v="0"/>
    <n v="2"/>
    <b v="0"/>
    <x v="3"/>
    <n v="0"/>
    <n v="25.5"/>
    <s v="film &amp; video"/>
    <x v="3"/>
    <d v="2014-07-05T18:59:22"/>
    <x v="3"/>
    <x v="3"/>
  </r>
  <r>
    <n v="185"/>
    <s v="BLANK Short Movie"/>
    <s v="Love has no boundaries!"/>
    <n v="100000"/>
    <n v="2200"/>
    <x v="2"/>
    <s v="NO"/>
    <s v="NOK"/>
    <n v="1471557139"/>
    <n v="1468965139"/>
    <b v="0"/>
    <n v="10"/>
    <b v="0"/>
    <x v="3"/>
    <n v="2"/>
    <n v="220"/>
    <s v="film &amp; video"/>
    <x v="3"/>
    <d v="2016-07-19T21:52:19"/>
    <x v="2"/>
    <x v="3"/>
  </r>
  <r>
    <n v="186"/>
    <s v="Feature Film: The Wolfes"/>
    <s v="My film is about a boy who discovers the truth about his fathers dissapearance through the dark secrets of his mothers past."/>
    <n v="100000"/>
    <n v="0"/>
    <x v="2"/>
    <s v="US"/>
    <s v="USD"/>
    <n v="1488571200"/>
    <n v="1485977434"/>
    <b v="0"/>
    <n v="0"/>
    <b v="0"/>
    <x v="3"/>
    <n v="0"/>
    <n v="0"/>
    <s v="film &amp; video"/>
    <x v="3"/>
    <d v="2017-02-01T19:30:34"/>
    <x v="1"/>
    <x v="2"/>
  </r>
  <r>
    <n v="187"/>
    <s v="The Imbalanced Heart of a Symmetric Mind (film)"/>
    <s v="A young man suffering from a severe case of OCD embarks on a road trip to find peace of mind."/>
    <n v="100000"/>
    <n v="800"/>
    <x v="2"/>
    <s v="US"/>
    <s v="USD"/>
    <n v="1437461940"/>
    <n v="1435383457"/>
    <b v="0"/>
    <n v="5"/>
    <b v="0"/>
    <x v="3"/>
    <n v="1"/>
    <n v="160"/>
    <s v="film &amp; video"/>
    <x v="3"/>
    <d v="2015-06-27T05:37:37"/>
    <x v="0"/>
    <x v="0"/>
  </r>
  <r>
    <n v="188"/>
    <s v="Mariano (A Screenplay)"/>
    <s v="Mariano Messini, an aspiring musician, indebted to the mafia must put his life on the line to escape their grasp and pursue his dream."/>
    <n v="100000"/>
    <n v="0"/>
    <x v="2"/>
    <s v="US"/>
    <s v="USD"/>
    <n v="1409891015"/>
    <n v="1407299015"/>
    <b v="0"/>
    <n v="0"/>
    <b v="0"/>
    <x v="3"/>
    <n v="0"/>
    <n v="0"/>
    <s v="film &amp; video"/>
    <x v="3"/>
    <d v="2014-08-06T04:23:35"/>
    <x v="3"/>
    <x v="10"/>
  </r>
  <r>
    <n v="189"/>
    <s v="A GOOD MAN'S DECISION"/>
    <s v="Jack Barlow's wife and daughter shot in cold blood at a gun confiscation station in Texas, he sets out to save his family &amp; neighbors."/>
    <n v="100000"/>
    <n v="345"/>
    <x v="2"/>
    <s v="US"/>
    <s v="USD"/>
    <n v="1472920477"/>
    <n v="1467736477"/>
    <b v="0"/>
    <n v="5"/>
    <b v="0"/>
    <x v="3"/>
    <n v="0"/>
    <n v="69"/>
    <s v="film &amp; video"/>
    <x v="3"/>
    <d v="2016-07-05T16:34:37"/>
    <x v="2"/>
    <x v="3"/>
  </r>
  <r>
    <n v="190"/>
    <s v="REGIONRAT, the movie"/>
    <s v="Because hope can be a 4 letter word"/>
    <n v="100000"/>
    <n v="50"/>
    <x v="2"/>
    <s v="US"/>
    <s v="USD"/>
    <n v="1466091446"/>
    <n v="1465227446"/>
    <b v="0"/>
    <n v="1"/>
    <b v="0"/>
    <x v="3"/>
    <n v="0"/>
    <n v="50"/>
    <s v="film &amp; video"/>
    <x v="3"/>
    <d v="2016-06-06T15:37:26"/>
    <x v="2"/>
    <x v="0"/>
  </r>
  <r>
    <n v="191"/>
    <s v="Trillion: Feature Film"/>
    <s v="A young boy passionate about Astronomy and Chemistry tracks down an astroid that scientists said would never hit earth."/>
    <n v="100000"/>
    <n v="250"/>
    <x v="2"/>
    <s v="AU"/>
    <s v="AUD"/>
    <n v="1443782138"/>
    <n v="1440326138"/>
    <b v="0"/>
    <n v="3"/>
    <b v="0"/>
    <x v="3"/>
    <n v="0"/>
    <n v="83.33"/>
    <s v="film &amp; video"/>
    <x v="3"/>
    <d v="2015-08-23T10:35:38"/>
    <x v="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"/>
    <n v="17"/>
    <x v="2"/>
    <s v="US"/>
    <s v="USD"/>
    <n v="1413572432"/>
    <n v="1410980432"/>
    <b v="0"/>
    <n v="3"/>
    <b v="0"/>
    <x v="3"/>
    <n v="0"/>
    <n v="5.67"/>
    <s v="film &amp; video"/>
    <x v="3"/>
    <d v="2014-09-17T19:00:32"/>
    <x v="3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00"/>
    <n v="0"/>
    <x v="2"/>
    <s v="GB"/>
    <s v="GBP"/>
    <n v="1417217166"/>
    <n v="1412029566"/>
    <b v="0"/>
    <n v="0"/>
    <b v="0"/>
    <x v="3"/>
    <n v="0"/>
    <n v="0"/>
    <s v="film &amp; video"/>
    <x v="3"/>
    <d v="2014-09-29T22:26:06"/>
    <x v="3"/>
    <x v="8"/>
  </r>
  <r>
    <n v="194"/>
    <s v="Desperation Short Film"/>
    <s v="Northern Irish Original Short Film based on the desperation of love and survival and taking a risk that may change everything."/>
    <n v="100000"/>
    <n v="3"/>
    <x v="2"/>
    <s v="GB"/>
    <s v="GBP"/>
    <n v="1457308531"/>
    <n v="1452124531"/>
    <b v="0"/>
    <n v="3"/>
    <b v="0"/>
    <x v="3"/>
    <n v="0"/>
    <n v="1"/>
    <s v="film &amp; video"/>
    <x v="3"/>
    <d v="2016-01-06T23:55:31"/>
    <x v="2"/>
    <x v="1"/>
  </r>
  <r>
    <n v="195"/>
    <s v="37 U.S. Navy Sailors Murdered, an American story"/>
    <s v="A film project based on my auto-biography, a military conflict with no media attention, this story depicts war and its aftermath."/>
    <n v="100000"/>
    <n v="0"/>
    <x v="2"/>
    <s v="US"/>
    <s v="USD"/>
    <n v="1436544332"/>
    <n v="1431360332"/>
    <b v="0"/>
    <n v="0"/>
    <b v="0"/>
    <x v="3"/>
    <n v="0"/>
    <n v="0"/>
    <s v="film &amp; video"/>
    <x v="3"/>
    <d v="2015-05-11T16:05:32"/>
    <x v="0"/>
    <x v="5"/>
  </r>
  <r>
    <n v="196"/>
    <s v="Thunder Under Control"/>
    <s v="A moving short film about a retired female boxer who develops a relationship with a young journalist who idolises her"/>
    <n v="100000"/>
    <n v="1465"/>
    <x v="2"/>
    <s v="GB"/>
    <s v="GBP"/>
    <n v="1444510800"/>
    <n v="1442062898"/>
    <b v="0"/>
    <n v="19"/>
    <b v="0"/>
    <x v="3"/>
    <n v="1"/>
    <n v="77.11"/>
    <s v="film &amp; video"/>
    <x v="3"/>
    <d v="2015-09-12T13:01:38"/>
    <x v="0"/>
    <x v="8"/>
  </r>
  <r>
    <n v="197"/>
    <s v="Cole - A Short Film."/>
    <s v="â€œAfter a terrifying ordeal, a young woman is left in a depressive state and abandoned to cope with a distressing account of revengeâ€"/>
    <n v="100000"/>
    <n v="262"/>
    <x v="2"/>
    <s v="GB"/>
    <s v="GBP"/>
    <n v="1487365200"/>
    <n v="1483734100"/>
    <b v="0"/>
    <n v="8"/>
    <b v="0"/>
    <x v="3"/>
    <n v="0"/>
    <n v="32.75"/>
    <s v="film &amp; video"/>
    <x v="3"/>
    <d v="2017-01-06T20:21:40"/>
    <x v="1"/>
    <x v="1"/>
  </r>
  <r>
    <n v="198"/>
    <s v="Nine Lives"/>
    <s v="Nine Lives is a story of one woman's survival of EIGHT near deaths and her love for one man as an influence to fight for the NINTH."/>
    <n v="100000"/>
    <n v="279"/>
    <x v="2"/>
    <s v="US"/>
    <s v="USD"/>
    <n v="1412500322"/>
    <n v="1409908322"/>
    <b v="0"/>
    <n v="6"/>
    <b v="0"/>
    <x v="3"/>
    <n v="0"/>
    <n v="46.5"/>
    <s v="film &amp; video"/>
    <x v="3"/>
    <d v="2014-09-05T09:12:02"/>
    <x v="3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0"/>
    <n v="0"/>
    <x v="2"/>
    <s v="US"/>
    <s v="USD"/>
    <n v="1472698702"/>
    <n v="1470106702"/>
    <b v="0"/>
    <n v="0"/>
    <b v="0"/>
    <x v="3"/>
    <n v="0"/>
    <n v="0"/>
    <s v="film &amp; video"/>
    <x v="3"/>
    <d v="2016-08-02T02:58:22"/>
    <x v="2"/>
    <x v="10"/>
  </r>
  <r>
    <n v="200"/>
    <s v="The Crossing Shore"/>
    <s v="A film dedicated to an AAF Pilot's struggle to survive behind enemy lines during WWII."/>
    <n v="100000"/>
    <n v="1571.55"/>
    <x v="2"/>
    <s v="US"/>
    <s v="USD"/>
    <n v="1410746403"/>
    <n v="1408154403"/>
    <b v="0"/>
    <n v="18"/>
    <b v="0"/>
    <x v="3"/>
    <n v="2"/>
    <n v="87.31"/>
    <s v="film &amp; video"/>
    <x v="3"/>
    <d v="2014-08-16T02:00:03"/>
    <x v="3"/>
    <x v="10"/>
  </r>
  <r>
    <n v="201"/>
    <s v="Life of Change"/>
    <s v="Everyone has a choice. Can two college students get past their differences to save the life of a man whom they've never met before?"/>
    <n v="100000"/>
    <n v="380"/>
    <x v="2"/>
    <s v="US"/>
    <s v="USD"/>
    <n v="1423424329"/>
    <n v="1421696329"/>
    <b v="0"/>
    <n v="7"/>
    <b v="0"/>
    <x v="3"/>
    <n v="0"/>
    <n v="54.29"/>
    <s v="film &amp; video"/>
    <x v="3"/>
    <d v="2015-01-19T19:38:49"/>
    <x v="0"/>
    <x v="1"/>
  </r>
  <r>
    <n v="202"/>
    <s v="Modern Gangsters"/>
    <s v="new web series created by jonney terry"/>
    <n v="100000"/>
    <n v="0"/>
    <x v="2"/>
    <s v="US"/>
    <s v="USD"/>
    <n v="1444337940"/>
    <n v="1441750564"/>
    <b v="0"/>
    <n v="0"/>
    <b v="0"/>
    <x v="3"/>
    <n v="0"/>
    <n v="0"/>
    <s v="film &amp; video"/>
    <x v="3"/>
    <d v="2015-09-08T22:16:04"/>
    <x v="0"/>
    <x v="8"/>
  </r>
  <r>
    <n v="203"/>
    <s v="TheM"/>
    <s v="We are aiming to make a Web Series based on Youth Culture and the misrepresentation of socially stereotyped people."/>
    <n v="100000"/>
    <n v="746"/>
    <x v="2"/>
    <s v="GB"/>
    <s v="GBP"/>
    <n v="1422562864"/>
    <n v="1417378864"/>
    <b v="0"/>
    <n v="8"/>
    <b v="0"/>
    <x v="3"/>
    <n v="1"/>
    <n v="93.25"/>
    <s v="film &amp; video"/>
    <x v="3"/>
    <d v="2014-11-30T20:21:04"/>
    <x v="3"/>
    <x v="4"/>
  </r>
  <r>
    <n v="204"/>
    <s v="WHERE IS DANIEL? The feature film"/>
    <s v="A feature film based on the true story of Bruce and Denise Morcombe and their battle for justice for their missing son Daniel."/>
    <n v="100000"/>
    <n v="152165"/>
    <x v="2"/>
    <s v="AU"/>
    <s v="AUD"/>
    <n v="1470319203"/>
    <n v="1467727203"/>
    <b v="0"/>
    <n v="1293"/>
    <b v="0"/>
    <x v="3"/>
    <n v="152"/>
    <n v="117.68"/>
    <s v="film &amp; video"/>
    <x v="3"/>
    <d v="2016-07-05T14:00:03"/>
    <x v="2"/>
    <x v="3"/>
  </r>
  <r>
    <n v="205"/>
    <s v="KISS ME GOODBYE - A REFRESHING VOICE IN INDIE FILMMAKING"/>
    <s v="A martyr faces execution at the hands of the State, while enduring the horrors and alienation of a new world order."/>
    <n v="100000"/>
    <n v="1300"/>
    <x v="2"/>
    <s v="US"/>
    <s v="USD"/>
    <n v="1444144222"/>
    <n v="1441120222"/>
    <b v="0"/>
    <n v="17"/>
    <b v="0"/>
    <x v="3"/>
    <n v="1"/>
    <n v="76.47"/>
    <s v="film &amp; video"/>
    <x v="3"/>
    <d v="2015-09-01T15:10:22"/>
    <x v="0"/>
    <x v="8"/>
  </r>
  <r>
    <n v="206"/>
    <s v="Blood Bond Movie Development"/>
    <s v="A love story featuring adoption,struggle,dysfunction,grace, healing, and restoration."/>
    <n v="100000"/>
    <n v="0"/>
    <x v="2"/>
    <s v="US"/>
    <s v="USD"/>
    <n v="1470441983"/>
    <n v="1468627583"/>
    <b v="0"/>
    <n v="0"/>
    <b v="0"/>
    <x v="3"/>
    <n v="0"/>
    <n v="0"/>
    <s v="film &amp; video"/>
    <x v="3"/>
    <d v="2016-07-16T00:06:23"/>
    <x v="2"/>
    <x v="3"/>
  </r>
  <r>
    <n v="207"/>
    <s v="M39 - Action film / Drama"/>
    <s v="To avoid bankruptcy, Vincent, a passionate young entrepreneur embarks  on an illicit affair in order to save his dream business."/>
    <n v="100000"/>
    <n v="2130"/>
    <x v="2"/>
    <s v="CA"/>
    <s v="CAD"/>
    <n v="1420346638"/>
    <n v="1417754638"/>
    <b v="0"/>
    <n v="13"/>
    <b v="0"/>
    <x v="3"/>
    <n v="2"/>
    <n v="163.85"/>
    <s v="film &amp; video"/>
    <x v="3"/>
    <d v="2014-12-05T04:43:58"/>
    <x v="3"/>
    <x v="11"/>
  </r>
  <r>
    <n v="208"/>
    <s v="OLIVIA"/>
    <s v="A young woman's journey from Africa to Australia where she finds heaven on earth, love and tragedy. Within her tragedy she saves lives."/>
    <n v="100000"/>
    <n v="0"/>
    <x v="2"/>
    <s v="AU"/>
    <s v="AUD"/>
    <n v="1418719967"/>
    <n v="1416127967"/>
    <b v="0"/>
    <n v="0"/>
    <b v="0"/>
    <x v="3"/>
    <n v="0"/>
    <n v="0"/>
    <s v="film &amp; video"/>
    <x v="3"/>
    <d v="2014-11-16T08:52:47"/>
    <x v="3"/>
    <x v="4"/>
  </r>
  <r>
    <n v="209"/>
    <s v="&quot;A Brighter Day&quot;"/>
    <s v="&quot;A Brighter Day&quot; is the first episode of a television series about an ex-hustler that becomes a school teacher to help at risk youth."/>
    <n v="100000"/>
    <n v="0"/>
    <x v="2"/>
    <s v="US"/>
    <s v="USD"/>
    <n v="1436566135"/>
    <n v="1433974135"/>
    <b v="0"/>
    <n v="0"/>
    <b v="0"/>
    <x v="3"/>
    <n v="0"/>
    <n v="0"/>
    <s v="film &amp; video"/>
    <x v="3"/>
    <d v="2015-06-10T22:08:55"/>
    <x v="0"/>
    <x v="0"/>
  </r>
  <r>
    <n v="210"/>
    <s v="Like Son, Like Father"/>
    <s v="A tender short film about a young man who needs advice from  someone he had no intention of ever meeting, his biological father."/>
    <n v="100000"/>
    <n v="3030"/>
    <x v="2"/>
    <s v="US"/>
    <s v="USD"/>
    <n v="1443675600"/>
    <n v="1441157592"/>
    <b v="0"/>
    <n v="33"/>
    <b v="0"/>
    <x v="3"/>
    <n v="3"/>
    <n v="91.82"/>
    <s v="film &amp; video"/>
    <x v="3"/>
    <d v="2015-09-02T01:33:12"/>
    <x v="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100000"/>
    <n v="2230"/>
    <x v="2"/>
    <s v="US"/>
    <s v="USD"/>
    <n v="1442634617"/>
    <n v="1440042617"/>
    <b v="0"/>
    <n v="12"/>
    <b v="0"/>
    <x v="3"/>
    <n v="2"/>
    <n v="185.83"/>
    <s v="film &amp; video"/>
    <x v="3"/>
    <d v="2015-08-20T03:50:17"/>
    <x v="0"/>
    <x v="10"/>
  </r>
  <r>
    <n v="212"/>
    <s v="The Ecstasy of Vengeance - Feature Length Film"/>
    <s v="This film is a fictional crime drama following the events of a heist that ended in bloodshed."/>
    <n v="100000"/>
    <n v="1"/>
    <x v="2"/>
    <s v="US"/>
    <s v="USD"/>
    <n v="1460837320"/>
    <n v="1455656920"/>
    <b v="0"/>
    <n v="1"/>
    <b v="0"/>
    <x v="3"/>
    <n v="0"/>
    <n v="1"/>
    <s v="film &amp; video"/>
    <x v="3"/>
    <d v="2016-02-16T21:08:40"/>
    <x v="2"/>
    <x v="2"/>
  </r>
  <r>
    <n v="213"/>
    <s v="Hart Blvd. A feature film by Andrew Greve"/>
    <s v="A family dramedy about a grandfather  and grandson who are both on their path to redemption."/>
    <n v="100000"/>
    <n v="20"/>
    <x v="2"/>
    <s v="US"/>
    <s v="USD"/>
    <n v="1439734001"/>
    <n v="1437142547"/>
    <b v="0"/>
    <n v="1"/>
    <b v="0"/>
    <x v="3"/>
    <n v="0"/>
    <n v="20"/>
    <s v="film &amp; video"/>
    <x v="3"/>
    <d v="2015-07-17T14:15:47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00000"/>
    <n v="1"/>
    <x v="2"/>
    <s v="US"/>
    <s v="USD"/>
    <n v="1425655349"/>
    <n v="1420471349"/>
    <b v="0"/>
    <n v="1"/>
    <b v="0"/>
    <x v="3"/>
    <n v="0"/>
    <n v="1"/>
    <s v="film &amp; video"/>
    <x v="3"/>
    <d v="2015-01-05T15:22:29"/>
    <x v="0"/>
    <x v="1"/>
  </r>
  <r>
    <n v="215"/>
    <s v="Invisible Scars"/>
    <s v="A short drama based on a true events. Story of a British Soldier who comes back home suffering from Post Traumatic Stress Disorder."/>
    <n v="100000"/>
    <n v="10"/>
    <x v="2"/>
    <s v="GB"/>
    <s v="GBP"/>
    <n v="1455753540"/>
    <n v="1452058282"/>
    <b v="0"/>
    <n v="1"/>
    <b v="0"/>
    <x v="3"/>
    <n v="0"/>
    <n v="10"/>
    <s v="film &amp; video"/>
    <x v="3"/>
    <d v="2016-01-06T05:31:22"/>
    <x v="2"/>
    <x v="1"/>
  </r>
  <r>
    <n v="216"/>
    <s v="Another Brick In The Wall - Feature Film"/>
    <s v="A nostalgic film about the unorthodox teacher we all wish we had, the girl we all fell for, and the friend we didn't expect to make."/>
    <n v="100000"/>
    <n v="27849.22"/>
    <x v="2"/>
    <s v="US"/>
    <s v="USD"/>
    <n v="1429740037"/>
    <n v="1425423637"/>
    <b v="0"/>
    <n v="84"/>
    <b v="0"/>
    <x v="3"/>
    <n v="28"/>
    <n v="331.54"/>
    <s v="film &amp; video"/>
    <x v="3"/>
    <d v="2015-03-03T23:00:37"/>
    <x v="0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2"/>
    <n v="314.29000000000002"/>
    <s v="film &amp; video"/>
    <x v="3"/>
    <d v="2014-11-27T15:22:29"/>
    <x v="3"/>
    <x v="4"/>
  </r>
  <r>
    <n v="218"/>
    <s v="Charmaine (Daughter of Charlotte)"/>
    <s v="A sassy talking spider named Charmaine, joins forces with an abused young boy.  She stages off bullies and help fight an abusive father"/>
    <n v="99000"/>
    <n v="100"/>
    <x v="2"/>
    <s v="US"/>
    <s v="USD"/>
    <n v="1431702289"/>
    <n v="1426518289"/>
    <b v="0"/>
    <n v="1"/>
    <b v="0"/>
    <x v="3"/>
    <n v="0"/>
    <n v="100"/>
    <s v="film &amp; video"/>
    <x v="3"/>
    <d v="2015-03-16T15:04:49"/>
    <x v="0"/>
    <x v="7"/>
  </r>
  <r>
    <n v="219"/>
    <s v="True Colors"/>
    <s v="An hour-long pilot about a group of suburban LGBT teens coming of age in the early 90's."/>
    <n v="98000"/>
    <n v="8815"/>
    <x v="2"/>
    <s v="US"/>
    <s v="USD"/>
    <n v="1459493940"/>
    <n v="1456732225"/>
    <b v="0"/>
    <n v="76"/>
    <b v="0"/>
    <x v="3"/>
    <n v="9"/>
    <n v="115.99"/>
    <s v="film &amp; video"/>
    <x v="3"/>
    <d v="2016-02-29T07:50:25"/>
    <x v="2"/>
    <x v="2"/>
  </r>
  <r>
    <n v="220"/>
    <s v="LA VIE"/>
    <s v="A Freelancer abandons everything to chase after his dream of being &quot;great&quot; escape to Bangkok and return to his home-world."/>
    <n v="98000"/>
    <n v="360"/>
    <x v="2"/>
    <s v="US"/>
    <s v="USD"/>
    <n v="1440101160"/>
    <n v="1436542030"/>
    <b v="0"/>
    <n v="3"/>
    <b v="0"/>
    <x v="3"/>
    <n v="0"/>
    <n v="120"/>
    <s v="film &amp; video"/>
    <x v="3"/>
    <d v="2015-07-10T15:27:10"/>
    <x v="0"/>
    <x v="3"/>
  </r>
  <r>
    <n v="221"/>
    <s v="Archetypes"/>
    <s v="Film about Schizophrenia with Surreal Twists!"/>
    <n v="97000"/>
    <n v="0"/>
    <x v="2"/>
    <s v="US"/>
    <s v="USD"/>
    <n v="1427569564"/>
    <n v="1422389164"/>
    <b v="0"/>
    <n v="0"/>
    <b v="0"/>
    <x v="3"/>
    <n v="0"/>
    <n v="0"/>
    <s v="film &amp; video"/>
    <x v="3"/>
    <d v="2015-01-27T20:06:04"/>
    <x v="0"/>
    <x v="1"/>
  </r>
  <r>
    <n v="222"/>
    <s v="SICKNESS 2014 Build Killian's Bike"/>
    <s v="Killian leader of an outlaw bike gang doesnâ€™t have a bike yet and here is your chance to help design and build his machine."/>
    <n v="95000"/>
    <n v="130"/>
    <x v="2"/>
    <s v="US"/>
    <s v="USD"/>
    <n v="1427423940"/>
    <n v="1422383318"/>
    <b v="0"/>
    <n v="2"/>
    <b v="0"/>
    <x v="3"/>
    <n v="0"/>
    <n v="65"/>
    <s v="film &amp; video"/>
    <x v="3"/>
    <d v="2015-01-27T18:28:38"/>
    <x v="0"/>
    <x v="1"/>
  </r>
  <r>
    <n v="223"/>
    <s v="The Pass"/>
    <s v="An old man, a U.S Marine Corps veteran remembers his combat experience in the battle of Toktong Pass 1950, during the Korean War."/>
    <n v="95000"/>
    <n v="0"/>
    <x v="2"/>
    <s v="US"/>
    <s v="USD"/>
    <n v="1463879100"/>
    <n v="1461287350"/>
    <b v="0"/>
    <n v="0"/>
    <b v="0"/>
    <x v="3"/>
    <n v="0"/>
    <n v="0"/>
    <s v="film &amp; video"/>
    <x v="3"/>
    <d v="2016-04-22T01:09:10"/>
    <x v="2"/>
    <x v="6"/>
  </r>
  <r>
    <n v="224"/>
    <s v="Legend of the Stolen Guitar -- (Zimbabwe film)"/>
    <s v="African Hollywood production, from the people who brought you Spiderman 1&amp;2, Star Trek 1&amp;2, Mission Impossible 3&amp;4 and Star Wars Ep7"/>
    <n v="95000"/>
    <n v="0"/>
    <x v="2"/>
    <s v="AU"/>
    <s v="AUD"/>
    <n v="1436506726"/>
    <n v="1431322726"/>
    <b v="0"/>
    <n v="0"/>
    <b v="0"/>
    <x v="3"/>
    <n v="0"/>
    <n v="0"/>
    <s v="film &amp; video"/>
    <x v="3"/>
    <d v="2015-05-11T05:38:46"/>
    <x v="0"/>
    <x v="5"/>
  </r>
  <r>
    <n v="225"/>
    <s v="Backpage Shawty"/>
    <s v="I'm creating a &quot;Lifetime&quot; type drama film about a girl who uses backpage for money, but trying to turn her life around."/>
    <n v="94875"/>
    <n v="0"/>
    <x v="2"/>
    <s v="US"/>
    <s v="USD"/>
    <n v="1460153054"/>
    <n v="1457564654"/>
    <b v="0"/>
    <n v="0"/>
    <b v="0"/>
    <x v="3"/>
    <n v="0"/>
    <n v="0"/>
    <s v="film &amp; video"/>
    <x v="3"/>
    <d v="2016-03-09T23:04:14"/>
    <x v="2"/>
    <x v="7"/>
  </r>
  <r>
    <n v="226"/>
    <s v="MAGGIE Film"/>
    <s v="A TRUE STORY OF DOMESTIC VILOLENCE THAT SEEKS TO OFFER THE VIEWER OUTLEST OF SUPPORT."/>
    <n v="93500"/>
    <n v="250"/>
    <x v="2"/>
    <s v="GB"/>
    <s v="GBP"/>
    <n v="1433064540"/>
    <n v="1428854344"/>
    <b v="0"/>
    <n v="2"/>
    <b v="0"/>
    <x v="3"/>
    <n v="0"/>
    <n v="125"/>
    <s v="film &amp; video"/>
    <x v="3"/>
    <d v="2015-04-12T15:59:04"/>
    <x v="0"/>
    <x v="6"/>
  </r>
  <r>
    <n v="227"/>
    <s v="The Chance of Freedom Short Film"/>
    <s v="Imagine your life is full is nothing but pain and darkness. One day, you had the chance to be free from it all. Would you take it?"/>
    <n v="90000"/>
    <n v="0"/>
    <x v="2"/>
    <s v="US"/>
    <s v="USD"/>
    <n v="1436477241"/>
    <n v="1433885241"/>
    <b v="0"/>
    <n v="0"/>
    <b v="0"/>
    <x v="3"/>
    <n v="0"/>
    <n v="0"/>
    <s v="film &amp; video"/>
    <x v="3"/>
    <d v="2015-06-09T21:27:21"/>
    <x v="0"/>
    <x v="0"/>
  </r>
  <r>
    <n v="228"/>
    <s v="Facets of a Geek life"/>
    <s v="I am making a film from one one of my books called facets of a Geek life."/>
    <n v="90000"/>
    <n v="0"/>
    <x v="2"/>
    <s v="GB"/>
    <s v="GBP"/>
    <n v="1433176105"/>
    <n v="1427992105"/>
    <b v="0"/>
    <n v="0"/>
    <b v="0"/>
    <x v="3"/>
    <n v="0"/>
    <n v="0"/>
    <s v="film &amp; video"/>
    <x v="3"/>
    <d v="2015-04-02T16:28:25"/>
    <x v="0"/>
    <x v="6"/>
  </r>
  <r>
    <n v="229"/>
    <s v="The Perfect Plan"/>
    <s v="I teenage girl that wants to go around the system. She does all she can to cheat and finds herself in a bad position when she messesup"/>
    <n v="90000"/>
    <n v="0"/>
    <x v="2"/>
    <s v="DE"/>
    <s v="EUR"/>
    <n v="1455402297"/>
    <n v="1452810297"/>
    <b v="0"/>
    <n v="0"/>
    <b v="0"/>
    <x v="3"/>
    <n v="0"/>
    <n v="0"/>
    <s v="film &amp; video"/>
    <x v="3"/>
    <d v="2016-01-14T22:24:57"/>
    <x v="2"/>
    <x v="1"/>
  </r>
  <r>
    <n v="230"/>
    <s v="In Love There's War"/>
    <s v="In Love There's War is a spicy web series that will have viewers at the edge of their seats as deception and hidden secrecies unravel."/>
    <n v="90000"/>
    <n v="60"/>
    <x v="2"/>
    <s v="US"/>
    <s v="USD"/>
    <n v="1433443151"/>
    <n v="1430851151"/>
    <b v="0"/>
    <n v="2"/>
    <b v="0"/>
    <x v="3"/>
    <n v="0"/>
    <n v="30"/>
    <s v="film &amp; video"/>
    <x v="3"/>
    <d v="2015-05-05T18:39:11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90000"/>
    <n v="0"/>
    <x v="2"/>
    <s v="US"/>
    <s v="USD"/>
    <n v="1451775651"/>
    <n v="1449183651"/>
    <b v="0"/>
    <n v="0"/>
    <b v="0"/>
    <x v="3"/>
    <n v="0"/>
    <n v="0"/>
    <s v="film &amp; video"/>
    <x v="3"/>
    <d v="2015-12-03T23:00:51"/>
    <x v="0"/>
    <x v="11"/>
  </r>
  <r>
    <n v="232"/>
    <s v="#noblurredlines"/>
    <s v="A high-impact, high-quality resource to address, for young people and youth-related professionals, the issue of sexual consent."/>
    <n v="89200"/>
    <n v="110"/>
    <x v="2"/>
    <s v="GB"/>
    <s v="GBP"/>
    <n v="1425066546"/>
    <n v="1422474546"/>
    <b v="0"/>
    <n v="7"/>
    <b v="0"/>
    <x v="3"/>
    <n v="0"/>
    <n v="15.71"/>
    <s v="film &amp; video"/>
    <x v="3"/>
    <d v="2015-01-28T19:49:06"/>
    <x v="0"/>
    <x v="1"/>
  </r>
  <r>
    <n v="233"/>
    <s v="Area 4 - The Film"/>
    <s v="â€œArea 4â€ revolves around Frank Hammond, a counselor at a high school, who discovers the scandals that took place."/>
    <n v="88888"/>
    <n v="0"/>
    <x v="2"/>
    <s v="US"/>
    <s v="USD"/>
    <n v="1475185972"/>
    <n v="1472593972"/>
    <b v="0"/>
    <n v="0"/>
    <b v="0"/>
    <x v="3"/>
    <n v="0"/>
    <n v="0"/>
    <s v="film &amp; video"/>
    <x v="3"/>
    <d v="2016-08-30T21:52:52"/>
    <x v="2"/>
    <x v="10"/>
  </r>
  <r>
    <n v="234"/>
    <s v="The Interviewer (Charity Movie)"/>
    <s v="The Interviewer is a dramatic short film about second chances. If a murderer can get a second chance then uneducated children can too."/>
    <n v="88888"/>
    <n v="401"/>
    <x v="2"/>
    <s v="US"/>
    <s v="USD"/>
    <n v="1434847859"/>
    <n v="1431391859"/>
    <b v="0"/>
    <n v="5"/>
    <b v="0"/>
    <x v="3"/>
    <n v="0"/>
    <n v="80.2"/>
    <s v="film &amp; video"/>
    <x v="3"/>
    <d v="2015-05-12T00:50:59"/>
    <x v="0"/>
    <x v="5"/>
  </r>
  <r>
    <n v="235"/>
    <s v="Film about help homeless child to live a better life."/>
    <s v="Taking people on a deep emotional trip with a story about sometimes those who have less, give more."/>
    <n v="88000"/>
    <n v="0"/>
    <x v="2"/>
    <s v="US"/>
    <s v="USD"/>
    <n v="1436478497"/>
    <n v="1433886497"/>
    <b v="0"/>
    <n v="0"/>
    <b v="0"/>
    <x v="3"/>
    <n v="0"/>
    <n v="0"/>
    <s v="film &amp; video"/>
    <x v="3"/>
    <d v="2015-06-09T21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86350"/>
    <n v="0"/>
    <x v="2"/>
    <s v="US"/>
    <s v="USD"/>
    <n v="1451952000"/>
    <n v="1447380099"/>
    <b v="0"/>
    <n v="0"/>
    <b v="0"/>
    <x v="3"/>
    <n v="0"/>
    <n v="0"/>
    <s v="film &amp; video"/>
    <x v="3"/>
    <d v="2015-11-13T02:01:39"/>
    <x v="0"/>
    <x v="4"/>
  </r>
  <r>
    <n v="237"/>
    <s v="Making The Choice"/>
    <s v="Making The Choice is a christian short film series."/>
    <n v="85000"/>
    <n v="50"/>
    <x v="2"/>
    <s v="US"/>
    <s v="USD"/>
    <n v="1457445069"/>
    <n v="1452261069"/>
    <b v="0"/>
    <n v="1"/>
    <b v="0"/>
    <x v="3"/>
    <n v="0"/>
    <n v="50"/>
    <s v="film &amp; video"/>
    <x v="3"/>
    <d v="2016-01-08T13:51:09"/>
    <x v="2"/>
    <x v="1"/>
  </r>
  <r>
    <n v="238"/>
    <s v="Within The Threshold"/>
    <s v="A film to stop society from judging others and get along. Life is not about discrimination! Donate for this Thrilling Drama Series!!!!"/>
    <n v="85000"/>
    <n v="0"/>
    <x v="2"/>
    <s v="US"/>
    <s v="USD"/>
    <n v="1483088400"/>
    <n v="1481324760"/>
    <b v="0"/>
    <n v="0"/>
    <b v="0"/>
    <x v="3"/>
    <n v="0"/>
    <n v="0"/>
    <s v="film &amp; video"/>
    <x v="3"/>
    <d v="2016-12-09T23:06:00"/>
    <x v="2"/>
    <x v="11"/>
  </r>
  <r>
    <n v="239"/>
    <s v="Filthy - Short Film"/>
    <s v="Lovers Clint and Eli convey their conflicting perspectives of guilt and remorse while in the desolate Australian bush."/>
    <n v="85000"/>
    <n v="250"/>
    <x v="2"/>
    <s v="AU"/>
    <s v="AUD"/>
    <n v="1446984000"/>
    <n v="1445308730"/>
    <b v="0"/>
    <n v="5"/>
    <b v="0"/>
    <x v="3"/>
    <n v="0"/>
    <n v="50"/>
    <s v="film &amp; video"/>
    <x v="3"/>
    <d v="2015-10-20T02:38:50"/>
    <x v="0"/>
    <x v="9"/>
  </r>
  <r>
    <n v="240"/>
    <s v="Hackers in Uganda: A Documentary"/>
    <s v="&quot;Hackers in Uganda&quot; is the story of a group of humanitarian computer hackers providing technological education and services in Uganda."/>
    <n v="85000"/>
    <n v="16145.12"/>
    <x v="0"/>
    <s v="US"/>
    <s v="USD"/>
    <n v="1367773211"/>
    <n v="1363885211"/>
    <b v="1"/>
    <n v="137"/>
    <b v="1"/>
    <x v="4"/>
    <n v="19"/>
    <n v="117.85"/>
    <s v="film &amp; video"/>
    <x v="4"/>
    <d v="2013-03-21T17:00:11"/>
    <x v="4"/>
    <x v="7"/>
  </r>
  <r>
    <n v="241"/>
    <s v="&quot;LESLIE&quot;"/>
    <s v="&quot;LESLIE&quot; explores the unapologetic life of Leslie Cochran, the thong-clad homeless man turned cultural icon in the heart of Texas."/>
    <n v="85000"/>
    <n v="41000"/>
    <x v="0"/>
    <s v="US"/>
    <s v="USD"/>
    <n v="1419180304"/>
    <n v="1415292304"/>
    <b v="1"/>
    <n v="376"/>
    <b v="1"/>
    <x v="4"/>
    <n v="48"/>
    <n v="109.04"/>
    <s v="film &amp; video"/>
    <x v="4"/>
    <d v="2014-11-06T16:45:04"/>
    <x v="3"/>
    <x v="4"/>
  </r>
  <r>
    <n v="242"/>
    <s v="Hardwater"/>
    <s v="An unprecedented feature-length documentary film about Maine's tribal, oft-misunderstood ice fishing sub-culture."/>
    <n v="85000"/>
    <n v="14750"/>
    <x v="0"/>
    <s v="US"/>
    <s v="USD"/>
    <n v="1324381790"/>
    <n v="1321357790"/>
    <b v="1"/>
    <n v="202"/>
    <b v="1"/>
    <x v="4"/>
    <n v="17"/>
    <n v="73.02"/>
    <s v="film &amp; video"/>
    <x v="4"/>
    <d v="2011-11-15T11:49:50"/>
    <x v="6"/>
    <x v="4"/>
  </r>
  <r>
    <n v="243"/>
    <s v="Following Boruch"/>
    <s v="A Hasidic man reaches a turning point in his recovery from mental illness and addiction, and is determined to start a new life."/>
    <n v="82000"/>
    <n v="25648"/>
    <x v="0"/>
    <s v="US"/>
    <s v="USD"/>
    <n v="1393031304"/>
    <n v="1390439304"/>
    <b v="1"/>
    <n v="328"/>
    <b v="1"/>
    <x v="4"/>
    <n v="31"/>
    <n v="78.2"/>
    <s v="film &amp; video"/>
    <x v="4"/>
    <d v="2014-01-23T01:08:24"/>
    <x v="3"/>
    <x v="1"/>
  </r>
  <r>
    <n v="244"/>
    <d v="2008-11-04T00:00:00"/>
    <s v="A transmedia-project to amass a library of footage shot the day Obama was elected, for (1) a feature documentary, (2) an interactive web history"/>
    <n v="80000"/>
    <n v="3981.5"/>
    <x v="0"/>
    <s v="US"/>
    <s v="USD"/>
    <n v="1268723160"/>
    <n v="1265269559"/>
    <b v="1"/>
    <n v="84"/>
    <b v="1"/>
    <x v="4"/>
    <n v="5"/>
    <n v="47.4"/>
    <s v="film &amp; video"/>
    <x v="4"/>
    <d v="2010-02-04T07:45:59"/>
    <x v="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80000"/>
    <n v="5186"/>
    <x v="0"/>
    <s v="US"/>
    <s v="USD"/>
    <n v="1345079785"/>
    <n v="1342487785"/>
    <b v="1"/>
    <n v="96"/>
    <b v="1"/>
    <x v="4"/>
    <n v="6"/>
    <n v="54.02"/>
    <s v="film &amp; video"/>
    <x v="4"/>
    <d v="2012-07-17T01:16:25"/>
    <x v="5"/>
    <x v="3"/>
  </r>
  <r>
    <n v="246"/>
    <s v="LEAVING ATLANTA THE FILM"/>
    <s v="From 1979 to 1981 twenty-nine Black children in Atlanta were murdered and the others terrified. This is our story..."/>
    <n v="80000"/>
    <n v="15273"/>
    <x v="0"/>
    <s v="US"/>
    <s v="USD"/>
    <n v="1292665405"/>
    <n v="1288341805"/>
    <b v="1"/>
    <n v="223"/>
    <b v="1"/>
    <x v="4"/>
    <n v="19"/>
    <n v="68.489999999999995"/>
    <s v="film &amp; video"/>
    <x v="4"/>
    <d v="2010-10-29T08:43:25"/>
    <x v="7"/>
    <x v="9"/>
  </r>
  <r>
    <n v="247"/>
    <s v="Deja-Vu: Dissecting Memory on Camera"/>
    <s v="A young neuroscientist attempts to reconnect with his ailing father by obsessively studying old family footage._x000a_"/>
    <n v="80000"/>
    <n v="6705"/>
    <x v="0"/>
    <s v="US"/>
    <s v="USD"/>
    <n v="1287200340"/>
    <n v="1284042614"/>
    <b v="1"/>
    <n v="62"/>
    <b v="1"/>
    <x v="4"/>
    <n v="8"/>
    <n v="108.15"/>
    <s v="film &amp; video"/>
    <x v="4"/>
    <d v="2010-09-09T14:30:14"/>
    <x v="7"/>
    <x v="8"/>
  </r>
  <r>
    <n v="248"/>
    <s v="Far Out Isn't Far Enough: The Tomi Ungerer Story"/>
    <s v="FAR OUT ISN'T FAR ENOUGH depicts one man's wild, lifelong adventure of testing societal boundaries through his use of subversive art."/>
    <n v="80000"/>
    <n v="86133"/>
    <x v="0"/>
    <s v="US"/>
    <s v="USD"/>
    <n v="1325961309"/>
    <n v="1322073309"/>
    <b v="1"/>
    <n v="146"/>
    <b v="1"/>
    <x v="4"/>
    <n v="108"/>
    <n v="589.95000000000005"/>
    <s v="film &amp; video"/>
    <x v="4"/>
    <d v="2011-11-23T18:35:09"/>
    <x v="6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80000"/>
    <n v="11292"/>
    <x v="0"/>
    <s v="US"/>
    <s v="USD"/>
    <n v="1282498800"/>
    <n v="1275603020"/>
    <b v="1"/>
    <n v="235"/>
    <b v="1"/>
    <x v="4"/>
    <n v="14"/>
    <n v="48.05"/>
    <s v="film &amp; video"/>
    <x v="4"/>
    <d v="2010-06-03T22:10:20"/>
    <x v="7"/>
    <x v="0"/>
  </r>
  <r>
    <n v="250"/>
    <s v="BOONE- THE DOCUMENTARY"/>
    <s v="Three young farmers risk land and friendship to stand up to the USDA. An experiential film about living a life of self reliance."/>
    <n v="80000"/>
    <n v="31675"/>
    <x v="0"/>
    <s v="US"/>
    <s v="USD"/>
    <n v="1370525691"/>
    <n v="1367933691"/>
    <b v="1"/>
    <n v="437"/>
    <b v="1"/>
    <x v="4"/>
    <n v="40"/>
    <n v="72.48"/>
    <s v="film &amp; video"/>
    <x v="4"/>
    <d v="2013-05-07T13:34:51"/>
    <x v="4"/>
    <x v="5"/>
  </r>
  <r>
    <n v="251"/>
    <s v="The Way Back to Yarasquin: A Coffee Pilgrimage"/>
    <s v="Remarkably devoted, Mayra is single-handedly sourcing small farm, single-origin coffee from her rural village in Honduras."/>
    <n v="80000"/>
    <n v="4395"/>
    <x v="0"/>
    <s v="US"/>
    <s v="USD"/>
    <n v="1337194800"/>
    <n v="1334429646"/>
    <b v="1"/>
    <n v="77"/>
    <b v="1"/>
    <x v="4"/>
    <n v="5"/>
    <n v="57.08"/>
    <s v="film &amp; video"/>
    <x v="4"/>
    <d v="2012-04-14T18:54:06"/>
    <x v="5"/>
    <x v="6"/>
  </r>
  <r>
    <n v="252"/>
    <s v="Good Grief: Making CARTOON COLLEGE - a documentary about comics"/>
    <s v="The definitive story of indie comics and the foremost institution of higher learning for those who draw them."/>
    <n v="80000"/>
    <n v="9228"/>
    <x v="0"/>
    <s v="US"/>
    <s v="USD"/>
    <n v="1275364740"/>
    <n v="1269878058"/>
    <b v="1"/>
    <n v="108"/>
    <b v="1"/>
    <x v="4"/>
    <n v="12"/>
    <n v="85.44"/>
    <s v="film &amp; video"/>
    <x v="4"/>
    <d v="2010-03-29T15:54:18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80000"/>
    <n v="1511"/>
    <x v="0"/>
    <s v="US"/>
    <s v="USD"/>
    <n v="1329320235"/>
    <n v="1326728235"/>
    <b v="1"/>
    <n v="7"/>
    <b v="1"/>
    <x v="4"/>
    <n v="2"/>
    <n v="215.86"/>
    <s v="film &amp; video"/>
    <x v="4"/>
    <d v="2012-01-16T15:37:15"/>
    <x v="5"/>
    <x v="1"/>
  </r>
  <r>
    <n v="254"/>
    <s v="&quot;I Clown You&quot; Documentary"/>
    <s v="&quot;I Clown You&quot; is a documentary about Israeli medical clowns and clowning as an art of challenging the norm."/>
    <n v="80000"/>
    <n v="28067.34"/>
    <x v="0"/>
    <s v="US"/>
    <s v="USD"/>
    <n v="1445047200"/>
    <n v="1442443910"/>
    <b v="1"/>
    <n v="314"/>
    <b v="1"/>
    <x v="4"/>
    <n v="35"/>
    <n v="89.39"/>
    <s v="film &amp; video"/>
    <x v="4"/>
    <d v="2015-09-16T22:51:50"/>
    <x v="0"/>
    <x v="8"/>
  </r>
  <r>
    <n v="255"/>
    <s v="xoxosms: a documentary about love in the 21st century"/>
    <s v="xoxosms is a documentary about first love, long distance and Skype."/>
    <n v="80000"/>
    <n v="8538.66"/>
    <x v="0"/>
    <s v="US"/>
    <s v="USD"/>
    <n v="1300275482"/>
    <n v="1297687082"/>
    <b v="1"/>
    <n v="188"/>
    <b v="1"/>
    <x v="4"/>
    <n v="11"/>
    <n v="45.42"/>
    <s v="film &amp; video"/>
    <x v="4"/>
    <d v="2011-02-14T12:38:02"/>
    <x v="6"/>
    <x v="2"/>
  </r>
  <r>
    <n v="256"/>
    <s v="POW WOW: Share the arts community of Hawaii"/>
    <s v="Help share the art and community of Pow Wow, a contemporary art movement in Hawaii, with the rest of the world. #powwowhawaii"/>
    <n v="78000"/>
    <n v="18083"/>
    <x v="0"/>
    <s v="US"/>
    <s v="USD"/>
    <n v="1363458467"/>
    <n v="1360866467"/>
    <b v="1"/>
    <n v="275"/>
    <b v="1"/>
    <x v="4"/>
    <n v="23"/>
    <n v="65.760000000000005"/>
    <s v="film &amp; video"/>
    <x v="4"/>
    <d v="2013-02-14T18:27:47"/>
    <x v="4"/>
    <x v="2"/>
  </r>
  <r>
    <n v="257"/>
    <s v="Mother to Earth - A Documentary about Earthbound Beginnings"/>
    <s v="A documentary about a formerly Japan-only Nintendo game, its international release, and the secret black market of unreleased games."/>
    <n v="75000"/>
    <n v="37354.269999999997"/>
    <x v="0"/>
    <s v="US"/>
    <s v="USD"/>
    <n v="1463670162"/>
    <n v="1461078162"/>
    <b v="1"/>
    <n v="560"/>
    <b v="1"/>
    <x v="4"/>
    <n v="50"/>
    <n v="66.7"/>
    <s v="film &amp; video"/>
    <x v="4"/>
    <d v="2016-04-19T15:02:42"/>
    <x v="2"/>
    <x v="6"/>
  </r>
  <r>
    <n v="258"/>
    <s v="HOW TO START A REVOLUTION a new documentary film"/>
    <s v="This film reveals the story of the modern revolution, the power of people to change their world and the man behind it all, Gene Sharp."/>
    <n v="75000"/>
    <n v="57342"/>
    <x v="0"/>
    <s v="US"/>
    <s v="USD"/>
    <n v="1308359666"/>
    <n v="1305767666"/>
    <b v="1"/>
    <n v="688"/>
    <b v="1"/>
    <x v="4"/>
    <n v="76"/>
    <n v="83.35"/>
    <s v="film &amp; video"/>
    <x v="4"/>
    <d v="2011-05-19T01:14:26"/>
    <x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2"/>
    <n v="105.05"/>
    <s v="film &amp; video"/>
    <x v="4"/>
    <d v="2015-03-09T17:42:49"/>
    <x v="0"/>
    <x v="7"/>
  </r>
  <r>
    <n v="260"/>
    <s v="Escaramuza: Riding from the Heart (a feature documentary)"/>
    <s v="In the traditional world of Mexican Rodeo, a team of first-generation California girls does it their way."/>
    <n v="75000"/>
    <n v="10640"/>
    <x v="0"/>
    <s v="US"/>
    <s v="USD"/>
    <n v="1279360740"/>
    <n v="1275415679"/>
    <b v="1"/>
    <n v="88"/>
    <b v="1"/>
    <x v="4"/>
    <n v="14"/>
    <n v="120.91"/>
    <s v="film &amp; video"/>
    <x v="4"/>
    <d v="2010-06-01T18:07:59"/>
    <x v="7"/>
    <x v="0"/>
  </r>
  <r>
    <n v="261"/>
    <s v="Empires: The Film"/>
    <s v="Empires explores the impact of networks on histories and philosophies of political thought."/>
    <n v="75000"/>
    <n v="21480"/>
    <x v="0"/>
    <s v="US"/>
    <s v="USD"/>
    <n v="1339080900"/>
    <n v="1334783704"/>
    <b v="1"/>
    <n v="220"/>
    <b v="1"/>
    <x v="4"/>
    <n v="29"/>
    <n v="97.64"/>
    <s v="film &amp; video"/>
    <x v="4"/>
    <d v="2012-04-18T21:15:04"/>
    <x v="5"/>
    <x v="6"/>
  </r>
  <r>
    <n v="262"/>
    <s v="The Last Cosmonaut"/>
    <s v="He can never die. He will live forever. He is the last cosmonaut, and this is his story."/>
    <n v="75000"/>
    <n v="6000"/>
    <x v="0"/>
    <s v="US"/>
    <s v="USD"/>
    <n v="1298699828"/>
    <n v="1294811828"/>
    <b v="1"/>
    <n v="145"/>
    <b v="1"/>
    <x v="4"/>
    <n v="8"/>
    <n v="41.38"/>
    <s v="film &amp; video"/>
    <x v="4"/>
    <d v="2011-01-12T05:57:08"/>
    <x v="6"/>
    <x v="1"/>
  </r>
  <r>
    <n v="263"/>
    <s v="AMERICAN WINTER: A Documentary Film"/>
    <s v="We need $75,000 to finish this film on families struggling in the worst_x000a_economy in 80 years, while facing huge cuts to social services."/>
    <n v="75000"/>
    <n v="29520.27"/>
    <x v="0"/>
    <s v="US"/>
    <s v="USD"/>
    <n v="1348786494"/>
    <n v="1346194494"/>
    <b v="1"/>
    <n v="963"/>
    <b v="1"/>
    <x v="4"/>
    <n v="39"/>
    <n v="30.65"/>
    <s v="film &amp; video"/>
    <x v="4"/>
    <d v="2012-08-28T22:54:54"/>
    <x v="5"/>
    <x v="10"/>
  </r>
  <r>
    <n v="264"/>
    <s v="A Moment in Her Story,  1970s Boston Women's Movement"/>
    <s v="The U.S. women's movement changed the social and cultural dialog_x000a_in this country and Boston was one of the centers of this movement."/>
    <n v="75000"/>
    <n v="5910"/>
    <x v="0"/>
    <s v="US"/>
    <s v="USD"/>
    <n v="1336747995"/>
    <n v="1334155995"/>
    <b v="1"/>
    <n v="91"/>
    <b v="1"/>
    <x v="4"/>
    <n v="8"/>
    <n v="64.95"/>
    <s v="film &amp; video"/>
    <x v="4"/>
    <d v="2012-04-11T14:53:15"/>
    <x v="5"/>
    <x v="6"/>
  </r>
  <r>
    <n v="265"/>
    <s v="The Garden Summer"/>
    <s v="A documentary: a summer garden and communities of local food exchange. The integration of old and new, beauty and function, growth and sustainability."/>
    <n v="75000"/>
    <n v="5555"/>
    <x v="0"/>
    <s v="US"/>
    <s v="USD"/>
    <n v="1273522560"/>
    <n v="1269928430"/>
    <b v="1"/>
    <n v="58"/>
    <b v="1"/>
    <x v="4"/>
    <n v="7"/>
    <n v="95.78"/>
    <s v="film &amp; video"/>
    <x v="4"/>
    <d v="2010-03-30T05:53:5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75000"/>
    <n v="1455"/>
    <x v="0"/>
    <s v="US"/>
    <s v="USD"/>
    <n v="1271994660"/>
    <n v="1264565507"/>
    <b v="1"/>
    <n v="36"/>
    <b v="1"/>
    <x v="4"/>
    <n v="2"/>
    <n v="40.42"/>
    <s v="film &amp; video"/>
    <x v="4"/>
    <d v="2010-01-27T04:11:47"/>
    <x v="7"/>
    <x v="1"/>
  </r>
  <r>
    <n v="267"/>
    <s v="Uncharted Amazon"/>
    <s v="A visually stunning, feature length film chronicling life's challenges in the remote depths of the Amazon rainforest."/>
    <n v="75000"/>
    <n v="12965.44"/>
    <x v="0"/>
    <s v="GB"/>
    <s v="GBP"/>
    <n v="1403693499"/>
    <n v="1401101499"/>
    <b v="1"/>
    <n v="165"/>
    <b v="1"/>
    <x v="4"/>
    <n v="17"/>
    <n v="78.58"/>
    <s v="film &amp; video"/>
    <x v="4"/>
    <d v="2014-05-26T10:51:39"/>
    <x v="3"/>
    <x v="5"/>
  </r>
  <r>
    <n v="268"/>
    <s v="La Tierra de los Adioses"/>
    <s v="Help us finish a documentary about four teens coming-of-age in a small, rural Mexican town that has suffered 50% migration to the U.S."/>
    <n v="75000"/>
    <n v="5570"/>
    <x v="0"/>
    <s v="US"/>
    <s v="USD"/>
    <n v="1320640778"/>
    <n v="1316749178"/>
    <b v="1"/>
    <n v="111"/>
    <b v="1"/>
    <x v="4"/>
    <n v="7"/>
    <n v="50.18"/>
    <s v="film &amp; video"/>
    <x v="4"/>
    <d v="2011-09-23T03:39:38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75000"/>
    <n v="147233.76999999999"/>
    <x v="0"/>
    <s v="AU"/>
    <s v="AUD"/>
    <n v="1487738622"/>
    <n v="1485146622"/>
    <b v="1"/>
    <n v="1596"/>
    <b v="1"/>
    <x v="4"/>
    <n v="196"/>
    <n v="92.25"/>
    <s v="film &amp; video"/>
    <x v="4"/>
    <d v="2017-01-23T04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75000"/>
    <n v="3510"/>
    <x v="0"/>
    <s v="US"/>
    <s v="USD"/>
    <n v="1306296000"/>
    <n v="1301950070"/>
    <b v="1"/>
    <n v="61"/>
    <b v="1"/>
    <x v="4"/>
    <n v="5"/>
    <n v="57.54"/>
    <s v="film &amp; video"/>
    <x v="4"/>
    <d v="2011-04-04T20:47:50"/>
    <x v="6"/>
    <x v="6"/>
  </r>
  <r>
    <n v="271"/>
    <s v="The Mathare Project"/>
    <s v="A documentary shot over 12 years about the hopes and dreams of five orphans struggling to reach adulthood in Kenya's Mathare slum."/>
    <n v="75000"/>
    <n v="31404"/>
    <x v="0"/>
    <s v="US"/>
    <s v="USD"/>
    <n v="1388649600"/>
    <n v="1386123861"/>
    <b v="1"/>
    <n v="287"/>
    <b v="1"/>
    <x v="4"/>
    <n v="42"/>
    <n v="109.42"/>
    <s v="film &amp; video"/>
    <x v="4"/>
    <d v="2013-12-04T02:24:21"/>
    <x v="4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75000"/>
    <n v="5323.01"/>
    <x v="0"/>
    <s v="US"/>
    <s v="USD"/>
    <n v="1272480540"/>
    <n v="1267220191"/>
    <b v="1"/>
    <n v="65"/>
    <b v="1"/>
    <x v="4"/>
    <n v="7"/>
    <n v="81.89"/>
    <s v="film &amp; video"/>
    <x v="4"/>
    <d v="2010-02-26T21:36:31"/>
    <x v="7"/>
    <x v="2"/>
  </r>
  <r>
    <n v="273"/>
    <s v="The Man Who Ate New Orleans (and rebuilt it too!)"/>
    <s v="Man vs. Food meets Extreme Home Makeover! A celebration of the food, music, and rebuilding of New Orleans, and a history-making quest."/>
    <n v="75000"/>
    <n v="5388.79"/>
    <x v="0"/>
    <s v="US"/>
    <s v="USD"/>
    <n v="1309694266"/>
    <n v="1307102266"/>
    <b v="1"/>
    <n v="118"/>
    <b v="1"/>
    <x v="4"/>
    <n v="7"/>
    <n v="45.67"/>
    <s v="film &amp; video"/>
    <x v="4"/>
    <d v="2011-06-03T11:57:46"/>
    <x v="6"/>
    <x v="0"/>
  </r>
  <r>
    <n v="274"/>
    <s v="In Search of Nabad (Documentary Film)"/>
    <s v="An intimate documentary sharing the powerful voices of Seattle's Somali refugees and their search for peace in their new home."/>
    <n v="75000"/>
    <n v="6240"/>
    <x v="0"/>
    <s v="US"/>
    <s v="USD"/>
    <n v="1333609140"/>
    <n v="1330638829"/>
    <b v="1"/>
    <n v="113"/>
    <b v="1"/>
    <x v="4"/>
    <n v="8"/>
    <n v="55.22"/>
    <s v="film &amp; video"/>
    <x v="4"/>
    <d v="2012-03-01T21:53:49"/>
    <x v="5"/>
    <x v="7"/>
  </r>
  <r>
    <n v="275"/>
    <s v="Finding the Funk"/>
    <s v="A journey through the origins and influence of funk music from James Brown to D'Angelo we are FINDING THE FUNK!"/>
    <n v="75000"/>
    <n v="21679"/>
    <x v="0"/>
    <s v="US"/>
    <s v="USD"/>
    <n v="1352511966"/>
    <n v="1349916366"/>
    <b v="1"/>
    <n v="332"/>
    <b v="1"/>
    <x v="4"/>
    <n v="29"/>
    <n v="65.3"/>
    <s v="film &amp; video"/>
    <x v="4"/>
    <d v="2012-10-11T00:46:06"/>
    <x v="5"/>
    <x v="9"/>
  </r>
  <r>
    <n v="276"/>
    <s v="Abalimi"/>
    <s v="A film about Xhosa women in townships of South Africa micro-farming to fight extreme poverty, gain health, and create food security."/>
    <n v="75000"/>
    <n v="5904"/>
    <x v="0"/>
    <s v="US"/>
    <s v="USD"/>
    <n v="1335574674"/>
    <n v="1330394274"/>
    <b v="1"/>
    <n v="62"/>
    <b v="1"/>
    <x v="4"/>
    <n v="8"/>
    <n v="95.23"/>
    <s v="film &amp; video"/>
    <x v="4"/>
    <d v="2012-02-28T01:57:54"/>
    <x v="5"/>
    <x v="2"/>
  </r>
  <r>
    <n v="277"/>
    <s v="Pressing On: The Letterpress Film"/>
    <s v="A documentary about the survival of letterpress and the remarkable printers who preserve the history and knowledge of the craft."/>
    <n v="74997"/>
    <n v="71748"/>
    <x v="0"/>
    <s v="US"/>
    <s v="USD"/>
    <n v="1432416219"/>
    <n v="1429824219"/>
    <b v="1"/>
    <n v="951"/>
    <b v="1"/>
    <x v="4"/>
    <n v="96"/>
    <n v="75.44"/>
    <s v="film &amp; video"/>
    <x v="4"/>
    <d v="2015-04-23T21:23:39"/>
    <x v="0"/>
    <x v="6"/>
  </r>
  <r>
    <n v="278"/>
    <s v="The Babushkas of Chernobyl"/>
    <s v="An unlikely story of spirit, defiance and beauty from the most contaminated place on Earth"/>
    <n v="71764"/>
    <n v="40594"/>
    <x v="0"/>
    <s v="US"/>
    <s v="USD"/>
    <n v="1350003539"/>
    <n v="1347411539"/>
    <b v="1"/>
    <n v="415"/>
    <b v="1"/>
    <x v="4"/>
    <n v="57"/>
    <n v="97.82"/>
    <s v="film &amp; video"/>
    <x v="4"/>
    <d v="2012-09-12T00:58:59"/>
    <x v="5"/>
    <x v="8"/>
  </r>
  <r>
    <n v="279"/>
    <s v="Instructions on Parting"/>
    <s v="This documentary film is an intimate portrait of love and loss that observes family and nature undergoing the cycle of birth to death."/>
    <n v="71500"/>
    <n v="26744.11"/>
    <x v="0"/>
    <s v="US"/>
    <s v="USD"/>
    <n v="1488160860"/>
    <n v="1485237096"/>
    <b v="1"/>
    <n v="305"/>
    <b v="1"/>
    <x v="4"/>
    <n v="37"/>
    <n v="87.69"/>
    <s v="film &amp; video"/>
    <x v="4"/>
    <d v="2017-01-24T05:51:36"/>
    <x v="1"/>
    <x v="1"/>
  </r>
  <r>
    <n v="280"/>
    <s v="Korengal Theatrical Release"/>
    <s v="My latest film Korengal, takes us back to the same valley with the same troops as in my Academy AwardÂ® nominated film Restrepo."/>
    <n v="70000"/>
    <n v="117108"/>
    <x v="0"/>
    <s v="US"/>
    <s v="USD"/>
    <n v="1401459035"/>
    <n v="1397571035"/>
    <b v="1"/>
    <n v="2139"/>
    <b v="1"/>
    <x v="4"/>
    <n v="167"/>
    <n v="54.75"/>
    <s v="film &amp; video"/>
    <x v="4"/>
    <d v="2014-04-15T14:10:35"/>
    <x v="3"/>
    <x v="6"/>
  </r>
  <r>
    <n v="281"/>
    <s v="Do It Again: One Man's Quest to Reunite the Kinks"/>
    <s v="Last May, I created my mission: To reunite the brilliant but (in my opinion) under-appreciated band, the Kinks. I decided to make..."/>
    <n v="70000"/>
    <n v="6632.32"/>
    <x v="0"/>
    <s v="US"/>
    <s v="USD"/>
    <n v="1249932360"/>
    <n v="1242532513"/>
    <b v="1"/>
    <n v="79"/>
    <b v="1"/>
    <x v="4"/>
    <n v="9"/>
    <n v="83.95"/>
    <s v="film &amp; video"/>
    <x v="4"/>
    <d v="2009-05-17T03:55:13"/>
    <x v="8"/>
    <x v="5"/>
  </r>
  <r>
    <n v="282"/>
    <s v="Greenlight the PATROL BASE JAKER Movie"/>
    <s v="See US Marines make counter-insurgency work in Helmand Province--the Taliban's stronghold in Afghanistan."/>
    <n v="70000"/>
    <n v="45535"/>
    <x v="0"/>
    <s v="US"/>
    <s v="USD"/>
    <n v="1266876000"/>
    <n v="1263679492"/>
    <b v="1"/>
    <n v="179"/>
    <b v="1"/>
    <x v="4"/>
    <n v="65"/>
    <n v="254.39"/>
    <s v="film &amp; video"/>
    <x v="4"/>
    <d v="2010-01-16T22:04:52"/>
    <x v="7"/>
    <x v="1"/>
  </r>
  <r>
    <n v="283"/>
    <s v="SOLE SURVIVOR"/>
    <s v="What is the impact of survivorship on the human condition?"/>
    <n v="70000"/>
    <n v="20569.05"/>
    <x v="0"/>
    <s v="US"/>
    <s v="USD"/>
    <n v="1306904340"/>
    <n v="1305219744"/>
    <b v="1"/>
    <n v="202"/>
    <b v="1"/>
    <x v="4"/>
    <n v="29"/>
    <n v="101.83"/>
    <s v="film &amp; video"/>
    <x v="4"/>
    <d v="2011-05-12T17:02:24"/>
    <x v="6"/>
    <x v="5"/>
  </r>
  <r>
    <n v="284"/>
    <s v="Wisconsin Rising"/>
    <s v="A film documenting WI Gov.Scott Walker's attack on working families and how it is reanimating the American labor movement."/>
    <n v="70000"/>
    <n v="41850.46"/>
    <x v="0"/>
    <s v="US"/>
    <s v="USD"/>
    <n v="1327167780"/>
    <n v="1325007780"/>
    <b v="1"/>
    <n v="760"/>
    <b v="1"/>
    <x v="4"/>
    <n v="60"/>
    <n v="55.07"/>
    <s v="film &amp; video"/>
    <x v="4"/>
    <d v="2011-12-27T17:43:00"/>
    <x v="6"/>
    <x v="11"/>
  </r>
  <r>
    <n v="285"/>
    <s v="The Phantom Tollbooth: Beyond Expectations - Final Push"/>
    <s v="A documentary about the classic children's book, its creators, and the lasting impact over half a century and beyond."/>
    <n v="70000"/>
    <n v="32035.51"/>
    <x v="0"/>
    <s v="US"/>
    <s v="USD"/>
    <n v="1379614128"/>
    <n v="1377022128"/>
    <b v="1"/>
    <n v="563"/>
    <b v="1"/>
    <x v="4"/>
    <n v="46"/>
    <n v="56.9"/>
    <s v="film &amp; video"/>
    <x v="4"/>
    <d v="2013-08-20T18:08:48"/>
    <x v="4"/>
    <x v="10"/>
  </r>
  <r>
    <n v="286"/>
    <s v="George Tice: Seeing Beyond the Moment"/>
    <s v="A documentary film on the life of legendary photographer George Tice by Peter Bosco, Bruce Wodder and Douglas Underdahl."/>
    <n v="70000"/>
    <n v="16373"/>
    <x v="0"/>
    <s v="US"/>
    <s v="USD"/>
    <n v="1364236524"/>
    <n v="1360352124"/>
    <b v="1"/>
    <n v="135"/>
    <b v="1"/>
    <x v="4"/>
    <n v="23"/>
    <n v="121.28"/>
    <s v="film &amp; video"/>
    <x v="4"/>
    <d v="2013-02-08T19:35:24"/>
    <x v="4"/>
    <x v="2"/>
  </r>
  <r>
    <n v="287"/>
    <s v="In Country: A Documentary Film (POSTPRODUCTION)"/>
    <s v="War is hell. Why would anyone want to spend their weekends there?"/>
    <n v="70000"/>
    <n v="26445"/>
    <x v="0"/>
    <s v="US"/>
    <s v="USD"/>
    <n v="1351828800"/>
    <n v="1349160018"/>
    <b v="1"/>
    <n v="290"/>
    <b v="1"/>
    <x v="4"/>
    <n v="38"/>
    <n v="91.19"/>
    <s v="film &amp; video"/>
    <x v="4"/>
    <d v="2012-10-02T06:40:18"/>
    <x v="5"/>
    <x v="9"/>
  </r>
  <r>
    <n v="288"/>
    <s v="Oxyana - A Feature Documentary Directed by Sean Dunne"/>
    <s v="A portrait of Oceana, WV, an old coal mining town that has become the epicenter of the Oxycontin epidemic, earning the nickname Oxyana."/>
    <n v="68000"/>
    <n v="51605.31"/>
    <x v="0"/>
    <s v="US"/>
    <s v="USD"/>
    <n v="1340683393"/>
    <n v="1337659393"/>
    <b v="1"/>
    <n v="447"/>
    <b v="1"/>
    <x v="4"/>
    <n v="76"/>
    <n v="115.45"/>
    <s v="film &amp; video"/>
    <x v="4"/>
    <d v="2012-05-22T04:03:13"/>
    <x v="5"/>
    <x v="5"/>
  </r>
  <r>
    <n v="289"/>
    <s v="Audience Unlock: &quot;The UK Gold&quot;"/>
    <s v="A campaign to unlock an award winning film that exposes for the first time the modern British Empire ... and it's terrible cost."/>
    <n v="68000"/>
    <n v="15723"/>
    <x v="0"/>
    <s v="GB"/>
    <s v="GBP"/>
    <n v="1383389834"/>
    <n v="1380797834"/>
    <b v="1"/>
    <n v="232"/>
    <b v="1"/>
    <x v="4"/>
    <n v="23"/>
    <n v="67.77"/>
    <s v="film &amp; video"/>
    <x v="4"/>
    <d v="2013-10-03T10:57:14"/>
    <x v="4"/>
    <x v="9"/>
  </r>
  <r>
    <n v="290"/>
    <s v="INTOTHEWOODS.TV â€“ Music Media from the Pacific Northwest"/>
    <s v="Help INTOTHEWOODS.TV purchase audio and video gear, lighting and BACK UP HARD DRIVES"/>
    <n v="68000"/>
    <n v="4800.8"/>
    <x v="0"/>
    <s v="US"/>
    <s v="USD"/>
    <n v="1296633540"/>
    <n v="1292316697"/>
    <b v="1"/>
    <n v="168"/>
    <b v="1"/>
    <x v="4"/>
    <n v="7"/>
    <n v="28.58"/>
    <s v="film &amp; video"/>
    <x v="4"/>
    <d v="2010-12-14T08:51:37"/>
    <x v="7"/>
    <x v="11"/>
  </r>
  <r>
    <n v="291"/>
    <s v="Zoe Goes Running - The Film: Running The Tour De France"/>
    <s v="ZoÃ« Romano will be the first person to RUN the route of the Tour de France. I will join her to document that adventure."/>
    <n v="65108"/>
    <n v="6001"/>
    <x v="0"/>
    <s v="US"/>
    <s v="USD"/>
    <n v="1367366460"/>
    <n v="1365791246"/>
    <b v="1"/>
    <n v="128"/>
    <b v="1"/>
    <x v="4"/>
    <n v="9"/>
    <n v="46.88"/>
    <s v="film &amp; video"/>
    <x v="4"/>
    <d v="2013-04-12T18:27:26"/>
    <x v="4"/>
    <x v="6"/>
  </r>
  <r>
    <n v="292"/>
    <s v="The Undocumented"/>
    <s v="THE UNDOCUMENTED is a 90 cinema verite documentary that exposes a little known consequence of current U. S. immigration policy."/>
    <n v="65000"/>
    <n v="76130.2"/>
    <x v="0"/>
    <s v="US"/>
    <s v="USD"/>
    <n v="1319860740"/>
    <n v="1317064599"/>
    <b v="1"/>
    <n v="493"/>
    <b v="1"/>
    <x v="4"/>
    <n v="117"/>
    <n v="154.41999999999999"/>
    <s v="film &amp; video"/>
    <x v="4"/>
    <d v="2011-09-26T19:16:39"/>
    <x v="6"/>
    <x v="8"/>
  </r>
  <r>
    <n v="293"/>
    <s v="NELL SHIPMAN:GIRL FROM GOD'S COUNTRY FILM"/>
    <s v="The untold story of the first action-adventure heroine who left Hollywood with 70 abused animal actors to make  her films in Idaho"/>
    <n v="65000"/>
    <n v="26360"/>
    <x v="0"/>
    <s v="US"/>
    <s v="USD"/>
    <n v="1398009714"/>
    <n v="1395417714"/>
    <b v="1"/>
    <n v="131"/>
    <b v="1"/>
    <x v="4"/>
    <n v="41"/>
    <n v="201.22"/>
    <s v="film &amp; video"/>
    <x v="4"/>
    <d v="2014-03-21T16:01:54"/>
    <x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65000"/>
    <n v="5000"/>
    <x v="0"/>
    <s v="US"/>
    <s v="USD"/>
    <n v="1279555200"/>
    <n v="1276480894"/>
    <b v="1"/>
    <n v="50"/>
    <b v="1"/>
    <x v="4"/>
    <n v="8"/>
    <n v="100"/>
    <s v="film &amp; video"/>
    <x v="4"/>
    <d v="2010-06-14T02:01:34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65000"/>
    <n v="66554.559999999998"/>
    <x v="0"/>
    <s v="US"/>
    <s v="USD"/>
    <n v="1383264000"/>
    <n v="1378080409"/>
    <b v="1"/>
    <n v="665"/>
    <b v="1"/>
    <x v="4"/>
    <n v="102"/>
    <n v="100.08"/>
    <s v="film &amp; video"/>
    <x v="4"/>
    <d v="2013-09-02T00:06:49"/>
    <x v="4"/>
    <x v="8"/>
  </r>
  <r>
    <n v="296"/>
    <s v="Bel Borba Is Here!"/>
    <s v="Bel Borba is Here is a feature film about the most inspiring Brazilian artist you've never heard of... until now."/>
    <n v="65000"/>
    <n v="29681.55"/>
    <x v="0"/>
    <s v="US"/>
    <s v="USD"/>
    <n v="1347017083"/>
    <n v="1344857083"/>
    <b v="1"/>
    <n v="129"/>
    <b v="1"/>
    <x v="4"/>
    <n v="46"/>
    <n v="230.09"/>
    <s v="film &amp; video"/>
    <x v="4"/>
    <d v="2012-08-13T11:24:43"/>
    <x v="5"/>
    <x v="10"/>
  </r>
  <r>
    <n v="297"/>
    <s v="Who Owns Yoga?"/>
    <s v="Who Owns Yoga? is a feature length documentary film that explores the changing nature of yoga in the modern world."/>
    <n v="65000"/>
    <n v="20128"/>
    <x v="0"/>
    <s v="US"/>
    <s v="USD"/>
    <n v="1430452740"/>
    <n v="1427390901"/>
    <b v="1"/>
    <n v="142"/>
    <b v="1"/>
    <x v="4"/>
    <n v="31"/>
    <n v="141.75"/>
    <s v="film &amp; video"/>
    <x v="4"/>
    <d v="2015-03-26T17:28:21"/>
    <x v="0"/>
    <x v="7"/>
  </r>
  <r>
    <n v="298"/>
    <s v="DisHonesty - A Documentary Feature Film"/>
    <s v="The truth is, we all lie - and by &quot;we,&quot; we mean everyone!"/>
    <n v="65000"/>
    <n v="137254.84"/>
    <x v="0"/>
    <s v="US"/>
    <s v="USD"/>
    <n v="1399669200"/>
    <n v="1394536048"/>
    <b v="1"/>
    <n v="2436"/>
    <b v="1"/>
    <x v="4"/>
    <n v="211"/>
    <n v="56.34"/>
    <s v="film &amp; video"/>
    <x v="4"/>
    <d v="2014-03-11T11:07:28"/>
    <x v="3"/>
    <x v="7"/>
  </r>
  <r>
    <n v="299"/>
    <s v="ReMade: The Rebirth of the Maker Movement"/>
    <s v="We are currently filming a documentary called ReMade that explores the state and direction of the DIY and Hackerspace movement in America."/>
    <n v="65000"/>
    <n v="17895.25"/>
    <x v="0"/>
    <s v="US"/>
    <s v="USD"/>
    <n v="1289975060"/>
    <n v="1287379460"/>
    <b v="1"/>
    <n v="244"/>
    <b v="1"/>
    <x v="4"/>
    <n v="28"/>
    <n v="73.34"/>
    <s v="film &amp; video"/>
    <x v="4"/>
    <d v="2010-10-18T05:24:20"/>
    <x v="7"/>
    <x v="9"/>
  </r>
  <r>
    <n v="300"/>
    <s v="The Bus "/>
    <s v="THE BUS is a feature-length documentary film celebrating one of the most iconic and beloved vehicles ever produced, the Volkswagen Bus."/>
    <n v="60000"/>
    <n v="25430.66"/>
    <x v="0"/>
    <s v="US"/>
    <s v="USD"/>
    <n v="1303686138"/>
    <n v="1301007738"/>
    <b v="1"/>
    <n v="298"/>
    <b v="1"/>
    <x v="4"/>
    <n v="42"/>
    <n v="85.34"/>
    <s v="film &amp; video"/>
    <x v="4"/>
    <d v="2011-03-24T23:02:18"/>
    <x v="6"/>
    <x v="7"/>
  </r>
  <r>
    <n v="301"/>
    <s v="WORLD FAIR"/>
    <s v="A film about personal memory, amateur cinematography, and visions of the future at the 1939 New York World's Fair."/>
    <n v="60000"/>
    <n v="15435.55"/>
    <x v="0"/>
    <s v="US"/>
    <s v="USD"/>
    <n v="1363711335"/>
    <n v="1360258935"/>
    <b v="1"/>
    <n v="251"/>
    <b v="1"/>
    <x v="4"/>
    <n v="26"/>
    <n v="61.5"/>
    <s v="film &amp; video"/>
    <x v="4"/>
    <d v="2013-02-07T17:42:15"/>
    <x v="4"/>
    <x v="2"/>
  </r>
  <r>
    <n v="302"/>
    <s v="(UN)CUT"/>
    <s v="(UN)CUT explores circumcisionâ€™s medical, sexual &amp; religious complexities against the backdrop of San Franciscoâ€™s latest ban controversy"/>
    <n v="60000"/>
    <n v="10046"/>
    <x v="0"/>
    <s v="US"/>
    <s v="USD"/>
    <n v="1330115638"/>
    <n v="1327523638"/>
    <b v="1"/>
    <n v="108"/>
    <b v="1"/>
    <x v="4"/>
    <n v="17"/>
    <n v="93.02"/>
    <s v="film &amp; video"/>
    <x v="4"/>
    <d v="2012-01-25T20:33:58"/>
    <x v="5"/>
    <x v="1"/>
  </r>
  <r>
    <n v="303"/>
    <s v="The Forest for the Trees"/>
    <s v="The story of Jadab Payeng, an Indian man who single handedly planted nearly 1400 acres of forest to save his island, Majuli."/>
    <n v="60000"/>
    <n v="4124"/>
    <x v="0"/>
    <s v="US"/>
    <s v="USD"/>
    <n v="1338601346"/>
    <n v="1336009346"/>
    <b v="1"/>
    <n v="82"/>
    <b v="1"/>
    <x v="4"/>
    <n v="7"/>
    <n v="50.29"/>
    <s v="film &amp; video"/>
    <x v="4"/>
    <d v="2012-05-03T01:42:26"/>
    <x v="5"/>
    <x v="5"/>
  </r>
  <r>
    <n v="304"/>
    <s v="Beyond Iconic: Distribution for film on Dennis Stock"/>
    <s v="A portrait of a life fully realized and a look at what it takes to make great photography."/>
    <n v="60000"/>
    <n v="7876"/>
    <x v="0"/>
    <s v="US"/>
    <s v="USD"/>
    <n v="1346464800"/>
    <n v="1343096197"/>
    <b v="1"/>
    <n v="74"/>
    <b v="1"/>
    <x v="4"/>
    <n v="13"/>
    <n v="106.43"/>
    <s v="film &amp; video"/>
    <x v="4"/>
    <d v="2012-07-24T02:16:37"/>
    <x v="5"/>
    <x v="3"/>
  </r>
  <r>
    <n v="305"/>
    <s v="My Friend Mott-ly"/>
    <s v="A documentary that I am making about the difficult, but inspiring, life of a late friend of mine."/>
    <n v="60000"/>
    <n v="9775"/>
    <x v="0"/>
    <s v="US"/>
    <s v="USD"/>
    <n v="1331392049"/>
    <n v="1328800049"/>
    <b v="1"/>
    <n v="189"/>
    <b v="1"/>
    <x v="4"/>
    <n v="16"/>
    <n v="51.72"/>
    <s v="film &amp; video"/>
    <x v="4"/>
    <d v="2012-02-09T15:07:29"/>
    <x v="5"/>
    <x v="2"/>
  </r>
  <r>
    <n v="306"/>
    <s v="Escape/Artist: The Jason Escape Documentary"/>
    <s v="A feature-length documentary on the life of Boston escape artist Jason Escape."/>
    <n v="60000"/>
    <n v="2929"/>
    <x v="0"/>
    <s v="US"/>
    <s v="USD"/>
    <n v="1363806333"/>
    <n v="1362081933"/>
    <b v="1"/>
    <n v="80"/>
    <b v="1"/>
    <x v="4"/>
    <n v="5"/>
    <n v="36.61"/>
    <s v="film &amp; video"/>
    <x v="4"/>
    <d v="2013-02-28T20:05:33"/>
    <x v="4"/>
    <x v="2"/>
  </r>
  <r>
    <n v="307"/>
    <s v="Grammar Revolution"/>
    <s v="Why is grammar important?"/>
    <n v="60000"/>
    <n v="24490"/>
    <x v="0"/>
    <s v="US"/>
    <s v="USD"/>
    <n v="1360276801"/>
    <n v="1357684801"/>
    <b v="1"/>
    <n v="576"/>
    <b v="1"/>
    <x v="4"/>
    <n v="41"/>
    <n v="42.52"/>
    <s v="film &amp; video"/>
    <x v="4"/>
    <d v="2013-01-08T22:40:01"/>
    <x v="4"/>
    <x v="1"/>
  </r>
  <r>
    <n v="308"/>
    <s v="Before Us - a Feature Length Documentary about Adoption"/>
    <s v="A documentary about discovering my two older sisters who were born on a CA commune in the 60's and placed for adoption."/>
    <n v="60000"/>
    <n v="12668"/>
    <x v="0"/>
    <s v="US"/>
    <s v="USD"/>
    <n v="1299775210"/>
    <n v="1295887210"/>
    <b v="1"/>
    <n v="202"/>
    <b v="1"/>
    <x v="4"/>
    <n v="21"/>
    <n v="62.71"/>
    <s v="film &amp; video"/>
    <x v="4"/>
    <d v="2011-01-24T16:40:10"/>
    <x v="6"/>
    <x v="1"/>
  </r>
  <r>
    <n v="309"/>
    <s v="SOLE SURVIVOR FILM - Finishing Funds"/>
    <s v="A first glimpse into the lives of sole survivors of commercial plane crashes as they struggle to understand their perplexing fate."/>
    <n v="60000"/>
    <n v="21410"/>
    <x v="0"/>
    <s v="US"/>
    <s v="USD"/>
    <n v="1346695334"/>
    <n v="1344880934"/>
    <b v="1"/>
    <n v="238"/>
    <b v="1"/>
    <x v="4"/>
    <n v="36"/>
    <n v="89.96"/>
    <s v="film &amp; video"/>
    <x v="4"/>
    <d v="2012-08-13T18:02:14"/>
    <x v="5"/>
    <x v="10"/>
  </r>
  <r>
    <n v="310"/>
    <s v="Feels Like Coming Home Tour"/>
    <s v="30 day tour to release a compilation CD with 16 original songs about hometowns.  Webisodes and documentary to follow."/>
    <n v="60000"/>
    <n v="1041.29"/>
    <x v="0"/>
    <s v="US"/>
    <s v="USD"/>
    <n v="1319076000"/>
    <n v="1317788623"/>
    <b v="1"/>
    <n v="36"/>
    <b v="1"/>
    <x v="4"/>
    <n v="2"/>
    <n v="28.92"/>
    <s v="film &amp; video"/>
    <x v="4"/>
    <d v="2011-10-05T04:23:43"/>
    <x v="6"/>
    <x v="9"/>
  </r>
  <r>
    <n v="311"/>
    <s v="The Sticking Place Interactive Documentary"/>
    <s v="An imaginative interactive documentary about Leah Callahan, a freestyle wrestler and Olympic hopeful."/>
    <n v="60000"/>
    <n v="20820.330000000002"/>
    <x v="0"/>
    <s v="US"/>
    <s v="USD"/>
    <n v="1325404740"/>
    <n v="1321852592"/>
    <b v="1"/>
    <n v="150"/>
    <b v="1"/>
    <x v="4"/>
    <n v="35"/>
    <n v="138.80000000000001"/>
    <s v="film &amp; video"/>
    <x v="4"/>
    <d v="2011-11-21T05:16:32"/>
    <x v="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60000"/>
    <n v="8950"/>
    <x v="0"/>
    <s v="US"/>
    <s v="USD"/>
    <n v="1365973432"/>
    <n v="1363381432"/>
    <b v="1"/>
    <n v="146"/>
    <b v="1"/>
    <x v="4"/>
    <n v="15"/>
    <n v="61.3"/>
    <s v="film &amp; video"/>
    <x v="4"/>
    <d v="2013-03-15T21:03:52"/>
    <x v="4"/>
    <x v="7"/>
  </r>
  <r>
    <n v="313"/>
    <s v="DEVIL MAY CARE"/>
    <s v="Most people have heard Bob Dorough's music over the past 50 years without knowing it. Until now. A story for every artist who refuses to give up."/>
    <n v="60000"/>
    <n v="17805"/>
    <x v="0"/>
    <s v="US"/>
    <s v="USD"/>
    <n v="1281542340"/>
    <n v="1277702894"/>
    <b v="1"/>
    <n v="222"/>
    <b v="1"/>
    <x v="4"/>
    <n v="30"/>
    <n v="80.2"/>
    <s v="film &amp; video"/>
    <x v="4"/>
    <d v="2010-06-28T05:28:14"/>
    <x v="7"/>
    <x v="0"/>
  </r>
  <r>
    <n v="314"/>
    <s v="Making Mail: A Documentary"/>
    <s v="A documentary about artists who embrace the antiquated postal service and use it to send beautiful pieces of mail art across the globe."/>
    <n v="60000"/>
    <n v="3851.5"/>
    <x v="0"/>
    <s v="US"/>
    <s v="USD"/>
    <n v="1362167988"/>
    <n v="1359575988"/>
    <b v="1"/>
    <n v="120"/>
    <b v="1"/>
    <x v="4"/>
    <n v="6"/>
    <n v="32.1"/>
    <s v="film &amp; video"/>
    <x v="4"/>
    <d v="2013-01-30T19:59:48"/>
    <x v="4"/>
    <x v="1"/>
  </r>
  <r>
    <n v="315"/>
    <s v="Arias With A Twist: The Docufantasy"/>
    <s v="A documentary that explores  the magical collaboration between performance artist Joey Arias and puppeteer Basil Twist."/>
    <n v="60000"/>
    <n v="25312"/>
    <x v="0"/>
    <s v="US"/>
    <s v="USD"/>
    <n v="1345660334"/>
    <n v="1343068334"/>
    <b v="1"/>
    <n v="126"/>
    <b v="1"/>
    <x v="4"/>
    <n v="42"/>
    <n v="200.89"/>
    <s v="film &amp; video"/>
    <x v="4"/>
    <d v="2012-07-23T18:32:14"/>
    <x v="5"/>
    <x v="3"/>
  </r>
  <r>
    <n v="316"/>
    <s v="THE SECRET TRIAL 5 - GRASSROOTS CROSS-CANADA TOUR"/>
    <s v="Award winning documentary The Secret Trial 5 needs your help for a Cross-Canada Tour!"/>
    <n v="60000"/>
    <n v="17066"/>
    <x v="0"/>
    <s v="CA"/>
    <s v="CAD"/>
    <n v="1418273940"/>
    <n v="1415398197"/>
    <b v="1"/>
    <n v="158"/>
    <b v="1"/>
    <x v="4"/>
    <n v="28"/>
    <n v="108.01"/>
    <s v="film &amp; video"/>
    <x v="4"/>
    <d v="2014-11-07T22:09:57"/>
    <x v="3"/>
    <x v="4"/>
  </r>
  <r>
    <n v="317"/>
    <s v="Good Men, Bad Men, and a Few Rowdy Ladies"/>
    <s v="The story of a cowboy town with a prison problem, and the colorful characters who call it home."/>
    <n v="60000"/>
    <n v="30241"/>
    <x v="0"/>
    <s v="US"/>
    <s v="USD"/>
    <n v="1386778483"/>
    <n v="1384186483"/>
    <b v="1"/>
    <n v="316"/>
    <b v="1"/>
    <x v="4"/>
    <n v="50"/>
    <n v="95.7"/>
    <s v="film &amp; video"/>
    <x v="4"/>
    <d v="2013-11-11T16:14:43"/>
    <x v="4"/>
    <x v="4"/>
  </r>
  <r>
    <n v="318"/>
    <s v="Friend Request: Accepted"/>
    <s v="Photographer, Ty Morin, pays a visit to every single one of his Facebook friends to take their portrait...all 788 of them."/>
    <n v="60000"/>
    <n v="14166"/>
    <x v="0"/>
    <s v="US"/>
    <s v="USD"/>
    <n v="1364342151"/>
    <n v="1361753751"/>
    <b v="1"/>
    <n v="284"/>
    <b v="1"/>
    <x v="4"/>
    <n v="24"/>
    <n v="49.88"/>
    <s v="film &amp; video"/>
    <x v="4"/>
    <d v="2013-02-25T00:55:51"/>
    <x v="4"/>
    <x v="2"/>
  </r>
  <r>
    <n v="319"/>
    <s v="EDIBLE CITY - a movie in the making"/>
    <s v="A journey through the Bay Area food movement following farmers, cooks, activists, and educators who are fighting for food justice in their communities"/>
    <n v="60000"/>
    <n v="5634"/>
    <x v="0"/>
    <s v="US"/>
    <s v="USD"/>
    <n v="1265097540"/>
    <n v="1257538029"/>
    <b v="1"/>
    <n v="51"/>
    <b v="1"/>
    <x v="4"/>
    <n v="9"/>
    <n v="110.47"/>
    <s v="film &amp; video"/>
    <x v="4"/>
    <d v="2009-11-06T20:07:09"/>
    <x v="8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60000"/>
    <n v="21316"/>
    <x v="0"/>
    <s v="GB"/>
    <s v="GBP"/>
    <n v="1450825200"/>
    <n v="1448284433"/>
    <b v="1"/>
    <n v="158"/>
    <b v="1"/>
    <x v="4"/>
    <n v="36"/>
    <n v="134.91"/>
    <s v="film &amp; video"/>
    <x v="4"/>
    <d v="2015-11-23T13:13:53"/>
    <x v="0"/>
    <x v="4"/>
  </r>
  <r>
    <n v="321"/>
    <s v="An Impossible Project"/>
    <s v="The more digital the world, the more analog our dreams._x000a_A feature documentary shot on 35mm film."/>
    <n v="60000"/>
    <n v="35932"/>
    <x v="0"/>
    <s v="DE"/>
    <s v="EUR"/>
    <n v="1478605386"/>
    <n v="1475577786"/>
    <b v="1"/>
    <n v="337"/>
    <b v="1"/>
    <x v="4"/>
    <n v="60"/>
    <n v="106.62"/>
    <s v="film &amp; video"/>
    <x v="4"/>
    <d v="2016-10-04T10:43:06"/>
    <x v="2"/>
    <x v="9"/>
  </r>
  <r>
    <n v="322"/>
    <s v="Last of the Big Tuskers"/>
    <s v="A documentary film about the largest elephants on earth and what is being done to ensure their survival."/>
    <n v="60000"/>
    <n v="26978"/>
    <x v="0"/>
    <s v="US"/>
    <s v="USD"/>
    <n v="1463146848"/>
    <n v="1460554848"/>
    <b v="1"/>
    <n v="186"/>
    <b v="1"/>
    <x v="4"/>
    <n v="45"/>
    <n v="145.04"/>
    <s v="film &amp; video"/>
    <x v="4"/>
    <d v="2016-04-13T13:40:48"/>
    <x v="2"/>
    <x v="6"/>
  </r>
  <r>
    <n v="323"/>
    <s v="White Ravens: A feature-length documentary film"/>
    <s v="A documentary focusing on the Haida Nation's resurgence in the wake of colonization and Canada's Indian Residential Schools."/>
    <n v="58425"/>
    <n v="6646"/>
    <x v="0"/>
    <s v="US"/>
    <s v="USD"/>
    <n v="1482307140"/>
    <n v="1479886966"/>
    <b v="1"/>
    <n v="58"/>
    <b v="1"/>
    <x v="4"/>
    <n v="11"/>
    <n v="114.59"/>
    <s v="film &amp; video"/>
    <x v="4"/>
    <d v="2016-11-23T07:42:46"/>
    <x v="2"/>
    <x v="4"/>
  </r>
  <r>
    <n v="324"/>
    <s v="KEEP MOVING FORWARD - Documentary Film"/>
    <s v="A documentary about a Vietnam veteran who finds peace from his PTSD through Disney, rather than medication."/>
    <n v="57000"/>
    <n v="8636"/>
    <x v="0"/>
    <s v="US"/>
    <s v="USD"/>
    <n v="1438441308"/>
    <n v="1435590108"/>
    <b v="1"/>
    <n v="82"/>
    <b v="1"/>
    <x v="4"/>
    <n v="15"/>
    <n v="105.32"/>
    <s v="film &amp; video"/>
    <x v="4"/>
    <d v="2015-06-29T15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6000"/>
    <n v="52198"/>
    <x v="0"/>
    <s v="US"/>
    <s v="USD"/>
    <n v="1482208233"/>
    <n v="1479184233"/>
    <b v="1"/>
    <n v="736"/>
    <b v="1"/>
    <x v="4"/>
    <n v="93"/>
    <n v="70.92"/>
    <s v="film &amp; video"/>
    <x v="4"/>
    <d v="2016-11-15T04:30:33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55650"/>
    <n v="169394.6"/>
    <x v="0"/>
    <s v="US"/>
    <s v="USD"/>
    <n v="1489532220"/>
    <n v="1486625606"/>
    <b v="1"/>
    <n v="1151"/>
    <b v="1"/>
    <x v="4"/>
    <n v="304"/>
    <n v="147.16999999999999"/>
    <s v="film &amp; video"/>
    <x v="4"/>
    <d v="2017-02-09T07:33:26"/>
    <x v="1"/>
    <x v="2"/>
  </r>
  <r>
    <n v="327"/>
    <s v="Finding Beauty In the Rubble"/>
    <s v="A short film documenting the inspirational life of Mrs. Fukuoka, a tsunami survivor helping to bring hope back to her community."/>
    <n v="55000"/>
    <n v="5456"/>
    <x v="0"/>
    <s v="US"/>
    <s v="USD"/>
    <n v="1427011200"/>
    <n v="1424669929"/>
    <b v="1"/>
    <n v="34"/>
    <b v="1"/>
    <x v="4"/>
    <n v="10"/>
    <n v="160.47"/>
    <s v="film &amp; video"/>
    <x v="4"/>
    <d v="2015-02-23T05:38:49"/>
    <x v="0"/>
    <x v="2"/>
  </r>
  <r>
    <n v="328"/>
    <s v="Edgar Allan Poe: Buried Alive"/>
    <s v="A documentary that tells the real story of the misunderstood author, and explores the iconic status he still commands today."/>
    <n v="55000"/>
    <n v="77710.8"/>
    <x v="0"/>
    <s v="US"/>
    <s v="USD"/>
    <n v="1446350400"/>
    <n v="1443739388"/>
    <b v="1"/>
    <n v="498"/>
    <b v="1"/>
    <x v="4"/>
    <n v="141"/>
    <n v="156.05000000000001"/>
    <s v="film &amp; video"/>
    <x v="4"/>
    <d v="2015-10-01T22:43:08"/>
    <x v="0"/>
    <x v="9"/>
  </r>
  <r>
    <n v="329"/>
    <s v="Struggle &amp; Hope - Documentary Film Music Soundtrack"/>
    <s v="Our documentary about Oklahoma's all-black towns needs a soundtrack that is authentic. Help us make it happen."/>
    <n v="55000"/>
    <n v="10550"/>
    <x v="0"/>
    <s v="US"/>
    <s v="USD"/>
    <n v="1446868800"/>
    <n v="1444821127"/>
    <b v="1"/>
    <n v="167"/>
    <b v="1"/>
    <x v="4"/>
    <n v="19"/>
    <n v="63.17"/>
    <s v="film &amp; video"/>
    <x v="4"/>
    <d v="2015-10-14T11:12:07"/>
    <x v="0"/>
    <x v="9"/>
  </r>
  <r>
    <n v="330"/>
    <s v="The Power of Place"/>
    <s v="A film project that will compel decision makers to conserve iconic NH landscapes at risk due to an electricity transmission project."/>
    <n v="55000"/>
    <n v="35640"/>
    <x v="0"/>
    <s v="US"/>
    <s v="USD"/>
    <n v="1368763140"/>
    <n v="1366028563"/>
    <b v="1"/>
    <n v="340"/>
    <b v="1"/>
    <x v="4"/>
    <n v="65"/>
    <n v="104.82"/>
    <s v="film &amp; video"/>
    <x v="4"/>
    <d v="2013-04-15T12:22:43"/>
    <x v="4"/>
    <x v="6"/>
  </r>
  <r>
    <n v="331"/>
    <s v="Living On Soul: The Family Daptone"/>
    <s v="A hybrid music documentary/concert film featuring Sharon Jones, Charles Bradley and the rest of the Daptone Records family."/>
    <n v="55000"/>
    <n v="42642"/>
    <x v="0"/>
    <s v="US"/>
    <s v="USD"/>
    <n v="1466171834"/>
    <n v="1463493434"/>
    <b v="1"/>
    <n v="438"/>
    <b v="1"/>
    <x v="4"/>
    <n v="78"/>
    <n v="97.36"/>
    <s v="film &amp; video"/>
    <x v="4"/>
    <d v="2016-05-17T13:57:14"/>
    <x v="2"/>
    <x v="5"/>
  </r>
  <r>
    <n v="332"/>
    <s v="Changing of the Gods"/>
    <s v="A groundbreaking new film by Kenny Ausubel &amp; Louie Schwartzberg, featuring John Cleese, based on the work of Richard Tarnas."/>
    <n v="55000"/>
    <n v="113015"/>
    <x v="0"/>
    <s v="US"/>
    <s v="USD"/>
    <n v="1446019200"/>
    <n v="1442420377"/>
    <b v="1"/>
    <n v="555"/>
    <b v="1"/>
    <x v="4"/>
    <n v="205"/>
    <n v="203.63"/>
    <s v="film &amp; video"/>
    <x v="4"/>
    <d v="2015-09-16T16:19:37"/>
    <x v="0"/>
    <x v="8"/>
  </r>
  <r>
    <n v="333"/>
    <s v="CUBAN FOOD STORIES - A Feature Documentary"/>
    <s v="Enter a unique world of flavors, passion, resourcefulness and breathtaking locations. Join us on this unprecedented journey!"/>
    <n v="55000"/>
    <n v="50091"/>
    <x v="0"/>
    <s v="US"/>
    <s v="USD"/>
    <n v="1460038591"/>
    <n v="1457450191"/>
    <b v="1"/>
    <n v="266"/>
    <b v="1"/>
    <x v="4"/>
    <n v="91"/>
    <n v="188.31"/>
    <s v="film &amp; video"/>
    <x v="4"/>
    <d v="2016-03-08T15:16:31"/>
    <x v="2"/>
    <x v="7"/>
  </r>
  <r>
    <n v="334"/>
    <s v="The Little Girl with the Big Voice"/>
    <s v="An unapologetic portrait of the iconic, pioneering entertainer Mary Small whose voice comforted millions through the Depression &amp; WWII"/>
    <n v="55000"/>
    <n v="10119"/>
    <x v="0"/>
    <s v="US"/>
    <s v="USD"/>
    <n v="1431716400"/>
    <n v="1428423757"/>
    <b v="1"/>
    <n v="69"/>
    <b v="1"/>
    <x v="4"/>
    <n v="18"/>
    <n v="146.65"/>
    <s v="film &amp; video"/>
    <x v="4"/>
    <d v="2015-04-07T16:22:37"/>
    <x v="0"/>
    <x v="6"/>
  </r>
  <r>
    <n v="335"/>
    <s v="New Mo' Cut: David Peoples' lost film of Moe's Books"/>
    <s v="Oscar-nominated screenwriter David Peoples' lost film of Moe's Books is recycled into the hands of Moe's daughter, fifty years later."/>
    <n v="54000"/>
    <n v="8735"/>
    <x v="0"/>
    <s v="US"/>
    <s v="USD"/>
    <n v="1431122400"/>
    <n v="1428428515"/>
    <b v="1"/>
    <n v="80"/>
    <b v="1"/>
    <x v="4"/>
    <n v="16"/>
    <n v="109.19"/>
    <s v="film &amp; video"/>
    <x v="4"/>
    <d v="2015-04-07T17:41:55"/>
    <x v="0"/>
    <x v="6"/>
  </r>
  <r>
    <n v="336"/>
    <s v="Celluloid Wizards in the Video Wasteland"/>
    <s v="An epic documentary about the dramatic rise and fall of Empire Pictures, the most ambitious B-movie studio of the 1980â€™s."/>
    <n v="54000"/>
    <n v="29209.78"/>
    <x v="0"/>
    <s v="US"/>
    <s v="USD"/>
    <n v="1447427918"/>
    <n v="1444832318"/>
    <b v="1"/>
    <n v="493"/>
    <b v="1"/>
    <x v="4"/>
    <n v="54"/>
    <n v="59.25"/>
    <s v="film &amp; video"/>
    <x v="4"/>
    <d v="2015-10-14T14:18:38"/>
    <x v="0"/>
    <x v="9"/>
  </r>
  <r>
    <n v="337"/>
    <s v="Slingers - A Documentary about Small Town Beekeepers."/>
    <s v="A documentary that tells the story of local beekeepers. Specifically one family who turns their annual harvest into a community event."/>
    <n v="52000"/>
    <n v="3035.05"/>
    <x v="0"/>
    <s v="US"/>
    <s v="USD"/>
    <n v="1426298708"/>
    <n v="1423710308"/>
    <b v="1"/>
    <n v="31"/>
    <b v="1"/>
    <x v="4"/>
    <n v="6"/>
    <n v="97.9"/>
    <s v="film &amp; video"/>
    <x v="4"/>
    <d v="2015-02-12T03:05:08"/>
    <x v="0"/>
    <x v="2"/>
  </r>
  <r>
    <n v="338"/>
    <s v="Queer Genius"/>
    <s v="&quot;Queer Genius&quot; explores the lives of four visionary queer artists: Eileen Myles, Barbara Hammer, Jibz Cameron and Shannon Funchess"/>
    <n v="51000"/>
    <n v="16520.04"/>
    <x v="0"/>
    <s v="US"/>
    <s v="USD"/>
    <n v="1472864400"/>
    <n v="1468001290"/>
    <b v="1"/>
    <n v="236"/>
    <b v="1"/>
    <x v="4"/>
    <n v="32"/>
    <n v="70"/>
    <s v="film &amp; video"/>
    <x v="4"/>
    <d v="2016-07-08T18:08:10"/>
    <x v="2"/>
    <x v="3"/>
  </r>
  <r>
    <n v="339"/>
    <s v="A Man, A Plan, A Palindrome (Feature)"/>
    <s v="A documentary film following the world's greatest palindromists leading up to the 2017 World Palindrome Championship."/>
    <n v="50000"/>
    <n v="6485"/>
    <x v="0"/>
    <s v="US"/>
    <s v="USD"/>
    <n v="1430331268"/>
    <n v="1427739268"/>
    <b v="1"/>
    <n v="89"/>
    <b v="1"/>
    <x v="4"/>
    <n v="13"/>
    <n v="72.87"/>
    <s v="film &amp; video"/>
    <x v="4"/>
    <d v="2015-03-30T18:14:28"/>
    <x v="0"/>
    <x v="7"/>
  </r>
  <r>
    <n v="340"/>
    <s v="Somaliland: The Abaarso Story"/>
    <s v="Feature-length documentary about five Somali Muslim students pursuing dreams of education in America"/>
    <n v="50000"/>
    <n v="43758"/>
    <x v="0"/>
    <s v="US"/>
    <s v="USD"/>
    <n v="1489006800"/>
    <n v="1486397007"/>
    <b v="1"/>
    <n v="299"/>
    <b v="1"/>
    <x v="4"/>
    <n v="88"/>
    <n v="146.35"/>
    <s v="film &amp; video"/>
    <x v="4"/>
    <d v="2017-02-06T16:03:27"/>
    <x v="1"/>
    <x v="2"/>
  </r>
  <r>
    <n v="341"/>
    <s v="Video of Connections: A Mural"/>
    <s v="Documentary: Creation of large-scale outdoor mural by young artists. Time lapse. From blank concrete wall to colorful, visual story."/>
    <n v="50000"/>
    <n v="3735"/>
    <x v="0"/>
    <s v="US"/>
    <s v="USD"/>
    <n v="1412135940"/>
    <n v="1410555998"/>
    <b v="1"/>
    <n v="55"/>
    <b v="1"/>
    <x v="4"/>
    <n v="7"/>
    <n v="67.91"/>
    <s v="film &amp; video"/>
    <x v="4"/>
    <d v="2014-09-12T21:06:38"/>
    <x v="3"/>
    <x v="8"/>
  </r>
  <r>
    <n v="342"/>
    <s v="BREAKING A MONSTER a film about the band Unlocking The Truth"/>
    <s v="BREAKING A MONSTER needs your help to play in THEATERS!"/>
    <n v="50000"/>
    <n v="55201.52"/>
    <x v="0"/>
    <s v="US"/>
    <s v="USD"/>
    <n v="1461955465"/>
    <n v="1459363465"/>
    <b v="1"/>
    <n v="325"/>
    <b v="1"/>
    <x v="4"/>
    <n v="110"/>
    <n v="169.85"/>
    <s v="film &amp; video"/>
    <x v="4"/>
    <d v="2016-03-30T18:44:25"/>
    <x v="2"/>
    <x v="7"/>
  </r>
  <r>
    <n v="343"/>
    <s v="Royalty Free: The Music of Kevin MacLeod"/>
    <s v="A documentary on a composer who releases his music for free and ended up in millions of videos, thousands of films, &amp; many odd places."/>
    <n v="50000"/>
    <n v="30608.59"/>
    <x v="0"/>
    <s v="US"/>
    <s v="USD"/>
    <n v="1415934000"/>
    <n v="1413308545"/>
    <b v="1"/>
    <n v="524"/>
    <b v="1"/>
    <x v="4"/>
    <n v="61"/>
    <n v="58.41"/>
    <s v="film &amp; video"/>
    <x v="4"/>
    <d v="2014-10-14T17:42:25"/>
    <x v="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50000"/>
    <n v="34198"/>
    <x v="0"/>
    <s v="US"/>
    <s v="USD"/>
    <n v="1433125200"/>
    <n v="1429312694"/>
    <b v="1"/>
    <n v="285"/>
    <b v="1"/>
    <x v="4"/>
    <n v="68"/>
    <n v="119.99"/>
    <s v="film &amp; video"/>
    <x v="4"/>
    <d v="2015-04-17T23:18:14"/>
    <x v="0"/>
    <x v="6"/>
  </r>
  <r>
    <n v="345"/>
    <s v="Red Wolf Revival: An Uncertain Tomorrow"/>
    <s v="With the fate of the red wolves at stake, we explore if they can still survive in their last wild home in North Carolina."/>
    <n v="50000"/>
    <n v="17875"/>
    <x v="0"/>
    <s v="US"/>
    <s v="USD"/>
    <n v="1432161590"/>
    <n v="1429569590"/>
    <b v="1"/>
    <n v="179"/>
    <b v="1"/>
    <x v="4"/>
    <n v="36"/>
    <n v="99.86"/>
    <s v="film &amp; video"/>
    <x v="4"/>
    <d v="2015-04-20T22:39:50"/>
    <x v="0"/>
    <x v="6"/>
  </r>
  <r>
    <n v="346"/>
    <s v="THE ABILITY EXCHANGE - a documentary"/>
    <s v="Engineering students and adults with cerebral palsy learn to communicate, connect and cultivate their abilities by making movies."/>
    <n v="50000"/>
    <n v="17028.88"/>
    <x v="0"/>
    <s v="US"/>
    <s v="USD"/>
    <n v="1444824021"/>
    <n v="1442232021"/>
    <b v="1"/>
    <n v="188"/>
    <b v="1"/>
    <x v="4"/>
    <n v="34"/>
    <n v="90.58"/>
    <s v="film &amp; video"/>
    <x v="4"/>
    <d v="2015-09-14T12:00:21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50000"/>
    <n v="44636.2"/>
    <x v="0"/>
    <s v="US"/>
    <s v="USD"/>
    <n v="1447505609"/>
    <n v="1444910009"/>
    <b v="1"/>
    <n v="379"/>
    <b v="1"/>
    <x v="4"/>
    <n v="89"/>
    <n v="117.77"/>
    <s v="film &amp; video"/>
    <x v="4"/>
    <d v="2015-10-15T11:53:29"/>
    <x v="0"/>
    <x v="9"/>
  </r>
  <r>
    <n v="348"/>
    <s v="Priced Out: Gentrification beyond black and white"/>
    <s v="Documentary about the complexities and contradictions of gentrification as one woman grapples with life after &quot;the Ghetto.&quot;"/>
    <n v="50000"/>
    <n v="10300"/>
    <x v="0"/>
    <s v="US"/>
    <s v="USD"/>
    <n v="1440165916"/>
    <n v="1437573916"/>
    <b v="1"/>
    <n v="119"/>
    <b v="1"/>
    <x v="4"/>
    <n v="21"/>
    <n v="86.55"/>
    <s v="film &amp; video"/>
    <x v="4"/>
    <d v="2015-07-22T14:05:16"/>
    <x v="0"/>
    <x v="3"/>
  </r>
  <r>
    <n v="349"/>
    <s v="Strangers To Peace: A Documentary"/>
    <s v="After 52 years of war, FARC guerrilla soldiers rejoin Colombian society to forge new lives of peace."/>
    <n v="50000"/>
    <n v="12007.18"/>
    <x v="0"/>
    <s v="US"/>
    <s v="USD"/>
    <n v="1487937508"/>
    <n v="1485345508"/>
    <b v="1"/>
    <n v="167"/>
    <b v="1"/>
    <x v="4"/>
    <n v="24"/>
    <n v="71.900000000000006"/>
    <s v="film &amp; video"/>
    <x v="4"/>
    <d v="2017-01-25T11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50000"/>
    <n v="28690"/>
    <x v="0"/>
    <s v="US"/>
    <s v="USD"/>
    <n v="1473566340"/>
    <n v="1470274509"/>
    <b v="1"/>
    <n v="221"/>
    <b v="1"/>
    <x v="4"/>
    <n v="57"/>
    <n v="129.82"/>
    <s v="film &amp; video"/>
    <x v="4"/>
    <d v="2016-08-04T01:35:09"/>
    <x v="2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50000"/>
    <n v="43296"/>
    <x v="0"/>
    <s v="ES"/>
    <s v="EUR"/>
    <n v="1460066954"/>
    <n v="1456614554"/>
    <b v="1"/>
    <n v="964"/>
    <b v="1"/>
    <x v="4"/>
    <n v="87"/>
    <n v="44.91"/>
    <s v="film &amp; video"/>
    <x v="4"/>
    <d v="2016-02-27T23:09:14"/>
    <x v="2"/>
    <x v="2"/>
  </r>
  <r>
    <n v="352"/>
    <s v="Art Therapy: The Movie - The Final Push"/>
    <s v="An epic journey around the world, exploring the power of the human spirit and how art can be used to inspire a lifetime."/>
    <n v="50000"/>
    <n v="11656"/>
    <x v="0"/>
    <s v="US"/>
    <s v="USD"/>
    <n v="1412740868"/>
    <n v="1410148868"/>
    <b v="1"/>
    <n v="286"/>
    <b v="1"/>
    <x v="4"/>
    <n v="23"/>
    <n v="40.76"/>
    <s v="film &amp; video"/>
    <x v="4"/>
    <d v="2014-09-08T04:01:08"/>
    <x v="3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0000"/>
    <n v="63460.18"/>
    <x v="0"/>
    <s v="US"/>
    <s v="USD"/>
    <n v="1447963219"/>
    <n v="1445367619"/>
    <b v="1"/>
    <n v="613"/>
    <b v="1"/>
    <x v="4"/>
    <n v="127"/>
    <n v="103.52"/>
    <s v="film &amp; video"/>
    <x v="4"/>
    <d v="2015-10-20T19:00:19"/>
    <x v="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50000"/>
    <n v="3638"/>
    <x v="0"/>
    <s v="US"/>
    <s v="USD"/>
    <n v="1460141521"/>
    <n v="1457553121"/>
    <b v="1"/>
    <n v="29"/>
    <b v="1"/>
    <x v="4"/>
    <n v="7"/>
    <n v="125.45"/>
    <s v="film &amp; video"/>
    <x v="4"/>
    <d v="2016-03-09T19:52:01"/>
    <x v="2"/>
    <x v="7"/>
  </r>
  <r>
    <n v="355"/>
    <s v="REZA ABDOH -Theatre Visionary"/>
    <s v="A documentary film about the late REZA ABDOH and his performance company DAR A LUZ."/>
    <n v="50000"/>
    <n v="40690"/>
    <x v="0"/>
    <s v="US"/>
    <s v="USD"/>
    <n v="1417420994"/>
    <n v="1414738994"/>
    <b v="1"/>
    <n v="165"/>
    <b v="1"/>
    <x v="4"/>
    <n v="81"/>
    <n v="246.61"/>
    <s v="film &amp; video"/>
    <x v="4"/>
    <d v="2014-10-31T07:03:14"/>
    <x v="3"/>
    <x v="9"/>
  </r>
  <r>
    <n v="356"/>
    <s v="43 and 80"/>
    <s v="A documentary about halibut conservation and how it impacts communities of Southeast Alaska."/>
    <n v="50000"/>
    <n v="7701.93"/>
    <x v="0"/>
    <s v="US"/>
    <s v="USD"/>
    <n v="1458152193"/>
    <n v="1455563793"/>
    <b v="1"/>
    <n v="97"/>
    <b v="1"/>
    <x v="4"/>
    <n v="15"/>
    <n v="79.400000000000006"/>
    <s v="film &amp; video"/>
    <x v="4"/>
    <d v="2016-02-15T19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50000"/>
    <n v="26100"/>
    <x v="0"/>
    <s v="US"/>
    <s v="USD"/>
    <n v="1429852797"/>
    <n v="1426396797"/>
    <b v="1"/>
    <n v="303"/>
    <b v="1"/>
    <x v="4"/>
    <n v="52"/>
    <n v="86.14"/>
    <s v="film &amp; video"/>
    <x v="4"/>
    <d v="2015-03-15T05:19:57"/>
    <x v="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"/>
    <n v="193.05"/>
    <s v="film &amp; video"/>
    <x v="4"/>
    <d v="2016-05-17T20:38:41"/>
    <x v="2"/>
    <x v="5"/>
  </r>
  <r>
    <n v="359"/>
    <s v="Us, Naked: Trixie &amp; Monkey â€” World Premiere"/>
    <s v="Circus burlesque innovators, Trixie and Monkey seek to balance love and life while pursuing new creative heights."/>
    <n v="50000"/>
    <n v="25375"/>
    <x v="0"/>
    <s v="US"/>
    <s v="USD"/>
    <n v="1415941920"/>
    <n v="1414028490"/>
    <b v="1"/>
    <n v="302"/>
    <b v="1"/>
    <x v="4"/>
    <n v="51"/>
    <n v="84.02"/>
    <s v="film &amp; video"/>
    <x v="4"/>
    <d v="2014-10-23T01:41:30"/>
    <x v="3"/>
    <x v="9"/>
  </r>
  <r>
    <n v="360"/>
    <s v="Faith: A Documentary"/>
    <s v="A brave woman takes her wife and son from New York to visit her hometown in Kenya, where she was persecuted for being a lesbian."/>
    <n v="50000"/>
    <n v="12165"/>
    <x v="0"/>
    <s v="US"/>
    <s v="USD"/>
    <n v="1437621060"/>
    <n v="1433799180"/>
    <b v="0"/>
    <n v="87"/>
    <b v="1"/>
    <x v="4"/>
    <n v="24"/>
    <n v="139.83000000000001"/>
    <s v="film &amp; video"/>
    <x v="4"/>
    <d v="2015-06-08T21:33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50000"/>
    <n v="38876.949999999997"/>
    <x v="0"/>
    <s v="US"/>
    <s v="USD"/>
    <n v="1416704506"/>
    <n v="1414108906"/>
    <b v="0"/>
    <n v="354"/>
    <b v="1"/>
    <x v="4"/>
    <n v="78"/>
    <n v="109.82"/>
    <s v="film &amp; video"/>
    <x v="4"/>
    <d v="2014-10-24T00:01:46"/>
    <x v="3"/>
    <x v="9"/>
  </r>
  <r>
    <n v="362"/>
    <s v="THE RIDGE: TEN FOR THIRTY"/>
    <s v="A SHORT FILM celebrating ONE RACE: the Bridger Ridge Run. TEN RUNNERS: the movie-stars. THIRTY YEARS: running wild in the mountains."/>
    <n v="50000"/>
    <n v="12000"/>
    <x v="0"/>
    <s v="US"/>
    <s v="USD"/>
    <n v="1407456000"/>
    <n v="1405573391"/>
    <b v="0"/>
    <n v="86"/>
    <b v="1"/>
    <x v="4"/>
    <n v="24"/>
    <n v="139.53"/>
    <s v="film &amp; video"/>
    <x v="4"/>
    <d v="2014-07-17T05:03:11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50000"/>
    <n v="9044"/>
    <x v="0"/>
    <s v="US"/>
    <s v="USD"/>
    <n v="1272828120"/>
    <n v="1268934736"/>
    <b v="0"/>
    <n v="26"/>
    <b v="1"/>
    <x v="4"/>
    <n v="18"/>
    <n v="347.85"/>
    <s v="film &amp; video"/>
    <x v="4"/>
    <d v="2010-03-18T17:52:16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50000"/>
    <n v="7711.3"/>
    <x v="0"/>
    <s v="US"/>
    <s v="USD"/>
    <n v="1403323140"/>
    <n v="1400704672"/>
    <b v="0"/>
    <n v="113"/>
    <b v="1"/>
    <x v="4"/>
    <n v="15"/>
    <n v="68.239999999999995"/>
    <s v="film &amp; video"/>
    <x v="4"/>
    <d v="2014-05-21T20:37:52"/>
    <x v="3"/>
    <x v="5"/>
  </r>
  <r>
    <n v="365"/>
    <s v="A QUEER COUNTRY"/>
    <s v="Please help us finish this documentary about how Tel Aviv in Israel became a gay friendly liberal hub in a religious state"/>
    <n v="50000"/>
    <n v="15596"/>
    <x v="0"/>
    <s v="GB"/>
    <s v="GBP"/>
    <n v="1393597999"/>
    <n v="1391005999"/>
    <b v="0"/>
    <n v="65"/>
    <b v="1"/>
    <x v="4"/>
    <n v="31"/>
    <n v="239.94"/>
    <s v="film &amp; video"/>
    <x v="4"/>
    <d v="2014-01-29T14:33:19"/>
    <x v="3"/>
    <x v="1"/>
  </r>
  <r>
    <n v="366"/>
    <s v="A BUSHMAN ODYSSEY"/>
    <s v="One Bushman familyâ€™s struggle to survive genocide, dispossession and post-apartheid freedom in South Africa."/>
    <n v="50000"/>
    <n v="38500"/>
    <x v="0"/>
    <s v="US"/>
    <s v="USD"/>
    <n v="1337540518"/>
    <n v="1334948518"/>
    <b v="0"/>
    <n v="134"/>
    <b v="1"/>
    <x v="4"/>
    <n v="77"/>
    <n v="287.31"/>
    <s v="film &amp; video"/>
    <x v="4"/>
    <d v="2012-04-20T19:01:58"/>
    <x v="5"/>
    <x v="6"/>
  </r>
  <r>
    <n v="367"/>
    <s v="Game Changer: Lithuania's Nonviolent Revolution"/>
    <s v="This film relates how one country's burning desire for independence unified a diverse nation into a successful nonviolent revolution."/>
    <n v="50000"/>
    <n v="10335.01"/>
    <x v="0"/>
    <s v="US"/>
    <s v="USD"/>
    <n v="1367384340"/>
    <n v="1363960278"/>
    <b v="0"/>
    <n v="119"/>
    <b v="1"/>
    <x v="4"/>
    <n v="21"/>
    <n v="86.85"/>
    <s v="film &amp; video"/>
    <x v="4"/>
    <d v="2013-03-22T13:51:18"/>
    <x v="4"/>
    <x v="7"/>
  </r>
  <r>
    <n v="368"/>
    <s v="Swimming with Byron: A Documentary Film"/>
    <s v="Were the Romantics the first backpackers? This film follows them and explores the huge part geography played in their lives and works."/>
    <n v="50000"/>
    <n v="13014"/>
    <x v="0"/>
    <s v="US"/>
    <s v="USD"/>
    <n v="1426426322"/>
    <n v="1423405922"/>
    <b v="0"/>
    <n v="159"/>
    <b v="1"/>
    <x v="4"/>
    <n v="26"/>
    <n v="81.849999999999994"/>
    <s v="film &amp; video"/>
    <x v="4"/>
    <d v="2015-02-08T14:32:02"/>
    <x v="0"/>
    <x v="2"/>
  </r>
  <r>
    <n v="369"/>
    <s v="Alpine Zone"/>
    <s v="A documentary of one woman's attempt at solo hiking 2,000 miles, in an effort to understand herself and societal expectations."/>
    <n v="50000"/>
    <n v="7160.12"/>
    <x v="0"/>
    <s v="US"/>
    <s v="USD"/>
    <n v="1326633269"/>
    <n v="1324041269"/>
    <b v="0"/>
    <n v="167"/>
    <b v="1"/>
    <x v="4"/>
    <n v="14"/>
    <n v="42.87"/>
    <s v="film &amp; video"/>
    <x v="4"/>
    <d v="2011-12-16T13:14:29"/>
    <x v="6"/>
    <x v="11"/>
  </r>
  <r>
    <n v="370"/>
    <s v="Hola Mohalla: Festival of Soldier Saints"/>
    <s v="An exploration of what Sikhism is, through the journey of eight pilgrims at Hola Mohalla, a religious festival in Anandpur Sahib, India"/>
    <n v="50000"/>
    <n v="30505"/>
    <x v="0"/>
    <s v="US"/>
    <s v="USD"/>
    <n v="1483729500"/>
    <n v="1481137500"/>
    <b v="0"/>
    <n v="43"/>
    <b v="1"/>
    <x v="4"/>
    <n v="61"/>
    <n v="709.42"/>
    <s v="film &amp; video"/>
    <x v="4"/>
    <d v="2016-12-07T19:05:00"/>
    <x v="2"/>
    <x v="11"/>
  </r>
  <r>
    <n v="371"/>
    <s v="Unbranded"/>
    <s v="3,000 Miles. 18 Wild Horses. 6 Months. 5 States. 4 men. A documentary about Conservation, Exploration, and Wild Mustangs."/>
    <n v="50000"/>
    <n v="171253"/>
    <x v="0"/>
    <s v="US"/>
    <s v="USD"/>
    <n v="1359743139"/>
    <n v="1355855139"/>
    <b v="0"/>
    <n v="1062"/>
    <b v="1"/>
    <x v="4"/>
    <n v="343"/>
    <n v="161.26"/>
    <s v="film &amp; video"/>
    <x v="4"/>
    <d v="2012-12-18T18:25:39"/>
    <x v="5"/>
    <x v="11"/>
  </r>
  <r>
    <n v="372"/>
    <s v="Wild Equus"/>
    <s v="A short documentary exploring the uses of 'Natural Horsemanship' across Europe"/>
    <n v="50000"/>
    <n v="376"/>
    <x v="0"/>
    <s v="GB"/>
    <s v="GBP"/>
    <n v="1459872000"/>
    <n v="1456408244"/>
    <b v="0"/>
    <n v="9"/>
    <b v="1"/>
    <x v="4"/>
    <n v="1"/>
    <n v="41.78"/>
    <s v="film &amp; video"/>
    <x v="4"/>
    <d v="2016-02-25T13:50:44"/>
    <x v="2"/>
    <x v="2"/>
  </r>
  <r>
    <n v="373"/>
    <s v="The Boing Heard 'Round the World"/>
    <s v="A feature documentary about UPA Pictures, the little studio that changed the course of animation around the world"/>
    <n v="50000"/>
    <n v="8000"/>
    <x v="0"/>
    <s v="US"/>
    <s v="USD"/>
    <n v="1342648398"/>
    <n v="1340056398"/>
    <b v="0"/>
    <n v="89"/>
    <b v="1"/>
    <x v="4"/>
    <n v="16"/>
    <n v="89.89"/>
    <s v="film &amp; video"/>
    <x v="4"/>
    <d v="2012-06-18T21:53:18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50000"/>
    <n v="7839"/>
    <x v="0"/>
    <s v="US"/>
    <s v="USD"/>
    <n v="1316208031"/>
    <n v="1312320031"/>
    <b v="0"/>
    <n v="174"/>
    <b v="1"/>
    <x v="4"/>
    <n v="16"/>
    <n v="45.05"/>
    <s v="film &amp; video"/>
    <x v="4"/>
    <d v="2011-08-02T21:20:31"/>
    <x v="6"/>
    <x v="10"/>
  </r>
  <r>
    <n v="375"/>
    <s v="Project Reconnect: WHERE WE ARE NOW"/>
    <s v="As the videocam &quot;Enrique de Malaca&quot; circumnavigates the globe, it captures stories of friends who have set foot on other lands."/>
    <n v="50000"/>
    <n v="600"/>
    <x v="0"/>
    <s v="US"/>
    <s v="USD"/>
    <n v="1393694280"/>
    <n v="1390088311"/>
    <b v="0"/>
    <n v="14"/>
    <b v="1"/>
    <x v="4"/>
    <n v="1"/>
    <n v="42.86"/>
    <s v="film &amp; video"/>
    <x v="4"/>
    <d v="2014-01-18T23:38:31"/>
    <x v="3"/>
    <x v="1"/>
  </r>
  <r>
    <n v="376"/>
    <s v="Quintessential: The Journey"/>
    <s v="A film about the cosmetics industry. Everything you need to know about the ingredients being used and what alternatives are out there."/>
    <n v="50000"/>
    <n v="2596"/>
    <x v="0"/>
    <s v="GB"/>
    <s v="GBP"/>
    <n v="1472122316"/>
    <n v="1469443916"/>
    <b v="0"/>
    <n v="48"/>
    <b v="1"/>
    <x v="4"/>
    <n v="5"/>
    <n v="54.08"/>
    <s v="film &amp; video"/>
    <x v="4"/>
    <d v="2016-07-25T10:51:56"/>
    <x v="2"/>
    <x v="3"/>
  </r>
  <r>
    <n v="377"/>
    <s v="PIN UP! THE MOVIE The documentary with vintage style"/>
    <s v="Dangerous. Sexy. All-American Girl. You know the look. Now meet the women who are making retro style modern."/>
    <n v="50000"/>
    <n v="13728"/>
    <x v="0"/>
    <s v="US"/>
    <s v="USD"/>
    <n v="1447484460"/>
    <n v="1444888868"/>
    <b v="0"/>
    <n v="133"/>
    <b v="1"/>
    <x v="4"/>
    <n v="27"/>
    <n v="103.22"/>
    <s v="film &amp; video"/>
    <x v="4"/>
    <d v="2015-10-15T06:01:08"/>
    <x v="0"/>
    <x v="9"/>
  </r>
  <r>
    <n v="378"/>
    <s v="Where is Home?"/>
    <s v="Ugandan Filmmaker and Activist Kamoga Hassan's new documentary follows Ugandan LGBT asylum seekers asking the question &quot;Where is home?&quot;"/>
    <n v="50000"/>
    <n v="3353"/>
    <x v="0"/>
    <s v="CA"/>
    <s v="CAD"/>
    <n v="1453765920"/>
    <n v="1451655808"/>
    <b v="0"/>
    <n v="83"/>
    <b v="1"/>
    <x v="4"/>
    <n v="7"/>
    <n v="40.4"/>
    <s v="film &amp; video"/>
    <x v="4"/>
    <d v="2016-01-01T13:43:28"/>
    <x v="2"/>
    <x v="1"/>
  </r>
  <r>
    <n v="379"/>
    <s v="The Unknowns"/>
    <s v="The U.S. Army has granted us permission to film a documentary at America's most sacred shrine: The Tomb of the Unknown Soldier."/>
    <n v="50000"/>
    <n v="17412"/>
    <x v="0"/>
    <s v="US"/>
    <s v="USD"/>
    <n v="1336062672"/>
    <n v="1332174672"/>
    <b v="0"/>
    <n v="149"/>
    <b v="1"/>
    <x v="4"/>
    <n v="35"/>
    <n v="116.86"/>
    <s v="film &amp; video"/>
    <x v="4"/>
    <d v="2012-03-19T16:31:12"/>
    <x v="5"/>
    <x v="7"/>
  </r>
  <r>
    <n v="380"/>
    <s v="Steamboat Springs Van Clan"/>
    <s v="The Steamboat Van Clan is a group of three young ski competitors following their dreams and documenting their adventures along the way."/>
    <n v="50000"/>
    <n v="5660"/>
    <x v="0"/>
    <s v="US"/>
    <s v="USD"/>
    <n v="1453569392"/>
    <n v="1451409392"/>
    <b v="0"/>
    <n v="49"/>
    <b v="1"/>
    <x v="4"/>
    <n v="11"/>
    <n v="115.51"/>
    <s v="film &amp; video"/>
    <x v="4"/>
    <d v="2015-12-29T17:16:32"/>
    <x v="0"/>
    <x v="11"/>
  </r>
  <r>
    <n v="381"/>
    <s v="Clearwater"/>
    <s v="Set in the ancient waters of the Puget Sound, Clearwater is a universal story about the need to adapt to change."/>
    <n v="50000"/>
    <n v="26182.5"/>
    <x v="0"/>
    <s v="US"/>
    <s v="USD"/>
    <n v="1343624400"/>
    <n v="1340642717"/>
    <b v="0"/>
    <n v="251"/>
    <b v="1"/>
    <x v="4"/>
    <n v="52"/>
    <n v="104.31"/>
    <s v="film &amp; video"/>
    <x v="4"/>
    <d v="2012-06-25T16:45:17"/>
    <x v="5"/>
    <x v="0"/>
  </r>
  <r>
    <n v="382"/>
    <s v="99% Declaration Mini-Doc"/>
    <s v="I went to Philadelphia to find out if The 99% Declaration could take the ideas of OccupyWallSt. and make change from within the system."/>
    <n v="50000"/>
    <n v="1535"/>
    <x v="0"/>
    <s v="US"/>
    <s v="USD"/>
    <n v="1346950900"/>
    <n v="1345741300"/>
    <b v="0"/>
    <n v="22"/>
    <b v="1"/>
    <x v="4"/>
    <n v="3"/>
    <n v="69.77"/>
    <s v="film &amp; video"/>
    <x v="4"/>
    <d v="2012-08-23T17:01:40"/>
    <x v="5"/>
    <x v="10"/>
  </r>
  <r>
    <n v="383"/>
    <s v="Tornado Pursuit: 2014 Storm Chasing Web Series"/>
    <s v="An independent documentary web series about storm chasing in tornado alley that features the chase team TornadoRaiders.com"/>
    <n v="50000"/>
    <n v="2065"/>
    <x v="0"/>
    <s v="US"/>
    <s v="USD"/>
    <n v="1400467759"/>
    <n v="1398480559"/>
    <b v="0"/>
    <n v="48"/>
    <b v="1"/>
    <x v="4"/>
    <n v="4"/>
    <n v="43.02"/>
    <s v="film &amp; video"/>
    <x v="4"/>
    <d v="2014-04-26T02:49:19"/>
    <x v="3"/>
    <x v="6"/>
  </r>
  <r>
    <n v="384"/>
    <s v="Nurse Mare Foals: Born to Die"/>
    <s v="This documentary is about Last Chance Corral in Athens, Ohio and their heroic work saving nurse mare foals from imminent death."/>
    <n v="50000"/>
    <n v="22421"/>
    <x v="0"/>
    <s v="US"/>
    <s v="USD"/>
    <n v="1420569947"/>
    <n v="1417977947"/>
    <b v="0"/>
    <n v="383"/>
    <b v="1"/>
    <x v="4"/>
    <n v="45"/>
    <n v="58.54"/>
    <s v="film &amp; video"/>
    <x v="4"/>
    <d v="2014-12-07T18:45:47"/>
    <x v="3"/>
    <x v="11"/>
  </r>
  <r>
    <n v="385"/>
    <s v="Luke and Jedi"/>
    <s v="A documentary following the incredible story of a brave little boy and his service dog, fighting Type 1 Diabetes one day at a time."/>
    <n v="50000"/>
    <n v="26495.5"/>
    <x v="0"/>
    <s v="US"/>
    <s v="USD"/>
    <n v="1416582101"/>
    <n v="1413986501"/>
    <b v="0"/>
    <n v="237"/>
    <b v="1"/>
    <x v="4"/>
    <n v="53"/>
    <n v="111.8"/>
    <s v="film &amp; video"/>
    <x v="4"/>
    <d v="2014-10-22T14:01:41"/>
    <x v="3"/>
    <x v="9"/>
  </r>
  <r>
    <n v="386"/>
    <s v="Submarine: Diving Away From Adulthood"/>
    <s v="Eight friends reunite to achieve their childhood dream of designing, constructing, and launching a homemade submarine."/>
    <n v="50000"/>
    <n v="601"/>
    <x v="0"/>
    <s v="US"/>
    <s v="USD"/>
    <n v="1439246991"/>
    <n v="1437950991"/>
    <b v="0"/>
    <n v="13"/>
    <b v="1"/>
    <x v="4"/>
    <n v="1"/>
    <n v="46.23"/>
    <s v="film &amp; video"/>
    <x v="4"/>
    <d v="2015-07-26T22:49:51"/>
    <x v="0"/>
    <x v="3"/>
  </r>
  <r>
    <n v="387"/>
    <s v="On the Back of a Tiger"/>
    <s v="The workings of life revised: Pioneering scientists &amp; health-seekers challenge our understanding of disease, aging and consciousness."/>
    <n v="50000"/>
    <n v="81316"/>
    <x v="0"/>
    <s v="US"/>
    <s v="USD"/>
    <n v="1439618400"/>
    <n v="1436976858"/>
    <b v="0"/>
    <n v="562"/>
    <b v="1"/>
    <x v="4"/>
    <n v="163"/>
    <n v="144.69"/>
    <s v="film &amp; video"/>
    <x v="4"/>
    <d v="2015-07-15T16:14:18"/>
    <x v="0"/>
    <x v="3"/>
  </r>
  <r>
    <n v="388"/>
    <s v="Another Man's Treasure documentary"/>
    <s v="A documentary film featuring the World's Largest Rummage Sale and rumination on the Power and Pleasures of Possessions."/>
    <n v="50000"/>
    <n v="6308"/>
    <x v="0"/>
    <s v="US"/>
    <s v="USD"/>
    <n v="1469670580"/>
    <n v="1467078580"/>
    <b v="0"/>
    <n v="71"/>
    <b v="1"/>
    <x v="4"/>
    <n v="13"/>
    <n v="88.85"/>
    <s v="film &amp; video"/>
    <x v="4"/>
    <d v="2016-06-28T01:49:40"/>
    <x v="2"/>
    <x v="0"/>
  </r>
  <r>
    <n v="389"/>
    <s v="The Food Cure"/>
    <s v="What difference can food really make? A documentary film about six people who make the radical choice to face cancer with their plates."/>
    <n v="50000"/>
    <n v="123444.12"/>
    <x v="0"/>
    <s v="US"/>
    <s v="USD"/>
    <n v="1394233140"/>
    <n v="1391477450"/>
    <b v="0"/>
    <n v="1510"/>
    <b v="1"/>
    <x v="4"/>
    <n v="247"/>
    <n v="81.75"/>
    <s v="film &amp; video"/>
    <x v="4"/>
    <d v="2014-02-04T01:30:50"/>
    <x v="3"/>
    <x v="2"/>
  </r>
  <r>
    <n v="390"/>
    <s v="Built by UCF: St. Vincent and the Grenadines Chapter"/>
    <s v="Join UCF as they dive into the creative and community outreach for the families in St. Vincent and the Grenadines."/>
    <n v="50000"/>
    <n v="1000"/>
    <x v="0"/>
    <s v="US"/>
    <s v="USD"/>
    <n v="1431046372"/>
    <n v="1429318372"/>
    <b v="0"/>
    <n v="14"/>
    <b v="1"/>
    <x v="4"/>
    <n v="2"/>
    <n v="71.430000000000007"/>
    <s v="film &amp; video"/>
    <x v="4"/>
    <d v="2015-04-18T00:52:52"/>
    <x v="0"/>
    <x v="6"/>
  </r>
  <r>
    <n v="391"/>
    <s v="Science, Sex and the Ladies"/>
    <s v="Too many women feel confused about their orgasm and shame about their desire. This movie aims to change that."/>
    <n v="50000"/>
    <n v="20122"/>
    <x v="0"/>
    <s v="US"/>
    <s v="USD"/>
    <n v="1324169940"/>
    <n v="1321578051"/>
    <b v="0"/>
    <n v="193"/>
    <b v="1"/>
    <x v="4"/>
    <n v="40"/>
    <n v="104.26"/>
    <s v="film &amp; video"/>
    <x v="4"/>
    <d v="2011-11-18T01:00:51"/>
    <x v="6"/>
    <x v="4"/>
  </r>
  <r>
    <n v="392"/>
    <s v="More than Gold: The Rhino Rescue Project"/>
    <s v="Rhinos are the most endangered large animal in the world today, and an epic, global battle is being waged to ensure their survival."/>
    <n v="50000"/>
    <n v="18667"/>
    <x v="0"/>
    <s v="US"/>
    <s v="USD"/>
    <n v="1315450800"/>
    <n v="1312823571"/>
    <b v="0"/>
    <n v="206"/>
    <b v="1"/>
    <x v="4"/>
    <n v="37"/>
    <n v="90.62"/>
    <s v="film &amp; video"/>
    <x v="4"/>
    <d v="2011-08-08T17:12:51"/>
    <x v="6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"/>
    <n v="157.33000000000001"/>
    <s v="film &amp; video"/>
    <x v="4"/>
    <d v="2013-09-09T17:00:52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50000"/>
    <n v="5259"/>
    <x v="0"/>
    <s v="ES"/>
    <s v="EUR"/>
    <n v="1460918282"/>
    <n v="1455737882"/>
    <b v="0"/>
    <n v="50"/>
    <b v="1"/>
    <x v="4"/>
    <n v="11"/>
    <n v="105.18"/>
    <s v="film &amp; video"/>
    <x v="4"/>
    <d v="2016-02-17T19:38:02"/>
    <x v="2"/>
    <x v="2"/>
  </r>
  <r>
    <n v="395"/>
    <s v="The Peace Agency Documentary Kickstarter Campaign!"/>
    <s v="When the war ends, a woman's fight begins. Bringing to life the most untapped resources in peace making between faiths."/>
    <n v="50000"/>
    <n v="10804.45"/>
    <x v="0"/>
    <s v="US"/>
    <s v="USD"/>
    <n v="1335562320"/>
    <n v="1332452960"/>
    <b v="0"/>
    <n v="184"/>
    <b v="1"/>
    <x v="4"/>
    <n v="22"/>
    <n v="58.72"/>
    <s v="film &amp; video"/>
    <x v="4"/>
    <d v="2012-03-22T21:49:20"/>
    <x v="5"/>
    <x v="7"/>
  </r>
  <r>
    <n v="396"/>
    <s v="No Act of Ours Film"/>
    <s v="Loyalty and morality are questioned as we follow the struggles of Penn State students in wake of the child sexual abuse scandal."/>
    <n v="50000"/>
    <n v="16000"/>
    <x v="0"/>
    <s v="US"/>
    <s v="USD"/>
    <n v="1341668006"/>
    <n v="1340372006"/>
    <b v="0"/>
    <n v="196"/>
    <b v="1"/>
    <x v="4"/>
    <n v="32"/>
    <n v="81.63"/>
    <s v="film &amp; video"/>
    <x v="4"/>
    <d v="2012-06-22T13:33:26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50000"/>
    <n v="12929.35"/>
    <x v="0"/>
    <s v="US"/>
    <s v="USD"/>
    <n v="1283312640"/>
    <n v="1279651084"/>
    <b v="0"/>
    <n v="229"/>
    <b v="1"/>
    <x v="4"/>
    <n v="26"/>
    <n v="56.46"/>
    <s v="film &amp; video"/>
    <x v="4"/>
    <d v="2010-07-20T18:38:04"/>
    <x v="7"/>
    <x v="3"/>
  </r>
  <r>
    <n v="398"/>
    <s v="Picking Up the Pieces: Child Holocaust Survivors Rebuild"/>
    <s v="My film tells the stories of Jewish Child Holocaust Survivors and how they rebuilt their lives. STRETCH GOALS ADDED!"/>
    <n v="50000"/>
    <n v="9387"/>
    <x v="0"/>
    <s v="US"/>
    <s v="USD"/>
    <n v="1430334126"/>
    <n v="1426446126"/>
    <b v="0"/>
    <n v="67"/>
    <b v="1"/>
    <x v="4"/>
    <n v="19"/>
    <n v="140.1"/>
    <s v="film &amp; video"/>
    <x v="4"/>
    <d v="2015-03-15T19:02:06"/>
    <x v="0"/>
    <x v="7"/>
  </r>
  <r>
    <n v="399"/>
    <s v="Green School Stories: a film to inspire change in education"/>
    <s v="What do we want for our kids? An independent film bringing ideas out of the jungle about a radically different approach to learning."/>
    <n v="50000"/>
    <n v="21361"/>
    <x v="0"/>
    <s v="GB"/>
    <s v="GBP"/>
    <n v="1481716800"/>
    <n v="1479070867"/>
    <b v="0"/>
    <n v="95"/>
    <b v="1"/>
    <x v="4"/>
    <n v="43"/>
    <n v="224.85"/>
    <s v="film &amp; video"/>
    <x v="4"/>
    <d v="2016-11-13T21:01:07"/>
    <x v="2"/>
    <x v="4"/>
  </r>
  <r>
    <n v="400"/>
    <s v="From Two Sticks - the fight against hunger and malnutrition"/>
    <s v="A documentary film on a sustainable, grassroots effort to fight malnutrition in Indonesia.  And it's organic!"/>
    <n v="50000"/>
    <n v="11230.25"/>
    <x v="0"/>
    <s v="US"/>
    <s v="USD"/>
    <n v="1400297400"/>
    <n v="1397661347"/>
    <b v="0"/>
    <n v="62"/>
    <b v="1"/>
    <x v="4"/>
    <n v="22"/>
    <n v="181.13"/>
    <s v="film &amp; video"/>
    <x v="4"/>
    <d v="2014-04-16T15:15:47"/>
    <x v="3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4"/>
    <n v="711.04"/>
    <s v="film &amp; video"/>
    <x v="4"/>
    <d v="2011-07-08T20:12:50"/>
    <x v="6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50000"/>
    <n v="2833"/>
    <x v="0"/>
    <s v="US"/>
    <s v="USD"/>
    <n v="1446731817"/>
    <n v="1444913817"/>
    <b v="0"/>
    <n v="43"/>
    <b v="1"/>
    <x v="4"/>
    <n v="6"/>
    <n v="65.88"/>
    <s v="film &amp; video"/>
    <x v="4"/>
    <d v="2015-10-15T12:56:57"/>
    <x v="0"/>
    <x v="9"/>
  </r>
  <r>
    <n v="403"/>
    <s v="MONDO BANANA"/>
    <s v="A documentary adventure about bananas - and people. Your round-trip ticket into the heart of banana-cultures!!"/>
    <n v="50000"/>
    <n v="5263"/>
    <x v="0"/>
    <s v="US"/>
    <s v="USD"/>
    <n v="1312960080"/>
    <n v="1308900441"/>
    <b v="0"/>
    <n v="70"/>
    <b v="1"/>
    <x v="4"/>
    <n v="11"/>
    <n v="75.19"/>
    <s v="film &amp; video"/>
    <x v="4"/>
    <d v="2011-06-24T07:27:21"/>
    <x v="6"/>
    <x v="0"/>
  </r>
  <r>
    <n v="404"/>
    <s v="The Last One: Unfolding the AIDS MEMORIAL QUILT"/>
    <s v="A feature length documentary, exploring the many lives memorialized by the iconic AIDS Memorial Quilt."/>
    <n v="50000"/>
    <n v="36082"/>
    <x v="0"/>
    <s v="US"/>
    <s v="USD"/>
    <n v="1391641440"/>
    <n v="1389107062"/>
    <b v="0"/>
    <n v="271"/>
    <b v="1"/>
    <x v="4"/>
    <n v="72"/>
    <n v="133.13999999999999"/>
    <s v="film &amp; video"/>
    <x v="4"/>
    <d v="2014-01-07T15:04:22"/>
    <x v="3"/>
    <x v="1"/>
  </r>
  <r>
    <n v="405"/>
    <s v="The Healing Effect Movie"/>
    <s v="Come, join our movie movement.  A new documentary about the healing power of food."/>
    <n v="50000"/>
    <n v="3036"/>
    <x v="0"/>
    <s v="US"/>
    <s v="USD"/>
    <n v="1394071339"/>
    <n v="1391479339"/>
    <b v="0"/>
    <n v="55"/>
    <b v="1"/>
    <x v="4"/>
    <n v="6"/>
    <n v="55.2"/>
    <s v="film &amp; video"/>
    <x v="4"/>
    <d v="2014-02-04T02:02:19"/>
    <x v="3"/>
    <x v="2"/>
  </r>
  <r>
    <n v="406"/>
    <s v="The Desert River Bends"/>
    <s v="The Desert River Bends is a short documentary following the alternative lifestyles of three middle-age river guides in Moab UT."/>
    <n v="50000"/>
    <n v="3015.73"/>
    <x v="0"/>
    <s v="US"/>
    <s v="USD"/>
    <n v="1304920740"/>
    <n v="1301975637"/>
    <b v="0"/>
    <n v="35"/>
    <b v="1"/>
    <x v="4"/>
    <n v="6"/>
    <n v="86.16"/>
    <s v="film &amp; video"/>
    <x v="4"/>
    <d v="2011-04-05T03:53:57"/>
    <x v="6"/>
    <x v="6"/>
  </r>
  <r>
    <n v="407"/>
    <s v="Haymarket Documentary"/>
    <s v="The story of the 1886 Haymarket Riot explored through the history of the Haymarket Police Memorial Statue."/>
    <n v="50000"/>
    <n v="2031"/>
    <x v="0"/>
    <s v="US"/>
    <s v="USD"/>
    <n v="1321739650"/>
    <n v="1316552050"/>
    <b v="0"/>
    <n v="22"/>
    <b v="1"/>
    <x v="4"/>
    <n v="4"/>
    <n v="92.32"/>
    <s v="film &amp; video"/>
    <x v="4"/>
    <d v="2011-09-20T20:54:10"/>
    <x v="6"/>
    <x v="8"/>
  </r>
  <r>
    <n v="408"/>
    <s v="Reverence: A Documentary Short on Branded Yarmulkes"/>
    <s v="A documentary exploring the phenomenon of custom and branded yarmulkes in Jewish-American communities."/>
    <n v="50000"/>
    <n v="6086.26"/>
    <x v="0"/>
    <s v="US"/>
    <s v="USD"/>
    <n v="1383676790"/>
    <n v="1380217190"/>
    <b v="0"/>
    <n v="38"/>
    <b v="1"/>
    <x v="4"/>
    <n v="12"/>
    <n v="160.16"/>
    <s v="film &amp; video"/>
    <x v="4"/>
    <d v="2013-09-26T17:39:50"/>
    <x v="4"/>
    <x v="8"/>
  </r>
  <r>
    <n v="409"/>
    <s v="The Lost Generation"/>
    <s v="I am working on a project that explores the relationship between education to work for youth within the European Union."/>
    <n v="50000"/>
    <n v="684"/>
    <x v="0"/>
    <s v="GB"/>
    <s v="GBP"/>
    <n v="1469220144"/>
    <n v="1466628144"/>
    <b v="0"/>
    <n v="15"/>
    <b v="1"/>
    <x v="4"/>
    <n v="1"/>
    <n v="45.6"/>
    <s v="film &amp; video"/>
    <x v="4"/>
    <d v="2016-06-22T20:42:24"/>
    <x v="2"/>
    <x v="0"/>
  </r>
  <r>
    <n v="410"/>
    <s v="January's Story - A One Of A Kind Transgender Woman"/>
    <s v="January was a mentor, advocate, and friend.  Her life tragically came to an end in September 2012.  This film is her story."/>
    <n v="50000"/>
    <n v="1283"/>
    <x v="0"/>
    <s v="CA"/>
    <s v="CAD"/>
    <n v="1434670397"/>
    <n v="1429486397"/>
    <b v="0"/>
    <n v="7"/>
    <b v="1"/>
    <x v="4"/>
    <n v="3"/>
    <n v="183.29"/>
    <s v="film &amp; video"/>
    <x v="4"/>
    <d v="2015-04-19T23:33:17"/>
    <x v="0"/>
    <x v="6"/>
  </r>
  <r>
    <n v="411"/>
    <s v="GO FAR: The Christopher Rush Story (4)"/>
    <s v="An inspirational feature-length documentary that will help those with disabilities achieve their goals despite the obstacles."/>
    <n v="50000"/>
    <n v="30315"/>
    <x v="0"/>
    <s v="US"/>
    <s v="USD"/>
    <n v="1387688400"/>
    <n v="1384920804"/>
    <b v="0"/>
    <n v="241"/>
    <b v="1"/>
    <x v="4"/>
    <n v="61"/>
    <n v="125.79"/>
    <s v="film &amp; video"/>
    <x v="4"/>
    <d v="2013-11-20T04:13:24"/>
    <x v="4"/>
    <x v="4"/>
  </r>
  <r>
    <n v="412"/>
    <s v="Southern Oregon VS. LNG"/>
    <s v="A short film about property rights, salmon, and ratepayers in the controversy over exporting natural gas through southern Oregon"/>
    <n v="50000"/>
    <n v="3171"/>
    <x v="0"/>
    <s v="US"/>
    <s v="USD"/>
    <n v="1343238578"/>
    <n v="1341856178"/>
    <b v="0"/>
    <n v="55"/>
    <b v="1"/>
    <x v="4"/>
    <n v="6"/>
    <n v="57.65"/>
    <s v="film &amp; video"/>
    <x v="4"/>
    <d v="2012-07-09T17:49:38"/>
    <x v="5"/>
    <x v="3"/>
  </r>
  <r>
    <n v="413"/>
    <s v="Through the Fire: Rebuilding Somalia"/>
    <s v="A journey to discover how Somalis are rebuilding their shattered nation, with a focus on the role that women are playing."/>
    <n v="50000"/>
    <n v="13451"/>
    <x v="0"/>
    <s v="US"/>
    <s v="USD"/>
    <n v="1342731811"/>
    <n v="1340139811"/>
    <b v="0"/>
    <n v="171"/>
    <b v="1"/>
    <x v="4"/>
    <n v="27"/>
    <n v="78.66"/>
    <s v="film &amp; video"/>
    <x v="4"/>
    <d v="2012-06-19T21:03:31"/>
    <x v="5"/>
    <x v="0"/>
  </r>
  <r>
    <n v="414"/>
    <s v="thisisstuttering: A Documentary"/>
    <s v="thisisstuttering is a found-footage doc that has already changed lives. It is completely done; we need your help to get it out there."/>
    <n v="50000"/>
    <n v="19028"/>
    <x v="0"/>
    <s v="US"/>
    <s v="USD"/>
    <n v="1381541465"/>
    <n v="1378949465"/>
    <b v="0"/>
    <n v="208"/>
    <b v="1"/>
    <x v="4"/>
    <n v="38"/>
    <n v="91.48"/>
    <s v="film &amp; video"/>
    <x v="4"/>
    <d v="2013-09-12T01:31:05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50000"/>
    <n v="1430.06"/>
    <x v="0"/>
    <s v="CA"/>
    <s v="CAD"/>
    <n v="1413547200"/>
    <n v="1411417602"/>
    <b v="0"/>
    <n v="21"/>
    <b v="1"/>
    <x v="4"/>
    <n v="3"/>
    <n v="68.099999999999994"/>
    <s v="film &amp; video"/>
    <x v="4"/>
    <d v="2014-09-22T20:26:42"/>
    <x v="3"/>
    <x v="8"/>
  </r>
  <r>
    <n v="416"/>
    <s v="Fire in the Heart of the City"/>
    <s v="35,000 pounds of food to a city. Highlighting the &quot;Convoy New Britain&quot; event from birth to beyond."/>
    <n v="50000"/>
    <n v="1202.17"/>
    <x v="0"/>
    <s v="US"/>
    <s v="USD"/>
    <n v="1391851831"/>
    <n v="1389259831"/>
    <b v="0"/>
    <n v="25"/>
    <b v="1"/>
    <x v="4"/>
    <n v="2"/>
    <n v="48.09"/>
    <s v="film &amp; video"/>
    <x v="4"/>
    <d v="2014-01-09T09:30:31"/>
    <x v="3"/>
    <x v="1"/>
  </r>
  <r>
    <n v="417"/>
    <s v="Cycle of Life"/>
    <s v="An unexpected kidney donor acts on faith in order to rescue a fellow cyclist from his failing body. The true story of Pete and Kelly."/>
    <n v="50000"/>
    <n v="10526"/>
    <x v="0"/>
    <s v="US"/>
    <s v="USD"/>
    <n v="1365395580"/>
    <n v="1364426260"/>
    <b v="0"/>
    <n v="52"/>
    <b v="1"/>
    <x v="4"/>
    <n v="21"/>
    <n v="202.42"/>
    <s v="film &amp; video"/>
    <x v="4"/>
    <d v="2013-03-27T23:17:40"/>
    <x v="4"/>
    <x v="7"/>
  </r>
  <r>
    <n v="418"/>
    <s v="Swim for the Reef"/>
    <s v="A Texas grandfather's extraordinary quest to protect the coral reefs and his challenge to humanity to take care of the things we love."/>
    <n v="50000"/>
    <n v="22542"/>
    <x v="0"/>
    <s v="US"/>
    <s v="USD"/>
    <n v="1437633997"/>
    <n v="1435041997"/>
    <b v="0"/>
    <n v="104"/>
    <b v="1"/>
    <x v="4"/>
    <n v="45"/>
    <n v="216.75"/>
    <s v="film &amp; video"/>
    <x v="4"/>
    <d v="2015-06-23T06:46:37"/>
    <x v="0"/>
    <x v="0"/>
  </r>
  <r>
    <n v="419"/>
    <s v="BEYOND LOCAL"/>
    <s v="Beyond Local is a personal journey through an art-centric and musically talented community that fosters creativity."/>
    <n v="50000"/>
    <n v="8035"/>
    <x v="0"/>
    <s v="US"/>
    <s v="USD"/>
    <n v="1372536787"/>
    <n v="1367352787"/>
    <b v="0"/>
    <n v="73"/>
    <b v="1"/>
    <x v="4"/>
    <n v="16"/>
    <n v="110.07"/>
    <s v="film &amp; video"/>
    <x v="4"/>
    <d v="2013-04-30T20:13:07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50000"/>
    <n v="14.5"/>
    <x v="2"/>
    <s v="US"/>
    <s v="USD"/>
    <n v="1394772031"/>
    <n v="1392183631"/>
    <b v="0"/>
    <n v="3"/>
    <b v="0"/>
    <x v="5"/>
    <n v="0"/>
    <n v="4.83"/>
    <s v="film &amp; video"/>
    <x v="5"/>
    <d v="2014-02-12T05:40:31"/>
    <x v="3"/>
    <x v="2"/>
  </r>
  <r>
    <n v="421"/>
    <s v="The monster Inside"/>
    <s v="An artistic project that will act as my final animation project and first feature film written, directed, animated, and produced by me"/>
    <n v="50000"/>
    <n v="301"/>
    <x v="2"/>
    <s v="US"/>
    <s v="USD"/>
    <n v="1440157656"/>
    <n v="1434973656"/>
    <b v="0"/>
    <n v="6"/>
    <b v="0"/>
    <x v="5"/>
    <n v="1"/>
    <n v="50.17"/>
    <s v="film &amp; video"/>
    <x v="5"/>
    <d v="2015-06-22T11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50000"/>
    <n v="430"/>
    <x v="2"/>
    <s v="US"/>
    <s v="USD"/>
    <n v="1410416097"/>
    <n v="1407824097"/>
    <b v="0"/>
    <n v="12"/>
    <b v="0"/>
    <x v="5"/>
    <n v="1"/>
    <n v="35.83"/>
    <s v="film &amp; video"/>
    <x v="5"/>
    <d v="2014-08-12T06:14:57"/>
    <x v="3"/>
    <x v="10"/>
  </r>
  <r>
    <n v="423"/>
    <s v="The Dark Brotherhood  (from the makers of COPS: Skyrim)"/>
    <s v="from the makers of COPS: Skyrim comes the Dark Brotherhood. a dramatic series created with Skyrim machinima."/>
    <n v="50000"/>
    <n v="153"/>
    <x v="2"/>
    <s v="US"/>
    <s v="USD"/>
    <n v="1370470430"/>
    <n v="1367878430"/>
    <b v="0"/>
    <n v="13"/>
    <b v="0"/>
    <x v="5"/>
    <n v="0"/>
    <n v="11.77"/>
    <s v="film &amp; video"/>
    <x v="5"/>
    <d v="2013-05-06T22:13:50"/>
    <x v="4"/>
    <x v="5"/>
  </r>
  <r>
    <n v="424"/>
    <s v="Drowning -Short animated Film"/>
    <s v="A short film about a gay teenage boy who is bullied to the point where he is willing to commit suicide. Only he can save himself."/>
    <n v="50000"/>
    <n v="203.9"/>
    <x v="2"/>
    <s v="US"/>
    <s v="USD"/>
    <n v="1332748899"/>
    <n v="1327568499"/>
    <b v="0"/>
    <n v="5"/>
    <b v="0"/>
    <x v="5"/>
    <n v="0"/>
    <n v="40.78"/>
    <s v="film &amp; video"/>
    <x v="5"/>
    <d v="2012-01-26T09:01:39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s v="film &amp; video"/>
    <x v="5"/>
    <d v="2015-09-28T20:40:04"/>
    <x v="0"/>
    <x v="8"/>
  </r>
  <r>
    <n v="426"/>
    <s v="Dewey Does 110 Animation"/>
    <s v="The first ever, Dewey Does 110 animation, teaches kids good values, how to succeed in life and maintaining a 110% state-of-mind."/>
    <n v="50000"/>
    <n v="133"/>
    <x v="2"/>
    <s v="US"/>
    <s v="USD"/>
    <n v="1456851914"/>
    <n v="1454259914"/>
    <b v="0"/>
    <n v="8"/>
    <b v="0"/>
    <x v="5"/>
    <n v="0"/>
    <n v="16.63"/>
    <s v="film &amp; video"/>
    <x v="5"/>
    <d v="2016-01-31T17:05:14"/>
    <x v="2"/>
    <x v="1"/>
  </r>
  <r>
    <n v="427"/>
    <s v="Hard Times Charles Video Book"/>
    <s v="Iâ€™m raising funds to produce a professional Hard Times Charles animated video book, including hiring animators and voice-over talent."/>
    <n v="50000"/>
    <n v="0"/>
    <x v="2"/>
    <s v="US"/>
    <s v="USD"/>
    <n v="1445540340"/>
    <n v="1444340940"/>
    <b v="0"/>
    <n v="0"/>
    <b v="0"/>
    <x v="5"/>
    <n v="0"/>
    <n v="0"/>
    <s v="film &amp; video"/>
    <x v="5"/>
    <d v="2015-10-08T21:49:00"/>
    <x v="0"/>
    <x v="9"/>
  </r>
  <r>
    <n v="428"/>
    <s v="Little Clay Bible - Zacchaeus"/>
    <s v="Fresh, fun, entertaining Bible stories on YouTube, stop-motion style."/>
    <n v="50000"/>
    <n v="676"/>
    <x v="2"/>
    <s v="US"/>
    <s v="USD"/>
    <n v="1402956000"/>
    <n v="1400523845"/>
    <b v="0"/>
    <n v="13"/>
    <b v="0"/>
    <x v="5"/>
    <n v="1"/>
    <n v="52"/>
    <s v="film &amp; video"/>
    <x v="5"/>
    <d v="2014-05-19T18:24:05"/>
    <x v="3"/>
    <x v="5"/>
  </r>
  <r>
    <n v="429"/>
    <s v="THE FUTURE"/>
    <s v="THE FUTURE is a short animated film created entirely by autistic and developmentally disabled artists from the L.A.N.D. program in Brooklyn, New York."/>
    <n v="50000"/>
    <n v="0"/>
    <x v="2"/>
    <s v="US"/>
    <s v="USD"/>
    <n v="1259297940"/>
    <n v="1252964282"/>
    <b v="0"/>
    <n v="0"/>
    <b v="0"/>
    <x v="5"/>
    <n v="0"/>
    <n v="0"/>
    <s v="film &amp; video"/>
    <x v="5"/>
    <d v="2009-09-14T21:38:02"/>
    <x v="8"/>
    <x v="8"/>
  </r>
  <r>
    <n v="430"/>
    <s v="&quot;I'll Take You Back&quot; Animated Music Video"/>
    <s v="Freddy Flint is creating an animated music video to the new &quot;Buttonpusher&quot; single, &quot;I'll Take You Back&quot;"/>
    <n v="50000"/>
    <n v="24"/>
    <x v="2"/>
    <s v="US"/>
    <s v="USD"/>
    <n v="1378866867"/>
    <n v="1377570867"/>
    <b v="0"/>
    <n v="5"/>
    <b v="0"/>
    <x v="5"/>
    <n v="0"/>
    <n v="4.8"/>
    <s v="film &amp; video"/>
    <x v="5"/>
    <d v="2013-08-27T02:34:27"/>
    <x v="4"/>
    <x v="10"/>
  </r>
  <r>
    <n v="431"/>
    <s v="Bump in the road short stop motion animation"/>
    <s v="A short stop motion animated film of a man on his way home when strange goings on start to happen on his journey."/>
    <n v="50000"/>
    <n v="415"/>
    <x v="2"/>
    <s v="GB"/>
    <s v="GBP"/>
    <n v="1467752083"/>
    <n v="1465160083"/>
    <b v="0"/>
    <n v="8"/>
    <b v="0"/>
    <x v="5"/>
    <n v="1"/>
    <n v="51.88"/>
    <s v="film &amp; video"/>
    <x v="5"/>
    <d v="2016-06-05T20:54:43"/>
    <x v="2"/>
    <x v="0"/>
  </r>
  <r>
    <n v="432"/>
    <s v="The Zombie Next Door"/>
    <s v="A teenage zombie named Jeff and his mad scientist mother adapt to life in the town of Serendipity, where the supernatural occurs daily."/>
    <n v="50000"/>
    <n v="570"/>
    <x v="2"/>
    <s v="US"/>
    <s v="USD"/>
    <n v="1445448381"/>
    <n v="1440264381"/>
    <b v="0"/>
    <n v="8"/>
    <b v="0"/>
    <x v="5"/>
    <n v="1"/>
    <n v="71.25"/>
    <s v="film &amp; video"/>
    <x v="5"/>
    <d v="2015-08-22T17:26:21"/>
    <x v="0"/>
    <x v="10"/>
  </r>
  <r>
    <n v="433"/>
    <s v="Le Legend of le Dragon Slayers"/>
    <s v="A 3D Animation._x000a_3 Main characters: Josh, Jessie, and Rosa._x000a_Genre: Action/eerie/adventure/suspense_x000a_Setting: Desert ruins/Deep Dungeon"/>
    <n v="50000"/>
    <n v="0"/>
    <x v="2"/>
    <s v="US"/>
    <s v="USD"/>
    <n v="1444576022"/>
    <n v="1439392022"/>
    <b v="0"/>
    <n v="0"/>
    <b v="0"/>
    <x v="5"/>
    <n v="0"/>
    <n v="0"/>
    <s v="film &amp; video"/>
    <x v="5"/>
    <d v="2015-08-12T15:07:02"/>
    <x v="0"/>
    <x v="10"/>
  </r>
  <r>
    <n v="434"/>
    <s v="Trumpy and Viola take to the Big Apple"/>
    <s v="A campaign to share their love on the silver screen and make possible a street musicianâ€™s dream to play them at the same time."/>
    <n v="50000"/>
    <n v="125"/>
    <x v="2"/>
    <s v="US"/>
    <s v="USD"/>
    <n v="1385931702"/>
    <n v="1383076902"/>
    <b v="0"/>
    <n v="2"/>
    <b v="0"/>
    <x v="5"/>
    <n v="0"/>
    <n v="62.5"/>
    <s v="film &amp; video"/>
    <x v="5"/>
    <d v="2013-10-29T20:01:42"/>
    <x v="4"/>
    <x v="9"/>
  </r>
  <r>
    <n v="435"/>
    <s v="Planet Earth Superheroes"/>
    <s v="Be a part of the Planet Earth Superheroes legacy by supporting the project. Mike and friends gain powers to save endangered animals."/>
    <n v="50000"/>
    <n v="3"/>
    <x v="2"/>
    <s v="US"/>
    <s v="USD"/>
    <n v="1379094980"/>
    <n v="1376502980"/>
    <b v="0"/>
    <n v="3"/>
    <b v="0"/>
    <x v="5"/>
    <n v="0"/>
    <n v="1"/>
    <s v="film &amp; video"/>
    <x v="5"/>
    <d v="2013-08-14T17:56:20"/>
    <x v="4"/>
    <x v="10"/>
  </r>
  <r>
    <n v="436"/>
    <s v="Blinky"/>
    <s v="Blinky is the story of a naÃ¯ve simpleton who suddenly finds himself struggling to adapt to changes within his environment."/>
    <n v="50000"/>
    <n v="0"/>
    <x v="2"/>
    <s v="US"/>
    <s v="USD"/>
    <n v="1375260113"/>
    <n v="1372668113"/>
    <b v="0"/>
    <n v="0"/>
    <b v="0"/>
    <x v="5"/>
    <n v="0"/>
    <n v="0"/>
    <s v="film &amp; video"/>
    <x v="5"/>
    <d v="2013-07-01T08:41:53"/>
    <x v="4"/>
    <x v="3"/>
  </r>
  <r>
    <n v="437"/>
    <s v="&quot;Johny and Jasper&quot; educational series"/>
    <s v="This is an educational adventure series for kids about a baby owl and an alien. Physics, science, adventures, drama and joy!"/>
    <n v="50000"/>
    <n v="0"/>
    <x v="2"/>
    <s v="CA"/>
    <s v="CAD"/>
    <n v="1475912326"/>
    <n v="1470728326"/>
    <b v="0"/>
    <n v="0"/>
    <b v="0"/>
    <x v="5"/>
    <n v="0"/>
    <n v="0"/>
    <s v="film &amp; video"/>
    <x v="5"/>
    <d v="2016-08-09T07:38:46"/>
    <x v="2"/>
    <x v="10"/>
  </r>
  <r>
    <n v="438"/>
    <s v="In Game: The Animated Series"/>
    <s v="As Smyton pushes himself to become respected, he unlocks secrets about himself and the world around him."/>
    <n v="50000"/>
    <n v="1876"/>
    <x v="2"/>
    <s v="US"/>
    <s v="USD"/>
    <n v="1447830958"/>
    <n v="1445235358"/>
    <b v="0"/>
    <n v="11"/>
    <b v="0"/>
    <x v="5"/>
    <n v="4"/>
    <n v="170.55"/>
    <s v="film &amp; video"/>
    <x v="5"/>
    <d v="2015-10-19T06:15:58"/>
    <x v="0"/>
    <x v="9"/>
  </r>
  <r>
    <n v="439"/>
    <s v="Starting a cartoon series"/>
    <s v="Hi everyone, I'm trying to begin a cartoon series. It's a show about space bounty hunters and their adventures as they travel around."/>
    <n v="50000"/>
    <n v="0"/>
    <x v="2"/>
    <s v="US"/>
    <s v="USD"/>
    <n v="1413569818"/>
    <n v="1412705818"/>
    <b v="0"/>
    <n v="0"/>
    <b v="0"/>
    <x v="5"/>
    <n v="0"/>
    <n v="0"/>
    <s v="film &amp; video"/>
    <x v="5"/>
    <d v="2014-10-07T18:16:58"/>
    <x v="3"/>
    <x v="9"/>
  </r>
  <r>
    <n v="440"/>
    <s v="Consumed"/>
    <s v="A stop-motion animation made by a one girl team, with a camera, creativity, and a lot of determination."/>
    <n v="50000"/>
    <n v="5"/>
    <x v="2"/>
    <s v="US"/>
    <s v="USD"/>
    <n v="1458859153"/>
    <n v="1456270753"/>
    <b v="0"/>
    <n v="1"/>
    <b v="0"/>
    <x v="5"/>
    <n v="0"/>
    <n v="5"/>
    <s v="film &amp; video"/>
    <x v="5"/>
    <d v="2016-02-23T23:39:13"/>
    <x v="2"/>
    <x v="2"/>
  </r>
  <r>
    <n v="441"/>
    <s v="Wolf Squad Lego Stop Motion"/>
    <s v="A group of specialist clones called Wolf Squad are the only clones left after order 66 and are searching the galaxy for survivors!"/>
    <n v="50000"/>
    <n v="0"/>
    <x v="2"/>
    <s v="GB"/>
    <s v="GBP"/>
    <n v="1383418996"/>
    <n v="1380826996"/>
    <b v="0"/>
    <n v="0"/>
    <b v="0"/>
    <x v="5"/>
    <n v="0"/>
    <n v="0"/>
    <s v="film &amp; video"/>
    <x v="5"/>
    <d v="2013-10-03T19:03:16"/>
    <x v="4"/>
    <x v="9"/>
  </r>
  <r>
    <n v="442"/>
    <s v="The Paranormal Idiot"/>
    <s v="Doomsday is here"/>
    <n v="50000"/>
    <n v="6691"/>
    <x v="2"/>
    <s v="US"/>
    <s v="USD"/>
    <n v="1424380783"/>
    <n v="1421788783"/>
    <b v="0"/>
    <n v="17"/>
    <b v="0"/>
    <x v="5"/>
    <n v="13"/>
    <n v="393.59"/>
    <s v="film &amp; video"/>
    <x v="5"/>
    <d v="2015-01-20T21:19:43"/>
    <x v="0"/>
    <x v="1"/>
  </r>
  <r>
    <n v="443"/>
    <s v="Bad Teddy Studios"/>
    <s v="We love cartoons!! We want to make more but it costs money to so. Be apart of your daily dose of WTF!?! Pledge now!!"/>
    <n v="50000"/>
    <n v="10"/>
    <x v="2"/>
    <s v="CA"/>
    <s v="CAD"/>
    <n v="1391991701"/>
    <n v="1389399701"/>
    <b v="0"/>
    <n v="2"/>
    <b v="0"/>
    <x v="5"/>
    <n v="0"/>
    <n v="5"/>
    <s v="film &amp; video"/>
    <x v="5"/>
    <d v="2014-01-11T00:21:41"/>
    <x v="3"/>
    <x v="1"/>
  </r>
  <r>
    <n v="444"/>
    <s v="Discovering the Other Woman"/>
    <s v="An upcoming animated web sitcom series centered around dealing with life, love, and relationships."/>
    <n v="50000"/>
    <n v="50"/>
    <x v="2"/>
    <s v="US"/>
    <s v="USD"/>
    <n v="1329342361"/>
    <n v="1324158361"/>
    <b v="0"/>
    <n v="1"/>
    <b v="0"/>
    <x v="5"/>
    <n v="0"/>
    <n v="50"/>
    <s v="film &amp; video"/>
    <x v="5"/>
    <d v="2011-12-17T21:46:0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50000"/>
    <n v="2"/>
    <x v="2"/>
    <s v="US"/>
    <s v="USD"/>
    <n v="1432195375"/>
    <n v="1430899375"/>
    <b v="0"/>
    <n v="2"/>
    <b v="0"/>
    <x v="5"/>
    <n v="0"/>
    <n v="1"/>
    <s v="film &amp; video"/>
    <x v="5"/>
    <d v="2015-05-06T08:02:55"/>
    <x v="0"/>
    <x v="5"/>
  </r>
  <r>
    <n v="446"/>
    <s v="DisChord"/>
    <s v="A faith based animated short. (The same guy who said a picture is worth a thousand words also said a cartoon is worth two thousand.)"/>
    <n v="50000"/>
    <n v="766"/>
    <x v="2"/>
    <s v="US"/>
    <s v="USD"/>
    <n v="1425434420"/>
    <n v="1422842420"/>
    <b v="0"/>
    <n v="16"/>
    <b v="0"/>
    <x v="5"/>
    <n v="2"/>
    <n v="47.88"/>
    <s v="film &amp; video"/>
    <x v="5"/>
    <d v="2015-02-02T02:00:20"/>
    <x v="0"/>
    <x v="2"/>
  </r>
  <r>
    <n v="447"/>
    <s v="Fat Rich Bastards Animated videos"/>
    <s v="10 tracks have been professionally recorded by CGI supergroup, The Fat Rich Bastards. Funding required for 10 animated music videos."/>
    <n v="50000"/>
    <n v="5"/>
    <x v="2"/>
    <s v="GB"/>
    <s v="GBP"/>
    <n v="1364041163"/>
    <n v="1361884763"/>
    <b v="0"/>
    <n v="1"/>
    <b v="0"/>
    <x v="5"/>
    <n v="0"/>
    <n v="5"/>
    <s v="film &amp; video"/>
    <x v="5"/>
    <d v="2013-02-26T13:19:23"/>
    <x v="4"/>
    <x v="2"/>
  </r>
  <r>
    <n v="448"/>
    <s v="The Last Mice"/>
    <s v="Max is a pessimistic mouse, always fantasizing about the end of the world. In The Last Mice, Max's fantasy becomes a real nightmare."/>
    <n v="50000"/>
    <n v="82.01"/>
    <x v="2"/>
    <s v="US"/>
    <s v="USD"/>
    <n v="1400091095"/>
    <n v="1398363095"/>
    <b v="0"/>
    <n v="4"/>
    <b v="0"/>
    <x v="5"/>
    <n v="0"/>
    <n v="20.5"/>
    <s v="film &amp; video"/>
    <x v="5"/>
    <d v="2014-04-24T18:11:35"/>
    <x v="3"/>
    <x v="6"/>
  </r>
  <r>
    <n v="449"/>
    <s v="Shell &amp; Paddy"/>
    <s v="Shell &amp; Paddy is a 2D animation cartoon with 4 minutes of slapstick surreal humour staring two animal characters in weird, wacky world."/>
    <n v="49000"/>
    <n v="45"/>
    <x v="2"/>
    <s v="GB"/>
    <s v="GBP"/>
    <n v="1382017085"/>
    <n v="1379425085"/>
    <b v="0"/>
    <n v="5"/>
    <b v="0"/>
    <x v="5"/>
    <n v="0"/>
    <n v="9"/>
    <s v="film &amp; video"/>
    <x v="5"/>
    <d v="2013-09-17T13:38:05"/>
    <x v="4"/>
    <x v="8"/>
  </r>
  <r>
    <n v="450"/>
    <s v="DreamAfrica"/>
    <s v="Why do the moon and stars receive their light from the sun? Africa has a story to tell. Ananse and Kweku appear in this great folktale."/>
    <n v="49000"/>
    <n v="396"/>
    <x v="2"/>
    <s v="US"/>
    <s v="USD"/>
    <n v="1392417800"/>
    <n v="1389825800"/>
    <b v="0"/>
    <n v="7"/>
    <b v="0"/>
    <x v="5"/>
    <n v="1"/>
    <n v="56.57"/>
    <s v="film &amp; video"/>
    <x v="5"/>
    <d v="2014-01-15T22:43:20"/>
    <x v="3"/>
    <x v="1"/>
  </r>
  <r>
    <n v="451"/>
    <s v="The Gangbangers"/>
    <s v="This comedy follows two devils who discover a magical boombox to become musicians after an 80s rapture enchants earth with fairy-tales."/>
    <n v="48725"/>
    <n v="0"/>
    <x v="2"/>
    <s v="US"/>
    <s v="USD"/>
    <n v="1390669791"/>
    <n v="1388077791"/>
    <b v="0"/>
    <n v="0"/>
    <b v="0"/>
    <x v="5"/>
    <n v="0"/>
    <n v="0"/>
    <s v="film &amp; video"/>
    <x v="5"/>
    <d v="2013-12-26T17:09:51"/>
    <x v="4"/>
    <x v="11"/>
  </r>
  <r>
    <n v="452"/>
    <s v="Lost in the Shadows"/>
    <s v="A man must find his way out of the depths of the shadows by using the aid of a little girl."/>
    <n v="48500"/>
    <n v="480"/>
    <x v="2"/>
    <s v="US"/>
    <s v="USD"/>
    <n v="1431536015"/>
    <n v="1428944015"/>
    <b v="0"/>
    <n v="12"/>
    <b v="0"/>
    <x v="5"/>
    <n v="1"/>
    <n v="40"/>
    <s v="film &amp; video"/>
    <x v="5"/>
    <d v="2015-04-13T16:53:35"/>
    <x v="0"/>
    <x v="6"/>
  </r>
  <r>
    <n v="453"/>
    <s v="Jamboni Brothers Pizza Pilot"/>
    <s v="A 7 minute broadcast-quality web pilot (in 3D animation) of Jamboni Brothers Pizza {the ultimate goal being a cartoon TV series}."/>
    <n v="48000"/>
    <n v="26"/>
    <x v="2"/>
    <s v="US"/>
    <s v="USD"/>
    <n v="1424375279"/>
    <n v="1422992879"/>
    <b v="0"/>
    <n v="2"/>
    <b v="0"/>
    <x v="5"/>
    <n v="0"/>
    <n v="13"/>
    <s v="film &amp; video"/>
    <x v="5"/>
    <d v="2015-02-03T19:47:59"/>
    <x v="0"/>
    <x v="2"/>
  </r>
  <r>
    <n v="454"/>
    <s v="Super Hi-Speed Road Strikers"/>
    <s v="Itâ€™s an Action/Adventure Anime for The Yuusha Brave series, G1 Transformer, and the Fast and the Furious Fans!"/>
    <n v="48000"/>
    <n v="82"/>
    <x v="2"/>
    <s v="US"/>
    <s v="USD"/>
    <n v="1417007640"/>
    <n v="1414343571"/>
    <b v="0"/>
    <n v="5"/>
    <b v="0"/>
    <x v="5"/>
    <n v="0"/>
    <n v="16.399999999999999"/>
    <s v="film &amp; video"/>
    <x v="5"/>
    <d v="2014-10-26T17:12:51"/>
    <x v="3"/>
    <x v="9"/>
  </r>
  <r>
    <n v="455"/>
    <s v="The FunBunch Cartoon!!!"/>
    <s v="Goal The FunBunch characters animated on TV: Fun entertainment for kids just like other authors before us (ex.Arthur,Clifford,Dr Seuss)"/>
    <n v="48000"/>
    <n v="45"/>
    <x v="2"/>
    <s v="US"/>
    <s v="USD"/>
    <n v="1334622660"/>
    <n v="1330733022"/>
    <b v="0"/>
    <n v="2"/>
    <b v="0"/>
    <x v="5"/>
    <n v="0"/>
    <n v="22.5"/>
    <s v="film &amp; video"/>
    <x v="5"/>
    <d v="2012-03-03T00:03:42"/>
    <x v="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48000"/>
    <n v="61"/>
    <x v="2"/>
    <s v="US"/>
    <s v="USD"/>
    <n v="1382414340"/>
    <n v="1380559201"/>
    <b v="0"/>
    <n v="3"/>
    <b v="0"/>
    <x v="5"/>
    <n v="0"/>
    <n v="20.329999999999998"/>
    <s v="film &amp; video"/>
    <x v="5"/>
    <d v="2013-09-30T16:40:01"/>
    <x v="4"/>
    <x v="8"/>
  </r>
  <r>
    <n v="457"/>
    <s v="phenix heart 3D animation"/>
    <s v="from my photo work, pyro techniques, aqua technitque and more , i will take the pricipale personnage to the lost land of phenix where ."/>
    <n v="47000"/>
    <n v="0"/>
    <x v="2"/>
    <s v="CA"/>
    <s v="CAD"/>
    <n v="1408213512"/>
    <n v="1405621512"/>
    <b v="0"/>
    <n v="0"/>
    <b v="0"/>
    <x v="5"/>
    <n v="0"/>
    <n v="0"/>
    <s v="film &amp; video"/>
    <x v="5"/>
    <d v="2014-07-17T18:25:12"/>
    <x v="3"/>
    <x v="3"/>
  </r>
  <r>
    <n v="458"/>
    <s v="DE_dust2: Hacker's Wrath"/>
    <s v="An animated parody of the game, Counter-Strike. The sequel to the very popular Counter-Strike: DE_dust2. Hacker is back!"/>
    <n v="46260"/>
    <n v="821"/>
    <x v="2"/>
    <s v="GB"/>
    <s v="GBP"/>
    <n v="1368550060"/>
    <n v="1365958060"/>
    <b v="0"/>
    <n v="49"/>
    <b v="0"/>
    <x v="5"/>
    <n v="2"/>
    <n v="16.760000000000002"/>
    <s v="film &amp; video"/>
    <x v="5"/>
    <d v="2013-04-14T16:47:40"/>
    <x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45000"/>
    <n v="25"/>
    <x v="2"/>
    <s v="US"/>
    <s v="USD"/>
    <n v="1321201327"/>
    <n v="1316013727"/>
    <b v="0"/>
    <n v="1"/>
    <b v="0"/>
    <x v="5"/>
    <n v="0"/>
    <n v="25"/>
    <s v="film &amp; video"/>
    <x v="5"/>
    <d v="2011-09-14T15:22:07"/>
    <x v="6"/>
    <x v="8"/>
  </r>
  <r>
    <n v="460"/>
    <s v="Darwin's Kiss"/>
    <s v="An animated web series about biological evolution gone haywire."/>
    <n v="45000"/>
    <n v="25"/>
    <x v="2"/>
    <s v="US"/>
    <s v="USD"/>
    <n v="1401595200"/>
    <n v="1398862875"/>
    <b v="0"/>
    <n v="2"/>
    <b v="0"/>
    <x v="5"/>
    <n v="0"/>
    <n v="12.5"/>
    <s v="film &amp; video"/>
    <x v="5"/>
    <d v="2014-04-30T13:01:15"/>
    <x v="3"/>
    <x v="6"/>
  </r>
  <r>
    <n v="461"/>
    <s v="Machinima film project : Open 24/7"/>
    <s v="A machinima based film, displaying the effects of todays financial crisis the world faces, and the explossive consequences it carries."/>
    <n v="45000"/>
    <n v="0"/>
    <x v="2"/>
    <s v="GB"/>
    <s v="GBP"/>
    <n v="1370204367"/>
    <n v="1368476367"/>
    <b v="0"/>
    <n v="0"/>
    <b v="0"/>
    <x v="5"/>
    <n v="0"/>
    <n v="0"/>
    <s v="film &amp; video"/>
    <x v="5"/>
    <d v="2013-05-13T20:19:27"/>
    <x v="4"/>
    <x v="5"/>
  </r>
  <r>
    <n v="462"/>
    <s v="THE FORGOTTEN LAND"/>
    <s v="A prince who becomes a slave, suffers of amnesia far away from his land. Slowly he recovers memory and returns where all started."/>
    <n v="45000"/>
    <n v="0"/>
    <x v="2"/>
    <s v="US"/>
    <s v="USD"/>
    <n v="1312945341"/>
    <n v="1307761341"/>
    <b v="0"/>
    <n v="0"/>
    <b v="0"/>
    <x v="5"/>
    <n v="0"/>
    <n v="0"/>
    <s v="film &amp; video"/>
    <x v="5"/>
    <d v="2011-06-11T03:02:21"/>
    <x v="6"/>
    <x v="0"/>
  </r>
  <r>
    <n v="463"/>
    <s v="Tuskegee Redtails"/>
    <s v="Depicts the contribution the Tuskegee airmen made in certain historical events that helped turn the tide in World War II."/>
    <n v="45000"/>
    <n v="1250"/>
    <x v="2"/>
    <s v="US"/>
    <s v="USD"/>
    <n v="1316883753"/>
    <n v="1311699753"/>
    <b v="0"/>
    <n v="11"/>
    <b v="0"/>
    <x v="5"/>
    <n v="3"/>
    <n v="113.64"/>
    <s v="film &amp; video"/>
    <x v="5"/>
    <d v="2011-07-26T17:02:33"/>
    <x v="6"/>
    <x v="3"/>
  </r>
  <r>
    <n v="464"/>
    <s v="PokÃ©Movie - A PokÃ©monâ„¢ school project"/>
    <s v="We are three students that want to make a short PokÃ©mon movie as a school project!"/>
    <n v="45000"/>
    <n v="1"/>
    <x v="2"/>
    <s v="DE"/>
    <s v="EUR"/>
    <n v="1463602935"/>
    <n v="1461874935"/>
    <b v="0"/>
    <n v="1"/>
    <b v="0"/>
    <x v="5"/>
    <n v="0"/>
    <n v="1"/>
    <s v="film &amp; video"/>
    <x v="5"/>
    <d v="2016-04-28T20:22:15"/>
    <x v="2"/>
    <x v="6"/>
  </r>
  <r>
    <n v="465"/>
    <s v="&quot;Amp&quot; A Story About a Robot"/>
    <s v="&quot;Amp&quot; is a short film about a robot with needs."/>
    <n v="45000"/>
    <n v="138"/>
    <x v="2"/>
    <s v="US"/>
    <s v="USD"/>
    <n v="1403837574"/>
    <n v="1402455174"/>
    <b v="0"/>
    <n v="8"/>
    <b v="0"/>
    <x v="5"/>
    <n v="0"/>
    <n v="17.25"/>
    <s v="film &amp; video"/>
    <x v="5"/>
    <d v="2014-06-11T02:52:54"/>
    <x v="3"/>
    <x v="0"/>
  </r>
  <r>
    <n v="466"/>
    <s v="The Legend Of The Crimson Knight"/>
    <s v="(Working storyboard for animated project) A multi-generational Knight that wages war on criminals and corrupt governments"/>
    <n v="45000"/>
    <n v="76"/>
    <x v="2"/>
    <s v="US"/>
    <s v="USD"/>
    <n v="1347057464"/>
    <n v="1344465464"/>
    <b v="0"/>
    <n v="5"/>
    <b v="0"/>
    <x v="5"/>
    <n v="0"/>
    <n v="15.2"/>
    <s v="film &amp; video"/>
    <x v="5"/>
    <d v="2012-08-08T22:37:44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45000"/>
    <n v="4315"/>
    <x v="2"/>
    <s v="US"/>
    <s v="USD"/>
    <n v="1348849134"/>
    <n v="1344961134"/>
    <b v="0"/>
    <n v="39"/>
    <b v="0"/>
    <x v="5"/>
    <n v="10"/>
    <n v="110.64"/>
    <s v="film &amp; video"/>
    <x v="5"/>
    <d v="2012-08-14T16:18:54"/>
    <x v="5"/>
    <x v="10"/>
  </r>
  <r>
    <n v="468"/>
    <s v="Storyville: Return of the Vodou Queen"/>
    <s v="After the devastation of a massive Hurricane, main character that has strong's ties to the city returns to find everything in ruins. As"/>
    <n v="45000"/>
    <n v="0"/>
    <x v="2"/>
    <s v="US"/>
    <s v="USD"/>
    <n v="1341978665"/>
    <n v="1336795283"/>
    <b v="0"/>
    <n v="0"/>
    <b v="0"/>
    <x v="5"/>
    <n v="0"/>
    <n v="0"/>
    <s v="film &amp; video"/>
    <x v="5"/>
    <d v="2012-05-12T04:01:23"/>
    <x v="5"/>
    <x v="5"/>
  </r>
  <r>
    <n v="469"/>
    <s v="Dreamland PERSONALISED Animated Shorts Film"/>
    <s v="Create a personalised animation film using your child's name and photo."/>
    <n v="45000"/>
    <n v="0"/>
    <x v="2"/>
    <s v="GB"/>
    <s v="GBP"/>
    <n v="1409960724"/>
    <n v="1404776724"/>
    <b v="0"/>
    <n v="0"/>
    <b v="0"/>
    <x v="5"/>
    <n v="0"/>
    <n v="0"/>
    <s v="film &amp; video"/>
    <x v="5"/>
    <d v="2014-07-07T23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44250"/>
    <n v="51"/>
    <x v="2"/>
    <s v="US"/>
    <s v="USD"/>
    <n v="1389844800"/>
    <n v="1385524889"/>
    <b v="0"/>
    <n v="2"/>
    <b v="0"/>
    <x v="5"/>
    <n v="0"/>
    <n v="25.5"/>
    <s v="film &amp; video"/>
    <x v="5"/>
    <d v="2013-11-27T04:01:29"/>
    <x v="4"/>
    <x v="4"/>
  </r>
  <r>
    <n v="471"/>
    <s v="Red Origins"/>
    <s v="Three kids try to stop Mazi Mbe's plan to restore Africa to its original state where Tricksters &amp; Spirits ruled_x000a_and Juju was law."/>
    <n v="44000"/>
    <n v="6541"/>
    <x v="2"/>
    <s v="US"/>
    <s v="USD"/>
    <n v="1397924379"/>
    <n v="1394039979"/>
    <b v="0"/>
    <n v="170"/>
    <b v="0"/>
    <x v="5"/>
    <n v="15"/>
    <n v="38.479999999999997"/>
    <s v="film &amp; video"/>
    <x v="5"/>
    <d v="2014-03-05T17:19:39"/>
    <x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43500"/>
    <n v="141"/>
    <x v="2"/>
    <s v="US"/>
    <s v="USD"/>
    <n v="1408831718"/>
    <n v="1406239718"/>
    <b v="0"/>
    <n v="5"/>
    <b v="0"/>
    <x v="5"/>
    <n v="0"/>
    <n v="28.2"/>
    <s v="film &amp; video"/>
    <x v="5"/>
    <d v="2014-07-24T22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42850"/>
    <n v="861"/>
    <x v="2"/>
    <s v="US"/>
    <s v="USD"/>
    <n v="1410972319"/>
    <n v="1408380319"/>
    <b v="0"/>
    <n v="14"/>
    <b v="0"/>
    <x v="5"/>
    <n v="2"/>
    <n v="61.5"/>
    <s v="film &amp; video"/>
    <x v="5"/>
    <d v="2014-08-18T16:45:19"/>
    <x v="3"/>
    <x v="10"/>
  </r>
  <r>
    <n v="474"/>
    <s v="TAO Mr. Fantastic!!"/>
    <s v="Time travel the light Mr. Fantastic!  Spin the dimensions toward other continuums and worlds.  Hold onto your panties."/>
    <n v="42500"/>
    <n v="1"/>
    <x v="2"/>
    <s v="US"/>
    <s v="USD"/>
    <n v="1487318029"/>
    <n v="1484726029"/>
    <b v="0"/>
    <n v="1"/>
    <b v="0"/>
    <x v="5"/>
    <n v="0"/>
    <n v="1"/>
    <s v="film &amp; video"/>
    <x v="5"/>
    <d v="2017-01-18T07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42000"/>
    <n v="0"/>
    <x v="2"/>
    <s v="US"/>
    <s v="USD"/>
    <n v="1430877843"/>
    <n v="1428285843"/>
    <b v="0"/>
    <n v="0"/>
    <b v="0"/>
    <x v="5"/>
    <n v="0"/>
    <n v="0"/>
    <s v="film &amp; video"/>
    <x v="5"/>
    <d v="2015-04-06T02:04:03"/>
    <x v="0"/>
    <x v="6"/>
  </r>
  <r>
    <n v="476"/>
    <s v="Sight Word Music Videos"/>
    <s v="Animated Music Videos that teach kids how to read."/>
    <n v="42000"/>
    <n v="4906.59"/>
    <x v="2"/>
    <s v="US"/>
    <s v="USD"/>
    <n v="1401767940"/>
    <n v="1398727441"/>
    <b v="0"/>
    <n v="124"/>
    <b v="0"/>
    <x v="5"/>
    <n v="12"/>
    <n v="39.57"/>
    <s v="film &amp; video"/>
    <x v="5"/>
    <d v="2014-04-28T23:24:01"/>
    <x v="3"/>
    <x v="6"/>
  </r>
  <r>
    <n v="477"/>
    <s v="Hymn of Unity"/>
    <s v="A Comedy-drama animation revolving around a man who finds a problematic pair of headphones that literally take over his whole life."/>
    <n v="42000"/>
    <n v="0"/>
    <x v="2"/>
    <s v="US"/>
    <s v="USD"/>
    <n v="1337371334"/>
    <n v="1332187334"/>
    <b v="0"/>
    <n v="0"/>
    <b v="0"/>
    <x v="5"/>
    <n v="0"/>
    <n v="0"/>
    <s v="film &amp; video"/>
    <x v="5"/>
    <d v="2012-03-19T20:02:14"/>
    <x v="5"/>
    <x v="7"/>
  </r>
  <r>
    <n v="478"/>
    <s v="BABY HUEY IN A FEATURE FILM /  &quot;LUCKY DUCK&quot;"/>
    <s v="this is an animated full length film of an old classic with new life to it. That gigantic and naive duckling we all love  ."/>
    <n v="40000"/>
    <n v="0"/>
    <x v="2"/>
    <s v="US"/>
    <s v="USD"/>
    <n v="1427921509"/>
    <n v="1425333109"/>
    <b v="0"/>
    <n v="0"/>
    <b v="0"/>
    <x v="5"/>
    <n v="0"/>
    <n v="0"/>
    <s v="film &amp; video"/>
    <x v="5"/>
    <d v="2015-03-02T21:51:49"/>
    <x v="0"/>
    <x v="7"/>
  </r>
  <r>
    <n v="479"/>
    <s v="Harvard Math 55A and Stanford Math 51H Animated!"/>
    <s v="ANIMATING the most INFAMOUS Math Courses in America and TRANSLATING them for the mathematical underdog!"/>
    <n v="40000"/>
    <n v="4884"/>
    <x v="2"/>
    <s v="US"/>
    <s v="USD"/>
    <n v="1416566835"/>
    <n v="1411379235"/>
    <b v="0"/>
    <n v="55"/>
    <b v="0"/>
    <x v="5"/>
    <n v="12"/>
    <n v="88.8"/>
    <s v="film &amp; video"/>
    <x v="5"/>
    <d v="2014-09-22T09:47:15"/>
    <x v="3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"/>
    <n v="55.46"/>
    <s v="film &amp; video"/>
    <x v="5"/>
    <d v="2013-07-10T12:00:15"/>
    <x v="4"/>
    <x v="3"/>
  </r>
  <r>
    <n v="481"/>
    <s v="ERA"/>
    <s v="The year is 2043. Test subject David Beck has been augmented with psychokinetic abilities. He uses his newfound gifts to thwart evil."/>
    <n v="40000"/>
    <n v="1830"/>
    <x v="2"/>
    <s v="US"/>
    <s v="USD"/>
    <n v="1349885289"/>
    <n v="1347293289"/>
    <b v="0"/>
    <n v="21"/>
    <b v="0"/>
    <x v="5"/>
    <n v="5"/>
    <n v="87.14"/>
    <s v="film &amp; video"/>
    <x v="5"/>
    <d v="2012-09-10T16:08:09"/>
    <x v="5"/>
    <x v="8"/>
  </r>
  <r>
    <n v="482"/>
    <s v="Animated Stand-up Routines Shenanigans"/>
    <s v="Help me quit my day job and also create animated Stand-up routines from local up and coming comedians."/>
    <n v="40000"/>
    <n v="10"/>
    <x v="2"/>
    <s v="US"/>
    <s v="USD"/>
    <n v="1460644440"/>
    <n v="1458336690"/>
    <b v="0"/>
    <n v="1"/>
    <b v="0"/>
    <x v="5"/>
    <n v="0"/>
    <n v="10"/>
    <s v="film &amp; video"/>
    <x v="5"/>
    <d v="2016-03-18T21:31:30"/>
    <x v="2"/>
    <x v="7"/>
  </r>
  <r>
    <n v="483"/>
    <s v="Misri Bunch: Names of Allah series 2"/>
    <s v="Help to fund a children's animation Series. Teaching good morals and conduct. Also includes simplified teachings about Islam and Allah."/>
    <n v="40000"/>
    <n v="7530"/>
    <x v="2"/>
    <s v="GB"/>
    <s v="GBP"/>
    <n v="1359434672"/>
    <n v="1354250672"/>
    <b v="0"/>
    <n v="147"/>
    <b v="0"/>
    <x v="5"/>
    <n v="19"/>
    <n v="51.22"/>
    <s v="film &amp; video"/>
    <x v="5"/>
    <d v="2012-11-30T04:44:32"/>
    <x v="5"/>
    <x v="4"/>
  </r>
  <r>
    <n v="484"/>
    <s v="The Diddlys &quot;Steam powered Superheroes&quot;"/>
    <s v="The Diddlys are steam powered superheroes,transforming into spaceships,submarines or whatever it takes to complete their secret mission"/>
    <n v="40000"/>
    <n v="149"/>
    <x v="2"/>
    <s v="GB"/>
    <s v="GBP"/>
    <n v="1446766372"/>
    <n v="1443220372"/>
    <b v="0"/>
    <n v="11"/>
    <b v="0"/>
    <x v="5"/>
    <n v="0"/>
    <n v="13.55"/>
    <s v="film &amp; video"/>
    <x v="5"/>
    <d v="2015-09-25T22:32:52"/>
    <x v="0"/>
    <x v="8"/>
  </r>
  <r>
    <n v="485"/>
    <s v="The Lighthouse and the Lock cartoon - funny stuff for kids."/>
    <s v="Last few days to make this toon a reality! 5 funny toons for YOU! See the pilot episode here!"/>
    <n v="40000"/>
    <n v="8315.01"/>
    <x v="2"/>
    <s v="GB"/>
    <s v="GBP"/>
    <n v="1368792499"/>
    <n v="1366200499"/>
    <b v="0"/>
    <n v="125"/>
    <b v="0"/>
    <x v="5"/>
    <n v="21"/>
    <n v="66.52"/>
    <s v="film &amp; video"/>
    <x v="5"/>
    <d v="2013-04-17T12:08:19"/>
    <x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40000"/>
    <n v="50"/>
    <x v="2"/>
    <s v="AU"/>
    <s v="AUD"/>
    <n v="1401662239"/>
    <n v="1399070239"/>
    <b v="0"/>
    <n v="1"/>
    <b v="0"/>
    <x v="5"/>
    <n v="0"/>
    <n v="50"/>
    <s v="film &amp; video"/>
    <x v="5"/>
    <d v="2014-05-02T22:37:19"/>
    <x v="3"/>
    <x v="5"/>
  </r>
  <r>
    <n v="487"/>
    <s v="The Adventures of Daryl and Straight Man"/>
    <s v="Hey everyone we are producing a new show called The Adventures of Daryl and Straight Man. It is an animated comedy web series."/>
    <n v="40000"/>
    <n v="0"/>
    <x v="2"/>
    <s v="CA"/>
    <s v="CAD"/>
    <n v="1482678994"/>
    <n v="1477491394"/>
    <b v="0"/>
    <n v="0"/>
    <b v="0"/>
    <x v="5"/>
    <n v="0"/>
    <n v="0"/>
    <s v="film &amp; video"/>
    <x v="5"/>
    <d v="2016-10-26T14:16:34"/>
    <x v="2"/>
    <x v="9"/>
  </r>
  <r>
    <n v="488"/>
    <s v="City Animals independent cartoon series"/>
    <s v="When humans left the earth, the animals took over the city. What could go wrong? Well...everything!"/>
    <n v="40000"/>
    <n v="0"/>
    <x v="2"/>
    <s v="US"/>
    <s v="USD"/>
    <n v="1483924700"/>
    <n v="1481332700"/>
    <b v="0"/>
    <n v="0"/>
    <b v="0"/>
    <x v="5"/>
    <n v="0"/>
    <n v="0"/>
    <s v="film &amp; video"/>
    <x v="5"/>
    <d v="2016-12-10T01:18:20"/>
    <x v="2"/>
    <x v="11"/>
  </r>
  <r>
    <n v="489"/>
    <s v="THE GUINEAS SHOW"/>
    <s v="Help America's favorite dysfunctional immigrant family THE GUINEAS launch the first season of their animated web series."/>
    <n v="40000"/>
    <n v="215"/>
    <x v="2"/>
    <s v="US"/>
    <s v="USD"/>
    <n v="1325763180"/>
    <n v="1323084816"/>
    <b v="0"/>
    <n v="3"/>
    <b v="0"/>
    <x v="5"/>
    <n v="1"/>
    <n v="71.67"/>
    <s v="film &amp; video"/>
    <x v="5"/>
    <d v="2011-12-05T11:33:36"/>
    <x v="6"/>
    <x v="11"/>
  </r>
  <r>
    <n v="490"/>
    <s v="PROJECT IS CANCELLED"/>
    <s v="Cancelled"/>
    <n v="40000"/>
    <n v="0"/>
    <x v="2"/>
    <s v="US"/>
    <s v="USD"/>
    <n v="1345677285"/>
    <n v="1343085285"/>
    <b v="0"/>
    <n v="0"/>
    <b v="0"/>
    <x v="5"/>
    <n v="0"/>
    <n v="0"/>
    <s v="film &amp; video"/>
    <x v="5"/>
    <d v="2012-07-23T23:14:45"/>
    <x v="5"/>
    <x v="3"/>
  </r>
  <r>
    <n v="491"/>
    <s v="Guess What? Gus"/>
    <s v="&quot;Guess What? Gus&quot; is a magical animated comedy that follow a new kid who playful antics for attention make the news."/>
    <n v="40000"/>
    <n v="0"/>
    <x v="2"/>
    <s v="US"/>
    <s v="USD"/>
    <n v="1453937699"/>
    <n v="1451345699"/>
    <b v="0"/>
    <n v="0"/>
    <b v="0"/>
    <x v="5"/>
    <n v="0"/>
    <n v="0"/>
    <s v="film &amp; video"/>
    <x v="5"/>
    <d v="2015-12-28T23:34:59"/>
    <x v="0"/>
    <x v="11"/>
  </r>
  <r>
    <n v="492"/>
    <s v="Project: eXelcius - Next Generation Movie"/>
    <s v="This project aims to create a 3D animated movie that is created by it's fans, it's content and plot will be driven by it's followers."/>
    <n v="40000"/>
    <n v="0"/>
    <x v="2"/>
    <s v="SE"/>
    <s v="SEK"/>
    <n v="1476319830"/>
    <n v="1471135830"/>
    <b v="0"/>
    <n v="0"/>
    <b v="0"/>
    <x v="5"/>
    <n v="0"/>
    <n v="0"/>
    <s v="film &amp; video"/>
    <x v="5"/>
    <d v="2016-08-14T00:50:30"/>
    <x v="2"/>
    <x v="10"/>
  </r>
  <r>
    <n v="493"/>
    <s v="Joc Barrera The Chupacabra Hunter"/>
    <s v="The Chupacabra is not a myth and one man is on a mission to prove its existence no matter what, his name is Joc Barrera."/>
    <n v="40000"/>
    <n v="0"/>
    <x v="2"/>
    <s v="GB"/>
    <s v="GBP"/>
    <n v="1432142738"/>
    <n v="1429550738"/>
    <b v="0"/>
    <n v="0"/>
    <b v="0"/>
    <x v="5"/>
    <n v="0"/>
    <n v="0"/>
    <s v="film &amp; video"/>
    <x v="5"/>
    <d v="2015-04-20T17:25:38"/>
    <x v="0"/>
    <x v="6"/>
  </r>
  <r>
    <n v="494"/>
    <s v="The Grigori"/>
    <s v="Angels come to Earth in human disguise to deceive mankind, rule the Earth as gods, create a hybrid army &amp; destroy all who oppose them."/>
    <n v="40000"/>
    <n v="31"/>
    <x v="2"/>
    <s v="US"/>
    <s v="USD"/>
    <n v="1404356400"/>
    <n v="1402343765"/>
    <b v="0"/>
    <n v="3"/>
    <b v="0"/>
    <x v="5"/>
    <n v="0"/>
    <n v="10.33"/>
    <s v="film &amp; video"/>
    <x v="5"/>
    <d v="2014-06-09T19:56:05"/>
    <x v="3"/>
    <x v="0"/>
  </r>
  <r>
    <n v="495"/>
    <s v="Average Heroes pilot"/>
    <s v="two friends set out to conquer and reach the level cap of the quest watch, how will they do it when they're 2 teenage idiots"/>
    <n v="40000"/>
    <n v="0"/>
    <x v="2"/>
    <s v="US"/>
    <s v="USD"/>
    <n v="1437076305"/>
    <n v="1434484305"/>
    <b v="0"/>
    <n v="0"/>
    <b v="0"/>
    <x v="5"/>
    <n v="0"/>
    <n v="0"/>
    <s v="film &amp; video"/>
    <x v="5"/>
    <d v="2015-06-16T19:51:45"/>
    <x v="0"/>
    <x v="0"/>
  </r>
  <r>
    <n v="496"/>
    <s v="Airships and Anatasia: The Movie"/>
    <s v="The movie is about the adventures of Ethan, Danna, The mysterious inventor and more."/>
    <n v="40000"/>
    <n v="1"/>
    <x v="2"/>
    <s v="US"/>
    <s v="USD"/>
    <n v="1392070874"/>
    <n v="1386886874"/>
    <b v="0"/>
    <n v="1"/>
    <b v="0"/>
    <x v="5"/>
    <n v="0"/>
    <n v="1"/>
    <s v="film &amp; video"/>
    <x v="5"/>
    <d v="2013-12-12T22:21:14"/>
    <x v="4"/>
    <x v="11"/>
  </r>
  <r>
    <n v="497"/>
    <s v="Galaxy Probe Kids"/>
    <s v="live-action/animated series pilot."/>
    <n v="40000"/>
    <n v="30"/>
    <x v="2"/>
    <s v="US"/>
    <s v="USD"/>
    <n v="1419483600"/>
    <n v="1414889665"/>
    <b v="0"/>
    <n v="3"/>
    <b v="0"/>
    <x v="5"/>
    <n v="0"/>
    <n v="10"/>
    <s v="film &amp; video"/>
    <x v="5"/>
    <d v="2014-11-02T00:54:25"/>
    <x v="3"/>
    <x v="4"/>
  </r>
  <r>
    <n v="498"/>
    <s v="ANGAL TENTARA and The Root of All Evil"/>
    <s v="AT is an Interactive Animation made for the iPad where the user becomes part of the story. It's a fantastic journey of discovery!"/>
    <n v="40000"/>
    <n v="2994"/>
    <x v="2"/>
    <s v="US"/>
    <s v="USD"/>
    <n v="1324664249"/>
    <n v="1321035449"/>
    <b v="0"/>
    <n v="22"/>
    <b v="0"/>
    <x v="5"/>
    <n v="7"/>
    <n v="136.09"/>
    <s v="film &amp; video"/>
    <x v="5"/>
    <d v="2011-11-11T18:17:29"/>
    <x v="6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40000"/>
    <n v="1910"/>
    <x v="2"/>
    <s v="US"/>
    <s v="USD"/>
    <n v="1255381140"/>
    <n v="1250630968"/>
    <b v="0"/>
    <n v="26"/>
    <b v="0"/>
    <x v="5"/>
    <n v="5"/>
    <n v="73.459999999999994"/>
    <s v="film &amp; video"/>
    <x v="5"/>
    <d v="2009-08-18T21:29:28"/>
    <x v="8"/>
    <x v="10"/>
  </r>
  <r>
    <n v="500"/>
    <s v="Stephen Colbert animated video"/>
    <s v="This animated dark comedy video highlights Stephen Colbert as a super hero-like figure within a corrupt and sinister world manipulated by the media."/>
    <n v="40000"/>
    <n v="215"/>
    <x v="2"/>
    <s v="US"/>
    <s v="USD"/>
    <n v="1273356960"/>
    <n v="1268255751"/>
    <b v="0"/>
    <n v="4"/>
    <b v="0"/>
    <x v="5"/>
    <n v="1"/>
    <n v="53.75"/>
    <s v="film &amp; video"/>
    <x v="5"/>
    <d v="2010-03-10T21:15:51"/>
    <x v="7"/>
    <x v="7"/>
  </r>
  <r>
    <n v="501"/>
    <s v="World War 4"/>
    <s v="Based on the invention portfolio of a patented inventor World War Four is a look into the future of warfare and humanity as a whole"/>
    <n v="40000"/>
    <n v="0"/>
    <x v="2"/>
    <s v="US"/>
    <s v="USD"/>
    <n v="1310189851"/>
    <n v="1307597851"/>
    <b v="0"/>
    <n v="0"/>
    <b v="0"/>
    <x v="5"/>
    <n v="0"/>
    <n v="0"/>
    <s v="film &amp; video"/>
    <x v="5"/>
    <d v="2011-06-09T05:37:31"/>
    <x v="6"/>
    <x v="0"/>
  </r>
  <r>
    <n v="502"/>
    <s v="Strawberry Bowl"/>
    <s v="This Strawberry Bowl concept is the 1st of many episodes.  These episodes will be released in accordance with the harvest of the month."/>
    <n v="40000"/>
    <n v="230"/>
    <x v="2"/>
    <s v="US"/>
    <s v="USD"/>
    <n v="1332073025"/>
    <n v="1329484625"/>
    <b v="0"/>
    <n v="4"/>
    <b v="0"/>
    <x v="5"/>
    <n v="1"/>
    <n v="57.5"/>
    <s v="film &amp; video"/>
    <x v="5"/>
    <d v="2012-02-17T13:17:05"/>
    <x v="5"/>
    <x v="2"/>
  </r>
  <r>
    <n v="503"/>
    <s v="Jimmy There and Back - Documentary Animation"/>
    <s v="Jimmy wants to live life and see his grandchildren grow up, but alcoholism threatens to curtail everything he dreams of."/>
    <n v="40000"/>
    <n v="114"/>
    <x v="2"/>
    <s v="GB"/>
    <s v="GBP"/>
    <n v="1421498303"/>
    <n v="1418906303"/>
    <b v="0"/>
    <n v="9"/>
    <b v="0"/>
    <x v="5"/>
    <n v="0"/>
    <n v="12.67"/>
    <s v="film &amp; video"/>
    <x v="5"/>
    <d v="2014-12-18T12:38:23"/>
    <x v="3"/>
    <x v="11"/>
  </r>
  <r>
    <n v="504"/>
    <s v="Woodsy Owl Animation: Cartoons That Give A Hoot!"/>
    <s v="An animated DVD starring Woodsy Owl that entertains children while  showing them how they can help create a cleaner, greener planet."/>
    <n v="40000"/>
    <n v="335"/>
    <x v="2"/>
    <s v="US"/>
    <s v="USD"/>
    <n v="1334097387"/>
    <n v="1328916987"/>
    <b v="0"/>
    <n v="5"/>
    <b v="0"/>
    <x v="5"/>
    <n v="1"/>
    <n v="67"/>
    <s v="film &amp; video"/>
    <x v="5"/>
    <d v="2012-02-10T23:36:27"/>
    <x v="5"/>
    <x v="2"/>
  </r>
  <r>
    <n v="505"/>
    <s v="MY4FACES THE ANIMATED MOVIE"/>
    <s v="This wonderful movie will tells the story of two adorable aliens who crash land into a familyâ€™s backyard, and travel the Earth."/>
    <n v="40000"/>
    <n v="52"/>
    <x v="2"/>
    <s v="US"/>
    <s v="USD"/>
    <n v="1451010086"/>
    <n v="1447122086"/>
    <b v="0"/>
    <n v="14"/>
    <b v="0"/>
    <x v="5"/>
    <n v="0"/>
    <n v="3.71"/>
    <s v="film &amp; video"/>
    <x v="5"/>
    <d v="2015-11-10T02:21:26"/>
    <x v="0"/>
    <x v="4"/>
  </r>
  <r>
    <n v="506"/>
    <s v="Age of Spirit: The Battle in Heaven"/>
    <s v="A feature-length 3D animation that depicts what happened when the Son of the Morning rebelled against God."/>
    <n v="40000"/>
    <n v="250"/>
    <x v="2"/>
    <s v="US"/>
    <s v="USD"/>
    <n v="1376140520"/>
    <n v="1373548520"/>
    <b v="0"/>
    <n v="1"/>
    <b v="0"/>
    <x v="5"/>
    <n v="1"/>
    <n v="250"/>
    <s v="film &amp; video"/>
    <x v="5"/>
    <d v="2013-07-11T13:15:20"/>
    <x v="4"/>
    <x v="3"/>
  </r>
  <r>
    <n v="507"/>
    <s v="Code Monkeys"/>
    <s v="&quot;Code Monkey(s)&quot; is a short animated-series about life from the perspective of an engineer who feels like an actual &quot;Code Monkey&quot;."/>
    <n v="40000"/>
    <n v="640"/>
    <x v="2"/>
    <s v="US"/>
    <s v="USD"/>
    <n v="1350687657"/>
    <n v="1346799657"/>
    <b v="0"/>
    <n v="10"/>
    <b v="0"/>
    <x v="5"/>
    <n v="2"/>
    <n v="64"/>
    <s v="film &amp; video"/>
    <x v="5"/>
    <d v="2012-09-04T23:00:57"/>
    <x v="5"/>
    <x v="8"/>
  </r>
  <r>
    <n v="508"/>
    <s v="Heroes Faith II (Superior Soldier)"/>
    <s v="A stop-motion animated action packed adventure. Telling a great story with an even greater message. Join me and lets change the world."/>
    <n v="40000"/>
    <n v="400"/>
    <x v="2"/>
    <s v="US"/>
    <s v="USD"/>
    <n v="1337955240"/>
    <n v="1332808501"/>
    <b v="0"/>
    <n v="3"/>
    <b v="0"/>
    <x v="5"/>
    <n v="1"/>
    <n v="133.33000000000001"/>
    <s v="film &amp; video"/>
    <x v="5"/>
    <d v="2012-03-27T00:35:01"/>
    <x v="5"/>
    <x v="7"/>
  </r>
  <r>
    <n v="509"/>
    <s v="Indian in Chelsea - Web Animated series"/>
    <s v="A hilarious comedy podcast being turned into an animated series  about an indian servant and his boss."/>
    <n v="40000"/>
    <n v="10"/>
    <x v="2"/>
    <s v="GB"/>
    <s v="GBP"/>
    <n v="1435504170"/>
    <n v="1432912170"/>
    <b v="0"/>
    <n v="1"/>
    <b v="0"/>
    <x v="5"/>
    <n v="0"/>
    <n v="10"/>
    <s v="film &amp; video"/>
    <x v="5"/>
    <d v="2015-05-29T15:09:30"/>
    <x v="0"/>
    <x v="5"/>
  </r>
  <r>
    <n v="510"/>
    <s v="TPI Episode 2: Doomsday Dean"/>
    <s v="A mile below the Franco-Swiss border Dean manages to break the Large Hadron Collider and triggers the end of the world."/>
    <n v="40000"/>
    <n v="0"/>
    <x v="2"/>
    <s v="US"/>
    <s v="USD"/>
    <n v="1456805639"/>
    <n v="1454213639"/>
    <b v="0"/>
    <n v="0"/>
    <b v="0"/>
    <x v="5"/>
    <n v="0"/>
    <n v="0"/>
    <s v="film &amp; video"/>
    <x v="5"/>
    <d v="2016-01-31T04:13:59"/>
    <x v="2"/>
    <x v="1"/>
  </r>
  <r>
    <n v="511"/>
    <s v="Stuck On An Eyeland"/>
    <s v="A project that incorporates animation and comic art into a relevant story. 4 boys, 1 eyeland, and a whole lot of drama!!!"/>
    <n v="40000"/>
    <n v="150"/>
    <x v="2"/>
    <s v="US"/>
    <s v="USD"/>
    <n v="1365228982"/>
    <n v="1362640582"/>
    <b v="0"/>
    <n v="5"/>
    <b v="0"/>
    <x v="5"/>
    <n v="0"/>
    <n v="30"/>
    <s v="film &amp; video"/>
    <x v="5"/>
    <d v="2013-03-07T07:16:22"/>
    <x v="4"/>
    <x v="7"/>
  </r>
  <r>
    <n v="512"/>
    <s v="Otherkin The Animated Series"/>
    <s v="We have a fully developed 2D animated series that requires more professional animation. Our first 2 home-animated eps are up online."/>
    <n v="40000"/>
    <n v="11"/>
    <x v="2"/>
    <s v="US"/>
    <s v="USD"/>
    <n v="1479667727"/>
    <n v="1475776127"/>
    <b v="0"/>
    <n v="2"/>
    <b v="0"/>
    <x v="5"/>
    <n v="0"/>
    <n v="5.5"/>
    <s v="film &amp; video"/>
    <x v="5"/>
    <d v="2016-10-06T17:48:47"/>
    <x v="2"/>
    <x v="9"/>
  </r>
  <r>
    <n v="513"/>
    <s v="Paradigm Spiral - The Animated Series"/>
    <s v="A sci-fi fantasy 2.5D anime styled series about some guys trying to save the world, probably..."/>
    <n v="40000"/>
    <n v="6962"/>
    <x v="2"/>
    <s v="US"/>
    <s v="USD"/>
    <n v="1471244400"/>
    <n v="1467387705"/>
    <b v="0"/>
    <n v="68"/>
    <b v="0"/>
    <x v="5"/>
    <n v="17"/>
    <n v="102.38"/>
    <s v="film &amp; video"/>
    <x v="5"/>
    <d v="2016-07-01T15:41:45"/>
    <x v="2"/>
    <x v="3"/>
  </r>
  <r>
    <n v="514"/>
    <s v="I'm Sticking With You."/>
    <s v="A film created entirely out of paper, visual effects and found objects depicts how one man created a new life for himself."/>
    <n v="39400"/>
    <n v="50"/>
    <x v="2"/>
    <s v="CA"/>
    <s v="CAD"/>
    <n v="1407595447"/>
    <n v="1405003447"/>
    <b v="0"/>
    <n v="3"/>
    <b v="0"/>
    <x v="5"/>
    <n v="0"/>
    <n v="16.670000000000002"/>
    <s v="film &amp; video"/>
    <x v="5"/>
    <d v="2014-07-10T14:44:07"/>
    <x v="3"/>
    <x v="3"/>
  </r>
  <r>
    <n v="515"/>
    <s v="A Tale of Faith - An Animated Short Film"/>
    <s v="A Tale of Faith is an animated short film based on the heartwarming tale by Rebbe Nachman of Breslov."/>
    <n v="39000"/>
    <n v="24651"/>
    <x v="2"/>
    <s v="US"/>
    <s v="USD"/>
    <n v="1451389601"/>
    <n v="1447933601"/>
    <b v="0"/>
    <n v="34"/>
    <b v="0"/>
    <x v="5"/>
    <n v="63"/>
    <n v="725.03"/>
    <s v="film &amp; video"/>
    <x v="5"/>
    <d v="2015-11-19T11:46:41"/>
    <x v="0"/>
    <x v="4"/>
  </r>
  <r>
    <n v="516"/>
    <s v="Shipmates"/>
    <s v="A big brother style comedy animation series starring famous seafarers"/>
    <n v="39000"/>
    <n v="0"/>
    <x v="2"/>
    <s v="GB"/>
    <s v="GBP"/>
    <n v="1432752080"/>
    <n v="1427568080"/>
    <b v="0"/>
    <n v="0"/>
    <b v="0"/>
    <x v="5"/>
    <n v="0"/>
    <n v="0"/>
    <s v="film &amp; video"/>
    <x v="5"/>
    <d v="2015-03-28T18:41:20"/>
    <x v="0"/>
    <x v="7"/>
  </r>
  <r>
    <n v="517"/>
    <s v="Honeybee: The Animated Series Trailer"/>
    <s v="Honeybee is a cartoon about a girl who can talk to bugs, and her quest to save the bees! Adventure, humor, and lots of fun characters."/>
    <n v="38888"/>
    <n v="205"/>
    <x v="2"/>
    <s v="US"/>
    <s v="USD"/>
    <n v="1486046761"/>
    <n v="1483454761"/>
    <b v="0"/>
    <n v="3"/>
    <b v="0"/>
    <x v="5"/>
    <n v="1"/>
    <n v="68.33"/>
    <s v="film &amp; video"/>
    <x v="5"/>
    <d v="2017-01-03T14:46:01"/>
    <x v="1"/>
    <x v="1"/>
  </r>
  <r>
    <n v="518"/>
    <s v="Somorrah"/>
    <s v="The community of Somorrah is peaceful and unblemished until &quot;The Boss&quot; power and money starts to diminish &amp; plans to gain it all back!"/>
    <n v="38000"/>
    <n v="0"/>
    <x v="2"/>
    <s v="US"/>
    <s v="USD"/>
    <n v="1441550760"/>
    <n v="1438958824"/>
    <b v="0"/>
    <n v="0"/>
    <b v="0"/>
    <x v="5"/>
    <n v="0"/>
    <n v="0"/>
    <s v="film &amp; video"/>
    <x v="5"/>
    <d v="2015-08-07T14:47:04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38000"/>
    <n v="2746"/>
    <x v="2"/>
    <s v="US"/>
    <s v="USD"/>
    <n v="1354699421"/>
    <n v="1352107421"/>
    <b v="0"/>
    <n v="70"/>
    <b v="0"/>
    <x v="5"/>
    <n v="7"/>
    <n v="39.229999999999997"/>
    <s v="film &amp; video"/>
    <x v="5"/>
    <d v="2012-11-05T09:23:41"/>
    <x v="5"/>
    <x v="4"/>
  </r>
  <r>
    <n v="520"/>
    <s v="Darktales The Play"/>
    <s v="Tim Arthur's 21st anniversary sell-out production of his 'chilling' and 'sinister' ghostly thriller returns to the Edinburgh Fringe!"/>
    <n v="38000"/>
    <n v="5105"/>
    <x v="0"/>
    <s v="GB"/>
    <s v="GBP"/>
    <n v="1449766261"/>
    <n v="1447174261"/>
    <b v="0"/>
    <n v="34"/>
    <b v="1"/>
    <x v="6"/>
    <n v="13"/>
    <n v="150.15"/>
    <s v="theater"/>
    <x v="6"/>
    <d v="2015-11-10T16:51:01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38000"/>
    <n v="5232"/>
    <x v="0"/>
    <s v="US"/>
    <s v="USD"/>
    <n v="1477976340"/>
    <n v="1475460819"/>
    <b v="0"/>
    <n v="56"/>
    <b v="1"/>
    <x v="6"/>
    <n v="14"/>
    <n v="93.43"/>
    <s v="theater"/>
    <x v="6"/>
    <d v="2016-10-03T02:13:39"/>
    <x v="2"/>
    <x v="9"/>
  </r>
  <r>
    <n v="522"/>
    <s v="COMPASS PLAYERS"/>
    <s v="*** TO MAKE DONATIONS IN THE FUTURE                                   GO TO OUR WEBSITE: www.compassplayers.com ***"/>
    <n v="37956"/>
    <n v="3440"/>
    <x v="0"/>
    <s v="US"/>
    <s v="USD"/>
    <n v="1458518325"/>
    <n v="1456793925"/>
    <b v="0"/>
    <n v="31"/>
    <b v="1"/>
    <x v="6"/>
    <n v="9"/>
    <n v="110.97"/>
    <s v="theater"/>
    <x v="6"/>
    <d v="2016-03-01T00:58:45"/>
    <x v="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37500"/>
    <n v="6030"/>
    <x v="0"/>
    <s v="US"/>
    <s v="USD"/>
    <n v="1442805076"/>
    <n v="1440213076"/>
    <b v="0"/>
    <n v="84"/>
    <b v="1"/>
    <x v="6"/>
    <n v="16"/>
    <n v="71.790000000000006"/>
    <s v="theater"/>
    <x v="6"/>
    <d v="2015-08-22T03:11:16"/>
    <x v="0"/>
    <x v="10"/>
  </r>
  <r>
    <n v="524"/>
    <s v="Zero Down"/>
    <s v="Angel on the Corner need YOUR help to raise Â£3,500 to take Zero Down by Sarah Hehir to the Edinburgh Fringe Festival this August!"/>
    <n v="37000"/>
    <n v="3803.55"/>
    <x v="0"/>
    <s v="GB"/>
    <s v="GBP"/>
    <n v="1464801169"/>
    <n v="1462209169"/>
    <b v="0"/>
    <n v="130"/>
    <b v="1"/>
    <x v="6"/>
    <n v="10"/>
    <n v="29.26"/>
    <s v="theater"/>
    <x v="6"/>
    <d v="2016-05-02T17:12:49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37000"/>
    <n v="12000"/>
    <x v="0"/>
    <s v="US"/>
    <s v="USD"/>
    <n v="1410601041"/>
    <n v="1406713041"/>
    <b v="0"/>
    <n v="12"/>
    <b v="1"/>
    <x v="6"/>
    <n v="32"/>
    <n v="1000"/>
    <s v="theater"/>
    <x v="6"/>
    <d v="2014-07-30T09:37:21"/>
    <x v="3"/>
    <x v="3"/>
  </r>
  <r>
    <n v="526"/>
    <s v="Victory by Madicken Malm"/>
    <s v="We have a brand new play. We urgently need your help to fund our production, which opens at Theatre503 on August 18th."/>
    <n v="36400"/>
    <n v="1710"/>
    <x v="0"/>
    <s v="GB"/>
    <s v="GBP"/>
    <n v="1438966800"/>
    <n v="1436278344"/>
    <b v="0"/>
    <n v="23"/>
    <b v="1"/>
    <x v="6"/>
    <n v="5"/>
    <n v="74.349999999999994"/>
    <s v="theater"/>
    <x v="6"/>
    <d v="2015-07-07T14:12:24"/>
    <x v="0"/>
    <x v="3"/>
  </r>
  <r>
    <n v="527"/>
    <s v="Omega Kids - a new play"/>
    <s v="OMEGA KIDS, a new play by Noah Mease, directed by Jay Stull &amp; produced by New Light Theater Project in association with Access Theater."/>
    <n v="35500"/>
    <n v="10085"/>
    <x v="0"/>
    <s v="US"/>
    <s v="USD"/>
    <n v="1487347500"/>
    <n v="1484715366"/>
    <b v="0"/>
    <n v="158"/>
    <b v="1"/>
    <x v="6"/>
    <n v="28"/>
    <n v="63.83"/>
    <s v="theater"/>
    <x v="6"/>
    <d v="2017-01-18T04:56:06"/>
    <x v="1"/>
    <x v="1"/>
  </r>
  <r>
    <n v="528"/>
    <s v="Devastated No Matter What"/>
    <s v="A Festival Backed Production of a Full-Length Play."/>
    <n v="35000"/>
    <n v="1330"/>
    <x v="0"/>
    <s v="US"/>
    <s v="USD"/>
    <n v="1434921600"/>
    <n v="1433109907"/>
    <b v="0"/>
    <n v="30"/>
    <b v="1"/>
    <x v="6"/>
    <n v="4"/>
    <n v="44.33"/>
    <s v="theater"/>
    <x v="6"/>
    <d v="2015-05-31T22:05:07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35000"/>
    <n v="1565"/>
    <x v="0"/>
    <s v="CA"/>
    <s v="CAD"/>
    <n v="1484110800"/>
    <n v="1482281094"/>
    <b v="0"/>
    <n v="18"/>
    <b v="1"/>
    <x v="6"/>
    <n v="4"/>
    <n v="86.94"/>
    <s v="theater"/>
    <x v="6"/>
    <d v="2016-12-21T00:44:54"/>
    <x v="2"/>
    <x v="11"/>
  </r>
  <r>
    <n v="530"/>
    <s v="Corners Grove"/>
    <s v="Corners Grove is a coming-of-age play about leaving home, gender identity and the death of Whitney Houston; will benefit Win NYC."/>
    <n v="35000"/>
    <n v="3670"/>
    <x v="0"/>
    <s v="US"/>
    <s v="USD"/>
    <n v="1435111200"/>
    <n v="1433254268"/>
    <b v="0"/>
    <n v="29"/>
    <b v="1"/>
    <x v="6"/>
    <n v="10"/>
    <n v="126.55"/>
    <s v="theater"/>
    <x v="6"/>
    <d v="2015-06-02T14:11:08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35000"/>
    <n v="4000"/>
    <x v="0"/>
    <s v="US"/>
    <s v="USD"/>
    <n v="1481957940"/>
    <n v="1478050429"/>
    <b v="0"/>
    <n v="31"/>
    <b v="1"/>
    <x v="6"/>
    <n v="11"/>
    <n v="129.03"/>
    <s v="theater"/>
    <x v="6"/>
    <d v="2016-11-02T01:33:49"/>
    <x v="2"/>
    <x v="4"/>
  </r>
  <r>
    <n v="532"/>
    <s v="Walken On Sunshine"/>
    <s v="A fast paced, comedic play about an anxiety-ridden filmmaker who lies to investors about having Christopher Walken in his film."/>
    <n v="35000"/>
    <n v="12325"/>
    <x v="0"/>
    <s v="US"/>
    <s v="USD"/>
    <n v="1463098208"/>
    <n v="1460506208"/>
    <b v="0"/>
    <n v="173"/>
    <b v="1"/>
    <x v="6"/>
    <n v="35"/>
    <n v="71.239999999999995"/>
    <s v="theater"/>
    <x v="6"/>
    <d v="2016-04-13T00:10:08"/>
    <x v="2"/>
    <x v="6"/>
  </r>
  <r>
    <n v="533"/>
    <s v="Foresight"/>
    <s v="New writing â€¢ Twisty-turny magical realist retro sci-fi â€¢ Human lives â€¢ Storytelling â€¢ The slope our society slips down..."/>
    <n v="35000"/>
    <n v="2004"/>
    <x v="0"/>
    <s v="GB"/>
    <s v="GBP"/>
    <n v="1463394365"/>
    <n v="1461320765"/>
    <b v="0"/>
    <n v="17"/>
    <b v="1"/>
    <x v="6"/>
    <n v="6"/>
    <n v="117.88"/>
    <s v="theater"/>
    <x v="6"/>
    <d v="2016-04-22T10:26:05"/>
    <x v="2"/>
    <x v="6"/>
  </r>
  <r>
    <n v="534"/>
    <s v="Theatre for restorative justice - help us get to Belgium!"/>
    <s v="We're a zero-budget, non-profit theatre group based in Oslo and have been invited to perform at a conference in Belgium. Help!"/>
    <n v="35000"/>
    <n v="15700"/>
    <x v="0"/>
    <s v="NO"/>
    <s v="NOK"/>
    <n v="1446418800"/>
    <n v="1443036470"/>
    <b v="0"/>
    <n v="48"/>
    <b v="1"/>
    <x v="6"/>
    <n v="45"/>
    <n v="327.08"/>
    <s v="theater"/>
    <x v="6"/>
    <d v="2015-09-23T19:27:50"/>
    <x v="0"/>
    <x v="8"/>
  </r>
  <r>
    <n v="535"/>
    <s v="Astronauts of Hartlepool: a Brexit sci-fi for VAULT 2017"/>
    <s v="Weâ€™re producing a Northern Brexit sci-fi play for VAULT festival 2017 and we need your help!"/>
    <n v="35000"/>
    <n v="2050"/>
    <x v="0"/>
    <s v="GB"/>
    <s v="GBP"/>
    <n v="1483707905"/>
    <n v="1481115905"/>
    <b v="0"/>
    <n v="59"/>
    <b v="1"/>
    <x v="6"/>
    <n v="6"/>
    <n v="34.75"/>
    <s v="theater"/>
    <x v="6"/>
    <d v="2016-12-07T13:05:05"/>
    <x v="2"/>
    <x v="11"/>
  </r>
  <r>
    <n v="536"/>
    <s v="Much Further Out Than You Thought @ Edinburgh Fringe 2015"/>
    <s v="A new one-man play by Giles Roberts, shining a different light on the very human cost of war *IDEASTAP UNDERBELLY AWARD WINNER 2015*"/>
    <n v="35000"/>
    <n v="3902.5"/>
    <x v="0"/>
    <s v="GB"/>
    <s v="GBP"/>
    <n v="1438624800"/>
    <n v="1435133807"/>
    <b v="0"/>
    <n v="39"/>
    <b v="1"/>
    <x v="6"/>
    <n v="11"/>
    <n v="100.06"/>
    <s v="theater"/>
    <x v="6"/>
    <d v="2015-06-24T08:16:47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35000"/>
    <n v="2410"/>
    <x v="0"/>
    <s v="US"/>
    <s v="USD"/>
    <n v="1446665191"/>
    <n v="1444069591"/>
    <b v="0"/>
    <n v="59"/>
    <b v="1"/>
    <x v="6"/>
    <n v="7"/>
    <n v="40.85"/>
    <s v="theater"/>
    <x v="6"/>
    <d v="2015-10-05T18:26:31"/>
    <x v="0"/>
    <x v="9"/>
  </r>
  <r>
    <n v="538"/>
    <s v="Shakespeare Orange County's HAMLET: Match This!"/>
    <s v="SOC produces affordable and accessible theatre in the heart of Orange County, CA, and we need your help to match a $5,000 grant!"/>
    <n v="35000"/>
    <n v="15121"/>
    <x v="0"/>
    <s v="US"/>
    <s v="USD"/>
    <n v="1463166263"/>
    <n v="1460574263"/>
    <b v="0"/>
    <n v="60"/>
    <b v="1"/>
    <x v="6"/>
    <n v="43"/>
    <n v="252.02"/>
    <s v="theater"/>
    <x v="6"/>
    <d v="2016-04-13T19:04:23"/>
    <x v="2"/>
    <x v="6"/>
  </r>
  <r>
    <n v="539"/>
    <s v="&quot;The Tale of The Cockatrice&quot; by Peafrog Puppetry"/>
    <s v="A brand new show that unites puppetry, live music and storytelling to bring a forgotten English legend back to life!"/>
    <n v="35000"/>
    <n v="503.22"/>
    <x v="0"/>
    <s v="GB"/>
    <s v="GBP"/>
    <n v="1467681107"/>
    <n v="1465866707"/>
    <b v="0"/>
    <n v="20"/>
    <b v="1"/>
    <x v="6"/>
    <n v="1"/>
    <n v="25.16"/>
    <s v="theater"/>
    <x v="6"/>
    <d v="2016-06-14T01:11:47"/>
    <x v="2"/>
    <x v="0"/>
  </r>
  <r>
    <n v="540"/>
    <s v="hap's- Whats the program?"/>
    <s v="There are so many dilemmas in life- what to do, where to go? _x000a_Let us solve it - search our preference based entertainment calendar"/>
    <n v="35000"/>
    <n v="1"/>
    <x v="2"/>
    <s v="US"/>
    <s v="USD"/>
    <n v="1423078606"/>
    <n v="1420486606"/>
    <b v="0"/>
    <n v="1"/>
    <b v="0"/>
    <x v="7"/>
    <n v="0"/>
    <n v="1"/>
    <s v="technology"/>
    <x v="7"/>
    <d v="2015-01-05T19:36:46"/>
    <x v="0"/>
    <x v="1"/>
  </r>
  <r>
    <n v="541"/>
    <s v="Deviations"/>
    <s v="A website dedicated to local Kink Communities; to find others with matching interests and bring them together."/>
    <n v="35000"/>
    <n v="25"/>
    <x v="2"/>
    <s v="US"/>
    <s v="USD"/>
    <n v="1446080834"/>
    <n v="1443488834"/>
    <b v="0"/>
    <n v="1"/>
    <b v="0"/>
    <x v="7"/>
    <n v="0"/>
    <n v="25"/>
    <s v="technology"/>
    <x v="7"/>
    <d v="2015-09-29T01:07:14"/>
    <x v="0"/>
    <x v="8"/>
  </r>
  <r>
    <n v="542"/>
    <s v="Chronicles - History by us, as we tell it, as we share it"/>
    <s v="The platform to record visual, audio and text memory of the common man - as we experienced history when it brushed us by"/>
    <n v="35000"/>
    <n v="1"/>
    <x v="2"/>
    <s v="US"/>
    <s v="USD"/>
    <n v="1462293716"/>
    <n v="1457113316"/>
    <b v="0"/>
    <n v="1"/>
    <b v="0"/>
    <x v="7"/>
    <n v="0"/>
    <n v="1"/>
    <s v="technology"/>
    <x v="7"/>
    <d v="2016-03-04T17:41:56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35000"/>
    <n v="70"/>
    <x v="2"/>
    <s v="AU"/>
    <s v="AUD"/>
    <n v="1414807962"/>
    <n v="1412215962"/>
    <b v="0"/>
    <n v="2"/>
    <b v="0"/>
    <x v="7"/>
    <n v="0"/>
    <n v="35"/>
    <s v="technology"/>
    <x v="7"/>
    <d v="2014-10-02T02:12:42"/>
    <x v="3"/>
    <x v="9"/>
  </r>
  <r>
    <n v="544"/>
    <s v="Favowear - Shopping for your favorite clothes made simple"/>
    <s v="Do you have a favorite shirt? So does everyone else. Favowear is creating a platform to share the best clothes and shopping sources."/>
    <n v="35000"/>
    <n v="6"/>
    <x v="2"/>
    <s v="US"/>
    <s v="USD"/>
    <n v="1467647160"/>
    <n v="1465055160"/>
    <b v="0"/>
    <n v="2"/>
    <b v="0"/>
    <x v="7"/>
    <n v="0"/>
    <n v="3"/>
    <s v="technology"/>
    <x v="7"/>
    <d v="2016-06-04T15:46:00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35000"/>
    <n v="13692"/>
    <x v="2"/>
    <s v="FR"/>
    <s v="EUR"/>
    <n v="1447600389"/>
    <n v="1444140789"/>
    <b v="0"/>
    <n v="34"/>
    <b v="0"/>
    <x v="7"/>
    <n v="39"/>
    <n v="402.71"/>
    <s v="technology"/>
    <x v="7"/>
    <d v="2015-10-06T14:13:09"/>
    <x v="0"/>
    <x v="9"/>
  </r>
  <r>
    <n v="546"/>
    <s v="Lift Up Missions a Global Christian Online Platform"/>
    <s v="Build a Christian Network Platform to connect and collaborate projects, events, missions and support online to fulfill the call."/>
    <n v="35000"/>
    <n v="52"/>
    <x v="2"/>
    <s v="US"/>
    <s v="USD"/>
    <n v="1445097715"/>
    <n v="1441209715"/>
    <b v="0"/>
    <n v="2"/>
    <b v="0"/>
    <x v="7"/>
    <n v="0"/>
    <n v="26"/>
    <s v="technology"/>
    <x v="7"/>
    <d v="2015-09-02T16:01:55"/>
    <x v="0"/>
    <x v="8"/>
  </r>
  <r>
    <n v="547"/>
    <s v="Secure Email and Document sharing"/>
    <s v="We are looking to build a secure email / document sharing system for companies needing to send sensitive information to clients."/>
    <n v="35000"/>
    <n v="0"/>
    <x v="2"/>
    <s v="GB"/>
    <s v="GBP"/>
    <n v="1455122564"/>
    <n v="1452530564"/>
    <b v="0"/>
    <n v="0"/>
    <b v="0"/>
    <x v="7"/>
    <n v="0"/>
    <n v="0"/>
    <s v="technology"/>
    <x v="7"/>
    <d v="2016-01-11T16:42:44"/>
    <x v="2"/>
    <x v="1"/>
  </r>
  <r>
    <n v="548"/>
    <s v="Langwiser - video lessons with native speaking teachers"/>
    <s v="Teach your native language online or study a foreign language with native speaking teachers. Social Web service and apps."/>
    <n v="35000"/>
    <n v="9"/>
    <x v="2"/>
    <s v="GB"/>
    <s v="GBP"/>
    <n v="1446154848"/>
    <n v="1443562848"/>
    <b v="0"/>
    <n v="1"/>
    <b v="0"/>
    <x v="7"/>
    <n v="0"/>
    <n v="9"/>
    <s v="technology"/>
    <x v="7"/>
    <d v="2015-09-29T21:40:48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35000"/>
    <n v="68"/>
    <x v="2"/>
    <s v="GB"/>
    <s v="GBP"/>
    <n v="1436368622"/>
    <n v="1433776622"/>
    <b v="0"/>
    <n v="8"/>
    <b v="0"/>
    <x v="7"/>
    <n v="0"/>
    <n v="8.5"/>
    <s v="technology"/>
    <x v="7"/>
    <d v="2015-06-08T15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35000"/>
    <n v="35"/>
    <x v="2"/>
    <s v="CA"/>
    <s v="CAD"/>
    <n v="1485838800"/>
    <n v="1484756245"/>
    <b v="0"/>
    <n v="4"/>
    <b v="0"/>
    <x v="7"/>
    <n v="0"/>
    <n v="8.75"/>
    <s v="technology"/>
    <x v="7"/>
    <d v="2017-01-18T16:17:25"/>
    <x v="1"/>
    <x v="1"/>
  </r>
  <r>
    <n v="551"/>
    <s v="ALIBI X Nation - The Digital Black Wall Street"/>
    <s v="AX Nation's goal is to develop, highlight, and connect black business leaders across the diaspora with skilled software developers."/>
    <n v="35000"/>
    <n v="3781"/>
    <x v="2"/>
    <s v="US"/>
    <s v="USD"/>
    <n v="1438451580"/>
    <n v="1434609424"/>
    <b v="0"/>
    <n v="28"/>
    <b v="0"/>
    <x v="7"/>
    <n v="11"/>
    <n v="135.04"/>
    <s v="technology"/>
    <x v="7"/>
    <d v="2015-06-18T06:37:04"/>
    <x v="0"/>
    <x v="0"/>
  </r>
  <r>
    <n v="552"/>
    <s v="Spinnable Social Media"/>
    <s v="Axoral is a 3d interactive social media interface, with the potential to be so much more, but we need your help!"/>
    <n v="35000"/>
    <n v="0"/>
    <x v="2"/>
    <s v="CA"/>
    <s v="CAD"/>
    <n v="1452350896"/>
    <n v="1447166896"/>
    <b v="0"/>
    <n v="0"/>
    <b v="0"/>
    <x v="7"/>
    <n v="0"/>
    <n v="0"/>
    <s v="technology"/>
    <x v="7"/>
    <d v="2015-11-10T14:48:16"/>
    <x v="0"/>
    <x v="4"/>
  </r>
  <r>
    <n v="553"/>
    <s v="sellorshopusa.com"/>
    <s v="Groundbreaking New Classifieds Website Grows Into Largest Nationwide Coverage By Turning Users Into Entrepreneurs"/>
    <n v="35000"/>
    <n v="123"/>
    <x v="2"/>
    <s v="US"/>
    <s v="USD"/>
    <n v="1415988991"/>
    <n v="1413393391"/>
    <b v="0"/>
    <n v="6"/>
    <b v="0"/>
    <x v="7"/>
    <n v="0"/>
    <n v="20.5"/>
    <s v="technology"/>
    <x v="7"/>
    <d v="2014-10-15T17:16:31"/>
    <x v="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5000"/>
    <n v="1416"/>
    <x v="2"/>
    <s v="US"/>
    <s v="USD"/>
    <n v="1413735972"/>
    <n v="1411143972"/>
    <b v="0"/>
    <n v="22"/>
    <b v="0"/>
    <x v="7"/>
    <n v="4"/>
    <n v="64.36"/>
    <s v="technology"/>
    <x v="7"/>
    <d v="2014-09-19T16:26:12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35000"/>
    <n v="0"/>
    <x v="2"/>
    <s v="GB"/>
    <s v="GBP"/>
    <n v="1465720143"/>
    <n v="1463128143"/>
    <b v="0"/>
    <n v="0"/>
    <b v="0"/>
    <x v="7"/>
    <n v="0"/>
    <n v="0"/>
    <s v="technology"/>
    <x v="7"/>
    <d v="2016-05-13T08:29:03"/>
    <x v="2"/>
    <x v="5"/>
  </r>
  <r>
    <n v="556"/>
    <s v="Braille Academy"/>
    <s v="An educational platform for learning Unified English Braille Code"/>
    <n v="35000"/>
    <n v="200"/>
    <x v="2"/>
    <s v="US"/>
    <s v="USD"/>
    <n v="1452112717"/>
    <n v="1449520717"/>
    <b v="0"/>
    <n v="1"/>
    <b v="0"/>
    <x v="7"/>
    <n v="1"/>
    <n v="200"/>
    <s v="technology"/>
    <x v="7"/>
    <d v="2015-12-07T20:38:37"/>
    <x v="0"/>
    <x v="11"/>
  </r>
  <r>
    <n v="557"/>
    <s v="Interactive Global Domestic Violence Platform"/>
    <s v="The world's first interactive global domestic violence platform which connects victims, NGO's, policy-makers and researchers."/>
    <n v="35000"/>
    <n v="1366"/>
    <x v="2"/>
    <s v="DE"/>
    <s v="EUR"/>
    <n v="1480721803"/>
    <n v="1478126203"/>
    <b v="0"/>
    <n v="20"/>
    <b v="0"/>
    <x v="7"/>
    <n v="4"/>
    <n v="68.3"/>
    <s v="technology"/>
    <x v="7"/>
    <d v="2016-11-02T22:36:43"/>
    <x v="2"/>
    <x v="4"/>
  </r>
  <r>
    <n v="558"/>
    <s v="Southwest Louisville Online A Local Social Network"/>
    <s v="A community website with news, classifieds, photo albums, business reviews and a calendar for the local community to share."/>
    <n v="35000"/>
    <n v="0"/>
    <x v="2"/>
    <s v="US"/>
    <s v="USD"/>
    <n v="1427227905"/>
    <n v="1424639505"/>
    <b v="0"/>
    <n v="0"/>
    <b v="0"/>
    <x v="7"/>
    <n v="0"/>
    <n v="0"/>
    <s v="technology"/>
    <x v="7"/>
    <d v="2015-02-22T21:11:45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35000"/>
    <n v="50"/>
    <x v="2"/>
    <s v="US"/>
    <s v="USD"/>
    <n v="1449989260"/>
    <n v="1447397260"/>
    <b v="0"/>
    <n v="1"/>
    <b v="0"/>
    <x v="7"/>
    <n v="0"/>
    <n v="50"/>
    <s v="technology"/>
    <x v="7"/>
    <d v="2015-11-13T06:47:40"/>
    <x v="0"/>
    <x v="4"/>
  </r>
  <r>
    <n v="560"/>
    <s v="DOWNLOAD THE INTERNET,...."/>
    <s v="In the future the possibility exists that the internet it's self could be felled, we have world seed banks, it's time for a net bank,.."/>
    <n v="35000"/>
    <n v="12"/>
    <x v="2"/>
    <s v="CA"/>
    <s v="CAD"/>
    <n v="1418841045"/>
    <n v="1416249045"/>
    <b v="0"/>
    <n v="3"/>
    <b v="0"/>
    <x v="7"/>
    <n v="0"/>
    <n v="4"/>
    <s v="technology"/>
    <x v="7"/>
    <d v="2014-11-17T18:30:45"/>
    <x v="3"/>
    <x v="4"/>
  </r>
  <r>
    <n v="561"/>
    <s v="CheckMate Careers"/>
    <s v="A marketplace for talent and employers to match. Using intuitive technology we match &amp; place talent with the best career position."/>
    <n v="35000"/>
    <n v="55"/>
    <x v="2"/>
    <s v="US"/>
    <s v="USD"/>
    <n v="1445874513"/>
    <n v="1442850513"/>
    <b v="0"/>
    <n v="2"/>
    <b v="0"/>
    <x v="7"/>
    <n v="0"/>
    <n v="27.5"/>
    <s v="technology"/>
    <x v="7"/>
    <d v="2015-09-21T15:48:33"/>
    <x v="0"/>
    <x v="8"/>
  </r>
  <r>
    <n v="562"/>
    <s v="International/Domestic Student room platform"/>
    <s v="i would like to develop an international free platform for domestic and international students to find accomodation in all countries"/>
    <n v="35000"/>
    <n v="0"/>
    <x v="2"/>
    <s v="NL"/>
    <s v="EUR"/>
    <n v="1482052815"/>
    <n v="1479460815"/>
    <b v="0"/>
    <n v="0"/>
    <b v="0"/>
    <x v="7"/>
    <n v="0"/>
    <n v="0"/>
    <s v="technology"/>
    <x v="7"/>
    <d v="2016-11-18T09:20:15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35000"/>
    <n v="68"/>
    <x v="2"/>
    <s v="AU"/>
    <s v="AUD"/>
    <n v="1424137247"/>
    <n v="1421545247"/>
    <b v="0"/>
    <n v="2"/>
    <b v="0"/>
    <x v="7"/>
    <n v="0"/>
    <n v="34"/>
    <s v="technology"/>
    <x v="7"/>
    <d v="2015-01-18T01:40:47"/>
    <x v="0"/>
    <x v="1"/>
  </r>
  <r>
    <n v="564"/>
    <s v="TOC TOC TROC"/>
    <s v="Plateforme de troc gratuit et d'Ã©changes en tous genres par nature. Mieux s'entraider, Ã©changer, de donner, louer ou vendre Ã  distance."/>
    <n v="35000"/>
    <n v="1"/>
    <x v="2"/>
    <s v="FR"/>
    <s v="EUR"/>
    <n v="1457822275"/>
    <n v="1455230275"/>
    <b v="0"/>
    <n v="1"/>
    <b v="0"/>
    <x v="7"/>
    <n v="0"/>
    <n v="1"/>
    <s v="technology"/>
    <x v="7"/>
    <d v="2016-02-11T22:37:55"/>
    <x v="2"/>
    <x v="2"/>
  </r>
  <r>
    <n v="565"/>
    <s v="EasyLearnings"/>
    <s v="Our objective is to provide a platform which helps teachers to provide courses to leaners in wide range of locations including Africa."/>
    <n v="35000"/>
    <n v="0"/>
    <x v="2"/>
    <s v="GB"/>
    <s v="GBP"/>
    <n v="1436554249"/>
    <n v="1433962249"/>
    <b v="0"/>
    <n v="0"/>
    <b v="0"/>
    <x v="7"/>
    <n v="0"/>
    <n v="0"/>
    <s v="technology"/>
    <x v="7"/>
    <d v="2015-06-10T18:50:49"/>
    <x v="0"/>
    <x v="0"/>
  </r>
  <r>
    <n v="566"/>
    <s v="RummageCity.com - Rummage sailing made easy!"/>
    <s v="I am creating a website that will make it easier for people to promote or find rummage sales utilizing the power of Google Maps"/>
    <n v="35000"/>
    <n v="1"/>
    <x v="2"/>
    <s v="US"/>
    <s v="USD"/>
    <n v="1468513533"/>
    <n v="1465921533"/>
    <b v="0"/>
    <n v="1"/>
    <b v="0"/>
    <x v="7"/>
    <n v="0"/>
    <n v="1"/>
    <s v="technology"/>
    <x v="7"/>
    <d v="2016-06-14T16:25:33"/>
    <x v="2"/>
    <x v="0"/>
  </r>
  <r>
    <n v="567"/>
    <s v="UnimeTV - Revolutionizing Anime"/>
    <s v="UnimeTV's goal to revolutionize the way anime lovers interact with one another. Connect with others around the globe like never before!"/>
    <n v="35000"/>
    <n v="0"/>
    <x v="2"/>
    <s v="US"/>
    <s v="USD"/>
    <n v="1420143194"/>
    <n v="1417551194"/>
    <b v="0"/>
    <n v="0"/>
    <b v="0"/>
    <x v="7"/>
    <n v="0"/>
    <n v="0"/>
    <s v="technology"/>
    <x v="7"/>
    <d v="2014-12-02T20:13:14"/>
    <x v="3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35000"/>
    <n v="245"/>
    <x v="2"/>
    <s v="NZ"/>
    <s v="NZD"/>
    <n v="1452942000"/>
    <n v="1449785223"/>
    <b v="0"/>
    <n v="5"/>
    <b v="0"/>
    <x v="7"/>
    <n v="1"/>
    <n v="49"/>
    <s v="technology"/>
    <x v="7"/>
    <d v="2015-12-10T22:07:03"/>
    <x v="0"/>
    <x v="11"/>
  </r>
  <r>
    <n v="569"/>
    <s v="Mioti"/>
    <s v="Mioti is an indie game marketplace that doubles as a community for developers to join networks and discuss projects."/>
    <n v="34000"/>
    <n v="20"/>
    <x v="2"/>
    <s v="CA"/>
    <s v="CAD"/>
    <n v="1451679612"/>
    <n v="1449087612"/>
    <b v="0"/>
    <n v="1"/>
    <b v="0"/>
    <x v="7"/>
    <n v="0"/>
    <n v="20"/>
    <s v="technology"/>
    <x v="7"/>
    <d v="2015-12-02T20:20:12"/>
    <x v="0"/>
    <x v="11"/>
  </r>
  <r>
    <n v="570"/>
    <s v="Relaunching in May"/>
    <s v="Humans have AM/FM/Satellite radio, kids have radio Disney, pets have DogCatRadio."/>
    <n v="33500"/>
    <n v="142"/>
    <x v="2"/>
    <s v="US"/>
    <s v="USD"/>
    <n v="1455822569"/>
    <n v="1453230569"/>
    <b v="0"/>
    <n v="1"/>
    <b v="0"/>
    <x v="7"/>
    <n v="0"/>
    <n v="142"/>
    <s v="technology"/>
    <x v="7"/>
    <d v="2016-01-19T19:09:29"/>
    <x v="2"/>
    <x v="1"/>
  </r>
  <r>
    <n v="571"/>
    <s v="Snag-A-Slip"/>
    <s v="Snag-A-Slip is an online platform that connects boaters with awesome marinas and available boat slips so that they can book with ease."/>
    <n v="33000"/>
    <n v="106"/>
    <x v="2"/>
    <s v="US"/>
    <s v="USD"/>
    <n v="1437969540"/>
    <n v="1436297723"/>
    <b v="0"/>
    <n v="2"/>
    <b v="0"/>
    <x v="7"/>
    <n v="0"/>
    <n v="53"/>
    <s v="technology"/>
    <x v="7"/>
    <d v="2015-07-07T19:35:23"/>
    <x v="0"/>
    <x v="3"/>
  </r>
  <r>
    <n v="572"/>
    <s v="FairwayJockey.com Custom Golf Equipment"/>
    <s v="FairwayJockey.com is a web platform to make high quality custom tour golf equipment available at a lower cost to the consumer."/>
    <n v="33000"/>
    <n v="0"/>
    <x v="2"/>
    <s v="US"/>
    <s v="USD"/>
    <n v="1446660688"/>
    <n v="1444065088"/>
    <b v="0"/>
    <n v="0"/>
    <b v="0"/>
    <x v="7"/>
    <n v="0"/>
    <n v="0"/>
    <s v="technology"/>
    <x v="7"/>
    <d v="2015-10-05T17:11:28"/>
    <x v="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33000"/>
    <n v="346"/>
    <x v="2"/>
    <s v="US"/>
    <s v="USD"/>
    <n v="1421543520"/>
    <n v="1416445931"/>
    <b v="0"/>
    <n v="9"/>
    <b v="0"/>
    <x v="7"/>
    <n v="1"/>
    <n v="38.44"/>
    <s v="technology"/>
    <x v="7"/>
    <d v="2014-11-20T01:12:11"/>
    <x v="3"/>
    <x v="4"/>
  </r>
  <r>
    <n v="574"/>
    <s v="Unity, A Content Creators Toolkit"/>
    <s v="Grow your YouTube channel and increase your audience by allowing multi uploads, shares and interaction from a single simple interface."/>
    <n v="33000"/>
    <n v="80"/>
    <x v="2"/>
    <s v="GB"/>
    <s v="GBP"/>
    <n v="1476873507"/>
    <n v="1474281507"/>
    <b v="0"/>
    <n v="4"/>
    <b v="0"/>
    <x v="7"/>
    <n v="0"/>
    <n v="20"/>
    <s v="technology"/>
    <x v="7"/>
    <d v="2016-09-19T10:38:27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32768"/>
    <n v="259"/>
    <x v="2"/>
    <s v="DE"/>
    <s v="EUR"/>
    <n v="1434213443"/>
    <n v="1431621443"/>
    <b v="0"/>
    <n v="4"/>
    <b v="0"/>
    <x v="7"/>
    <n v="1"/>
    <n v="64.75"/>
    <s v="technology"/>
    <x v="7"/>
    <d v="2015-05-14T16:37:23"/>
    <x v="0"/>
    <x v="5"/>
  </r>
  <r>
    <n v="576"/>
    <s v="Uthtopia"/>
    <s v="UthTopia Is a social media organization that believes in positive online usage, youth mentorship, and youth empowerment."/>
    <n v="32500"/>
    <n v="1"/>
    <x v="2"/>
    <s v="US"/>
    <s v="USD"/>
    <n v="1427537952"/>
    <n v="1422357552"/>
    <b v="0"/>
    <n v="1"/>
    <b v="0"/>
    <x v="7"/>
    <n v="0"/>
    <n v="1"/>
    <s v="technology"/>
    <x v="7"/>
    <d v="2015-01-27T11:19:12"/>
    <x v="0"/>
    <x v="1"/>
  </r>
  <r>
    <n v="577"/>
    <s v="everydayrelay"/>
    <s v="Emails are one of pervasively used mode of communication today. However, emails can be personal and sometimes discretion is needed."/>
    <n v="32360"/>
    <n v="10"/>
    <x v="2"/>
    <s v="US"/>
    <s v="USD"/>
    <n v="1463753302"/>
    <n v="1458569302"/>
    <b v="0"/>
    <n v="1"/>
    <b v="0"/>
    <x v="7"/>
    <n v="0"/>
    <n v="10"/>
    <s v="technology"/>
    <x v="7"/>
    <d v="2016-03-21T14:08:22"/>
    <x v="2"/>
    <x v="7"/>
  </r>
  <r>
    <n v="578"/>
    <s v="weBuy Crowdsourced Shopping"/>
    <s v="weBuy trade built on technology and Crowd Sourced Power"/>
    <n v="32000"/>
    <n v="14"/>
    <x v="2"/>
    <s v="GB"/>
    <s v="GBP"/>
    <n v="1441633993"/>
    <n v="1439560393"/>
    <b v="0"/>
    <n v="7"/>
    <b v="0"/>
    <x v="7"/>
    <n v="0"/>
    <n v="2"/>
    <s v="technology"/>
    <x v="7"/>
    <d v="2015-08-14T13:53:13"/>
    <x v="0"/>
    <x v="10"/>
  </r>
  <r>
    <n v="579"/>
    <s v="Course: Learn Cryptography"/>
    <s v="Learn classic and public key cryptography with a full proof-of-concept system in JavaScript."/>
    <n v="32000"/>
    <n v="175"/>
    <x v="2"/>
    <s v="US"/>
    <s v="USD"/>
    <n v="1419539223"/>
    <n v="1416947223"/>
    <b v="0"/>
    <n v="5"/>
    <b v="0"/>
    <x v="7"/>
    <n v="1"/>
    <n v="35"/>
    <s v="technology"/>
    <x v="7"/>
    <d v="2014-11-25T20:27:03"/>
    <x v="3"/>
    <x v="4"/>
  </r>
  <r>
    <n v="580"/>
    <s v="Talented Minds â­ï¸"/>
    <s v="I Want To Create A Website That Helps Young Inventors Of Today Broadcast Their Talents &amp; Help Get The Reconigition They Deserve"/>
    <n v="31000"/>
    <n v="1"/>
    <x v="2"/>
    <s v="US"/>
    <s v="USD"/>
    <n v="1474580867"/>
    <n v="1471988867"/>
    <b v="0"/>
    <n v="1"/>
    <b v="0"/>
    <x v="7"/>
    <n v="0"/>
    <n v="1"/>
    <s v="technology"/>
    <x v="7"/>
    <d v="2016-08-23T21:47:47"/>
    <x v="2"/>
    <x v="10"/>
  </r>
  <r>
    <n v="581"/>
    <s v="A Poets Domain"/>
    <s v="Help me raise funds so that I can be able to give passionate young poets a chance to earn money weekly for their writing &amp; spoken word."/>
    <n v="31000"/>
    <n v="0"/>
    <x v="2"/>
    <s v="US"/>
    <s v="USD"/>
    <n v="1438474704"/>
    <n v="1435882704"/>
    <b v="0"/>
    <n v="0"/>
    <b v="0"/>
    <x v="7"/>
    <n v="0"/>
    <n v="0"/>
    <s v="technology"/>
    <x v="7"/>
    <d v="2015-07-03T00:18:24"/>
    <x v="0"/>
    <x v="3"/>
  </r>
  <r>
    <n v="582"/>
    <s v="&quot;We the People...&quot;"/>
    <s v="A community-driven online system which promotes self-governance.  Level up by adding content; civic agendas and private associations."/>
    <n v="30000"/>
    <n v="0"/>
    <x v="2"/>
    <s v="US"/>
    <s v="USD"/>
    <n v="1426442400"/>
    <n v="1424454319"/>
    <b v="0"/>
    <n v="0"/>
    <b v="0"/>
    <x v="7"/>
    <n v="0"/>
    <n v="0"/>
    <s v="technology"/>
    <x v="7"/>
    <d v="2015-02-20T17:45:19"/>
    <x v="0"/>
    <x v="2"/>
  </r>
  <r>
    <n v="583"/>
    <s v="HackersArchive.com"/>
    <s v="HackersArchive.com will help rid the web of viruses and scams found everywhere else you look!"/>
    <n v="30000"/>
    <n v="1"/>
    <x v="2"/>
    <s v="US"/>
    <s v="USD"/>
    <n v="1426800687"/>
    <n v="1424212287"/>
    <b v="0"/>
    <n v="1"/>
    <b v="0"/>
    <x v="7"/>
    <n v="0"/>
    <n v="1"/>
    <s v="technology"/>
    <x v="7"/>
    <d v="2015-02-17T22:31:27"/>
    <x v="0"/>
    <x v="2"/>
  </r>
  <r>
    <n v="584"/>
    <s v="scriptCall - The Personal Presentation Platform"/>
    <s v="Script Call takes your presentation from the wall to your audience; from your device to theirs."/>
    <n v="30000"/>
    <n v="10"/>
    <x v="2"/>
    <s v="US"/>
    <s v="USD"/>
    <n v="1426522316"/>
    <n v="1423933916"/>
    <b v="0"/>
    <n v="2"/>
    <b v="0"/>
    <x v="7"/>
    <n v="0"/>
    <n v="5"/>
    <s v="technology"/>
    <x v="7"/>
    <d v="2015-02-14T17:11:56"/>
    <x v="0"/>
    <x v="2"/>
  </r>
  <r>
    <n v="585"/>
    <s v="Link Card"/>
    <s v="SAVE UP TO 40% WHEN YOU SPEND!_x000a__x000a_PRE-ORDER YOUR LINK CARD TODAY"/>
    <n v="30000"/>
    <n v="0"/>
    <x v="2"/>
    <s v="GB"/>
    <s v="GBP"/>
    <n v="1448928000"/>
    <n v="1444123377"/>
    <b v="0"/>
    <n v="0"/>
    <b v="0"/>
    <x v="7"/>
    <n v="0"/>
    <n v="0"/>
    <s v="technology"/>
    <x v="7"/>
    <d v="2015-10-06T09:22:57"/>
    <x v="0"/>
    <x v="9"/>
  </r>
  <r>
    <n v="586"/>
    <s v="Employ College 2K"/>
    <s v="Employ College is a movement for companies to hire college graduates from their respected institutions."/>
    <n v="30000"/>
    <n v="56"/>
    <x v="2"/>
    <s v="US"/>
    <s v="USD"/>
    <n v="1424032207"/>
    <n v="1421440207"/>
    <b v="0"/>
    <n v="4"/>
    <b v="0"/>
    <x v="7"/>
    <n v="0"/>
    <n v="14"/>
    <s v="technology"/>
    <x v="7"/>
    <d v="2015-01-16T20:30:07"/>
    <x v="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"/>
    <n v="389.29"/>
    <s v="technology"/>
    <x v="7"/>
    <d v="2015-03-17T18:10:33"/>
    <x v="0"/>
    <x v="7"/>
  </r>
  <r>
    <n v="588"/>
    <s v="TiTraGO! your personal driver"/>
    <s v="Offrire un &quot;TRAGO&quot;, ossia un passaggio con autista che ti segue e ti aspetta mentre concludi i tuoi affari, quando non puoi guidare"/>
    <n v="30000"/>
    <n v="301"/>
    <x v="2"/>
    <s v="IT"/>
    <s v="EUR"/>
    <n v="1479410886"/>
    <n v="1474223286"/>
    <b v="0"/>
    <n v="2"/>
    <b v="0"/>
    <x v="7"/>
    <n v="1"/>
    <n v="150.5"/>
    <s v="technology"/>
    <x v="7"/>
    <d v="2016-09-18T18:28:06"/>
    <x v="2"/>
    <x v="8"/>
  </r>
  <r>
    <n v="589"/>
    <s v="Get Neighborly"/>
    <s v="Services closer than you think..."/>
    <n v="30000"/>
    <n v="1"/>
    <x v="2"/>
    <s v="US"/>
    <s v="USD"/>
    <n v="1436366699"/>
    <n v="1435070699"/>
    <b v="0"/>
    <n v="1"/>
    <b v="0"/>
    <x v="7"/>
    <n v="0"/>
    <n v="1"/>
    <s v="technology"/>
    <x v="7"/>
    <d v="2015-06-23T14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30000"/>
    <n v="223"/>
    <x v="2"/>
    <s v="GB"/>
    <s v="GBP"/>
    <n v="1454936460"/>
    <n v="1452259131"/>
    <b v="0"/>
    <n v="9"/>
    <b v="0"/>
    <x v="7"/>
    <n v="1"/>
    <n v="24.78"/>
    <s v="technology"/>
    <x v="7"/>
    <d v="2016-01-08T13:18:51"/>
    <x v="2"/>
    <x v="1"/>
  </r>
  <r>
    <n v="591"/>
    <s v="Kid's Connect (Connecting kids with sickness' together)"/>
    <s v="Kid's Connect is a brand new social media website that is built specifically for kids to connect with other kids sick just like them."/>
    <n v="30000"/>
    <n v="61"/>
    <x v="2"/>
    <s v="US"/>
    <s v="USD"/>
    <n v="1437570130"/>
    <n v="1434978130"/>
    <b v="0"/>
    <n v="2"/>
    <b v="0"/>
    <x v="7"/>
    <n v="0"/>
    <n v="30.5"/>
    <s v="technology"/>
    <x v="7"/>
    <d v="2015-06-22T13:02:10"/>
    <x v="0"/>
    <x v="0"/>
  </r>
  <r>
    <n v="592"/>
    <s v="Go Start A Biz"/>
    <s v="Together, we can build a FREE, business start-up system that will help aspiring entrepreneurs change their economic circumstances."/>
    <n v="30000"/>
    <n v="250"/>
    <x v="2"/>
    <s v="US"/>
    <s v="USD"/>
    <n v="1417584860"/>
    <n v="1414992860"/>
    <b v="0"/>
    <n v="1"/>
    <b v="0"/>
    <x v="7"/>
    <n v="1"/>
    <n v="250"/>
    <s v="technology"/>
    <x v="7"/>
    <d v="2014-11-03T05:34:20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30000"/>
    <n v="115"/>
    <x v="2"/>
    <s v="GB"/>
    <s v="GBP"/>
    <n v="1428333345"/>
    <n v="1425744945"/>
    <b v="0"/>
    <n v="7"/>
    <b v="0"/>
    <x v="7"/>
    <n v="0"/>
    <n v="16.43"/>
    <s v="technology"/>
    <x v="7"/>
    <d v="2015-03-07T16:15:45"/>
    <x v="0"/>
    <x v="7"/>
  </r>
  <r>
    <n v="594"/>
    <s v="Unleashed Fitness"/>
    <s v="Creating a fitness site that will change the fitness game forever!"/>
    <n v="30000"/>
    <n v="26"/>
    <x v="2"/>
    <s v="US"/>
    <s v="USD"/>
    <n v="1460832206"/>
    <n v="1458240206"/>
    <b v="0"/>
    <n v="2"/>
    <b v="0"/>
    <x v="7"/>
    <n v="0"/>
    <n v="13"/>
    <s v="technology"/>
    <x v="7"/>
    <d v="2016-03-17T18:43:26"/>
    <x v="2"/>
    <x v="7"/>
  </r>
  <r>
    <n v="595"/>
    <s v="MyBestInterest.org"/>
    <s v="MyBestInterest.org elminates election research by quickly identifying the candidates that will best represent your interests."/>
    <n v="30000"/>
    <n v="426"/>
    <x v="2"/>
    <s v="US"/>
    <s v="USD"/>
    <n v="1430703638"/>
    <n v="1426815638"/>
    <b v="0"/>
    <n v="8"/>
    <b v="0"/>
    <x v="7"/>
    <n v="1"/>
    <n v="53.25"/>
    <s v="technology"/>
    <x v="7"/>
    <d v="2015-03-20T01:40:38"/>
    <x v="0"/>
    <x v="7"/>
  </r>
  <r>
    <n v="596"/>
    <s v="DigitaliBook free library"/>
    <s v="We present digitaibook,com site which can become a free electronic library with your help,"/>
    <n v="30000"/>
    <n v="6"/>
    <x v="2"/>
    <s v="US"/>
    <s v="USD"/>
    <n v="1478122292"/>
    <n v="1475530292"/>
    <b v="0"/>
    <n v="2"/>
    <b v="0"/>
    <x v="7"/>
    <n v="0"/>
    <n v="3"/>
    <s v="technology"/>
    <x v="7"/>
    <d v="2016-10-03T21:31:32"/>
    <x v="2"/>
    <x v="9"/>
  </r>
  <r>
    <n v="597"/>
    <s v="Rolodex: One Contact List to Rule Them All"/>
    <s v="Rolodex is a web application that strives to nurture business to business relationships by connecting users via email."/>
    <n v="30000"/>
    <n v="20"/>
    <x v="2"/>
    <s v="US"/>
    <s v="USD"/>
    <n v="1469980800"/>
    <n v="1466787335"/>
    <b v="0"/>
    <n v="2"/>
    <b v="0"/>
    <x v="7"/>
    <n v="0"/>
    <n v="10"/>
    <s v="technology"/>
    <x v="7"/>
    <d v="2016-06-24T16:55:35"/>
    <x v="2"/>
    <x v="0"/>
  </r>
  <r>
    <n v="598"/>
    <s v="Goals not creeds"/>
    <s v="This is a project to create a crowd-funding site for Urantia Book readers worldwide."/>
    <n v="30000"/>
    <n v="850"/>
    <x v="2"/>
    <s v="US"/>
    <s v="USD"/>
    <n v="1417737781"/>
    <n v="1415145781"/>
    <b v="0"/>
    <n v="7"/>
    <b v="0"/>
    <x v="7"/>
    <n v="3"/>
    <n v="121.43"/>
    <s v="technology"/>
    <x v="7"/>
    <d v="2014-11-05T00:03:01"/>
    <x v="3"/>
    <x v="4"/>
  </r>
  <r>
    <n v="599"/>
    <s v="Mail 4 Jail"/>
    <s v="We send care packages to incarcerated individuals throughout the country that include specific items hand picked by the sender."/>
    <n v="30000"/>
    <n v="31"/>
    <x v="2"/>
    <s v="US"/>
    <s v="USD"/>
    <n v="1425827760"/>
    <n v="1423769402"/>
    <b v="0"/>
    <n v="2"/>
    <b v="0"/>
    <x v="7"/>
    <n v="0"/>
    <n v="15.5"/>
    <s v="technology"/>
    <x v="7"/>
    <d v="2015-02-12T19:30:02"/>
    <x v="0"/>
    <x v="2"/>
  </r>
  <r>
    <n v="600"/>
    <s v="Anaheim California here we come but we need your help."/>
    <s v="Science Technology Engineering and Math + youth = a brighter tomorrow."/>
    <n v="30000"/>
    <n v="100"/>
    <x v="1"/>
    <s v="US"/>
    <s v="USD"/>
    <n v="1431198562"/>
    <n v="1426014562"/>
    <b v="0"/>
    <n v="1"/>
    <b v="0"/>
    <x v="7"/>
    <n v="0"/>
    <n v="100"/>
    <s v="technology"/>
    <x v="7"/>
    <d v="2015-03-10T19:09:22"/>
    <x v="0"/>
    <x v="7"/>
  </r>
  <r>
    <n v="601"/>
    <s v="Privster.net - Privacy anywhere, whenever for free."/>
    <s v="In today's day and age every website tracks your IP Address and information, it's time to keep your information private and secure."/>
    <n v="30000"/>
    <n v="140"/>
    <x v="1"/>
    <s v="CA"/>
    <s v="CAD"/>
    <n v="1419626139"/>
    <n v="1417034139"/>
    <b v="0"/>
    <n v="6"/>
    <b v="0"/>
    <x v="7"/>
    <n v="0"/>
    <n v="23.33"/>
    <s v="technology"/>
    <x v="7"/>
    <d v="2014-11-26T20:35:39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30000"/>
    <n v="0"/>
    <x v="1"/>
    <s v="US"/>
    <s v="USD"/>
    <n v="1434654215"/>
    <n v="1432062215"/>
    <b v="0"/>
    <n v="0"/>
    <b v="0"/>
    <x v="7"/>
    <n v="0"/>
    <n v="0"/>
    <s v="technology"/>
    <x v="7"/>
    <d v="2015-05-19T19:03:35"/>
    <x v="0"/>
    <x v="5"/>
  </r>
  <r>
    <n v="603"/>
    <s v="Randompics.net - Make It Fan Owned And Updated! (Canceled)"/>
    <s v="The admin for Randompics has announced they will be shutting down. I want to run, and improve, this great site!"/>
    <n v="30000"/>
    <n v="590.02"/>
    <x v="1"/>
    <s v="US"/>
    <s v="USD"/>
    <n v="1408029623"/>
    <n v="1405437623"/>
    <b v="0"/>
    <n v="13"/>
    <b v="0"/>
    <x v="7"/>
    <n v="2"/>
    <n v="45.39"/>
    <s v="technology"/>
    <x v="7"/>
    <d v="2014-07-15T15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30000"/>
    <n v="0"/>
    <x v="1"/>
    <s v="US"/>
    <s v="USD"/>
    <n v="1409187056"/>
    <n v="1406595056"/>
    <b v="0"/>
    <n v="0"/>
    <b v="0"/>
    <x v="7"/>
    <n v="0"/>
    <n v="0"/>
    <s v="technology"/>
    <x v="7"/>
    <d v="2014-07-29T00:50:56"/>
    <x v="3"/>
    <x v="3"/>
  </r>
  <r>
    <n v="605"/>
    <s v="Teach Your Parents iPad (Canceled)"/>
    <s v="An iPad support care package for your parents / seniors."/>
    <n v="30000"/>
    <n v="131"/>
    <x v="1"/>
    <s v="US"/>
    <s v="USD"/>
    <n v="1440318908"/>
    <n v="1436430908"/>
    <b v="0"/>
    <n v="8"/>
    <b v="0"/>
    <x v="7"/>
    <n v="0"/>
    <n v="16.38"/>
    <s v="technology"/>
    <x v="7"/>
    <d v="2015-07-09T08:35:08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30000"/>
    <n v="10"/>
    <x v="1"/>
    <s v="NL"/>
    <s v="EUR"/>
    <n v="1432479600"/>
    <n v="1428507409"/>
    <b v="0"/>
    <n v="1"/>
    <b v="0"/>
    <x v="7"/>
    <n v="0"/>
    <n v="10"/>
    <s v="technology"/>
    <x v="7"/>
    <d v="2015-04-08T15:36:49"/>
    <x v="0"/>
    <x v="6"/>
  </r>
  <r>
    <n v="607"/>
    <s v="An Online Music Venue Awaits (Canceled)"/>
    <s v="Gritty, upfront reality going the distance hard with a proven track record of insatiable artist. Broadcasted live on the Web."/>
    <n v="30000"/>
    <n v="0"/>
    <x v="1"/>
    <s v="US"/>
    <s v="USD"/>
    <n v="1448225336"/>
    <n v="1445629736"/>
    <b v="0"/>
    <n v="0"/>
    <b v="0"/>
    <x v="7"/>
    <n v="0"/>
    <n v="0"/>
    <s v="technology"/>
    <x v="7"/>
    <d v="2015-10-23T19:48:56"/>
    <x v="0"/>
    <x v="9"/>
  </r>
  <r>
    <n v="608"/>
    <s v="Mise En Abyme Cloud Computers - PC inside a Website"/>
    <s v="A website that hosts virtual desktops. Simply log in and the cloud will enhance the power of your local computer or smart device"/>
    <n v="30000"/>
    <n v="1461"/>
    <x v="1"/>
    <s v="US"/>
    <s v="USD"/>
    <n v="1434405980"/>
    <n v="1431813980"/>
    <b v="0"/>
    <n v="5"/>
    <b v="0"/>
    <x v="7"/>
    <n v="5"/>
    <n v="292.2"/>
    <s v="technology"/>
    <x v="7"/>
    <d v="2015-05-16T22:06:20"/>
    <x v="0"/>
    <x v="5"/>
  </r>
  <r>
    <n v="609"/>
    <s v="Swap Anything (Canceled)"/>
    <s v="Can we swap, please? - everybody's said it. I want to create a website that enables anybody to trade their items, without money hassle."/>
    <n v="30000"/>
    <n v="5"/>
    <x v="1"/>
    <s v="GB"/>
    <s v="GBP"/>
    <n v="1448761744"/>
    <n v="1446166144"/>
    <b v="0"/>
    <n v="1"/>
    <b v="0"/>
    <x v="7"/>
    <n v="0"/>
    <n v="5"/>
    <s v="technology"/>
    <x v="7"/>
    <d v="2015-10-30T00:49:04"/>
    <x v="0"/>
    <x v="9"/>
  </r>
  <r>
    <n v="610"/>
    <s v="UniteChrist (Canceled)"/>
    <s v="We are creating a Christian social network to empower, educate, and connect Christians all over the world."/>
    <n v="30000"/>
    <n v="0"/>
    <x v="1"/>
    <s v="US"/>
    <s v="USD"/>
    <n v="1429732586"/>
    <n v="1427140586"/>
    <b v="0"/>
    <n v="0"/>
    <b v="0"/>
    <x v="7"/>
    <n v="0"/>
    <n v="0"/>
    <s v="technology"/>
    <x v="7"/>
    <d v="2015-03-23T19:56:26"/>
    <x v="0"/>
    <x v="7"/>
  </r>
  <r>
    <n v="611"/>
    <s v="Securivente (Canceled)"/>
    <s v="Finie la peur de vendre ou acheter d'occasion Ã  un inconnu ! Colis ouverts, photographiÃ©s et testÃ©s. Paiements en ligne sÃ©curisÃ©s."/>
    <n v="30000"/>
    <n v="0"/>
    <x v="1"/>
    <s v="FR"/>
    <s v="EUR"/>
    <n v="1453210037"/>
    <n v="1448026037"/>
    <b v="0"/>
    <n v="0"/>
    <b v="0"/>
    <x v="7"/>
    <n v="0"/>
    <n v="0"/>
    <s v="technology"/>
    <x v="7"/>
    <d v="2015-11-20T13:27:17"/>
    <x v="0"/>
    <x v="4"/>
  </r>
  <r>
    <n v="612"/>
    <s v="Web Streaming 2.0 (Canceled)"/>
    <s v="A Fast and Reliable new Web platform to stream videos from Internet"/>
    <n v="30000"/>
    <n v="0"/>
    <x v="1"/>
    <s v="IT"/>
    <s v="EUR"/>
    <n v="1472777146"/>
    <n v="1470185146"/>
    <b v="0"/>
    <n v="0"/>
    <b v="0"/>
    <x v="7"/>
    <n v="0"/>
    <n v="0"/>
    <s v="technology"/>
    <x v="7"/>
    <d v="2016-08-03T00:45:46"/>
    <x v="2"/>
    <x v="10"/>
  </r>
  <r>
    <n v="613"/>
    <s v="storieChild: technology + art = your child's storybook"/>
    <s v="A storybook for your child in 15 minutes, exclusively through Kickstarter (pre-sales, not a donation) starting at $15 for a softcover."/>
    <n v="30000"/>
    <n v="12818"/>
    <x v="1"/>
    <s v="US"/>
    <s v="USD"/>
    <n v="1443675540"/>
    <n v="1441022120"/>
    <b v="0"/>
    <n v="121"/>
    <b v="0"/>
    <x v="7"/>
    <n v="43"/>
    <n v="105.93"/>
    <s v="technology"/>
    <x v="7"/>
    <d v="2015-08-31T11:55:20"/>
    <x v="0"/>
    <x v="10"/>
  </r>
  <r>
    <n v="614"/>
    <s v="Lets Reinvent Our Election Process (Canceled)"/>
    <s v="Something is wrong when your choices are between a &quot;giant douche and a turd sandwich.&quot;  So, lets make it better."/>
    <n v="30000"/>
    <n v="0"/>
    <x v="1"/>
    <s v="US"/>
    <s v="USD"/>
    <n v="1466731740"/>
    <n v="1464139740"/>
    <b v="0"/>
    <n v="0"/>
    <b v="0"/>
    <x v="7"/>
    <n v="0"/>
    <n v="0"/>
    <s v="technology"/>
    <x v="7"/>
    <d v="2016-05-25T01:29:00"/>
    <x v="2"/>
    <x v="5"/>
  </r>
  <r>
    <n v="615"/>
    <s v="PixlDir.com - Simple and fast image hosting. (Canceled)"/>
    <s v="The aim of PixlDir is to deliver the most simple, and fast experience when it comes to uploading images to the web."/>
    <n v="30000"/>
    <n v="0"/>
    <x v="1"/>
    <s v="NZ"/>
    <s v="NZD"/>
    <n v="1443149759"/>
    <n v="1440557759"/>
    <b v="0"/>
    <n v="0"/>
    <b v="0"/>
    <x v="7"/>
    <n v="0"/>
    <n v="0"/>
    <s v="technology"/>
    <x v="7"/>
    <d v="2015-08-26T02:55:59"/>
    <x v="0"/>
    <x v="10"/>
  </r>
  <r>
    <n v="616"/>
    <s v="S'time Soirees (Canceled)"/>
    <s v="Hormis la similitude envers d'autres rÃ©seaux socials, celui-ci vous permettra d'organiser / participer Ã  des soirÃ©es trÃ¨s facilement !"/>
    <n v="30000"/>
    <n v="0"/>
    <x v="1"/>
    <s v="FR"/>
    <s v="EUR"/>
    <n v="1488013307"/>
    <n v="1485421307"/>
    <b v="0"/>
    <n v="0"/>
    <b v="0"/>
    <x v="7"/>
    <n v="0"/>
    <n v="0"/>
    <s v="technology"/>
    <x v="7"/>
    <d v="2017-01-26T09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30000"/>
    <n v="60"/>
    <x v="1"/>
    <s v="GB"/>
    <s v="GBP"/>
    <n v="1431072843"/>
    <n v="1427184843"/>
    <b v="0"/>
    <n v="3"/>
    <b v="0"/>
    <x v="7"/>
    <n v="0"/>
    <n v="20"/>
    <s v="technology"/>
    <x v="7"/>
    <d v="2015-03-24T08:14:03"/>
    <x v="0"/>
    <x v="7"/>
  </r>
  <r>
    <n v="618"/>
    <s v="Y2Y Tutors (Canceled)"/>
    <s v="With the cost of education seemingly always on the rise, Y2Y aims to ensure that no student will be left behind through peer tutoring."/>
    <n v="30000"/>
    <n v="0"/>
    <x v="1"/>
    <s v="US"/>
    <s v="USD"/>
    <n v="1449689203"/>
    <n v="1447097203"/>
    <b v="0"/>
    <n v="0"/>
    <b v="0"/>
    <x v="7"/>
    <n v="0"/>
    <n v="0"/>
    <s v="technology"/>
    <x v="7"/>
    <d v="2015-11-09T19:26:43"/>
    <x v="0"/>
    <x v="4"/>
  </r>
  <r>
    <n v="619"/>
    <s v="Big Data (Canceled)"/>
    <s v="Big Data Sets for researchers interested in improving the quality of life."/>
    <n v="30000"/>
    <n v="1"/>
    <x v="1"/>
    <s v="US"/>
    <s v="USD"/>
    <n v="1416933390"/>
    <n v="1411745790"/>
    <b v="0"/>
    <n v="1"/>
    <b v="0"/>
    <x v="7"/>
    <n v="0"/>
    <n v="1"/>
    <s v="technology"/>
    <x v="7"/>
    <d v="2014-09-26T15:36:30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s v="technology"/>
    <x v="7"/>
    <d v="2014-07-11T17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30000"/>
    <n v="261"/>
    <x v="1"/>
    <s v="US"/>
    <s v="USD"/>
    <n v="1467934937"/>
    <n v="1465342937"/>
    <b v="0"/>
    <n v="3"/>
    <b v="0"/>
    <x v="7"/>
    <n v="1"/>
    <n v="87"/>
    <s v="technology"/>
    <x v="7"/>
    <d v="2016-06-07T23:42:17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30000"/>
    <n v="341"/>
    <x v="1"/>
    <s v="US"/>
    <s v="USD"/>
    <n v="1467398138"/>
    <n v="1465670138"/>
    <b v="0"/>
    <n v="9"/>
    <b v="0"/>
    <x v="7"/>
    <n v="1"/>
    <n v="37.89"/>
    <s v="technology"/>
    <x v="7"/>
    <d v="2016-06-11T18:35:38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30000"/>
    <n v="0"/>
    <x v="1"/>
    <s v="AU"/>
    <s v="AUD"/>
    <n v="1432771997"/>
    <n v="1430179997"/>
    <b v="0"/>
    <n v="0"/>
    <b v="0"/>
    <x v="7"/>
    <n v="0"/>
    <n v="0"/>
    <s v="technology"/>
    <x v="7"/>
    <d v="2015-04-28T00:13:17"/>
    <x v="0"/>
    <x v="6"/>
  </r>
  <r>
    <n v="624"/>
    <s v="NeedSomeLoven.com (Canceled)"/>
    <s v="I am designing a fun, high tech dating website, with over 25 cool features. It is innovate as well as user friendly."/>
    <n v="30000"/>
    <n v="0"/>
    <x v="1"/>
    <s v="US"/>
    <s v="USD"/>
    <n v="1431647041"/>
    <n v="1429055041"/>
    <b v="0"/>
    <n v="0"/>
    <b v="0"/>
    <x v="7"/>
    <n v="0"/>
    <n v="0"/>
    <s v="technology"/>
    <x v="7"/>
    <d v="2015-04-14T23:44:01"/>
    <x v="0"/>
    <x v="6"/>
  </r>
  <r>
    <n v="625"/>
    <s v="SkyRooms.io Virtual Offices (Canceled)"/>
    <s v="SkyRooms.IO is a social network for business people that actually equips them to do work together. Resume, video conferencing and PM."/>
    <n v="30000"/>
    <n v="0"/>
    <x v="1"/>
    <s v="CA"/>
    <s v="CAD"/>
    <n v="1490560177"/>
    <n v="1487971777"/>
    <b v="0"/>
    <n v="0"/>
    <b v="0"/>
    <x v="7"/>
    <n v="0"/>
    <n v="0"/>
    <s v="technology"/>
    <x v="7"/>
    <d v="2017-02-24T21:29:37"/>
    <x v="1"/>
    <x v="2"/>
  </r>
  <r>
    <n v="626"/>
    <s v="The Story of Life - Writing tomorrow's history today"/>
    <s v="TSOLife is a revolutionary digital platform that allows users to record a personalized legacy to leave behind for future generations."/>
    <n v="30000"/>
    <n v="4345"/>
    <x v="1"/>
    <s v="US"/>
    <s v="USD"/>
    <n v="1439644920"/>
    <n v="1436793939"/>
    <b v="0"/>
    <n v="39"/>
    <b v="0"/>
    <x v="7"/>
    <n v="14"/>
    <n v="111.41"/>
    <s v="technology"/>
    <x v="7"/>
    <d v="2015-07-13T13:25:39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30000"/>
    <n v="90"/>
    <x v="1"/>
    <s v="SE"/>
    <s v="SEK"/>
    <n v="1457996400"/>
    <n v="1452842511"/>
    <b v="0"/>
    <n v="1"/>
    <b v="0"/>
    <x v="7"/>
    <n v="0"/>
    <n v="90"/>
    <s v="technology"/>
    <x v="7"/>
    <d v="2016-01-15T07:21:51"/>
    <x v="2"/>
    <x v="1"/>
  </r>
  <r>
    <n v="628"/>
    <s v="Website for Firearms Education &amp; Sale of Accessories"/>
    <s v="Funding of website design &amp; materials for education about firearms, firearm safety &amp; firearm related apparel"/>
    <n v="30000"/>
    <n v="0"/>
    <x v="1"/>
    <s v="US"/>
    <s v="USD"/>
    <n v="1405269457"/>
    <n v="1402677457"/>
    <b v="0"/>
    <n v="0"/>
    <b v="0"/>
    <x v="7"/>
    <n v="0"/>
    <n v="0"/>
    <s v="technology"/>
    <x v="7"/>
    <d v="2014-06-13T16:37:37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30000"/>
    <n v="350"/>
    <x v="1"/>
    <s v="AU"/>
    <s v="AUD"/>
    <n v="1463239108"/>
    <n v="1460647108"/>
    <b v="0"/>
    <n v="3"/>
    <b v="0"/>
    <x v="7"/>
    <n v="1"/>
    <n v="116.67"/>
    <s v="technology"/>
    <x v="7"/>
    <d v="2016-04-14T15:18:28"/>
    <x v="2"/>
    <x v="6"/>
  </r>
  <r>
    <n v="630"/>
    <s v="Ecosteader (Canceled)"/>
    <s v="Land development network for an eco-conscious collective. Community portal features ideas on lean design, green building, urban ecology"/>
    <n v="30000"/>
    <n v="10"/>
    <x v="1"/>
    <s v="US"/>
    <s v="USD"/>
    <n v="1441516200"/>
    <n v="1438959121"/>
    <b v="0"/>
    <n v="1"/>
    <b v="0"/>
    <x v="7"/>
    <n v="0"/>
    <n v="10"/>
    <s v="technology"/>
    <x v="7"/>
    <d v="2015-08-07T14:52:01"/>
    <x v="0"/>
    <x v="10"/>
  </r>
  <r>
    <n v="631"/>
    <s v="Brevity: A Powerful Online Publishing Software! (Canceled)"/>
    <s v="A Powerful Multimedia-Rich Software that aims at making online publishing very simple."/>
    <n v="30000"/>
    <n v="690"/>
    <x v="1"/>
    <s v="CA"/>
    <s v="CAD"/>
    <n v="1464460329"/>
    <n v="1461954729"/>
    <b v="0"/>
    <n v="9"/>
    <b v="0"/>
    <x v="7"/>
    <n v="2"/>
    <n v="76.67"/>
    <s v="technology"/>
    <x v="7"/>
    <d v="2016-04-29T18:32:09"/>
    <x v="2"/>
    <x v="6"/>
  </r>
  <r>
    <n v="632"/>
    <s v="UniWherse.com - Bring students future (Canceled)"/>
    <s v="Our goal is to create a system, students can find universities that best match their interests."/>
    <n v="30000"/>
    <n v="0"/>
    <x v="1"/>
    <s v="NL"/>
    <s v="EUR"/>
    <n v="1448470165"/>
    <n v="1445874565"/>
    <b v="0"/>
    <n v="0"/>
    <b v="0"/>
    <x v="7"/>
    <n v="0"/>
    <n v="0"/>
    <s v="technology"/>
    <x v="7"/>
    <d v="2015-10-26T15:49:25"/>
    <x v="0"/>
    <x v="9"/>
  </r>
  <r>
    <n v="633"/>
    <s v="Uivo-fast,secure emergency contact system for your property"/>
    <s v="Uivo lets police and fire department personnel quickly contact you in the event of an emergency involving your property."/>
    <n v="30000"/>
    <n v="1245"/>
    <x v="1"/>
    <s v="US"/>
    <s v="USD"/>
    <n v="1466204400"/>
    <n v="1463469062"/>
    <b v="0"/>
    <n v="25"/>
    <b v="0"/>
    <x v="7"/>
    <n v="4"/>
    <n v="49.8"/>
    <s v="technology"/>
    <x v="7"/>
    <d v="2016-05-17T07:11:02"/>
    <x v="2"/>
    <x v="5"/>
  </r>
  <r>
    <n v="634"/>
    <s v="pitchtograndma (Canceled)"/>
    <s v="We help companies to explain what they do in simple, grandma-would-understand terms."/>
    <n v="30000"/>
    <n v="1"/>
    <x v="1"/>
    <s v="US"/>
    <s v="USD"/>
    <n v="1424989029"/>
    <n v="1422397029"/>
    <b v="0"/>
    <n v="1"/>
    <b v="0"/>
    <x v="7"/>
    <n v="0"/>
    <n v="1"/>
    <s v="technology"/>
    <x v="7"/>
    <d v="2015-01-27T22:17:09"/>
    <x v="0"/>
    <x v="1"/>
  </r>
  <r>
    <n v="635"/>
    <s v="Pleero, A Technology Team Building Website (Canceled)"/>
    <s v="Network used for building technology development teams."/>
    <n v="30000"/>
    <n v="2"/>
    <x v="1"/>
    <s v="US"/>
    <s v="USD"/>
    <n v="1428804762"/>
    <n v="1426212762"/>
    <b v="0"/>
    <n v="1"/>
    <b v="0"/>
    <x v="7"/>
    <n v="0"/>
    <n v="2"/>
    <s v="technology"/>
    <x v="7"/>
    <d v="2015-03-13T02:12:42"/>
    <x v="0"/>
    <x v="7"/>
  </r>
  <r>
    <n v="636"/>
    <s v="Keto Advice (Canceled)"/>
    <s v="With no central location for keto knowledge, keto advice will be a community run knowledge base."/>
    <n v="30000"/>
    <n v="4"/>
    <x v="1"/>
    <s v="GB"/>
    <s v="GBP"/>
    <n v="1433587620"/>
    <n v="1430996150"/>
    <b v="0"/>
    <n v="1"/>
    <b v="0"/>
    <x v="7"/>
    <n v="0"/>
    <n v="4"/>
    <s v="technology"/>
    <x v="7"/>
    <d v="2015-05-07T10:55:50"/>
    <x v="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30000"/>
    <n v="0"/>
    <x v="1"/>
    <s v="GB"/>
    <s v="GBP"/>
    <n v="1488063840"/>
    <n v="1485558318"/>
    <b v="0"/>
    <n v="0"/>
    <b v="0"/>
    <x v="7"/>
    <n v="0"/>
    <n v="0"/>
    <s v="technology"/>
    <x v="7"/>
    <d v="2017-01-27T23:05:18"/>
    <x v="1"/>
    <x v="1"/>
  </r>
  <r>
    <n v="638"/>
    <s v="W (Canceled)"/>
    <s v="O0"/>
    <n v="30000"/>
    <n v="18"/>
    <x v="1"/>
    <s v="DE"/>
    <s v="EUR"/>
    <n v="1490447662"/>
    <n v="1485267262"/>
    <b v="0"/>
    <n v="6"/>
    <b v="0"/>
    <x v="7"/>
    <n v="0"/>
    <n v="3"/>
    <s v="technology"/>
    <x v="7"/>
    <d v="2017-01-24T14:14:22"/>
    <x v="1"/>
    <x v="1"/>
  </r>
  <r>
    <n v="639"/>
    <s v="Kids Educational Social Media Site (Canceled)"/>
    <s v="Development of a Safe and Educational Social Media site for kids."/>
    <n v="30000"/>
    <n v="1"/>
    <x v="1"/>
    <s v="US"/>
    <s v="USD"/>
    <n v="1413208795"/>
    <n v="1408024795"/>
    <b v="0"/>
    <n v="1"/>
    <b v="0"/>
    <x v="7"/>
    <n v="0"/>
    <n v="1"/>
    <s v="technology"/>
    <x v="7"/>
    <d v="2014-08-14T13:59:55"/>
    <x v="3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30000"/>
    <n v="101"/>
    <x v="0"/>
    <s v="FR"/>
    <s v="EUR"/>
    <n v="1480028400"/>
    <n v="1478685915"/>
    <b v="0"/>
    <n v="2"/>
    <b v="1"/>
    <x v="8"/>
    <n v="0"/>
    <n v="50.5"/>
    <s v="technology"/>
    <x v="8"/>
    <d v="2016-11-09T10:05:15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30000"/>
    <n v="47665"/>
    <x v="0"/>
    <s v="US"/>
    <s v="USD"/>
    <n v="1439473248"/>
    <n v="1436881248"/>
    <b v="0"/>
    <n v="315"/>
    <b v="1"/>
    <x v="8"/>
    <n v="159"/>
    <n v="151.32"/>
    <s v="technology"/>
    <x v="8"/>
    <d v="2015-07-14T13:40:48"/>
    <x v="0"/>
    <x v="3"/>
  </r>
  <r>
    <n v="642"/>
    <s v="Gauss - Redefining Eye Protection for the Digital Age"/>
    <s v="Gauss glasses protect your eyes in front of screens and outside with self-tinting lenses and a new, proprietary coating technology."/>
    <n v="30000"/>
    <n v="292097"/>
    <x v="0"/>
    <s v="DE"/>
    <s v="EUR"/>
    <n v="1439998674"/>
    <n v="1436888274"/>
    <b v="0"/>
    <n v="2174"/>
    <b v="1"/>
    <x v="8"/>
    <n v="974"/>
    <n v="134.36000000000001"/>
    <s v="technology"/>
    <x v="8"/>
    <d v="2015-07-14T15:37:54"/>
    <x v="0"/>
    <x v="3"/>
  </r>
  <r>
    <n v="643"/>
    <s v="Phone Silks - The best way to carry your smart phone!"/>
    <s v="Stylish new phone carrier allows instant access to your smart phone while freeing up your hands."/>
    <n v="30000"/>
    <n v="26452"/>
    <x v="0"/>
    <s v="US"/>
    <s v="USD"/>
    <n v="1433085875"/>
    <n v="1428333875"/>
    <b v="0"/>
    <n v="152"/>
    <b v="1"/>
    <x v="8"/>
    <n v="88"/>
    <n v="174.03"/>
    <s v="technology"/>
    <x v="8"/>
    <d v="2015-04-06T15:24:35"/>
    <x v="0"/>
    <x v="6"/>
  </r>
  <r>
    <n v="644"/>
    <s v="Sofft: Blocks Stains &amp; Softens Clothes!"/>
    <s v="Sofft...it's Soft with an Off! A stain-blocking fabric softener that simplifies your laundry and helps the environment at the same time"/>
    <n v="30000"/>
    <n v="75029.48"/>
    <x v="0"/>
    <s v="US"/>
    <s v="USD"/>
    <n v="1414544400"/>
    <n v="1410883139"/>
    <b v="0"/>
    <n v="1021"/>
    <b v="1"/>
    <x v="8"/>
    <n v="250"/>
    <n v="73.489999999999995"/>
    <s v="technology"/>
    <x v="8"/>
    <d v="2014-09-16T15:58:59"/>
    <x v="3"/>
    <x v="8"/>
  </r>
  <r>
    <n v="645"/>
    <s v="Carbon Fiber Collar Stays"/>
    <s v="Ever wanted to own something made out of carbon fiber? Now you can!"/>
    <n v="30000"/>
    <n v="5574"/>
    <x v="0"/>
    <s v="US"/>
    <s v="USD"/>
    <n v="1470962274"/>
    <n v="1468370274"/>
    <b v="0"/>
    <n v="237"/>
    <b v="1"/>
    <x v="8"/>
    <n v="19"/>
    <n v="23.52"/>
    <s v="technology"/>
    <x v="8"/>
    <d v="2016-07-13T00:37:54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30000"/>
    <n v="1055.01"/>
    <x v="0"/>
    <s v="US"/>
    <s v="USD"/>
    <n v="1407788867"/>
    <n v="1405196867"/>
    <b v="0"/>
    <n v="27"/>
    <b v="1"/>
    <x v="8"/>
    <n v="4"/>
    <n v="39.07"/>
    <s v="technology"/>
    <x v="8"/>
    <d v="2014-07-12T20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30000"/>
    <n v="2141"/>
    <x v="0"/>
    <s v="CA"/>
    <s v="CAD"/>
    <n v="1458235549"/>
    <n v="1455647149"/>
    <b v="0"/>
    <n v="17"/>
    <b v="1"/>
    <x v="8"/>
    <n v="7"/>
    <n v="125.94"/>
    <s v="technology"/>
    <x v="8"/>
    <d v="2016-02-16T18:25:49"/>
    <x v="2"/>
    <x v="2"/>
  </r>
  <r>
    <n v="648"/>
    <s v="Audio Jacket"/>
    <s v="Get ready for the next product that you canâ€™t live without"/>
    <n v="30000"/>
    <n v="44388"/>
    <x v="0"/>
    <s v="US"/>
    <s v="USD"/>
    <n v="1413304708"/>
    <n v="1410280708"/>
    <b v="0"/>
    <n v="27"/>
    <b v="1"/>
    <x v="8"/>
    <n v="148"/>
    <n v="1644"/>
    <s v="technology"/>
    <x v="8"/>
    <d v="2014-09-09T16:38:28"/>
    <x v="3"/>
    <x v="8"/>
  </r>
  <r>
    <n v="649"/>
    <s v="VIVO Solar Bag"/>
    <s v="A backpack with a built in solar panel to charge any USB device. Includes removable battery pack, USB cable, and 7 different adapters!"/>
    <n v="30000"/>
    <n v="3499"/>
    <x v="0"/>
    <s v="US"/>
    <s v="USD"/>
    <n v="1410904413"/>
    <n v="1409090013"/>
    <b v="0"/>
    <n v="82"/>
    <b v="1"/>
    <x v="8"/>
    <n v="12"/>
    <n v="42.67"/>
    <s v="technology"/>
    <x v="8"/>
    <d v="2014-08-26T21:53:33"/>
    <x v="3"/>
    <x v="10"/>
  </r>
  <r>
    <n v="650"/>
    <s v="Jake Lazarow's Eagle Project"/>
    <s v="This project is designed to obtain flash drive bracelets with a child's information on it for parents to wear in case of emergencies"/>
    <n v="30000"/>
    <n v="1686"/>
    <x v="0"/>
    <s v="US"/>
    <s v="USD"/>
    <n v="1418953984"/>
    <n v="1413766384"/>
    <b v="0"/>
    <n v="48"/>
    <b v="1"/>
    <x v="8"/>
    <n v="6"/>
    <n v="35.130000000000003"/>
    <s v="technology"/>
    <x v="8"/>
    <d v="2014-10-20T00:53:04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30000"/>
    <n v="25132"/>
    <x v="0"/>
    <s v="US"/>
    <s v="USD"/>
    <n v="1418430311"/>
    <n v="1415838311"/>
    <b v="0"/>
    <n v="105"/>
    <b v="1"/>
    <x v="8"/>
    <n v="84"/>
    <n v="239.35"/>
    <s v="technology"/>
    <x v="8"/>
    <d v="2014-11-13T00:25:11"/>
    <x v="3"/>
    <x v="4"/>
  </r>
  <r>
    <n v="652"/>
    <s v="The Zossom Phone Case"/>
    <s v="Zossom is a smart phone case with a strap. Forget the days of shattered screens and scratches. The Zossom case keeps your phone safe."/>
    <n v="30000"/>
    <n v="3014"/>
    <x v="0"/>
    <s v="US"/>
    <s v="USD"/>
    <n v="1480613650"/>
    <n v="1478018050"/>
    <b v="0"/>
    <n v="28"/>
    <b v="1"/>
    <x v="8"/>
    <n v="10"/>
    <n v="107.64"/>
    <s v="technology"/>
    <x v="8"/>
    <d v="2016-11-01T16:34:10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29000"/>
    <n v="106084.5"/>
    <x v="0"/>
    <s v="US"/>
    <s v="USD"/>
    <n v="1440082240"/>
    <n v="1436885440"/>
    <b v="0"/>
    <n v="1107"/>
    <b v="1"/>
    <x v="8"/>
    <n v="366"/>
    <n v="95.83"/>
    <s v="technology"/>
    <x v="8"/>
    <d v="2015-07-14T14:50:40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29000"/>
    <n v="32075"/>
    <x v="0"/>
    <s v="US"/>
    <s v="USD"/>
    <n v="1436396313"/>
    <n v="1433804313"/>
    <b v="0"/>
    <n v="1013"/>
    <b v="1"/>
    <x v="8"/>
    <n v="111"/>
    <n v="31.66"/>
    <s v="technology"/>
    <x v="8"/>
    <d v="2015-06-08T22:58:33"/>
    <x v="0"/>
    <x v="0"/>
  </r>
  <r>
    <n v="655"/>
    <s v="Spark: The Watch That Keeps You Awake"/>
    <s v="Meet Spark: The friendly companion that helps you stay awake during the day. Re-released with new features!"/>
    <n v="28888"/>
    <n v="11751"/>
    <x v="0"/>
    <s v="US"/>
    <s v="USD"/>
    <n v="1426197512"/>
    <n v="1423609112"/>
    <b v="0"/>
    <n v="274"/>
    <b v="1"/>
    <x v="8"/>
    <n v="41"/>
    <n v="42.89"/>
    <s v="technology"/>
    <x v="8"/>
    <d v="2015-02-10T22:58:32"/>
    <x v="0"/>
    <x v="2"/>
  </r>
  <r>
    <n v="656"/>
    <s v="Motion Control Camera Camcorder HD Bluetooth Smart Glasses"/>
    <s v="Innovative smart glasses allow you recording videos, taking pictures and connecting to your phone with smart defined gestures."/>
    <n v="28450"/>
    <n v="10678"/>
    <x v="0"/>
    <s v="US"/>
    <s v="USD"/>
    <n v="1460917119"/>
    <n v="1455736719"/>
    <b v="0"/>
    <n v="87"/>
    <b v="1"/>
    <x v="8"/>
    <n v="38"/>
    <n v="122.74"/>
    <s v="technology"/>
    <x v="8"/>
    <d v="2016-02-17T19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28000"/>
    <n v="18855"/>
    <x v="0"/>
    <s v="US"/>
    <s v="USD"/>
    <n v="1450901872"/>
    <n v="1448309872"/>
    <b v="0"/>
    <n v="99"/>
    <b v="1"/>
    <x v="8"/>
    <n v="67"/>
    <n v="190.45"/>
    <s v="technology"/>
    <x v="8"/>
    <d v="2015-11-23T20:17:52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000"/>
    <n v="30177"/>
    <x v="0"/>
    <s v="US"/>
    <s v="USD"/>
    <n v="1437933600"/>
    <n v="1435117889"/>
    <b v="0"/>
    <n v="276"/>
    <b v="1"/>
    <x v="8"/>
    <n v="108"/>
    <n v="109.34"/>
    <s v="technology"/>
    <x v="8"/>
    <d v="2015-06-24T03:51:29"/>
    <x v="0"/>
    <x v="0"/>
  </r>
  <r>
    <n v="659"/>
    <s v="Lulu Watch Designs - Apple Watch"/>
    <s v="Sync up your lifestyle"/>
    <n v="28000"/>
    <n v="3017"/>
    <x v="0"/>
    <s v="US"/>
    <s v="USD"/>
    <n v="1440339295"/>
    <n v="1437747295"/>
    <b v="0"/>
    <n v="21"/>
    <b v="1"/>
    <x v="8"/>
    <n v="11"/>
    <n v="143.66999999999999"/>
    <s v="technology"/>
    <x v="8"/>
    <d v="2015-07-24T14:14:55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28000"/>
    <n v="1529"/>
    <x v="2"/>
    <s v="US"/>
    <s v="USD"/>
    <n v="1415558879"/>
    <n v="1412963279"/>
    <b v="0"/>
    <n v="18"/>
    <b v="0"/>
    <x v="8"/>
    <n v="5"/>
    <n v="84.94"/>
    <s v="technology"/>
    <x v="8"/>
    <d v="2014-10-10T17:47:59"/>
    <x v="3"/>
    <x v="9"/>
  </r>
  <r>
    <n v="661"/>
    <s v="AirString"/>
    <s v="AirString keeps your AirPods from getting lost by keeping the pair together with a  durable and premium quality string."/>
    <n v="28000"/>
    <n v="95"/>
    <x v="2"/>
    <s v="US"/>
    <s v="USD"/>
    <n v="1477236559"/>
    <n v="1474644559"/>
    <b v="0"/>
    <n v="9"/>
    <b v="0"/>
    <x v="8"/>
    <n v="0"/>
    <n v="10.56"/>
    <s v="technology"/>
    <x v="8"/>
    <d v="2016-09-23T15:29:19"/>
    <x v="2"/>
    <x v="8"/>
  </r>
  <r>
    <n v="662"/>
    <s v="LW - the cool luminescent band with a watch"/>
    <s v="A stylish, durable safety light band on your wrist or ankle holds a watch or another modular accessory."/>
    <n v="28000"/>
    <n v="156"/>
    <x v="2"/>
    <s v="US"/>
    <s v="USD"/>
    <n v="1421404247"/>
    <n v="1418812247"/>
    <b v="0"/>
    <n v="4"/>
    <b v="0"/>
    <x v="8"/>
    <n v="1"/>
    <n v="39"/>
    <s v="technology"/>
    <x v="8"/>
    <d v="2014-12-17T10:30:47"/>
    <x v="3"/>
    <x v="11"/>
  </r>
  <r>
    <n v="663"/>
    <s v="MouseFighter invisible AIR mouse"/>
    <s v="Imagine a mouse that automatically moves your pointer to where your head is facing. Its an air mouse hidden inside a standard headset."/>
    <n v="28000"/>
    <n v="700"/>
    <x v="2"/>
    <s v="DK"/>
    <s v="DKK"/>
    <n v="1437250456"/>
    <n v="1434658456"/>
    <b v="0"/>
    <n v="7"/>
    <b v="0"/>
    <x v="8"/>
    <n v="3"/>
    <n v="100"/>
    <s v="technology"/>
    <x v="8"/>
    <d v="2015-06-18T20:14:16"/>
    <x v="0"/>
    <x v="0"/>
  </r>
  <r>
    <n v="664"/>
    <s v="Oregon Babyâ„¢ Diapers"/>
    <s v="Save Oregon Babyâ„¢ Diapers, a handmade business, run by awesome moms in Southern Oregon, from permanently closing!"/>
    <n v="27800"/>
    <n v="904"/>
    <x v="2"/>
    <s v="US"/>
    <s v="USD"/>
    <n v="1428940775"/>
    <n v="1426348775"/>
    <b v="0"/>
    <n v="29"/>
    <b v="0"/>
    <x v="8"/>
    <n v="3"/>
    <n v="31.17"/>
    <s v="technology"/>
    <x v="8"/>
    <d v="2015-03-14T15:59:35"/>
    <x v="0"/>
    <x v="7"/>
  </r>
  <r>
    <n v="665"/>
    <s v="CulBox , Open Source Wearable Smart Watch for Arduino"/>
    <s v="Culbox is an Open Source Wrist Watch for Arduino with built in Bluetooth and bunch of Hi-Tech sensors and tons of features for Makers"/>
    <n v="27500"/>
    <n v="1864"/>
    <x v="2"/>
    <s v="US"/>
    <s v="USD"/>
    <n v="1484327061"/>
    <n v="1479143061"/>
    <b v="0"/>
    <n v="12"/>
    <b v="0"/>
    <x v="8"/>
    <n v="7"/>
    <n v="155.33000000000001"/>
    <s v="technology"/>
    <x v="8"/>
    <d v="2016-11-14T17:04:21"/>
    <x v="2"/>
    <x v="4"/>
  </r>
  <r>
    <n v="666"/>
    <s v="Ducky Diapers"/>
    <s v="Have you ever dreamed of having a pet duckling, but concerned about all the pooping, here is a a solution to help solve that issue."/>
    <n v="27000"/>
    <n v="8"/>
    <x v="2"/>
    <s v="US"/>
    <s v="USD"/>
    <n v="1408305498"/>
    <n v="1405713498"/>
    <b v="0"/>
    <n v="4"/>
    <b v="0"/>
    <x v="8"/>
    <n v="0"/>
    <n v="2"/>
    <s v="technology"/>
    <x v="8"/>
    <d v="2014-07-18T19:58:18"/>
    <x v="3"/>
    <x v="3"/>
  </r>
  <r>
    <n v="667"/>
    <s v="Ubivade - Vibrating navigation belt"/>
    <s v="The first navigation system, usable by each means of transport, that will take you wherever you want without thinking about the route."/>
    <n v="27000"/>
    <n v="5010"/>
    <x v="2"/>
    <s v="IT"/>
    <s v="EUR"/>
    <n v="1477731463"/>
    <n v="1474275463"/>
    <b v="0"/>
    <n v="28"/>
    <b v="0"/>
    <x v="8"/>
    <n v="19"/>
    <n v="178.93"/>
    <s v="technology"/>
    <x v="8"/>
    <d v="2016-09-19T08:57:4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27000"/>
    <n v="684"/>
    <x v="2"/>
    <s v="US"/>
    <s v="USD"/>
    <n v="1431374222"/>
    <n v="1427486222"/>
    <b v="0"/>
    <n v="25"/>
    <b v="0"/>
    <x v="8"/>
    <n v="3"/>
    <n v="27.36"/>
    <s v="technology"/>
    <x v="8"/>
    <d v="2015-03-27T19:57:02"/>
    <x v="0"/>
    <x v="7"/>
  </r>
  <r>
    <n v="669"/>
    <s v="Christian DiLusso Watches"/>
    <s v="Beautiful automatic watches, made for every moment._x000a_Sports, business, casual.....it fits every moment of your life."/>
    <n v="27000"/>
    <n v="43015"/>
    <x v="2"/>
    <s v="SE"/>
    <s v="SEK"/>
    <n v="1467817258"/>
    <n v="1465225258"/>
    <b v="0"/>
    <n v="28"/>
    <b v="0"/>
    <x v="8"/>
    <n v="159"/>
    <n v="1536.25"/>
    <s v="technology"/>
    <x v="8"/>
    <d v="2016-06-06T15:00:58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26500"/>
    <n v="26349"/>
    <x v="2"/>
    <s v="IT"/>
    <s v="EUR"/>
    <n v="1466323800"/>
    <n v="1463418120"/>
    <b v="0"/>
    <n v="310"/>
    <b v="0"/>
    <x v="8"/>
    <n v="99"/>
    <n v="85"/>
    <s v="technology"/>
    <x v="8"/>
    <d v="2016-05-16T17:02:00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26500"/>
    <n v="11828"/>
    <x v="2"/>
    <s v="US"/>
    <s v="USD"/>
    <n v="1421208000"/>
    <n v="1418315852"/>
    <b v="0"/>
    <n v="15"/>
    <b v="0"/>
    <x v="8"/>
    <n v="45"/>
    <n v="788.53"/>
    <s v="technology"/>
    <x v="8"/>
    <d v="2014-12-11T16:37:32"/>
    <x v="3"/>
    <x v="11"/>
  </r>
  <r>
    <n v="672"/>
    <s v="youWare  |  A digital ID for the real world"/>
    <s v="Fashion accessories used to instantly link with people you meet and exchange contact info, money, documents, media and so much more."/>
    <n v="26000"/>
    <n v="10814"/>
    <x v="2"/>
    <s v="US"/>
    <s v="USD"/>
    <n v="1420088340"/>
    <n v="1417410964"/>
    <b v="0"/>
    <n v="215"/>
    <b v="0"/>
    <x v="8"/>
    <n v="42"/>
    <n v="50.3"/>
    <s v="technology"/>
    <x v="8"/>
    <d v="2014-12-01T05:16:04"/>
    <x v="3"/>
    <x v="11"/>
  </r>
  <r>
    <n v="673"/>
    <s v="HORIZON: LIFE ENHANCED GLASSWARE"/>
    <s v="Will assist the deaf to have better communication and safety through the use of LCD glassware with audio &amp; sensory components."/>
    <n v="26000"/>
    <n v="205"/>
    <x v="2"/>
    <s v="US"/>
    <s v="USD"/>
    <n v="1409602217"/>
    <n v="1405714217"/>
    <b v="0"/>
    <n v="3"/>
    <b v="0"/>
    <x v="8"/>
    <n v="1"/>
    <n v="68.33"/>
    <s v="technology"/>
    <x v="8"/>
    <d v="2014-07-18T20:10:17"/>
    <x v="3"/>
    <x v="3"/>
  </r>
  <r>
    <n v="674"/>
    <s v="Something To Wear For Hearing Sounds By Feeling Vibrations"/>
    <s v="Listen to sounds by feeling an array of vibrational patterns against your body."/>
    <n v="26000"/>
    <n v="15"/>
    <x v="2"/>
    <s v="US"/>
    <s v="USD"/>
    <n v="1407811627"/>
    <n v="1402627627"/>
    <b v="0"/>
    <n v="2"/>
    <b v="0"/>
    <x v="8"/>
    <n v="0"/>
    <n v="7.5"/>
    <s v="technology"/>
    <x v="8"/>
    <d v="2014-06-13T02:47:07"/>
    <x v="3"/>
    <x v="0"/>
  </r>
  <r>
    <n v="675"/>
    <s v="How to Make Innovative Apple Watch Apps with WatchKit"/>
    <s v="24+ hour online class in WatchKit development from an expert iOS developer and instructor via unconventional, innovative projects."/>
    <n v="26000"/>
    <n v="891"/>
    <x v="2"/>
    <s v="US"/>
    <s v="USD"/>
    <n v="1420095540"/>
    <n v="1417558804"/>
    <b v="0"/>
    <n v="26"/>
    <b v="0"/>
    <x v="8"/>
    <n v="3"/>
    <n v="34.270000000000003"/>
    <s v="technology"/>
    <x v="8"/>
    <d v="2014-12-02T22:20:04"/>
    <x v="3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26000"/>
    <n v="1471"/>
    <x v="2"/>
    <s v="CA"/>
    <s v="CAD"/>
    <n v="1423333581"/>
    <n v="1420741581"/>
    <b v="0"/>
    <n v="24"/>
    <b v="0"/>
    <x v="8"/>
    <n v="6"/>
    <n v="61.29"/>
    <s v="technology"/>
    <x v="8"/>
    <d v="2015-01-08T18:26:2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25000"/>
    <n v="12792"/>
    <x v="2"/>
    <s v="IT"/>
    <s v="EUR"/>
    <n v="1467106895"/>
    <n v="1463218895"/>
    <b v="0"/>
    <n v="96"/>
    <b v="0"/>
    <x v="8"/>
    <n v="51"/>
    <n v="133.25"/>
    <s v="technology"/>
    <x v="8"/>
    <d v="2016-05-14T09:41:35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5000"/>
    <n v="1108"/>
    <x v="2"/>
    <s v="US"/>
    <s v="USD"/>
    <n v="1463821338"/>
    <n v="1461229338"/>
    <b v="0"/>
    <n v="17"/>
    <b v="0"/>
    <x v="8"/>
    <n v="4"/>
    <n v="65.180000000000007"/>
    <s v="technology"/>
    <x v="8"/>
    <d v="2016-04-21T09:02:18"/>
    <x v="2"/>
    <x v="6"/>
  </r>
  <r>
    <n v="679"/>
    <s v="Monolith Posture Coach"/>
    <s v="World's first bio-feedback posture device for your entire back. Trains back, neck, thoracic &amp; ab segments by using only 30 min/day."/>
    <n v="25000"/>
    <n v="8827"/>
    <x v="2"/>
    <s v="US"/>
    <s v="USD"/>
    <n v="1472920909"/>
    <n v="1467736909"/>
    <b v="0"/>
    <n v="94"/>
    <b v="0"/>
    <x v="8"/>
    <n v="35"/>
    <n v="93.9"/>
    <s v="technology"/>
    <x v="8"/>
    <d v="2016-07-05T16:41:49"/>
    <x v="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25000"/>
    <n v="19434"/>
    <x v="2"/>
    <s v="US"/>
    <s v="USD"/>
    <n v="1410955331"/>
    <n v="1407931331"/>
    <b v="0"/>
    <n v="129"/>
    <b v="0"/>
    <x v="8"/>
    <n v="78"/>
    <n v="150.65"/>
    <s v="technology"/>
    <x v="8"/>
    <d v="2014-08-13T12:02:11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0"/>
    <n v="1"/>
    <x v="2"/>
    <s v="US"/>
    <s v="USD"/>
    <n v="1477509604"/>
    <n v="1474917604"/>
    <b v="0"/>
    <n v="1"/>
    <b v="0"/>
    <x v="8"/>
    <n v="0"/>
    <n v="1"/>
    <s v="technology"/>
    <x v="8"/>
    <d v="2016-09-26T19:20:04"/>
    <x v="2"/>
    <x v="8"/>
  </r>
  <r>
    <n v="682"/>
    <s v="Deception Belt"/>
    <s v="The Deception Belt is an innovative belt with app capability, designed to assist any user gain control over their appetite."/>
    <n v="25000"/>
    <n v="53"/>
    <x v="2"/>
    <s v="US"/>
    <s v="USD"/>
    <n v="1489512122"/>
    <n v="1486923722"/>
    <b v="0"/>
    <n v="4"/>
    <b v="0"/>
    <x v="8"/>
    <n v="0"/>
    <n v="13.25"/>
    <s v="technology"/>
    <x v="8"/>
    <d v="2017-02-12T18:22:02"/>
    <x v="1"/>
    <x v="2"/>
  </r>
  <r>
    <n v="683"/>
    <s v="Mist Buddy Hydration/Misting Backpack"/>
    <s v="Mist Buddy is a remote controlled misting system, powered by a rechargeable battery with misting/sipping tip for complete coolness."/>
    <n v="25000"/>
    <n v="298"/>
    <x v="2"/>
    <s v="US"/>
    <s v="USD"/>
    <n v="1477949764"/>
    <n v="1474493764"/>
    <b v="0"/>
    <n v="3"/>
    <b v="0"/>
    <x v="8"/>
    <n v="1"/>
    <n v="99.33"/>
    <s v="technology"/>
    <x v="8"/>
    <d v="2016-09-21T21:36:04"/>
    <x v="2"/>
    <x v="8"/>
  </r>
  <r>
    <n v="684"/>
    <s v="Arcus Motion Analyzer | The Versatile Smart Ring"/>
    <s v="Arcus gives your fingers super powers."/>
    <n v="25000"/>
    <n v="23948"/>
    <x v="2"/>
    <s v="US"/>
    <s v="USD"/>
    <n v="1406257200"/>
    <n v="1403176891"/>
    <b v="0"/>
    <n v="135"/>
    <b v="0"/>
    <x v="8"/>
    <n v="96"/>
    <n v="177.39"/>
    <s v="technology"/>
    <x v="8"/>
    <d v="2014-06-19T11:21:31"/>
    <x v="3"/>
    <x v="0"/>
  </r>
  <r>
    <n v="685"/>
    <s v="Nomadica All purpose backpack with battery"/>
    <s v="PowerPack is an efficient and affordable backpack with a lithium-ion charger for all electronic devices offering charges on the go!"/>
    <n v="25000"/>
    <n v="553"/>
    <x v="2"/>
    <s v="US"/>
    <s v="USD"/>
    <n v="1421095672"/>
    <n v="1417207672"/>
    <b v="0"/>
    <n v="10"/>
    <b v="0"/>
    <x v="8"/>
    <n v="2"/>
    <n v="55.3"/>
    <s v="technology"/>
    <x v="8"/>
    <d v="2014-11-28T20:47:52"/>
    <x v="3"/>
    <x v="4"/>
  </r>
  <r>
    <n v="686"/>
    <s v="Vivi di Cuore - Heart Rate Watch"/>
    <s v="La tua giornata sportiva monitorata nel tuo polso??!!!_x000a_Rendiamolo possibile... VIVI DI CUORE --- All MADE in ITALY"/>
    <n v="25000"/>
    <n v="0"/>
    <x v="2"/>
    <s v="IT"/>
    <s v="EUR"/>
    <n v="1438618170"/>
    <n v="1436026170"/>
    <b v="0"/>
    <n v="0"/>
    <b v="0"/>
    <x v="8"/>
    <n v="0"/>
    <n v="0"/>
    <s v="technology"/>
    <x v="8"/>
    <d v="2015-07-04T16:09:30"/>
    <x v="0"/>
    <x v="3"/>
  </r>
  <r>
    <n v="687"/>
    <s v="Power Go: Cargador Solar para Dispositivos MÃ³viles"/>
    <s v="Power Go es una linea de cargadores solares para dispositivos mÃ³viles, amigables con el medio ambiente y de bajo costo."/>
    <n v="25000"/>
    <n v="3550"/>
    <x v="2"/>
    <s v="MX"/>
    <s v="MXN"/>
    <n v="1486317653"/>
    <n v="1481133653"/>
    <b v="0"/>
    <n v="6"/>
    <b v="0"/>
    <x v="8"/>
    <n v="14"/>
    <n v="591.66999999999996"/>
    <s v="technology"/>
    <x v="8"/>
    <d v="2016-12-07T18:00:53"/>
    <x v="2"/>
    <x v="11"/>
  </r>
  <r>
    <n v="688"/>
    <s v="The Most Advanced Dress Shirt- EVER!!"/>
    <s v="Removable collars and cuffs along with hidden underarm designs that prevent embarrassing and stubborn stains. What does YOUR shirt do?"/>
    <n v="25000"/>
    <n v="14598"/>
    <x v="2"/>
    <s v="US"/>
    <s v="USD"/>
    <n v="1444876253"/>
    <n v="1442284253"/>
    <b v="0"/>
    <n v="36"/>
    <b v="0"/>
    <x v="8"/>
    <n v="58"/>
    <n v="405.5"/>
    <s v="technology"/>
    <x v="8"/>
    <d v="2015-09-15T02:30:53"/>
    <x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5000"/>
    <n v="115297.5"/>
    <x v="2"/>
    <s v="US"/>
    <s v="USD"/>
    <n v="1481173140"/>
    <n v="1478016097"/>
    <b v="0"/>
    <n v="336"/>
    <b v="0"/>
    <x v="8"/>
    <n v="461"/>
    <n v="343.15"/>
    <s v="technology"/>
    <x v="8"/>
    <d v="2016-11-01T16:01:37"/>
    <x v="2"/>
    <x v="4"/>
  </r>
  <r>
    <n v="690"/>
    <s v="BLOXSHIELD"/>
    <s v="A radiation shield for your fitness tracker, smartwatch or other wearable smart device"/>
    <n v="25000"/>
    <n v="2468"/>
    <x v="2"/>
    <s v="US"/>
    <s v="USD"/>
    <n v="1473400800"/>
    <n v="1469718841"/>
    <b v="0"/>
    <n v="34"/>
    <b v="0"/>
    <x v="8"/>
    <n v="10"/>
    <n v="72.59"/>
    <s v="technology"/>
    <x v="8"/>
    <d v="2016-07-28T15:14:01"/>
    <x v="2"/>
    <x v="3"/>
  </r>
  <r>
    <n v="691"/>
    <s v="ShapeCase - Colorful Apple Watch Bumpers"/>
    <s v="Personalizing your Apple Watch has never been easier. Ten different colors to match any lifestyle. Time is precious, protect it."/>
    <n v="25000"/>
    <n v="260"/>
    <x v="2"/>
    <s v="US"/>
    <s v="USD"/>
    <n v="1435711246"/>
    <n v="1433292046"/>
    <b v="0"/>
    <n v="10"/>
    <b v="0"/>
    <x v="8"/>
    <n v="1"/>
    <n v="26"/>
    <s v="technology"/>
    <x v="8"/>
    <d v="2015-06-03T00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5000"/>
    <n v="1306"/>
    <x v="2"/>
    <s v="GB"/>
    <s v="GBP"/>
    <n v="1482397263"/>
    <n v="1479805263"/>
    <b v="0"/>
    <n v="201"/>
    <b v="0"/>
    <x v="8"/>
    <n v="5"/>
    <n v="6.5"/>
    <s v="technology"/>
    <x v="8"/>
    <d v="2016-11-22T09:01:03"/>
    <x v="2"/>
    <x v="4"/>
  </r>
  <r>
    <n v="693"/>
    <s v="Prana: Wearable for Breathing and Posture"/>
    <s v="Prana is the first wearable combining breath and posture tracking to make your sitting time count."/>
    <n v="25000"/>
    <n v="35338"/>
    <x v="2"/>
    <s v="US"/>
    <s v="USD"/>
    <n v="1430421827"/>
    <n v="1427829827"/>
    <b v="0"/>
    <n v="296"/>
    <b v="0"/>
    <x v="8"/>
    <n v="141"/>
    <n v="119.39"/>
    <s v="technology"/>
    <x v="8"/>
    <d v="2015-03-31T19:23:47"/>
    <x v="0"/>
    <x v="7"/>
  </r>
  <r>
    <n v="694"/>
    <s v="Airlock bike helmet"/>
    <s v="You can control how much air enters the helmet by opening or closing the vents. This is very useful in bad weather, or for competition."/>
    <n v="25000"/>
    <n v="590"/>
    <x v="2"/>
    <s v="US"/>
    <s v="USD"/>
    <n v="1485964559"/>
    <n v="1483372559"/>
    <b v="0"/>
    <n v="7"/>
    <b v="0"/>
    <x v="8"/>
    <n v="2"/>
    <n v="84.29"/>
    <s v="technology"/>
    <x v="8"/>
    <d v="2017-01-02T15:55:59"/>
    <x v="1"/>
    <x v="1"/>
  </r>
  <r>
    <n v="695"/>
    <s v="mini air- personal air conditioner"/>
    <s v="Unique small wearable personal air conditioning device that provides the user a 10-15 degree environmental difference on his person."/>
    <n v="25000"/>
    <n v="636"/>
    <x v="2"/>
    <s v="US"/>
    <s v="USD"/>
    <n v="1414758620"/>
    <n v="1412166620"/>
    <b v="0"/>
    <n v="7"/>
    <b v="0"/>
    <x v="8"/>
    <n v="3"/>
    <n v="90.86"/>
    <s v="technology"/>
    <x v="8"/>
    <d v="2014-10-01T12:30:20"/>
    <x v="3"/>
    <x v="9"/>
  </r>
  <r>
    <n v="696"/>
    <s v="trustee"/>
    <s v="Show your fidelity by wearing the Trustee rings! Show where you are (at)!"/>
    <n v="25000"/>
    <n v="1"/>
    <x v="2"/>
    <s v="NL"/>
    <s v="EUR"/>
    <n v="1406326502"/>
    <n v="1403734502"/>
    <b v="0"/>
    <n v="1"/>
    <b v="0"/>
    <x v="8"/>
    <n v="0"/>
    <n v="1"/>
    <s v="technology"/>
    <x v="8"/>
    <d v="2014-06-25T22:15:02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25000"/>
    <n v="2319"/>
    <x v="2"/>
    <s v="DE"/>
    <s v="EUR"/>
    <n v="1454502789"/>
    <n v="1453206789"/>
    <b v="0"/>
    <n v="114"/>
    <b v="0"/>
    <x v="8"/>
    <n v="9"/>
    <n v="20.34"/>
    <s v="technology"/>
    <x v="8"/>
    <d v="2016-01-19T12:33:09"/>
    <x v="2"/>
    <x v="1"/>
  </r>
  <r>
    <n v="698"/>
    <s v="3D Xray Vision. State of the Art. Free for Everyone*."/>
    <s v="The first 3D Xray Vision Instrument FREE* for researchers, scientists, entrepreneurs, developers, educators, artists, and explorers."/>
    <n v="25000"/>
    <n v="15390"/>
    <x v="2"/>
    <s v="US"/>
    <s v="USD"/>
    <n v="1411005600"/>
    <n v="1408141245"/>
    <b v="0"/>
    <n v="29"/>
    <b v="0"/>
    <x v="8"/>
    <n v="62"/>
    <n v="530.69000000000005"/>
    <s v="technology"/>
    <x v="8"/>
    <d v="2014-08-15T22:20:45"/>
    <x v="3"/>
    <x v="10"/>
  </r>
  <r>
    <n v="699"/>
    <s v="TapTap, a touch communication wristband"/>
    <s v="TapTap is a technology to transfer touch between two people. It can also be an activity tracker, a game controller or smart alarm."/>
    <n v="25000"/>
    <n v="107148.74"/>
    <x v="2"/>
    <s v="US"/>
    <s v="USD"/>
    <n v="1385136000"/>
    <n v="1381923548"/>
    <b v="0"/>
    <n v="890"/>
    <b v="0"/>
    <x v="8"/>
    <n v="429"/>
    <n v="120.39"/>
    <s v="technology"/>
    <x v="8"/>
    <d v="2013-10-16T11:39:08"/>
    <x v="4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25000"/>
    <n v="403"/>
    <x v="2"/>
    <s v="ES"/>
    <s v="EUR"/>
    <n v="1484065881"/>
    <n v="1481473881"/>
    <b v="0"/>
    <n v="31"/>
    <b v="0"/>
    <x v="8"/>
    <n v="2"/>
    <n v="13"/>
    <s v="technology"/>
    <x v="8"/>
    <d v="2016-12-11T16:31:21"/>
    <x v="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5000"/>
    <n v="6118"/>
    <x v="2"/>
    <s v="GB"/>
    <s v="GBP"/>
    <n v="1406130880"/>
    <n v="1403538880"/>
    <b v="0"/>
    <n v="21"/>
    <b v="0"/>
    <x v="8"/>
    <n v="24"/>
    <n v="291.33"/>
    <s v="technology"/>
    <x v="8"/>
    <d v="2014-06-23T15:54:40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25000"/>
    <n v="4622.01"/>
    <x v="2"/>
    <s v="US"/>
    <s v="USD"/>
    <n v="1480011987"/>
    <n v="1477416387"/>
    <b v="0"/>
    <n v="37"/>
    <b v="0"/>
    <x v="8"/>
    <n v="18"/>
    <n v="124.92"/>
    <s v="technology"/>
    <x v="8"/>
    <d v="2016-10-25T17:26:27"/>
    <x v="2"/>
    <x v="9"/>
  </r>
  <r>
    <n v="703"/>
    <s v="EL TORO SPEEDWRAPS - THE EVOLUTION OF SPORTS TRAINING"/>
    <s v="SPEEDWRAPS improve the speed, agility &amp; strength of an athlete by utilizing evenly distributed weight on the lower leg."/>
    <n v="25000"/>
    <n v="837"/>
    <x v="2"/>
    <s v="US"/>
    <s v="USD"/>
    <n v="1485905520"/>
    <n v="1481150949"/>
    <b v="0"/>
    <n v="7"/>
    <b v="0"/>
    <x v="8"/>
    <n v="3"/>
    <n v="119.57"/>
    <s v="technology"/>
    <x v="8"/>
    <d v="2016-12-07T22:49:09"/>
    <x v="2"/>
    <x v="11"/>
  </r>
  <r>
    <n v="704"/>
    <s v="ZNITCH- The Evolution in Helmet Safety"/>
    <s v="Turn you helmet into the safest helmet and don't worry about a thing,you will always have the right fit!!"/>
    <n v="25000"/>
    <n v="481"/>
    <x v="2"/>
    <s v="CA"/>
    <s v="CAD"/>
    <n v="1487565468"/>
    <n v="1482381468"/>
    <b v="0"/>
    <n v="4"/>
    <b v="0"/>
    <x v="8"/>
    <n v="2"/>
    <n v="120.25"/>
    <s v="technology"/>
    <x v="8"/>
    <d v="2016-12-22T04:37:48"/>
    <x v="2"/>
    <x v="11"/>
  </r>
  <r>
    <n v="705"/>
    <s v="SomnoScope"/>
    <s v="The closest thing ever to the Holy Grail of wearables technology"/>
    <n v="25000"/>
    <n v="977"/>
    <x v="2"/>
    <s v="NL"/>
    <s v="EUR"/>
    <n v="1484999278"/>
    <n v="1482407278"/>
    <b v="0"/>
    <n v="5"/>
    <b v="0"/>
    <x v="8"/>
    <n v="4"/>
    <n v="195.4"/>
    <s v="technology"/>
    <x v="8"/>
    <d v="2016-12-22T11:47:58"/>
    <x v="2"/>
    <x v="11"/>
  </r>
  <r>
    <n v="706"/>
    <s v="Driver Alert System"/>
    <s v="Driver Alert System es un sistema de seguridad para el conductor, que le avisa en caso de perder la posicion vertical mientras conduce."/>
    <n v="25000"/>
    <n v="0"/>
    <x v="2"/>
    <s v="ES"/>
    <s v="EUR"/>
    <n v="1481740740"/>
    <n v="1478130783"/>
    <b v="0"/>
    <n v="0"/>
    <b v="0"/>
    <x v="8"/>
    <n v="0"/>
    <n v="0"/>
    <s v="technology"/>
    <x v="8"/>
    <d v="2016-11-02T23:53:03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25000"/>
    <n v="53670.6"/>
    <x v="2"/>
    <s v="GB"/>
    <s v="GBP"/>
    <n v="1483286127"/>
    <n v="1479830127"/>
    <b v="0"/>
    <n v="456"/>
    <b v="0"/>
    <x v="8"/>
    <n v="215"/>
    <n v="117.7"/>
    <s v="technology"/>
    <x v="8"/>
    <d v="2016-11-22T15:55:27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25000"/>
    <n v="8837"/>
    <x v="2"/>
    <s v="GB"/>
    <s v="GBP"/>
    <n v="1410616600"/>
    <n v="1405432600"/>
    <b v="0"/>
    <n v="369"/>
    <b v="0"/>
    <x v="8"/>
    <n v="35"/>
    <n v="23.95"/>
    <s v="technology"/>
    <x v="8"/>
    <d v="2014-07-15T13:56:40"/>
    <x v="3"/>
    <x v="3"/>
  </r>
  <r>
    <n v="709"/>
    <s v="lumiglove"/>
    <s v="A &quot;handheld&quot; light, which eases the way you illuminate objects and/or paths."/>
    <n v="25000"/>
    <n v="61"/>
    <x v="2"/>
    <s v="US"/>
    <s v="USD"/>
    <n v="1417741159"/>
    <n v="1415149159"/>
    <b v="0"/>
    <n v="2"/>
    <b v="0"/>
    <x v="8"/>
    <n v="0"/>
    <n v="30.5"/>
    <s v="technology"/>
    <x v="8"/>
    <d v="2014-11-05T00:59:19"/>
    <x v="3"/>
    <x v="4"/>
  </r>
  <r>
    <n v="710"/>
    <s v="Hate York Shirt 2.0"/>
    <s v="Shirts, so technologically advanced, they connect mentally to their audience upon sight."/>
    <n v="25000"/>
    <n v="0"/>
    <x v="2"/>
    <s v="CA"/>
    <s v="CAD"/>
    <n v="1408495440"/>
    <n v="1405640302"/>
    <b v="0"/>
    <n v="0"/>
    <b v="0"/>
    <x v="8"/>
    <n v="0"/>
    <n v="0"/>
    <s v="technology"/>
    <x v="8"/>
    <d v="2014-07-17T23:38:22"/>
    <x v="3"/>
    <x v="3"/>
  </r>
  <r>
    <n v="711"/>
    <s v="Anti Snore Wearable"/>
    <s v="Our wearable and app automates the poke you normally get from your bedpartner to make you stop snoring and making you turn to the side."/>
    <n v="25000"/>
    <n v="33791"/>
    <x v="2"/>
    <s v="NL"/>
    <s v="EUR"/>
    <n v="1481716868"/>
    <n v="1478257268"/>
    <b v="0"/>
    <n v="338"/>
    <b v="0"/>
    <x v="8"/>
    <n v="135"/>
    <n v="99.97"/>
    <s v="technology"/>
    <x v="8"/>
    <d v="2016-11-04T11:01:08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25000"/>
    <n v="105"/>
    <x v="2"/>
    <s v="US"/>
    <s v="USD"/>
    <n v="1455466832"/>
    <n v="1452874832"/>
    <b v="0"/>
    <n v="4"/>
    <b v="0"/>
    <x v="8"/>
    <n v="0"/>
    <n v="26.25"/>
    <s v="technology"/>
    <x v="8"/>
    <d v="2016-01-15T16:20:32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"/>
    <n v="199"/>
    <s v="technology"/>
    <x v="8"/>
    <d v="2016-05-06T12:42:12"/>
    <x v="2"/>
    <x v="5"/>
  </r>
  <r>
    <n v="714"/>
    <s v="Prep Packs Survival Belt"/>
    <s v="The Prep Packs Survival Belt allows you to carry all of the essentials for outdoor survival inside your belt buckle"/>
    <n v="25000"/>
    <n v="2249"/>
    <x v="2"/>
    <s v="US"/>
    <s v="USD"/>
    <n v="1488308082"/>
    <n v="1483124082"/>
    <b v="0"/>
    <n v="28"/>
    <b v="0"/>
    <x v="8"/>
    <n v="9"/>
    <n v="80.319999999999993"/>
    <s v="technology"/>
    <x v="8"/>
    <d v="2016-12-30T18:54:42"/>
    <x v="2"/>
    <x v="11"/>
  </r>
  <r>
    <n v="715"/>
    <s v="Mouse^3"/>
    <s v="Mouse^3 is the next generation of input devices. With cursor control and customized gesture recognition, its applications are endless!"/>
    <n v="25000"/>
    <n v="1389"/>
    <x v="2"/>
    <s v="US"/>
    <s v="USD"/>
    <n v="1446693040"/>
    <n v="1443233440"/>
    <b v="0"/>
    <n v="12"/>
    <b v="0"/>
    <x v="8"/>
    <n v="6"/>
    <n v="115.75"/>
    <s v="technology"/>
    <x v="8"/>
    <d v="2015-09-26T02:10:40"/>
    <x v="0"/>
    <x v="8"/>
  </r>
  <r>
    <n v="716"/>
    <s v="Pathfinder - Wearable Navigation for the Blind"/>
    <s v="Translate sight into touch with a wrist-mounted wearable. A revolution for visually impaired people everywhere."/>
    <n v="25000"/>
    <n v="715"/>
    <x v="2"/>
    <s v="US"/>
    <s v="USD"/>
    <n v="1417392000"/>
    <n v="1414511307"/>
    <b v="0"/>
    <n v="16"/>
    <b v="0"/>
    <x v="8"/>
    <n v="3"/>
    <n v="44.69"/>
    <s v="technology"/>
    <x v="8"/>
    <d v="2014-10-28T15:48:27"/>
    <x v="3"/>
    <x v="9"/>
  </r>
  <r>
    <n v="717"/>
    <s v="cool air belt"/>
    <s v="Cool air flowing under clothing keeps you cool."/>
    <n v="25000"/>
    <n v="305"/>
    <x v="2"/>
    <s v="US"/>
    <s v="USD"/>
    <n v="1409949002"/>
    <n v="1407357002"/>
    <b v="0"/>
    <n v="4"/>
    <b v="0"/>
    <x v="8"/>
    <n v="1"/>
    <n v="76.25"/>
    <s v="technology"/>
    <x v="8"/>
    <d v="2014-08-06T20:30:02"/>
    <x v="3"/>
    <x v="10"/>
  </r>
  <r>
    <n v="718"/>
    <s v="BioToo - Emergency Temporary Tattoos"/>
    <s v="When every second matters, BioToo temporary tattoos get critical information to emergency personnel to help them help you."/>
    <n v="25000"/>
    <n v="90"/>
    <x v="2"/>
    <s v="US"/>
    <s v="USD"/>
    <n v="1487397540"/>
    <n v="1484684247"/>
    <b v="0"/>
    <n v="4"/>
    <b v="0"/>
    <x v="8"/>
    <n v="0"/>
    <n v="22.5"/>
    <s v="technology"/>
    <x v="8"/>
    <d v="2017-01-17T20:17:27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25000"/>
    <n v="194"/>
    <x v="2"/>
    <s v="US"/>
    <s v="USD"/>
    <n v="1456189076"/>
    <n v="1454979476"/>
    <b v="0"/>
    <n v="10"/>
    <b v="0"/>
    <x v="8"/>
    <n v="1"/>
    <n v="19.399999999999999"/>
    <s v="technology"/>
    <x v="8"/>
    <d v="2016-02-09T00:57:56"/>
    <x v="2"/>
    <x v="2"/>
  </r>
  <r>
    <n v="720"/>
    <s v="Without Utterance: Tales from the Other Side of Language"/>
    <s v="Without Utterance, a crushingly intimate literary memoir told from the inside of losing language, self, and world."/>
    <n v="25000"/>
    <n v="2735"/>
    <x v="0"/>
    <s v="US"/>
    <s v="USD"/>
    <n v="1327851291"/>
    <n v="1325432091"/>
    <b v="0"/>
    <n v="41"/>
    <b v="1"/>
    <x v="9"/>
    <n v="11"/>
    <n v="66.709999999999994"/>
    <s v="publishing"/>
    <x v="9"/>
    <d v="2012-01-01T15:34:51"/>
    <x v="5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25000"/>
    <n v="10013"/>
    <x v="0"/>
    <s v="US"/>
    <s v="USD"/>
    <n v="1406900607"/>
    <n v="1403012607"/>
    <b v="0"/>
    <n v="119"/>
    <b v="1"/>
    <x v="9"/>
    <n v="40"/>
    <n v="84.14"/>
    <s v="publishing"/>
    <x v="9"/>
    <d v="2014-06-17T13:43:27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"/>
    <n v="215.73"/>
    <s v="publishing"/>
    <x v="9"/>
    <d v="2012-03-09T19:19:38"/>
    <x v="5"/>
    <x v="7"/>
  </r>
  <r>
    <n v="723"/>
    <s v="The 2015 Pro Football Beast Book"/>
    <s v="The Definitive (and Slightly Ridiculous) Guide to Enjoying the 2015 Pro Football Season"/>
    <n v="25000"/>
    <n v="5469"/>
    <x v="0"/>
    <s v="US"/>
    <s v="USD"/>
    <n v="1438228740"/>
    <n v="1435606549"/>
    <b v="0"/>
    <n v="100"/>
    <b v="1"/>
    <x v="9"/>
    <n v="22"/>
    <n v="54.69"/>
    <s v="publishing"/>
    <x v="9"/>
    <d v="2015-06-29T19:35:49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25000"/>
    <n v="7383.01"/>
    <x v="0"/>
    <s v="US"/>
    <s v="USD"/>
    <n v="1309447163"/>
    <n v="1306855163"/>
    <b v="0"/>
    <n v="143"/>
    <b v="1"/>
    <x v="9"/>
    <n v="30"/>
    <n v="51.63"/>
    <s v="publishing"/>
    <x v="9"/>
    <d v="2011-05-31T15:19:23"/>
    <x v="6"/>
    <x v="5"/>
  </r>
  <r>
    <n v="725"/>
    <s v="The Year It All Made Sense"/>
    <s v="A true story about inspiration and survival - David Alfred George turns his powerful experience into a compelling vBook."/>
    <n v="25000"/>
    <n v="20070"/>
    <x v="0"/>
    <s v="US"/>
    <s v="USD"/>
    <n v="1450018912"/>
    <n v="1447426912"/>
    <b v="0"/>
    <n v="140"/>
    <b v="1"/>
    <x v="9"/>
    <n v="80"/>
    <n v="143.36000000000001"/>
    <s v="publishing"/>
    <x v="9"/>
    <d v="2015-11-13T15:01:52"/>
    <x v="0"/>
    <x v="4"/>
  </r>
  <r>
    <n v="726"/>
    <s v="60 Days to a Radiating Faith"/>
    <s v="&quot;60 Days to a Radiating Faith&quot; is a collection of carefully selected Bible verses to encourage those undergoing cancer treatments."/>
    <n v="25000"/>
    <n v="2535"/>
    <x v="0"/>
    <s v="US"/>
    <s v="USD"/>
    <n v="1365728487"/>
    <n v="1363136487"/>
    <b v="0"/>
    <n v="35"/>
    <b v="1"/>
    <x v="9"/>
    <n v="10"/>
    <n v="72.430000000000007"/>
    <s v="publishing"/>
    <x v="9"/>
    <d v="2013-03-13T01:01:27"/>
    <x v="4"/>
    <x v="7"/>
  </r>
  <r>
    <n v="727"/>
    <s v="CHRISTIAN MERCY: Compassion, Proclamation, and Power"/>
    <s v="A surgeon's call for today's Christians to practice biblical compassion. Pre-order now and turn the tide towards the model Christ gave!"/>
    <n v="25000"/>
    <n v="5443"/>
    <x v="0"/>
    <s v="US"/>
    <s v="USD"/>
    <n v="1358198400"/>
    <n v="1354580949"/>
    <b v="0"/>
    <n v="149"/>
    <b v="1"/>
    <x v="9"/>
    <n v="22"/>
    <n v="36.53"/>
    <s v="publishing"/>
    <x v="9"/>
    <d v="2012-12-04T00:29:09"/>
    <x v="5"/>
    <x v="11"/>
  </r>
  <r>
    <n v="728"/>
    <s v="The Age of the Platform: My Fourth Book"/>
    <s v="A big idea non-fiction book by an impatient three-time author and insomniac willing to bet on himself."/>
    <n v="25000"/>
    <n v="7917.45"/>
    <x v="0"/>
    <s v="US"/>
    <s v="USD"/>
    <n v="1313957157"/>
    <n v="1310069157"/>
    <b v="0"/>
    <n v="130"/>
    <b v="1"/>
    <x v="9"/>
    <n v="32"/>
    <n v="60.9"/>
    <s v="publishing"/>
    <x v="9"/>
    <d v="2011-07-07T20:05:57"/>
    <x v="6"/>
    <x v="3"/>
  </r>
  <r>
    <n v="729"/>
    <s v="The Malformation of Health Care"/>
    <s v="A true David vs.Goliath story about a young adult battling the U.S. health care system to survive and become an advocate for change."/>
    <n v="25000"/>
    <n v="5226"/>
    <x v="0"/>
    <s v="US"/>
    <s v="USD"/>
    <n v="1348028861"/>
    <n v="1342844861"/>
    <b v="0"/>
    <n v="120"/>
    <b v="1"/>
    <x v="9"/>
    <n v="21"/>
    <n v="43.55"/>
    <s v="publishing"/>
    <x v="9"/>
    <d v="2012-07-21T04:27:41"/>
    <x v="5"/>
    <x v="3"/>
  </r>
  <r>
    <n v="730"/>
    <s v="Encyclopedia of Surfing"/>
    <s v="A Massive but Cheerful Online Digital Archive of Surfing"/>
    <n v="25000"/>
    <n v="26438"/>
    <x v="0"/>
    <s v="US"/>
    <s v="USD"/>
    <n v="1323280391"/>
    <n v="1320688391"/>
    <b v="0"/>
    <n v="265"/>
    <b v="1"/>
    <x v="9"/>
    <n v="106"/>
    <n v="99.77"/>
    <s v="publishing"/>
    <x v="9"/>
    <d v="2011-11-07T17:53:11"/>
    <x v="6"/>
    <x v="4"/>
  </r>
  <r>
    <n v="731"/>
    <s v="Portland Boat Tours:  From Dream to Business"/>
    <s v="Be part of the excitement by supporting our first season offering unique perspectives of Portland from the water."/>
    <n v="25000"/>
    <n v="6300"/>
    <x v="0"/>
    <s v="US"/>
    <s v="USD"/>
    <n v="1327212000"/>
    <n v="1322852747"/>
    <b v="0"/>
    <n v="71"/>
    <b v="1"/>
    <x v="9"/>
    <n v="25"/>
    <n v="88.73"/>
    <s v="publishing"/>
    <x v="9"/>
    <d v="2011-12-02T19:05:47"/>
    <x v="6"/>
    <x v="11"/>
  </r>
  <r>
    <n v="732"/>
    <s v="Chess puzzles in your pocket: a new eBook"/>
    <s v="A great collection of puzzles to take and enjoy anywhere in the world - have fun, challenge yourself, and become a better chess player!"/>
    <n v="25000"/>
    <n v="64"/>
    <x v="0"/>
    <s v="GB"/>
    <s v="GBP"/>
    <n v="1380449461"/>
    <n v="1375265461"/>
    <b v="0"/>
    <n v="13"/>
    <b v="1"/>
    <x v="9"/>
    <n v="0"/>
    <n v="4.92"/>
    <s v="publishing"/>
    <x v="9"/>
    <d v="2013-07-31T10:11:01"/>
    <x v="4"/>
    <x v="3"/>
  </r>
  <r>
    <n v="733"/>
    <s v="Sinatra Cookbook - Recipes for the Ruby framework"/>
    <s v="Sinatra Cookbook is an ebook featuring 12 fantastic example applications built on the Sinatra framework and many well known Ruby gems."/>
    <n v="25000"/>
    <n v="3012"/>
    <x v="0"/>
    <s v="GB"/>
    <s v="GBP"/>
    <n v="1387533892"/>
    <n v="1384941892"/>
    <b v="0"/>
    <n v="169"/>
    <b v="1"/>
    <x v="9"/>
    <n v="12"/>
    <n v="17.82"/>
    <s v="publishing"/>
    <x v="9"/>
    <d v="2013-11-20T10:04:52"/>
    <x v="4"/>
    <x v="4"/>
  </r>
  <r>
    <n v="734"/>
    <s v="Sideswiped"/>
    <s v="Sideswiped is my story of growing in and trusting God through the mess and mysteries of life."/>
    <n v="25000"/>
    <n v="10670"/>
    <x v="0"/>
    <s v="CA"/>
    <s v="CAD"/>
    <n v="1431147600"/>
    <n v="1428465420"/>
    <b v="0"/>
    <n v="57"/>
    <b v="1"/>
    <x v="9"/>
    <n v="43"/>
    <n v="187.19"/>
    <s v="publishing"/>
    <x v="9"/>
    <d v="2015-04-08T03:57:00"/>
    <x v="0"/>
    <x v="6"/>
  </r>
  <r>
    <n v="735"/>
    <s v="TOP FUEL FOR LIFE - Life Lessons from a Crew Chief"/>
    <s v="TOP FUEL FOR LIFE â€¦ a true story of victory, unimaginable loss_x000a_and the epiphany that changed everything."/>
    <n v="25000"/>
    <n v="53771"/>
    <x v="0"/>
    <s v="US"/>
    <s v="USD"/>
    <n v="1417653540"/>
    <n v="1414975346"/>
    <b v="0"/>
    <n v="229"/>
    <b v="1"/>
    <x v="9"/>
    <n v="215"/>
    <n v="234.81"/>
    <s v="publishing"/>
    <x v="9"/>
    <d v="2014-11-03T00:42:26"/>
    <x v="3"/>
    <x v="4"/>
  </r>
  <r>
    <n v="736"/>
    <s v="What Happens in Vegas Stays on YouTube"/>
    <s v="I'm writing a new book! Topic: Privacy is Dead. What does a world without privacy mean for humanity? Our reputations? Our kids?"/>
    <n v="25000"/>
    <n v="11345"/>
    <x v="0"/>
    <s v="US"/>
    <s v="USD"/>
    <n v="1385009940"/>
    <n v="1383327440"/>
    <b v="0"/>
    <n v="108"/>
    <b v="1"/>
    <x v="9"/>
    <n v="45"/>
    <n v="105.05"/>
    <s v="publishing"/>
    <x v="9"/>
    <d v="2013-11-01T17:37:20"/>
    <x v="4"/>
    <x v="4"/>
  </r>
  <r>
    <n v="737"/>
    <s v="Eat Mendocino: Writing the Book"/>
    <s v="For one year, two women exclusively ate food produced within Mendocino County, CA. Now, they will write a book about their adventures."/>
    <n v="25000"/>
    <n v="6120"/>
    <x v="0"/>
    <s v="US"/>
    <s v="USD"/>
    <n v="1392408000"/>
    <n v="1390890987"/>
    <b v="0"/>
    <n v="108"/>
    <b v="1"/>
    <x v="9"/>
    <n v="24"/>
    <n v="56.67"/>
    <s v="publishing"/>
    <x v="9"/>
    <d v="2014-01-28T06:36:27"/>
    <x v="3"/>
    <x v="1"/>
  </r>
  <r>
    <n v="738"/>
    <s v="Under the Sour Sun: Hunger through the Eyes of a Child"/>
    <s v="The true story of a child's struggle with hunger, poverty, and war in El Salvador."/>
    <n v="25000"/>
    <n v="1601"/>
    <x v="0"/>
    <s v="US"/>
    <s v="USD"/>
    <n v="1417409940"/>
    <n v="1414765794"/>
    <b v="0"/>
    <n v="41"/>
    <b v="1"/>
    <x v="9"/>
    <n v="6"/>
    <n v="39.049999999999997"/>
    <s v="publishing"/>
    <x v="9"/>
    <d v="2014-10-31T14:29: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25000"/>
    <n v="9500"/>
    <x v="0"/>
    <s v="US"/>
    <s v="USD"/>
    <n v="1407758629"/>
    <n v="1404907429"/>
    <b v="0"/>
    <n v="139"/>
    <b v="1"/>
    <x v="9"/>
    <n v="38"/>
    <n v="68.349999999999994"/>
    <s v="publishing"/>
    <x v="9"/>
    <d v="2014-07-09T12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25000"/>
    <n v="3222"/>
    <x v="0"/>
    <s v="US"/>
    <s v="USD"/>
    <n v="1434857482"/>
    <n v="1433647882"/>
    <b v="0"/>
    <n v="19"/>
    <b v="1"/>
    <x v="9"/>
    <n v="13"/>
    <n v="169.58"/>
    <s v="publishing"/>
    <x v="9"/>
    <d v="2015-06-07T03:31:22"/>
    <x v="0"/>
    <x v="0"/>
  </r>
  <r>
    <n v="741"/>
    <s v="reVILNA: the vilna ghetto project"/>
    <s v="A revolutionary digital mapping project of the Vilna Ghetto"/>
    <n v="25000"/>
    <n v="13293.8"/>
    <x v="0"/>
    <s v="US"/>
    <s v="USD"/>
    <n v="1370964806"/>
    <n v="1367940806"/>
    <b v="0"/>
    <n v="94"/>
    <b v="1"/>
    <x v="9"/>
    <n v="53"/>
    <n v="141.41999999999999"/>
    <s v="publishing"/>
    <x v="9"/>
    <d v="2013-05-07T15:33:26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25000"/>
    <n v="1550"/>
    <x v="0"/>
    <s v="US"/>
    <s v="USD"/>
    <n v="1395435712"/>
    <n v="1392847312"/>
    <b v="0"/>
    <n v="23"/>
    <b v="1"/>
    <x v="9"/>
    <n v="6"/>
    <n v="67.39"/>
    <s v="publishing"/>
    <x v="9"/>
    <d v="2014-02-19T22:01:52"/>
    <x v="3"/>
    <x v="2"/>
  </r>
  <r>
    <n v="743"/>
    <s v="A Tale as Rich as Soil: Preserving Valmont's History"/>
    <s v="Valmont is a town with a fertile history and a vibrant community. We aim to capture the magic in our People's History of Valmont!"/>
    <n v="25000"/>
    <n v="814"/>
    <x v="0"/>
    <s v="US"/>
    <s v="USD"/>
    <n v="1334610000"/>
    <n v="1332435685"/>
    <b v="0"/>
    <n v="15"/>
    <b v="1"/>
    <x v="9"/>
    <n v="3"/>
    <n v="54.27"/>
    <s v="publishing"/>
    <x v="9"/>
    <d v="2012-03-22T17:01:25"/>
    <x v="5"/>
    <x v="7"/>
  </r>
  <r>
    <n v="744"/>
    <s v="A Revolutionary Leadership Resource Book"/>
    <s v="Join others to help create a world that is possible -- in your workplace, community and society!"/>
    <n v="25000"/>
    <n v="5116"/>
    <x v="0"/>
    <s v="US"/>
    <s v="USD"/>
    <n v="1355439503"/>
    <n v="1352847503"/>
    <b v="0"/>
    <n v="62"/>
    <b v="1"/>
    <x v="9"/>
    <n v="20"/>
    <n v="82.52"/>
    <s v="publishing"/>
    <x v="9"/>
    <d v="2012-11-13T22:58:23"/>
    <x v="5"/>
    <x v="4"/>
  </r>
  <r>
    <n v="745"/>
    <s v="Help Launch the Most Amazing Online Organizing Guide Ever."/>
    <s v="Help launch a FREE guide that can help activists &amp; community organizers leverage social media tools for change like never before."/>
    <n v="25000"/>
    <n v="3976"/>
    <x v="0"/>
    <s v="US"/>
    <s v="USD"/>
    <n v="1367588645"/>
    <n v="1364996645"/>
    <b v="0"/>
    <n v="74"/>
    <b v="1"/>
    <x v="9"/>
    <n v="16"/>
    <n v="53.73"/>
    <s v="publishing"/>
    <x v="9"/>
    <d v="2013-04-03T13:44:05"/>
    <x v="4"/>
    <x v="6"/>
  </r>
  <r>
    <n v="746"/>
    <s v="Attention: People With Body Parts"/>
    <s v="This is a book of letters. Letters to our body parts."/>
    <n v="25000"/>
    <n v="3318"/>
    <x v="0"/>
    <s v="US"/>
    <s v="USD"/>
    <n v="1348372740"/>
    <n v="1346806909"/>
    <b v="0"/>
    <n v="97"/>
    <b v="1"/>
    <x v="9"/>
    <n v="13"/>
    <n v="34.21"/>
    <s v="publishing"/>
    <x v="9"/>
    <d v="2012-09-05T01:01:49"/>
    <x v="5"/>
    <x v="8"/>
  </r>
  <r>
    <n v="747"/>
    <s v="Trash is Treasure"/>
    <s v="My creations are born in different cultural environment around the globe with Â« what is already there Â» and act as a social impulse"/>
    <n v="25000"/>
    <n v="7003"/>
    <x v="0"/>
    <s v="NL"/>
    <s v="EUR"/>
    <n v="1421319240"/>
    <n v="1418649019"/>
    <b v="0"/>
    <n v="55"/>
    <b v="1"/>
    <x v="9"/>
    <n v="28"/>
    <n v="127.33"/>
    <s v="publishing"/>
    <x v="9"/>
    <d v="2014-12-15T13:10:19"/>
    <x v="3"/>
    <x v="11"/>
  </r>
  <r>
    <n v="748"/>
    <s v="Meditations for the Childbearing Year - a Book"/>
    <s v="Peace on Earth begins with birth. Educating pregnant women to create a more peaceful world is what this book is all about."/>
    <n v="25000"/>
    <n v="2005"/>
    <x v="0"/>
    <s v="US"/>
    <s v="USD"/>
    <n v="1407701966"/>
    <n v="1405109966"/>
    <b v="0"/>
    <n v="44"/>
    <b v="1"/>
    <x v="9"/>
    <n v="8"/>
    <n v="45.57"/>
    <s v="publishing"/>
    <x v="9"/>
    <d v="2014-07-11T20:19:26"/>
    <x v="3"/>
    <x v="3"/>
  </r>
  <r>
    <n v="749"/>
    <s v="chartwellwest.com"/>
    <s v="A place for rational, fact and data based non-partisan political and societal commentary on things that matter to Americans."/>
    <n v="25000"/>
    <n v="10556"/>
    <x v="0"/>
    <s v="US"/>
    <s v="USD"/>
    <n v="1485642930"/>
    <n v="1483050930"/>
    <b v="0"/>
    <n v="110"/>
    <b v="1"/>
    <x v="9"/>
    <n v="42"/>
    <n v="95.96"/>
    <s v="publishing"/>
    <x v="9"/>
    <d v="2016-12-29T22:35:30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25000"/>
    <n v="4559"/>
    <x v="0"/>
    <s v="US"/>
    <s v="USD"/>
    <n v="1361739872"/>
    <n v="1359147872"/>
    <b v="0"/>
    <n v="59"/>
    <b v="1"/>
    <x v="9"/>
    <n v="18"/>
    <n v="77.27"/>
    <s v="publishing"/>
    <x v="9"/>
    <d v="2013-01-25T21:04:32"/>
    <x v="4"/>
    <x v="1"/>
  </r>
  <r>
    <n v="751"/>
    <s v="Surviving the Journey: Letters from the Railroad"/>
    <s v="A young cancer survivor embarks on a cross country railroad adventure while writing her memoir through letters."/>
    <n v="25000"/>
    <n v="3555"/>
    <x v="0"/>
    <s v="US"/>
    <s v="USD"/>
    <n v="1312470475"/>
    <n v="1308496075"/>
    <b v="0"/>
    <n v="62"/>
    <b v="1"/>
    <x v="9"/>
    <n v="14"/>
    <n v="57.34"/>
    <s v="publishing"/>
    <x v="9"/>
    <d v="2011-06-19T15:07:55"/>
    <x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25000"/>
    <n v="5585"/>
    <x v="0"/>
    <s v="AU"/>
    <s v="AUD"/>
    <n v="1476615600"/>
    <n v="1474884417"/>
    <b v="0"/>
    <n v="105"/>
    <b v="1"/>
    <x v="9"/>
    <n v="22"/>
    <n v="53.19"/>
    <s v="publishing"/>
    <x v="9"/>
    <d v="2016-09-26T10:06:57"/>
    <x v="2"/>
    <x v="8"/>
  </r>
  <r>
    <n v="753"/>
    <s v="Dirshuni: Israeli Women Writing Midrash, volume 2"/>
    <s v="Finally, Jewish sacred texts by Israeli women, volume 2 of an  acclaimed, revolutionary series of powerful, witty, diverse Midrashim."/>
    <n v="25000"/>
    <n v="12800"/>
    <x v="0"/>
    <s v="US"/>
    <s v="USD"/>
    <n v="1423922991"/>
    <n v="1421330991"/>
    <b v="0"/>
    <n v="26"/>
    <b v="1"/>
    <x v="9"/>
    <n v="51"/>
    <n v="492.31"/>
    <s v="publishing"/>
    <x v="9"/>
    <d v="2015-01-15T14:09:51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5000"/>
    <n v="2075"/>
    <x v="0"/>
    <s v="US"/>
    <s v="USD"/>
    <n v="1357408721"/>
    <n v="1354816721"/>
    <b v="0"/>
    <n v="49"/>
    <b v="1"/>
    <x v="9"/>
    <n v="8"/>
    <n v="42.35"/>
    <s v="publishing"/>
    <x v="9"/>
    <d v="2012-12-06T17:58:41"/>
    <x v="5"/>
    <x v="11"/>
  </r>
  <r>
    <n v="755"/>
    <s v="Rumble Yell: Discovering America's Biggest Bike Ride"/>
    <s v="The hilarious new book about RAGBRAI, America's greatest event that you've never heard of. Crotch lube is entirely optional."/>
    <n v="25000"/>
    <n v="2547.69"/>
    <x v="0"/>
    <s v="US"/>
    <s v="USD"/>
    <n v="1369010460"/>
    <n v="1366381877"/>
    <b v="0"/>
    <n v="68"/>
    <b v="1"/>
    <x v="9"/>
    <n v="10"/>
    <n v="37.47"/>
    <s v="publishing"/>
    <x v="9"/>
    <d v="2013-04-19T14:31:17"/>
    <x v="4"/>
    <x v="6"/>
  </r>
  <r>
    <n v="756"/>
    <s v="Shemdegi Sadguri: photopoetic commentary on Eastern Europe"/>
    <s v="A mixed media (poetry, photo, prose and sound) text focusing on/inspired by rural life in former Communist republics. "/>
    <n v="25000"/>
    <n v="824"/>
    <x v="0"/>
    <s v="US"/>
    <s v="USD"/>
    <n v="1303147459"/>
    <n v="1297880659"/>
    <b v="0"/>
    <n v="22"/>
    <b v="1"/>
    <x v="9"/>
    <n v="3"/>
    <n v="37.450000000000003"/>
    <s v="publishing"/>
    <x v="9"/>
    <d v="2011-02-16T18:24:19"/>
    <x v="6"/>
    <x v="2"/>
  </r>
  <r>
    <n v="757"/>
    <s v="Celebrating Orlando's Historic Haunts Release"/>
    <s v="This is for the book release event/photo gallery show. Funds will go to buy gallery prints &amp; copies of Orlando's Historic Haunts."/>
    <n v="25000"/>
    <n v="595"/>
    <x v="0"/>
    <s v="US"/>
    <s v="USD"/>
    <n v="1354756714"/>
    <n v="1353547114"/>
    <b v="0"/>
    <n v="18"/>
    <b v="1"/>
    <x v="9"/>
    <n v="2"/>
    <n v="33.06"/>
    <s v="publishing"/>
    <x v="9"/>
    <d v="2012-11-22T01:18:34"/>
    <x v="5"/>
    <x v="4"/>
  </r>
  <r>
    <n v="758"/>
    <s v="Publish Waiting On Humanity"/>
    <s v="I am publishing my book, Waiting on Humanity and need some finishing funds to do so."/>
    <n v="25000"/>
    <n v="2550"/>
    <x v="0"/>
    <s v="US"/>
    <s v="USD"/>
    <n v="1286568268"/>
    <n v="1283976268"/>
    <b v="0"/>
    <n v="19"/>
    <b v="1"/>
    <x v="9"/>
    <n v="10"/>
    <n v="134.21"/>
    <s v="publishing"/>
    <x v="9"/>
    <d v="2010-09-08T20:04:28"/>
    <x v="7"/>
    <x v="8"/>
  </r>
  <r>
    <n v="759"/>
    <s v="Wild Ruins"/>
    <s v="Help me search for the lost ruins of the UK. A unique guide to  lesser known and somewhat known ruins of Britain."/>
    <n v="25000"/>
    <n v="5096"/>
    <x v="0"/>
    <s v="GB"/>
    <s v="GBP"/>
    <n v="1404892539"/>
    <n v="1401436539"/>
    <b v="0"/>
    <n v="99"/>
    <b v="1"/>
    <x v="9"/>
    <n v="20"/>
    <n v="51.47"/>
    <s v="publishing"/>
    <x v="9"/>
    <d v="2014-05-30T07:55:39"/>
    <x v="3"/>
    <x v="5"/>
  </r>
  <r>
    <n v="760"/>
    <s v="Random Thoughts from a Random Mind"/>
    <s v="I am publishing my 5th book, I am looking to publish a book of short stories, all based on random thoughts that flash through my mind."/>
    <n v="25000"/>
    <n v="0"/>
    <x v="2"/>
    <s v="US"/>
    <s v="USD"/>
    <n v="1480188013"/>
    <n v="1477592413"/>
    <b v="0"/>
    <n v="0"/>
    <b v="0"/>
    <x v="10"/>
    <n v="0"/>
    <n v="0"/>
    <s v="publishing"/>
    <x v="10"/>
    <d v="2016-10-27T18:20:13"/>
    <x v="2"/>
    <x v="9"/>
  </r>
  <r>
    <n v="761"/>
    <s v="DONE WITH DEATH"/>
    <s v="The day Chuck died was the day everything changed. Now he has to save the afterlife from extinction or die again trying."/>
    <n v="25000"/>
    <n v="235"/>
    <x v="2"/>
    <s v="US"/>
    <s v="USD"/>
    <n v="1391364126"/>
    <n v="1388772126"/>
    <b v="0"/>
    <n v="6"/>
    <b v="0"/>
    <x v="10"/>
    <n v="1"/>
    <n v="39.17"/>
    <s v="publishing"/>
    <x v="10"/>
    <d v="2014-01-03T18:02:06"/>
    <x v="3"/>
    <x v="1"/>
  </r>
  <r>
    <n v="762"/>
    <s v="Where we used to live - eBook (PROJECT 80%)"/>
    <s v="An original-well-done eBook. Mainly about fiction, action, adventure, and mystery. A story that you've never read!"/>
    <n v="25000"/>
    <n v="0"/>
    <x v="2"/>
    <s v="MX"/>
    <s v="MXN"/>
    <n v="1480831200"/>
    <n v="1479328570"/>
    <b v="0"/>
    <n v="0"/>
    <b v="0"/>
    <x v="10"/>
    <n v="0"/>
    <n v="0"/>
    <s v="publishing"/>
    <x v="10"/>
    <d v="2016-11-16T20:36:10"/>
    <x v="2"/>
    <x v="4"/>
  </r>
  <r>
    <n v="763"/>
    <s v="Highland Sabre - A Black Beast Books Project"/>
    <s v="Highland Sabre explores a possible yet terrifying explanation for the mystery big cats said to prowl the British countryside."/>
    <n v="25000"/>
    <n v="5"/>
    <x v="2"/>
    <s v="GB"/>
    <s v="GBP"/>
    <n v="1376563408"/>
    <n v="1373971408"/>
    <b v="0"/>
    <n v="1"/>
    <b v="0"/>
    <x v="10"/>
    <n v="0"/>
    <n v="5"/>
    <s v="publishing"/>
    <x v="10"/>
    <d v="2013-07-16T10:43:28"/>
    <x v="4"/>
    <x v="3"/>
  </r>
  <r>
    <n v="764"/>
    <s v="[JOE]KES"/>
    <s v="[JOE]KES is a book full of over 200 original, sometimes funny, pun-ish Joekes. If you hate the book, use it as a coster!"/>
    <n v="25000"/>
    <n v="0"/>
    <x v="2"/>
    <s v="US"/>
    <s v="USD"/>
    <n v="1441858161"/>
    <n v="1439266161"/>
    <b v="0"/>
    <n v="0"/>
    <b v="0"/>
    <x v="10"/>
    <n v="0"/>
    <n v="0"/>
    <s v="publishing"/>
    <x v="10"/>
    <d v="2015-08-11T04:09:21"/>
    <x v="0"/>
    <x v="10"/>
  </r>
  <r>
    <n v="765"/>
    <s v="Dirty Quiet Money"/>
    <s v="To survive, an American socialite must fight with a Mafia boss in the French Resistance, but will his underworld ruin her in the end?"/>
    <n v="25000"/>
    <n v="2521"/>
    <x v="2"/>
    <s v="US"/>
    <s v="USD"/>
    <n v="1413723684"/>
    <n v="1411131684"/>
    <b v="0"/>
    <n v="44"/>
    <b v="0"/>
    <x v="10"/>
    <n v="10"/>
    <n v="57.3"/>
    <s v="publishing"/>
    <x v="10"/>
    <d v="2014-09-19T13:01:24"/>
    <x v="3"/>
    <x v="8"/>
  </r>
  <r>
    <n v="766"/>
    <s v="Memories of Italy &amp; Olive Oil"/>
    <s v="I am writing about my nonna's life in Southern Italy and what it was like to grow up in a Fascist regime before immigrating to Canada."/>
    <n v="25000"/>
    <n v="0"/>
    <x v="2"/>
    <s v="CA"/>
    <s v="CAD"/>
    <n v="1424112483"/>
    <n v="1421520483"/>
    <b v="0"/>
    <n v="0"/>
    <b v="0"/>
    <x v="10"/>
    <n v="0"/>
    <n v="0"/>
    <s v="publishing"/>
    <x v="10"/>
    <d v="2015-01-17T18:48:03"/>
    <x v="0"/>
    <x v="1"/>
  </r>
  <r>
    <n v="767"/>
    <s v="Jury of Peers: A Novel of Online Justice"/>
    <s v="Jury of Peers is a complete novel, and it's good._x000a_All it needs now?  _x000a_More readers.  About ten million more._x000a_Let's get 'em."/>
    <n v="25000"/>
    <n v="177"/>
    <x v="2"/>
    <s v="US"/>
    <s v="USD"/>
    <n v="1432178810"/>
    <n v="1429586810"/>
    <b v="0"/>
    <n v="3"/>
    <b v="0"/>
    <x v="10"/>
    <n v="1"/>
    <n v="59"/>
    <s v="publishing"/>
    <x v="10"/>
    <d v="2015-04-21T03:26:50"/>
    <x v="0"/>
    <x v="6"/>
  </r>
  <r>
    <n v="768"/>
    <s v="A dream of becoming an upcoming Author"/>
    <s v="Haunted by a wrong decision and hunted by a Tall Dark Stranger, a misguided teen struggles to find her way home ..or will she make it?"/>
    <n v="25000"/>
    <n v="0"/>
    <x v="2"/>
    <s v="US"/>
    <s v="USD"/>
    <n v="1387169890"/>
    <n v="1384577890"/>
    <b v="0"/>
    <n v="0"/>
    <b v="0"/>
    <x v="10"/>
    <n v="0"/>
    <n v="0"/>
    <s v="publishing"/>
    <x v="10"/>
    <d v="2013-11-16T04:58:10"/>
    <x v="4"/>
    <x v="4"/>
  </r>
  <r>
    <n v="769"/>
    <s v="Sorry I Tripped in Your Yard"/>
    <s v="Over a year of dedication has produced amazing photos and stirring words. The last step is to help those words appear in a printed book"/>
    <n v="25000"/>
    <n v="1656"/>
    <x v="2"/>
    <s v="US"/>
    <s v="USD"/>
    <n v="1388102094"/>
    <n v="1385510094"/>
    <b v="0"/>
    <n v="52"/>
    <b v="0"/>
    <x v="10"/>
    <n v="7"/>
    <n v="31.85"/>
    <s v="publishing"/>
    <x v="10"/>
    <d v="2013-11-26T23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25000"/>
    <n v="0"/>
    <x v="2"/>
    <s v="US"/>
    <s v="USD"/>
    <n v="1361750369"/>
    <n v="1358294369"/>
    <b v="0"/>
    <n v="0"/>
    <b v="0"/>
    <x v="10"/>
    <n v="0"/>
    <n v="0"/>
    <s v="publishing"/>
    <x v="10"/>
    <d v="2013-01-15T23:59:29"/>
    <x v="4"/>
    <x v="1"/>
  </r>
  <r>
    <n v="771"/>
    <s v="Donald Trump Presidential Stress Cube"/>
    <s v="A satire gift, the stress cube has original artwork, comes on a custom mahogany stand and has a funny exercise booklet."/>
    <n v="25000"/>
    <n v="10"/>
    <x v="2"/>
    <s v="US"/>
    <s v="USD"/>
    <n v="1454183202"/>
    <n v="1449863202"/>
    <b v="0"/>
    <n v="1"/>
    <b v="0"/>
    <x v="10"/>
    <n v="0"/>
    <n v="10"/>
    <s v="publishing"/>
    <x v="10"/>
    <d v="2015-12-11T19:46:42"/>
    <x v="0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25000"/>
    <n v="50"/>
    <x v="2"/>
    <s v="US"/>
    <s v="USD"/>
    <n v="1257047940"/>
    <n v="1252718519"/>
    <b v="0"/>
    <n v="1"/>
    <b v="0"/>
    <x v="10"/>
    <n v="0"/>
    <n v="50"/>
    <s v="publishing"/>
    <x v="10"/>
    <d v="2009-09-12T01:21:59"/>
    <x v="8"/>
    <x v="8"/>
  </r>
  <r>
    <n v="773"/>
    <s v="Expansion of The Mortis Chronicles"/>
    <s v="The Mortis Chronicles is a hard hitting, thought provoking and action packed indie published series. You know you want to read!"/>
    <n v="25000"/>
    <n v="32"/>
    <x v="2"/>
    <s v="GB"/>
    <s v="GBP"/>
    <n v="1431298860"/>
    <n v="1428341985"/>
    <b v="0"/>
    <n v="2"/>
    <b v="0"/>
    <x v="10"/>
    <n v="0"/>
    <n v="16"/>
    <s v="publishing"/>
    <x v="10"/>
    <d v="2015-04-06T17:39:45"/>
    <x v="0"/>
    <x v="6"/>
  </r>
  <r>
    <n v="774"/>
    <s v="Arabella makes her novel Pants On FIre! an audio book!"/>
    <s v="Arabella seeks studio time to professionally read her novel, making it available to listeners as an audio book on audible.com"/>
    <n v="25000"/>
    <n v="351"/>
    <x v="2"/>
    <s v="US"/>
    <s v="USD"/>
    <n v="1393181018"/>
    <n v="1390589018"/>
    <b v="0"/>
    <n v="9"/>
    <b v="0"/>
    <x v="10"/>
    <n v="1"/>
    <n v="39"/>
    <s v="publishing"/>
    <x v="10"/>
    <d v="2014-01-24T18:43:38"/>
    <x v="3"/>
    <x v="1"/>
  </r>
  <r>
    <n v="775"/>
    <s v="Scorned: A LeKrista Scott, Vampire Hunted Novel"/>
    <s v="Scorned is the first in a series that I have been working on for two years and it's time to get it published."/>
    <n v="25000"/>
    <n v="170"/>
    <x v="2"/>
    <s v="US"/>
    <s v="USD"/>
    <n v="1323998795"/>
    <n v="1321406795"/>
    <b v="0"/>
    <n v="5"/>
    <b v="0"/>
    <x v="10"/>
    <n v="1"/>
    <n v="34"/>
    <s v="publishing"/>
    <x v="10"/>
    <d v="2011-11-16T01:26:35"/>
    <x v="6"/>
    <x v="4"/>
  </r>
  <r>
    <n v="776"/>
    <s v="Run Ragged"/>
    <s v="Would anything change if women were in charge? Book Clubs, readers, and critics herald the latest by award-winning author, Aguila."/>
    <n v="25000"/>
    <n v="3598"/>
    <x v="2"/>
    <s v="US"/>
    <s v="USD"/>
    <n v="1444539600"/>
    <n v="1441297645"/>
    <b v="0"/>
    <n v="57"/>
    <b v="0"/>
    <x v="10"/>
    <n v="14"/>
    <n v="63.12"/>
    <s v="publishing"/>
    <x v="10"/>
    <d v="2015-09-03T16:27:25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25000"/>
    <n v="21"/>
    <x v="2"/>
    <s v="US"/>
    <s v="USD"/>
    <n v="1375313577"/>
    <n v="1372721577"/>
    <b v="0"/>
    <n v="3"/>
    <b v="0"/>
    <x v="10"/>
    <n v="0"/>
    <n v="7"/>
    <s v="publishing"/>
    <x v="10"/>
    <d v="2013-07-01T23:32:57"/>
    <x v="4"/>
    <x v="3"/>
  </r>
  <r>
    <n v="778"/>
    <s v="Summers' Love, A Cute and Funny Cinderella Love Story"/>
    <s v="Laughter, tears and good times in the warm glow of Summer s Love. The perfect recipe for the winter blahs."/>
    <n v="25000"/>
    <n v="2"/>
    <x v="2"/>
    <s v="US"/>
    <s v="USD"/>
    <n v="1398876680"/>
    <n v="1396284680"/>
    <b v="0"/>
    <n v="1"/>
    <b v="0"/>
    <x v="10"/>
    <n v="0"/>
    <n v="2"/>
    <s v="publishing"/>
    <x v="10"/>
    <d v="2014-03-31T16:51:20"/>
    <x v="3"/>
    <x v="7"/>
  </r>
  <r>
    <n v="779"/>
    <s v="Silenus March: A Novel"/>
    <s v="A novel. Beautiful. Sparse. The truth behind the American Dream seen from the eyes of a young wanderer in the midst of the economic collapse. "/>
    <n v="25000"/>
    <n v="400"/>
    <x v="2"/>
    <s v="US"/>
    <s v="USD"/>
    <n v="1287115200"/>
    <n v="1284567905"/>
    <b v="0"/>
    <n v="6"/>
    <b v="0"/>
    <x v="10"/>
    <n v="2"/>
    <n v="66.67"/>
    <s v="publishing"/>
    <x v="10"/>
    <d v="2010-09-15T16:25:05"/>
    <x v="7"/>
    <x v="8"/>
  </r>
  <r>
    <n v="780"/>
    <s v="Wess Meets West - Press Our New Album on CD!"/>
    <s v="We are finishing up recording our new record and we would like help with its physical CD release."/>
    <n v="25000"/>
    <n v="1040"/>
    <x v="0"/>
    <s v="US"/>
    <s v="USD"/>
    <n v="1304439025"/>
    <n v="1301847025"/>
    <b v="0"/>
    <n v="27"/>
    <b v="1"/>
    <x v="11"/>
    <n v="4"/>
    <n v="38.520000000000003"/>
    <s v="music"/>
    <x v="11"/>
    <d v="2011-04-03T16:10:25"/>
    <x v="6"/>
    <x v="6"/>
  </r>
  <r>
    <n v="781"/>
    <s v="Touring the United States This July"/>
    <s v="&quot;WE ARE ON A MISSION TO TOUR THE UNITED STATES NON-STOP. TO DO SO WE NEED TO PURCHASE A NEW VAN.&quot;"/>
    <n v="25000"/>
    <n v="1065.23"/>
    <x v="0"/>
    <s v="US"/>
    <s v="USD"/>
    <n v="1370649674"/>
    <n v="1368057674"/>
    <b v="0"/>
    <n v="25"/>
    <b v="1"/>
    <x v="11"/>
    <n v="4"/>
    <n v="42.61"/>
    <s v="music"/>
    <x v="11"/>
    <d v="2013-05-09T00:01:14"/>
    <x v="4"/>
    <x v="5"/>
  </r>
  <r>
    <n v="782"/>
    <s v="Richie Ray finally records a new record!"/>
    <s v="After almost three years of being out of music, I've decided to finally make the solo record I've wanted to do for years."/>
    <n v="25000"/>
    <n v="700"/>
    <x v="0"/>
    <s v="US"/>
    <s v="USD"/>
    <n v="1345918302"/>
    <n v="1343326302"/>
    <b v="0"/>
    <n v="14"/>
    <b v="1"/>
    <x v="11"/>
    <n v="3"/>
    <n v="50"/>
    <s v="music"/>
    <x v="11"/>
    <d v="2012-07-26T18:11:42"/>
    <x v="5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25000"/>
    <n v="2222"/>
    <x v="0"/>
    <s v="US"/>
    <s v="USD"/>
    <n v="1335564000"/>
    <n v="1332182049"/>
    <b v="0"/>
    <n v="35"/>
    <b v="1"/>
    <x v="11"/>
    <n v="9"/>
    <n v="63.49"/>
    <s v="music"/>
    <x v="11"/>
    <d v="2012-03-19T18:34:09"/>
    <x v="5"/>
    <x v="7"/>
  </r>
  <r>
    <n v="784"/>
    <s v="STEELcyclopedia - The Titans of Hard Rock"/>
    <s v="The book I am working on now is the third is a series of rock encyclopedias. However, I am in need of funding to cover the photo costs."/>
    <n v="25000"/>
    <n v="1025"/>
    <x v="0"/>
    <s v="US"/>
    <s v="USD"/>
    <n v="1395023719"/>
    <n v="1391571319"/>
    <b v="0"/>
    <n v="10"/>
    <b v="1"/>
    <x v="11"/>
    <n v="4"/>
    <n v="102.5"/>
    <s v="music"/>
    <x v="11"/>
    <d v="2014-02-05T03:35:19"/>
    <x v="3"/>
    <x v="2"/>
  </r>
  <r>
    <n v="785"/>
    <s v="Treedom's NEW album fund!"/>
    <s v="Treedom wants to record a second album! We have a lot of new material, and we wanted to capture our new sound in a record for our fans."/>
    <n v="25000"/>
    <n v="903.14"/>
    <x v="0"/>
    <s v="US"/>
    <s v="USD"/>
    <n v="1362060915"/>
    <n v="1359468915"/>
    <b v="0"/>
    <n v="29"/>
    <b v="1"/>
    <x v="11"/>
    <n v="4"/>
    <n v="31.14"/>
    <s v="music"/>
    <x v="11"/>
    <d v="2013-01-29T14:15:15"/>
    <x v="4"/>
    <x v="1"/>
  </r>
  <r>
    <n v="786"/>
    <s v="New Album: BRICK AND MORTAR. New Book: HITLESS WONDER."/>
    <s v="In June, Columbus rock veterans, Watershed, will release and tour behind a new album, BRICK AND MORTAR."/>
    <n v="25000"/>
    <n v="7140"/>
    <x v="0"/>
    <s v="US"/>
    <s v="USD"/>
    <n v="1336751220"/>
    <n v="1331774434"/>
    <b v="0"/>
    <n v="44"/>
    <b v="1"/>
    <x v="11"/>
    <n v="29"/>
    <n v="162.27000000000001"/>
    <s v="music"/>
    <x v="11"/>
    <d v="2012-03-15T01:20:34"/>
    <x v="5"/>
    <x v="7"/>
  </r>
  <r>
    <n v="787"/>
    <s v="Mahayla CD Pressing"/>
    <s v="We've made our goal with your help. Thanks so much! This is a great time to pre-purchase the album and get some extra perks."/>
    <n v="25000"/>
    <n v="1370"/>
    <x v="0"/>
    <s v="US"/>
    <s v="USD"/>
    <n v="1383318226"/>
    <n v="1380726226"/>
    <b v="0"/>
    <n v="17"/>
    <b v="1"/>
    <x v="11"/>
    <n v="5"/>
    <n v="80.59"/>
    <s v="music"/>
    <x v="11"/>
    <d v="2013-10-02T15:03:46"/>
    <x v="4"/>
    <x v="9"/>
  </r>
  <r>
    <n v="788"/>
    <s v="HELP UNRB GO ON TOUR!"/>
    <s v="With all of our money going towards our new full-length album and merch, we need your help so we don't end up stranded on tour."/>
    <n v="25000"/>
    <n v="2035.05"/>
    <x v="0"/>
    <s v="US"/>
    <s v="USD"/>
    <n v="1341633540"/>
    <n v="1338336588"/>
    <b v="0"/>
    <n v="34"/>
    <b v="1"/>
    <x v="11"/>
    <n v="8"/>
    <n v="59.85"/>
    <s v="music"/>
    <x v="11"/>
    <d v="2012-05-30T00:09:48"/>
    <x v="5"/>
    <x v="5"/>
  </r>
  <r>
    <n v="789"/>
    <s v="Reluctant Hero's &quot;All As One&quot; EP"/>
    <s v="Reluctant Hero is getting ready to record their next EP titled All As One! Studio dates are set for January 18th-22nd! Let's work!"/>
    <n v="25000"/>
    <n v="1860"/>
    <x v="0"/>
    <s v="US"/>
    <s v="USD"/>
    <n v="1358755140"/>
    <n v="1357187280"/>
    <b v="0"/>
    <n v="14"/>
    <b v="1"/>
    <x v="11"/>
    <n v="7"/>
    <n v="132.86000000000001"/>
    <s v="music"/>
    <x v="11"/>
    <d v="2013-01-03T04:28:00"/>
    <x v="4"/>
    <x v="1"/>
  </r>
  <r>
    <n v="790"/>
    <s v="3 Years Hollow is Going On Their First Ever Tour!"/>
    <s v="A regional band reaching to their fans. Reaching to become a national band with no label support. This is the chance of a lifetime."/>
    <n v="25000"/>
    <n v="14437.46"/>
    <x v="0"/>
    <s v="US"/>
    <s v="USD"/>
    <n v="1359680939"/>
    <n v="1357088939"/>
    <b v="0"/>
    <n v="156"/>
    <b v="1"/>
    <x v="11"/>
    <n v="58"/>
    <n v="92.55"/>
    <s v="music"/>
    <x v="11"/>
    <d v="2013-01-02T01:08:59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24500"/>
    <n v="7790"/>
    <x v="0"/>
    <s v="US"/>
    <s v="USD"/>
    <n v="1384322340"/>
    <n v="1381430646"/>
    <b v="0"/>
    <n v="128"/>
    <b v="1"/>
    <x v="11"/>
    <n v="32"/>
    <n v="60.86"/>
    <s v="music"/>
    <x v="11"/>
    <d v="2013-10-10T18:44:06"/>
    <x v="4"/>
    <x v="9"/>
  </r>
  <r>
    <n v="792"/>
    <s v="&quot;Believable Lies&quot; - The Album"/>
    <s v="Rock n' Roll about the intersection of lies and belief: the Believable Lie."/>
    <n v="24500"/>
    <n v="2511.11"/>
    <x v="0"/>
    <s v="US"/>
    <s v="USD"/>
    <n v="1383861483"/>
    <n v="1381265883"/>
    <b v="0"/>
    <n v="60"/>
    <b v="1"/>
    <x v="11"/>
    <n v="10"/>
    <n v="41.85"/>
    <s v="music"/>
    <x v="11"/>
    <d v="2013-10-08T20:58:03"/>
    <x v="4"/>
    <x v="9"/>
  </r>
  <r>
    <n v="793"/>
    <s v="Dead Tree Duo's first full length album! Let's make it!"/>
    <s v="Dead Tree Duo has been fortunate enough to record a full length album at Threshold Studios in NYC!  Now it's time to manufacture them!"/>
    <n v="24500"/>
    <n v="2826.43"/>
    <x v="0"/>
    <s v="US"/>
    <s v="USD"/>
    <n v="1372827540"/>
    <n v="1371491244"/>
    <b v="0"/>
    <n v="32"/>
    <b v="1"/>
    <x v="11"/>
    <n v="12"/>
    <n v="88.33"/>
    <s v="music"/>
    <x v="11"/>
    <d v="2013-06-17T17:47:24"/>
    <x v="4"/>
    <x v="0"/>
  </r>
  <r>
    <n v="794"/>
    <s v="Begins Again"/>
    <s v="The Brian Davis Band is a group of friends that want to share their lives and experiences through music that connects with people."/>
    <n v="24200"/>
    <n v="8425"/>
    <x v="0"/>
    <s v="US"/>
    <s v="USD"/>
    <n v="1315242360"/>
    <n v="1310438737"/>
    <b v="0"/>
    <n v="53"/>
    <b v="1"/>
    <x v="11"/>
    <n v="35"/>
    <n v="158.96"/>
    <s v="music"/>
    <x v="11"/>
    <d v="2011-07-12T02:45:37"/>
    <x v="6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24000"/>
    <n v="15650"/>
    <x v="0"/>
    <s v="US"/>
    <s v="USD"/>
    <n v="1333774740"/>
    <n v="1330094566"/>
    <b v="0"/>
    <n v="184"/>
    <b v="1"/>
    <x v="11"/>
    <n v="65"/>
    <n v="85.05"/>
    <s v="music"/>
    <x v="11"/>
    <d v="2012-02-24T14:42:46"/>
    <x v="5"/>
    <x v="2"/>
  </r>
  <r>
    <n v="796"/>
    <s v="Madrone: New Album for 2013"/>
    <s v="Madrone is an independent band creating melodic, emotional, _x000a_alternative-rock needing your help to finish their new album."/>
    <n v="24000"/>
    <n v="10135"/>
    <x v="0"/>
    <s v="US"/>
    <s v="USD"/>
    <n v="1379279400"/>
    <n v="1376687485"/>
    <b v="0"/>
    <n v="90"/>
    <b v="1"/>
    <x v="11"/>
    <n v="42"/>
    <n v="112.61"/>
    <s v="music"/>
    <x v="11"/>
    <d v="2013-08-16T21:11:25"/>
    <x v="4"/>
    <x v="10"/>
  </r>
  <r>
    <n v="797"/>
    <s v="Lust Control NEW CD!!!"/>
    <s v="Help Lust Control Kickstart their first cd in 20 years!!  To be mixed by Rocky Gray (Living Sacrifice, Soul Embraced, Evanescence)!!"/>
    <n v="24000"/>
    <n v="3226"/>
    <x v="0"/>
    <s v="US"/>
    <s v="USD"/>
    <n v="1335672000"/>
    <n v="1332978688"/>
    <b v="0"/>
    <n v="71"/>
    <b v="1"/>
    <x v="11"/>
    <n v="13"/>
    <n v="45.44"/>
    <s v="music"/>
    <x v="11"/>
    <d v="2012-03-28T23:51:28"/>
    <x v="5"/>
    <x v="7"/>
  </r>
  <r>
    <n v="798"/>
    <s v="Eric Stuart Band 4 Song EP &quot;Character&quot;"/>
    <s v="We have some great new songs and want to record a special edition 4 song EP as our next Eric Stuart Band release"/>
    <n v="23900"/>
    <n v="4021"/>
    <x v="0"/>
    <s v="US"/>
    <s v="USD"/>
    <n v="1412086187"/>
    <n v="1409494187"/>
    <b v="0"/>
    <n v="87"/>
    <b v="1"/>
    <x v="11"/>
    <n v="17"/>
    <n v="46.22"/>
    <s v="music"/>
    <x v="11"/>
    <d v="2014-08-31T14:09:47"/>
    <x v="3"/>
    <x v="10"/>
  </r>
  <r>
    <n v="799"/>
    <s v="Ryan Caskey's BREAKOUT ALBUM, ready to CHARGE"/>
    <s v="Los Angeles-based recording artist Ryan Caskey joined forces with producer Eddie Hedges to record alternative rock masterworks."/>
    <n v="23000"/>
    <n v="5001"/>
    <x v="0"/>
    <s v="US"/>
    <s v="USD"/>
    <n v="1335542446"/>
    <n v="1332950446"/>
    <b v="0"/>
    <n v="28"/>
    <b v="1"/>
    <x v="11"/>
    <n v="22"/>
    <n v="178.61"/>
    <s v="music"/>
    <x v="11"/>
    <d v="2012-03-28T16:00:46"/>
    <x v="5"/>
    <x v="7"/>
  </r>
  <r>
    <n v="800"/>
    <s v="LF4 WildFire"/>
    <s v="Scotland's premier classic rock and metal festival, 3 days, 3-4 stages, family friendly,  for people of all ages"/>
    <n v="23000"/>
    <n v="2282"/>
    <x v="0"/>
    <s v="GB"/>
    <s v="GBP"/>
    <n v="1410431054"/>
    <n v="1407839054"/>
    <b v="0"/>
    <n v="56"/>
    <b v="1"/>
    <x v="11"/>
    <n v="10"/>
    <n v="40.75"/>
    <s v="music"/>
    <x v="11"/>
    <d v="2014-08-12T10:24:14"/>
    <x v="3"/>
    <x v="10"/>
  </r>
  <r>
    <n v="801"/>
    <s v="SLUTEVER DO AMERICA TOUR"/>
    <s v="ALL WE WANT TO DO IS DRIVE AROUND AMERICA AND PLAY A BUNCH OF SHOWS, BUT WE DON'T HAVE ANY MONEY..."/>
    <n v="23000"/>
    <n v="2230.4299999999998"/>
    <x v="0"/>
    <s v="US"/>
    <s v="USD"/>
    <n v="1309547120"/>
    <n v="1306955120"/>
    <b v="0"/>
    <n v="51"/>
    <b v="1"/>
    <x v="11"/>
    <n v="10"/>
    <n v="43.73"/>
    <s v="music"/>
    <x v="11"/>
    <d v="2011-06-01T19:05:20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23000"/>
    <n v="6080"/>
    <x v="0"/>
    <s v="US"/>
    <s v="USD"/>
    <n v="1347854700"/>
    <n v="1343867524"/>
    <b v="0"/>
    <n v="75"/>
    <b v="1"/>
    <x v="11"/>
    <n v="26"/>
    <n v="81.069999999999993"/>
    <s v="music"/>
    <x v="11"/>
    <d v="2012-08-02T00:32:04"/>
    <x v="5"/>
    <x v="10"/>
  </r>
  <r>
    <n v="803"/>
    <s v="The Beautiful Refrain's &quot;Page One&quot; Project"/>
    <s v="We're recording our first single in Nashville this summer and sending it to radio with Shamrock Media Group.  We need your help!!"/>
    <n v="23000"/>
    <n v="2835"/>
    <x v="0"/>
    <s v="US"/>
    <s v="USD"/>
    <n v="1306630800"/>
    <n v="1304376478"/>
    <b v="0"/>
    <n v="38"/>
    <b v="1"/>
    <x v="11"/>
    <n v="12"/>
    <n v="74.61"/>
    <s v="music"/>
    <x v="11"/>
    <d v="2011-05-02T22:47:58"/>
    <x v="6"/>
    <x v="5"/>
  </r>
  <r>
    <n v="804"/>
    <s v="City of Sound - A city full of stories untold"/>
    <s v="Hope and Inspiration.  That is what this project is all about. In the midst of a dark and broken world our stories can speak life."/>
    <n v="23000"/>
    <n v="5500"/>
    <x v="0"/>
    <s v="US"/>
    <s v="USD"/>
    <n v="1311393540"/>
    <n v="1309919526"/>
    <b v="0"/>
    <n v="18"/>
    <b v="1"/>
    <x v="11"/>
    <n v="24"/>
    <n v="305.56"/>
    <s v="music"/>
    <x v="11"/>
    <d v="2011-07-06T02:32:06"/>
    <x v="6"/>
    <x v="3"/>
  </r>
  <r>
    <n v="805"/>
    <s v="Virtual CH - The One-Man-Mixed-Media-Rock-Band Debut"/>
    <s v="Be a part of Virtual CH's debut Video and Record release.  Help fund their debut music video and record mixing expenses."/>
    <n v="22765"/>
    <n v="3150"/>
    <x v="0"/>
    <s v="US"/>
    <s v="USD"/>
    <n v="1310857200"/>
    <n v="1306525512"/>
    <b v="0"/>
    <n v="54"/>
    <b v="1"/>
    <x v="11"/>
    <n v="14"/>
    <n v="58.33"/>
    <s v="music"/>
    <x v="11"/>
    <d v="2011-05-27T19:45:12"/>
    <x v="6"/>
    <x v="5"/>
  </r>
  <r>
    <n v="806"/>
    <s v="Golden Animals NEW Album!"/>
    <s v="Help Golden Animals finish their NEW Album!"/>
    <n v="22500"/>
    <n v="8355"/>
    <x v="0"/>
    <s v="US"/>
    <s v="USD"/>
    <n v="1315413339"/>
    <n v="1312821339"/>
    <b v="0"/>
    <n v="71"/>
    <b v="1"/>
    <x v="11"/>
    <n v="37"/>
    <n v="117.68"/>
    <s v="music"/>
    <x v="11"/>
    <d v="2011-08-08T16:35:39"/>
    <x v="6"/>
    <x v="10"/>
  </r>
  <r>
    <n v="807"/>
    <s v="Sic Vita - New EP Release - 2017"/>
    <s v="Join the Sic Vita family and lend a hand as we create a new album!"/>
    <n v="22500"/>
    <n v="4205"/>
    <x v="0"/>
    <s v="US"/>
    <s v="USD"/>
    <n v="1488333600"/>
    <n v="1485270311"/>
    <b v="0"/>
    <n v="57"/>
    <b v="1"/>
    <x v="11"/>
    <n v="19"/>
    <n v="73.77"/>
    <s v="music"/>
    <x v="11"/>
    <d v="2017-01-24T15:05:11"/>
    <x v="1"/>
    <x v="1"/>
  </r>
  <r>
    <n v="808"/>
    <s v="The Micronite Filters | Wizard Blood Vinyl"/>
    <s v="The Micronite Filters have a blood curdling sonic adventure ready for psychedelic swirled vinyl for the best possible auditory journey."/>
    <n v="22400"/>
    <n v="4500"/>
    <x v="0"/>
    <s v="CA"/>
    <s v="CAD"/>
    <n v="1419224340"/>
    <n v="1416363886"/>
    <b v="0"/>
    <n v="43"/>
    <b v="1"/>
    <x v="11"/>
    <n v="20"/>
    <n v="104.65"/>
    <s v="music"/>
    <x v="11"/>
    <d v="2014-11-19T02:24:46"/>
    <x v="3"/>
    <x v="4"/>
  </r>
  <r>
    <n v="809"/>
    <s v="Peter's New Album!!"/>
    <s v="Acknowledged songwriter looking to record album of new songs to secure a Publishing Contract"/>
    <n v="22000"/>
    <n v="4151"/>
    <x v="0"/>
    <s v="US"/>
    <s v="USD"/>
    <n v="1390161630"/>
    <n v="1387569630"/>
    <b v="0"/>
    <n v="52"/>
    <b v="1"/>
    <x v="11"/>
    <n v="19"/>
    <n v="79.83"/>
    <s v="music"/>
    <x v="11"/>
    <d v="2013-12-20T20:00:3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22000"/>
    <n v="1575"/>
    <x v="0"/>
    <s v="US"/>
    <s v="USD"/>
    <n v="1346462462"/>
    <n v="1343870462"/>
    <b v="0"/>
    <n v="27"/>
    <b v="1"/>
    <x v="11"/>
    <n v="7"/>
    <n v="58.33"/>
    <s v="music"/>
    <x v="11"/>
    <d v="2012-08-02T01:21:02"/>
    <x v="5"/>
    <x v="10"/>
  </r>
  <r>
    <n v="811"/>
    <s v="Love Water Tour"/>
    <s v="We need your financial support to cover the tour costs!  (Sound, lights, travel, stage design)"/>
    <n v="22000"/>
    <n v="1040"/>
    <x v="0"/>
    <s v="US"/>
    <s v="USD"/>
    <n v="1373475120"/>
    <n v="1371569202"/>
    <b v="0"/>
    <n v="12"/>
    <b v="1"/>
    <x v="11"/>
    <n v="5"/>
    <n v="86.67"/>
    <s v="music"/>
    <x v="11"/>
    <d v="2013-06-18T15:26:42"/>
    <x v="4"/>
    <x v="0"/>
  </r>
  <r>
    <n v="812"/>
    <s v="Don Walrus wants to press a record!!"/>
    <s v="Gainesville's pop punk 3 piece Assassinate The Scientist started a new band and they want to release a 7&quot;, but they need your help!!"/>
    <n v="22000"/>
    <n v="911"/>
    <x v="0"/>
    <s v="US"/>
    <s v="USD"/>
    <n v="1362146280"/>
    <n v="1357604752"/>
    <b v="0"/>
    <n v="33"/>
    <b v="1"/>
    <x v="11"/>
    <n v="4"/>
    <n v="27.61"/>
    <s v="music"/>
    <x v="11"/>
    <d v="2013-01-08T00:25:52"/>
    <x v="4"/>
    <x v="1"/>
  </r>
  <r>
    <n v="813"/>
    <s v="Rules of Civility and Decent Behavior"/>
    <s v="A pre order campaign to fund the pressing of our second full length vinyl LP"/>
    <n v="22000"/>
    <n v="2399.94"/>
    <x v="0"/>
    <s v="US"/>
    <s v="USD"/>
    <n v="1342825365"/>
    <n v="1340233365"/>
    <b v="0"/>
    <n v="96"/>
    <b v="1"/>
    <x v="11"/>
    <n v="11"/>
    <n v="25"/>
    <s v="music"/>
    <x v="11"/>
    <d v="2012-06-20T23:02:45"/>
    <x v="5"/>
    <x v="0"/>
  </r>
  <r>
    <n v="814"/>
    <s v="Help Pat The Human Get A Tour Van!"/>
    <s v="We have been a band since 2007, but we've never hit the road. That's messed up... So this summer, we're trying to and need your help!"/>
    <n v="22000"/>
    <n v="1273"/>
    <x v="0"/>
    <s v="US"/>
    <s v="USD"/>
    <n v="1306865040"/>
    <n v="1305568201"/>
    <b v="0"/>
    <n v="28"/>
    <b v="1"/>
    <x v="11"/>
    <n v="6"/>
    <n v="45.46"/>
    <s v="music"/>
    <x v="11"/>
    <d v="2011-05-16T17:50:01"/>
    <x v="6"/>
    <x v="5"/>
  </r>
  <r>
    <n v="815"/>
    <s v="Some Late Help for The Early Reset"/>
    <s v="Be a part of helping The Early Reset finish their new 7 song EP."/>
    <n v="22000"/>
    <n v="4280"/>
    <x v="0"/>
    <s v="US"/>
    <s v="USD"/>
    <n v="1414879303"/>
    <n v="1412287303"/>
    <b v="0"/>
    <n v="43"/>
    <b v="1"/>
    <x v="11"/>
    <n v="19"/>
    <n v="99.53"/>
    <s v="music"/>
    <x v="11"/>
    <d v="2014-10-02T22:01:43"/>
    <x v="3"/>
    <x v="9"/>
  </r>
  <r>
    <n v="816"/>
    <s v="Help Friends and Family Release Their Debut Album"/>
    <s v="Friends and Family have an album for you. They need your help to release it to the world."/>
    <n v="22000"/>
    <n v="8058.55"/>
    <x v="0"/>
    <s v="US"/>
    <s v="USD"/>
    <n v="1365489000"/>
    <n v="1362776043"/>
    <b v="0"/>
    <n v="205"/>
    <b v="1"/>
    <x v="11"/>
    <n v="37"/>
    <n v="39.31"/>
    <s v="music"/>
    <x v="11"/>
    <d v="2013-03-08T20:54:03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22000"/>
    <n v="2056.66"/>
    <x v="0"/>
    <s v="US"/>
    <s v="USD"/>
    <n v="1331441940"/>
    <n v="1326810211"/>
    <b v="0"/>
    <n v="23"/>
    <b v="1"/>
    <x v="11"/>
    <n v="9"/>
    <n v="89.42"/>
    <s v="music"/>
    <x v="11"/>
    <d v="2012-01-17T14:23:31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22000"/>
    <n v="545"/>
    <x v="0"/>
    <s v="US"/>
    <s v="USD"/>
    <n v="1344358860"/>
    <n v="1343682681"/>
    <b v="0"/>
    <n v="19"/>
    <b v="1"/>
    <x v="11"/>
    <n v="2"/>
    <n v="28.68"/>
    <s v="music"/>
    <x v="11"/>
    <d v="2012-07-30T21:11:21"/>
    <x v="5"/>
    <x v="3"/>
  </r>
  <r>
    <n v="819"/>
    <s v="Winter Tour"/>
    <s v="We are touring the Southeast in support of our new EP"/>
    <n v="22000"/>
    <n v="435"/>
    <x v="0"/>
    <s v="US"/>
    <s v="USD"/>
    <n v="1387601040"/>
    <n v="1386806254"/>
    <b v="0"/>
    <n v="14"/>
    <b v="1"/>
    <x v="11"/>
    <n v="2"/>
    <n v="31.07"/>
    <s v="music"/>
    <x v="11"/>
    <d v="2013-12-11T23:57:34"/>
    <x v="4"/>
    <x v="11"/>
  </r>
  <r>
    <n v="820"/>
    <s v="Wyatt Lowe &amp; the Ottomatics Summer 2014 Tour!"/>
    <s v="Wyatt Lowe &amp; the Ottomatics will be hitting the road this June on a North and Southwest Summer 2014 tour!"/>
    <n v="22000"/>
    <n v="2681"/>
    <x v="0"/>
    <s v="US"/>
    <s v="USD"/>
    <n v="1402290000"/>
    <n v="1399666342"/>
    <b v="0"/>
    <n v="38"/>
    <b v="1"/>
    <x v="11"/>
    <n v="12"/>
    <n v="70.55"/>
    <s v="music"/>
    <x v="11"/>
    <d v="2014-05-09T20:12:22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22000"/>
    <n v="17482"/>
    <x v="0"/>
    <s v="US"/>
    <s v="USD"/>
    <n v="1430712060"/>
    <n v="1427753265"/>
    <b v="0"/>
    <n v="78"/>
    <b v="1"/>
    <x v="11"/>
    <n v="79"/>
    <n v="224.13"/>
    <s v="music"/>
    <x v="11"/>
    <d v="2015-03-30T22:07:45"/>
    <x v="0"/>
    <x v="7"/>
  </r>
  <r>
    <n v="822"/>
    <s v="Soul Easy - Making music for our friends."/>
    <s v="Soul Easy recording our first full length CD.  Inspired by lots of friends and lots of good times."/>
    <n v="21000"/>
    <n v="3575"/>
    <x v="0"/>
    <s v="US"/>
    <s v="USD"/>
    <n v="1349477050"/>
    <n v="1346885050"/>
    <b v="0"/>
    <n v="69"/>
    <b v="1"/>
    <x v="11"/>
    <n v="17"/>
    <n v="51.81"/>
    <s v="music"/>
    <x v="11"/>
    <d v="2012-09-05T22:44:10"/>
    <x v="5"/>
    <x v="8"/>
  </r>
  <r>
    <n v="823"/>
    <s v="Debut Album"/>
    <s v="Eyes For Fire is finally ready to release their Debut Album but we need YOU to help us put the final touches on it."/>
    <n v="21000"/>
    <n v="1436"/>
    <x v="0"/>
    <s v="US"/>
    <s v="USD"/>
    <n v="1427062852"/>
    <n v="1424474452"/>
    <b v="0"/>
    <n v="33"/>
    <b v="1"/>
    <x v="11"/>
    <n v="7"/>
    <n v="43.52"/>
    <s v="music"/>
    <x v="11"/>
    <d v="2015-02-20T23:20:52"/>
    <x v="0"/>
    <x v="2"/>
  </r>
  <r>
    <n v="824"/>
    <s v="Hi Ho Silver Oh - The West Coast Tour"/>
    <s v="Hi Ho Silver Oh is going on a West Coast tour! We'll be starting in Santa Barbara, and spreading our tunes all the way to Seattle and back."/>
    <n v="21000"/>
    <n v="2150.1"/>
    <x v="0"/>
    <s v="US"/>
    <s v="USD"/>
    <n v="1271573940"/>
    <n v="1268459318"/>
    <b v="0"/>
    <n v="54"/>
    <b v="1"/>
    <x v="11"/>
    <n v="10"/>
    <n v="39.82"/>
    <s v="music"/>
    <x v="11"/>
    <d v="2010-03-13T05:48:38"/>
    <x v="7"/>
    <x v="7"/>
  </r>
  <r>
    <n v="825"/>
    <s v="KILL FREEMAN"/>
    <s v="Kickstarting Kill Freeman independently. Help fund the New Record, Video and Live Shows."/>
    <n v="21000"/>
    <n v="12554"/>
    <x v="0"/>
    <s v="US"/>
    <s v="USD"/>
    <n v="1351495284"/>
    <n v="1349335284"/>
    <b v="0"/>
    <n v="99"/>
    <b v="1"/>
    <x v="11"/>
    <n v="60"/>
    <n v="126.81"/>
    <s v="music"/>
    <x v="11"/>
    <d v="2012-10-04T07:21:24"/>
    <x v="5"/>
    <x v="9"/>
  </r>
  <r>
    <n v="826"/>
    <s v="Protect The Dream Debut Album"/>
    <s v="Protect The Dream is preparing to record their debut album 8 years in the making. Lets make it happen Kickstarter!"/>
    <n v="20000"/>
    <n v="5580"/>
    <x v="0"/>
    <s v="US"/>
    <s v="USD"/>
    <n v="1332719730"/>
    <n v="1330908930"/>
    <b v="0"/>
    <n v="49"/>
    <b v="1"/>
    <x v="11"/>
    <n v="28"/>
    <n v="113.88"/>
    <s v="music"/>
    <x v="11"/>
    <d v="2012-03-05T00:55:30"/>
    <x v="5"/>
    <x v="7"/>
  </r>
  <r>
    <n v="827"/>
    <s v="Losing Wings EP Release &amp; Our First Tour"/>
    <s v="We want to release our Losing Wings EP on a week-long tour of California's music scene!  We've got the EP made, we just need gas money!"/>
    <n v="20000"/>
    <n v="310"/>
    <x v="0"/>
    <s v="US"/>
    <s v="USD"/>
    <n v="1329248940"/>
    <n v="1326972107"/>
    <b v="0"/>
    <n v="11"/>
    <b v="1"/>
    <x v="11"/>
    <n v="2"/>
    <n v="28.18"/>
    <s v="music"/>
    <x v="11"/>
    <d v="2012-01-19T11:21:47"/>
    <x v="5"/>
    <x v="1"/>
  </r>
  <r>
    <n v="828"/>
    <s v="It's Now or Never for the Icarus Witch Project!"/>
    <s v="Our new CD comes out July 3. We have self-financed the project with money from our shows but now need additional funding for video."/>
    <n v="20000"/>
    <n v="1391"/>
    <x v="0"/>
    <s v="US"/>
    <s v="USD"/>
    <n v="1340641440"/>
    <n v="1339549982"/>
    <b v="0"/>
    <n v="38"/>
    <b v="1"/>
    <x v="11"/>
    <n v="7"/>
    <n v="36.61"/>
    <s v="music"/>
    <x v="11"/>
    <d v="2012-06-13T01:13:02"/>
    <x v="5"/>
    <x v="0"/>
  </r>
  <r>
    <n v="829"/>
    <s v="Monk"/>
    <s v="We are a band from South East London- each member is19 years OA. We have been together for two years. Taking pride in making good music"/>
    <n v="20000"/>
    <n v="520"/>
    <x v="0"/>
    <s v="GB"/>
    <s v="GBP"/>
    <n v="1468437240"/>
    <n v="1463253240"/>
    <b v="0"/>
    <n v="16"/>
    <b v="1"/>
    <x v="11"/>
    <n v="3"/>
    <n v="32.5"/>
    <s v="music"/>
    <x v="11"/>
    <d v="2016-05-14T19:14:00"/>
    <x v="2"/>
    <x v="5"/>
  </r>
  <r>
    <n v="830"/>
    <s v="Dark Disco Club's new album"/>
    <s v="We're making a high energy, fist pumpin', pelvis-thrusting new Rock n Roll album and we'd love for you to be a part of it."/>
    <n v="20000"/>
    <n v="1941"/>
    <x v="0"/>
    <s v="US"/>
    <s v="USD"/>
    <n v="1363952225"/>
    <n v="1361363825"/>
    <b v="0"/>
    <n v="32"/>
    <b v="1"/>
    <x v="11"/>
    <n v="10"/>
    <n v="60.66"/>
    <s v="music"/>
    <x v="11"/>
    <d v="2013-02-20T12:37:05"/>
    <x v="4"/>
    <x v="2"/>
  </r>
  <r>
    <n v="831"/>
    <s v="Let The 7Horse Run!"/>
    <s v="7Horse is a new band with a self-funded album and a show they want to rock in your town!"/>
    <n v="20000"/>
    <n v="3500"/>
    <x v="0"/>
    <s v="US"/>
    <s v="USD"/>
    <n v="1335540694"/>
    <n v="1332948694"/>
    <b v="0"/>
    <n v="20"/>
    <b v="1"/>
    <x v="11"/>
    <n v="18"/>
    <n v="175"/>
    <s v="music"/>
    <x v="11"/>
    <d v="2012-03-28T15:31:34"/>
    <x v="5"/>
    <x v="7"/>
  </r>
  <r>
    <n v="832"/>
    <s v="OMG! You Can Help Hello Kelly Make Their New Record!"/>
    <s v="Being in a band can make you feel like clowns, but we've got the best fans so we're not too worried. You are the new record labels!!"/>
    <n v="20000"/>
    <n v="15091.06"/>
    <x v="0"/>
    <s v="US"/>
    <s v="USD"/>
    <n v="1327133580"/>
    <n v="1321978335"/>
    <b v="0"/>
    <n v="154"/>
    <b v="1"/>
    <x v="11"/>
    <n v="75"/>
    <n v="97.99"/>
    <s v="music"/>
    <x v="11"/>
    <d v="2011-11-22T16:12:15"/>
    <x v="6"/>
    <x v="4"/>
  </r>
  <r>
    <n v="833"/>
    <s v="Ragman Rolls"/>
    <s v="This is an American rock album."/>
    <n v="20000"/>
    <n v="6100"/>
    <x v="0"/>
    <s v="US"/>
    <s v="USD"/>
    <n v="1397941475"/>
    <n v="1395349475"/>
    <b v="0"/>
    <n v="41"/>
    <b v="1"/>
    <x v="11"/>
    <n v="31"/>
    <n v="148.78"/>
    <s v="music"/>
    <x v="11"/>
    <d v="2014-03-20T21:04:35"/>
    <x v="3"/>
    <x v="7"/>
  </r>
  <r>
    <n v="834"/>
    <s v="VANS Warped Tour or BUST!"/>
    <s v="We were selected out of 4,000 bands to play on VANS Warped Tour! Amazing opportunity, but touring costs $$$!  We REALLY need your help!"/>
    <n v="20000"/>
    <n v="7206"/>
    <x v="0"/>
    <s v="US"/>
    <s v="USD"/>
    <n v="1372651140"/>
    <n v="1369770292"/>
    <b v="0"/>
    <n v="75"/>
    <b v="1"/>
    <x v="11"/>
    <n v="36"/>
    <n v="96.08"/>
    <s v="music"/>
    <x v="11"/>
    <d v="2013-05-28T19:44:52"/>
    <x v="4"/>
    <x v="5"/>
  </r>
  <r>
    <n v="835"/>
    <s v="Samuel B. Lupowitz &amp; The Ego Band - first album release"/>
    <s v="Help composer and musician Samuel B. Lupowitz release his first solo piano rock effort featuring the hard-grooving Ego Band."/>
    <n v="20000"/>
    <n v="2345"/>
    <x v="0"/>
    <s v="US"/>
    <s v="USD"/>
    <n v="1337396400"/>
    <n v="1333709958"/>
    <b v="0"/>
    <n v="40"/>
    <b v="1"/>
    <x v="11"/>
    <n v="12"/>
    <n v="58.63"/>
    <s v="music"/>
    <x v="11"/>
    <d v="2012-04-06T10:59:18"/>
    <x v="5"/>
    <x v="6"/>
  </r>
  <r>
    <n v="836"/>
    <s v="DESMADRE Full Album + Press Kit"/>
    <s v="An album you can bring home to mom."/>
    <n v="20000"/>
    <n v="5046.5200000000004"/>
    <x v="0"/>
    <s v="US"/>
    <s v="USD"/>
    <n v="1381108918"/>
    <n v="1378516918"/>
    <b v="0"/>
    <n v="46"/>
    <b v="1"/>
    <x v="11"/>
    <n v="25"/>
    <n v="109.71"/>
    <s v="music"/>
    <x v="11"/>
    <d v="2013-09-07T01:21:58"/>
    <x v="4"/>
    <x v="8"/>
  </r>
  <r>
    <n v="837"/>
    <s v="Take 147 - Nothin' to Lose CD Project"/>
    <s v="Take 147 is currently in the process of recording the debut album called, &quot;Nothin' to Lose&quot;."/>
    <n v="20000"/>
    <n v="3045"/>
    <x v="0"/>
    <s v="US"/>
    <s v="USD"/>
    <n v="1398988662"/>
    <n v="1396396662"/>
    <b v="0"/>
    <n v="62"/>
    <b v="1"/>
    <x v="11"/>
    <n v="15"/>
    <n v="49.11"/>
    <s v="music"/>
    <x v="11"/>
    <d v="2014-04-01T23:57:42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0"/>
    <n v="2908"/>
    <x v="0"/>
    <s v="US"/>
    <s v="USD"/>
    <n v="1326835985"/>
    <n v="1324243985"/>
    <b v="0"/>
    <n v="61"/>
    <b v="1"/>
    <x v="11"/>
    <n v="15"/>
    <n v="47.67"/>
    <s v="music"/>
    <x v="11"/>
    <d v="2011-12-18T21:33:05"/>
    <x v="6"/>
    <x v="11"/>
  </r>
  <r>
    <n v="839"/>
    <s v="The Waffle Stompers - We'll Never Die"/>
    <s v="The Waffle Stompers need your support to keep doing what we love--go on tour, make music and music videos."/>
    <n v="20000"/>
    <n v="5830.83"/>
    <x v="0"/>
    <s v="US"/>
    <s v="USD"/>
    <n v="1348337956"/>
    <n v="1345745956"/>
    <b v="0"/>
    <n v="96"/>
    <b v="1"/>
    <x v="11"/>
    <n v="29"/>
    <n v="60.74"/>
    <s v="music"/>
    <x v="11"/>
    <d v="2012-08-23T18:19:16"/>
    <x v="5"/>
    <x v="10"/>
  </r>
  <r>
    <n v="840"/>
    <s v="Carl King's New Album: Grand Architects Of The Universe"/>
    <s v="Carl King / Sir Millard Mulch / Dr. Zoltan Ã˜belisk is making a new 45-minute instrumental sci-fi album!"/>
    <n v="20000"/>
    <n v="12041.66"/>
    <x v="0"/>
    <s v="US"/>
    <s v="USD"/>
    <n v="1474694787"/>
    <n v="1472102787"/>
    <b v="0"/>
    <n v="190"/>
    <b v="1"/>
    <x v="12"/>
    <n v="60"/>
    <n v="63.38"/>
    <s v="music"/>
    <x v="12"/>
    <d v="2016-08-25T05:26:27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20000"/>
    <n v="5066"/>
    <x v="0"/>
    <s v="US"/>
    <s v="USD"/>
    <n v="1415653663"/>
    <n v="1413058063"/>
    <b v="1"/>
    <n v="94"/>
    <b v="1"/>
    <x v="12"/>
    <n v="25"/>
    <n v="53.89"/>
    <s v="music"/>
    <x v="12"/>
    <d v="2014-10-11T20:07:43"/>
    <x v="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0000"/>
    <n v="2608"/>
    <x v="0"/>
    <s v="CA"/>
    <s v="CAD"/>
    <n v="1381723140"/>
    <n v="1378735983"/>
    <b v="1"/>
    <n v="39"/>
    <b v="1"/>
    <x v="12"/>
    <n v="13"/>
    <n v="66.87"/>
    <s v="music"/>
    <x v="12"/>
    <d v="2013-09-09T14:13:03"/>
    <x v="4"/>
    <x v="8"/>
  </r>
  <r>
    <n v="843"/>
    <s v="The New Album: Dig Deeper"/>
    <s v="Five metal heads dedicated to our passion for music. We believe music is Freedom, Unity &amp; Escape. Join us on our mission to Dig Deeper."/>
    <n v="20000"/>
    <n v="8014"/>
    <x v="0"/>
    <s v="US"/>
    <s v="USD"/>
    <n v="1481184000"/>
    <n v="1479708680"/>
    <b v="0"/>
    <n v="127"/>
    <b v="1"/>
    <x v="12"/>
    <n v="40"/>
    <n v="63.1"/>
    <s v="music"/>
    <x v="12"/>
    <d v="2016-11-21T06:11:20"/>
    <x v="2"/>
    <x v="4"/>
  </r>
  <r>
    <n v="844"/>
    <s v="FROSTBURN - Lords of the Trident's new album!"/>
    <s v="The NEW ALBUM from the MOST METAL BAND ON EARTH is here! (WARNING: May cause melted faces and headbanging-related spinal trauma!)"/>
    <n v="20000"/>
    <n v="5824"/>
    <x v="0"/>
    <s v="US"/>
    <s v="USD"/>
    <n v="1414817940"/>
    <n v="1411489552"/>
    <b v="1"/>
    <n v="159"/>
    <b v="1"/>
    <x v="12"/>
    <n v="29"/>
    <n v="36.630000000000003"/>
    <s v="music"/>
    <x v="12"/>
    <d v="2014-09-23T16:25:52"/>
    <x v="3"/>
    <x v="8"/>
  </r>
  <r>
    <n v="845"/>
    <s v="Shadow and Steel: The new album from Master Sword"/>
    <s v="Help Legend of Zelda tribute band Master Sword complete their latest heavy metal album: Shadow and Steel!"/>
    <n v="20000"/>
    <n v="6019.01"/>
    <x v="0"/>
    <s v="US"/>
    <s v="USD"/>
    <n v="1473047940"/>
    <n v="1469595396"/>
    <b v="0"/>
    <n v="177"/>
    <b v="1"/>
    <x v="12"/>
    <n v="30"/>
    <n v="34.01"/>
    <s v="music"/>
    <x v="12"/>
    <d v="2016-07-27T04:56:36"/>
    <x v="2"/>
    <x v="3"/>
  </r>
  <r>
    <n v="846"/>
    <s v="CURVE: The debut album from Miroist needs awesome merch"/>
    <s v="Pre-order and help me fund new merchandise so we can make the album release something amazing."/>
    <n v="20000"/>
    <n v="1342.01"/>
    <x v="0"/>
    <s v="GB"/>
    <s v="GBP"/>
    <n v="1394460000"/>
    <n v="1393233855"/>
    <b v="0"/>
    <n v="47"/>
    <b v="1"/>
    <x v="12"/>
    <n v="7"/>
    <n v="28.55"/>
    <s v="music"/>
    <x v="12"/>
    <d v="2014-02-24T09:24:15"/>
    <x v="3"/>
    <x v="2"/>
  </r>
  <r>
    <n v="847"/>
    <s v="CENTROPYMUSIC"/>
    <s v="MUSIC WITH MEANING!  MUSIC THAT MATTERS!!!"/>
    <n v="20000"/>
    <n v="10"/>
    <x v="0"/>
    <s v="US"/>
    <s v="USD"/>
    <n v="1436555376"/>
    <n v="1433963376"/>
    <b v="0"/>
    <n v="1"/>
    <b v="1"/>
    <x v="12"/>
    <n v="0"/>
    <n v="10"/>
    <s v="music"/>
    <x v="12"/>
    <d v="2015-06-10T19:09:36"/>
    <x v="0"/>
    <x v="0"/>
  </r>
  <r>
    <n v="848"/>
    <s v="God Am"/>
    <s v="God Am, a Grunge/Doom metal band, who have been trying to fund the production of our EP to bring you a unique aural assault."/>
    <n v="20000"/>
    <n v="300"/>
    <x v="0"/>
    <s v="US"/>
    <s v="USD"/>
    <n v="1429038033"/>
    <n v="1426446033"/>
    <b v="0"/>
    <n v="16"/>
    <b v="1"/>
    <x v="12"/>
    <n v="2"/>
    <n v="18.75"/>
    <s v="music"/>
    <x v="12"/>
    <d v="2015-03-15T19:00:33"/>
    <x v="0"/>
    <x v="7"/>
  </r>
  <r>
    <n v="849"/>
    <s v="The Nightingale: A Gothic Fairytale"/>
    <s v="&quot;Guard your passion as if your life depended on it, for well it might!&quot;_x000a_Join Nightingale in her journey through the Poison Garden."/>
    <n v="20000"/>
    <n v="4796"/>
    <x v="0"/>
    <s v="US"/>
    <s v="USD"/>
    <n v="1426473264"/>
    <n v="1424057664"/>
    <b v="0"/>
    <n v="115"/>
    <b v="1"/>
    <x v="12"/>
    <n v="24"/>
    <n v="41.7"/>
    <s v="music"/>
    <x v="12"/>
    <d v="2015-02-16T03:34:24"/>
    <x v="0"/>
    <x v="2"/>
  </r>
  <r>
    <n v="850"/>
    <s v="Yet Further: Sioum's Second Full-Length Album"/>
    <s v="Help Chicago-based instrumental group Sioum complete the production of their 2nd full-length album."/>
    <n v="20000"/>
    <n v="6207"/>
    <x v="0"/>
    <s v="US"/>
    <s v="USD"/>
    <n v="1461560340"/>
    <n v="1458762717"/>
    <b v="0"/>
    <n v="133"/>
    <b v="1"/>
    <x v="12"/>
    <n v="31"/>
    <n v="46.67"/>
    <s v="music"/>
    <x v="12"/>
    <d v="2016-03-23T19:51:57"/>
    <x v="2"/>
    <x v="7"/>
  </r>
  <r>
    <n v="851"/>
    <s v="M.F.Crew, 1er Album &quot;First Ride&quot;"/>
    <s v="Salut, nous c'est M.F.Crew, on a besoin de vous pour produire notre premier album &quot;First Ride&quot; ! :)"/>
    <n v="20000"/>
    <n v="2609"/>
    <x v="0"/>
    <s v="FR"/>
    <s v="EUR"/>
    <n v="1469994300"/>
    <n v="1464815253"/>
    <b v="0"/>
    <n v="70"/>
    <b v="1"/>
    <x v="12"/>
    <n v="13"/>
    <n v="37.270000000000003"/>
    <s v="music"/>
    <x v="12"/>
    <d v="2016-06-01T21:07:33"/>
    <x v="2"/>
    <x v="0"/>
  </r>
  <r>
    <n v="852"/>
    <s v="Covers Album - Limited Vinyl Pressing"/>
    <s v="Limited edition 2x12&quot; vinyl pressing of our latest album &quot;Who Do You Think We Are?&quot;"/>
    <n v="20000"/>
    <n v="3674"/>
    <x v="0"/>
    <s v="US"/>
    <s v="USD"/>
    <n v="1477342800"/>
    <n v="1476386395"/>
    <b v="0"/>
    <n v="62"/>
    <b v="1"/>
    <x v="12"/>
    <n v="18"/>
    <n v="59.26"/>
    <s v="music"/>
    <x v="12"/>
    <d v="2016-10-13T19:19:55"/>
    <x v="2"/>
    <x v="9"/>
  </r>
  <r>
    <n v="853"/>
    <s v="sloggoth"/>
    <s v="Help release a CD of sloggoth's first album &quot;sloggoth&quot;.  All contributors of $5 or more get a CD when the goal is met!"/>
    <n v="20000"/>
    <n v="300"/>
    <x v="0"/>
    <s v="US"/>
    <s v="USD"/>
    <n v="1424116709"/>
    <n v="1421524709"/>
    <b v="0"/>
    <n v="10"/>
    <b v="1"/>
    <x v="12"/>
    <n v="2"/>
    <n v="30"/>
    <s v="music"/>
    <x v="12"/>
    <d v="2015-01-17T19:58:29"/>
    <x v="0"/>
    <x v="1"/>
  </r>
  <r>
    <n v="854"/>
    <s v="Westfield Massacre - Sophomore Album &amp; Tour"/>
    <s v="Writing and Recording Sophomore record, and funding Tour to support Spring 2017 album release."/>
    <n v="20000"/>
    <n v="32865.300000000003"/>
    <x v="0"/>
    <s v="US"/>
    <s v="USD"/>
    <n v="1482901546"/>
    <n v="1480309546"/>
    <b v="0"/>
    <n v="499"/>
    <b v="1"/>
    <x v="12"/>
    <n v="164"/>
    <n v="65.86"/>
    <s v="music"/>
    <x v="12"/>
    <d v="2016-11-28T05:05:46"/>
    <x v="2"/>
    <x v="4"/>
  </r>
  <r>
    <n v="855"/>
    <s v="AtteroTerra's Sophomore Album - Pray for Apocalypse"/>
    <s v="AtteroTerra's &quot;Pray for Apocalypse&quot; is fully completed, and only being held up by funding."/>
    <n v="20000"/>
    <n v="1500"/>
    <x v="0"/>
    <s v="US"/>
    <s v="USD"/>
    <n v="1469329217"/>
    <n v="1466737217"/>
    <b v="0"/>
    <n v="47"/>
    <b v="1"/>
    <x v="12"/>
    <n v="8"/>
    <n v="31.91"/>
    <s v="music"/>
    <x v="12"/>
    <d v="2016-06-24T03:00:17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0000"/>
    <n v="545"/>
    <x v="0"/>
    <s v="DE"/>
    <s v="EUR"/>
    <n v="1477422000"/>
    <n v="1472282956"/>
    <b v="0"/>
    <n v="28"/>
    <b v="1"/>
    <x v="12"/>
    <n v="3"/>
    <n v="19.46"/>
    <s v="music"/>
    <x v="12"/>
    <d v="2016-08-27T07:29:16"/>
    <x v="2"/>
    <x v="10"/>
  </r>
  <r>
    <n v="857"/>
    <s v="A Reason To Breathe - DEBUT ALBUM"/>
    <s v="Modern Post-Hardcore/Electro music (Hardstyle, EDM, Trap, Dubstep, Dembow, House)."/>
    <n v="20000"/>
    <n v="1200"/>
    <x v="0"/>
    <s v="ES"/>
    <s v="EUR"/>
    <n v="1448463431"/>
    <n v="1444831031"/>
    <b v="0"/>
    <n v="24"/>
    <b v="1"/>
    <x v="12"/>
    <n v="6"/>
    <n v="50"/>
    <s v="music"/>
    <x v="12"/>
    <d v="2015-10-14T13:57:11"/>
    <x v="0"/>
    <x v="9"/>
  </r>
  <r>
    <n v="858"/>
    <s v="Gehtika - New Album - A Monster in Mourning"/>
    <s v="The album is written &amp; sounding epic, dark &amp; heavy! We now need your help to fund the release &amp; some spiffing limited edition merch!"/>
    <n v="20000"/>
    <n v="1728.07"/>
    <x v="0"/>
    <s v="GB"/>
    <s v="GBP"/>
    <n v="1429138740"/>
    <n v="1426528418"/>
    <b v="0"/>
    <n v="76"/>
    <b v="1"/>
    <x v="12"/>
    <n v="9"/>
    <n v="22.74"/>
    <s v="music"/>
    <x v="12"/>
    <d v="2015-03-16T17:53:38"/>
    <x v="0"/>
    <x v="7"/>
  </r>
  <r>
    <n v="859"/>
    <s v="Rise With Us Campaign"/>
    <s v="We are heading to the studio to create our second album and we want you to be right there with us!"/>
    <n v="20000"/>
    <n v="4187"/>
    <x v="0"/>
    <s v="US"/>
    <s v="USD"/>
    <n v="1433376000"/>
    <n v="1430768468"/>
    <b v="0"/>
    <n v="98"/>
    <b v="1"/>
    <x v="12"/>
    <n v="21"/>
    <n v="42.72"/>
    <s v="music"/>
    <x v="12"/>
    <d v="2015-05-04T19:41:08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20000"/>
    <n v="2540"/>
    <x v="2"/>
    <s v="US"/>
    <s v="USD"/>
    <n v="1385123713"/>
    <n v="1382528113"/>
    <b v="0"/>
    <n v="48"/>
    <b v="0"/>
    <x v="13"/>
    <n v="13"/>
    <n v="52.92"/>
    <s v="music"/>
    <x v="13"/>
    <d v="2013-10-23T11:35:1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20000"/>
    <n v="101"/>
    <x v="2"/>
    <s v="US"/>
    <s v="USD"/>
    <n v="1474067404"/>
    <n v="1471475404"/>
    <b v="0"/>
    <n v="2"/>
    <b v="0"/>
    <x v="13"/>
    <n v="1"/>
    <n v="50.5"/>
    <s v="music"/>
    <x v="13"/>
    <d v="2016-08-17T23:10:04"/>
    <x v="2"/>
    <x v="10"/>
  </r>
  <r>
    <n v="862"/>
    <s v="The London Jazz Machine  - Jazz greats musical project"/>
    <s v="I want to work with the great John Goodsall and Percy Jones from Brand X to create the ultimate new jazz album."/>
    <n v="20000"/>
    <n v="170"/>
    <x v="2"/>
    <s v="GB"/>
    <s v="GBP"/>
    <n v="1384179548"/>
    <n v="1381583948"/>
    <b v="0"/>
    <n v="4"/>
    <b v="0"/>
    <x v="13"/>
    <n v="1"/>
    <n v="42.5"/>
    <s v="music"/>
    <x v="13"/>
    <d v="2013-10-12T13:19:08"/>
    <x v="4"/>
    <x v="9"/>
  </r>
  <r>
    <n v="863"/>
    <s v="Help Fund Jason's Debut Jazz CD &quot;Exodus&quot;"/>
    <s v="I'm making the move from a side man in local groups to the leader with this debut jazz CD project."/>
    <n v="20000"/>
    <n v="90"/>
    <x v="2"/>
    <s v="US"/>
    <s v="USD"/>
    <n v="1329014966"/>
    <n v="1326422966"/>
    <b v="0"/>
    <n v="5"/>
    <b v="0"/>
    <x v="13"/>
    <n v="0"/>
    <n v="18"/>
    <s v="music"/>
    <x v="13"/>
    <d v="2012-01-13T02:49:26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20000"/>
    <n v="2700"/>
    <x v="2"/>
    <s v="US"/>
    <s v="USD"/>
    <n v="1381917540"/>
    <n v="1379990038"/>
    <b v="0"/>
    <n v="79"/>
    <b v="0"/>
    <x v="13"/>
    <n v="14"/>
    <n v="34.18"/>
    <s v="music"/>
    <x v="13"/>
    <d v="2013-09-24T02:33:58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0000"/>
    <n v="45"/>
    <x v="2"/>
    <s v="US"/>
    <s v="USD"/>
    <n v="1358361197"/>
    <n v="1353177197"/>
    <b v="0"/>
    <n v="2"/>
    <b v="0"/>
    <x v="13"/>
    <n v="0"/>
    <n v="22.5"/>
    <s v="music"/>
    <x v="13"/>
    <d v="2012-11-17T18:33:17"/>
    <x v="5"/>
    <x v="4"/>
  </r>
  <r>
    <n v="866"/>
    <s v="California Dreamin' Tour 2015"/>
    <s v="Drivetime heads to Cali for summer tour supported by @Smoothjazz.com &amp; @JJZPhilly  #Spaghettini #The Roxy"/>
    <n v="20000"/>
    <n v="640"/>
    <x v="2"/>
    <s v="US"/>
    <s v="USD"/>
    <n v="1425136200"/>
    <n v="1421853518"/>
    <b v="0"/>
    <n v="11"/>
    <b v="0"/>
    <x v="13"/>
    <n v="3"/>
    <n v="58.18"/>
    <s v="music"/>
    <x v="13"/>
    <d v="2015-01-21T15:18:38"/>
    <x v="0"/>
    <x v="1"/>
  </r>
  <r>
    <n v="867"/>
    <s v="Miche Fambro - &quot;Forever Friday&quot; Jazz CD"/>
    <s v="MichÃ© Fambro records the long-awaited Jazz Crooner album.  Favorite standards, and soon-to-be classic originals in one memorable album."/>
    <n v="20000"/>
    <n v="1201"/>
    <x v="2"/>
    <s v="US"/>
    <s v="USD"/>
    <n v="1259643540"/>
    <n v="1254450706"/>
    <b v="0"/>
    <n v="11"/>
    <b v="0"/>
    <x v="13"/>
    <n v="6"/>
    <n v="109.18"/>
    <s v="music"/>
    <x v="13"/>
    <d v="2009-10-02T02:31:46"/>
    <x v="8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20000"/>
    <n v="50"/>
    <x v="2"/>
    <s v="US"/>
    <s v="USD"/>
    <n v="1389055198"/>
    <n v="1386463198"/>
    <b v="0"/>
    <n v="1"/>
    <b v="0"/>
    <x v="13"/>
    <n v="0"/>
    <n v="50"/>
    <s v="music"/>
    <x v="13"/>
    <d v="2013-12-08T00:39:58"/>
    <x v="4"/>
    <x v="11"/>
  </r>
  <r>
    <n v="869"/>
    <s v="Live DVD Concert by Twice As Good"/>
    <s v="The band Twice As Good wants to create and distribute a DVD of their live concert performance. This amazing band needs to be seen!"/>
    <n v="20000"/>
    <n v="1040"/>
    <x v="2"/>
    <s v="US"/>
    <s v="USD"/>
    <n v="1365448657"/>
    <n v="1362860257"/>
    <b v="0"/>
    <n v="3"/>
    <b v="0"/>
    <x v="13"/>
    <n v="5"/>
    <n v="346.67"/>
    <s v="music"/>
    <x v="13"/>
    <d v="2013-03-09T20:17:37"/>
    <x v="4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12.4"/>
    <s v="music"/>
    <x v="13"/>
    <d v="2013-08-02T00:32:03"/>
    <x v="4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20000"/>
    <n v="325"/>
    <x v="2"/>
    <s v="US"/>
    <s v="USD"/>
    <n v="1385735295"/>
    <n v="1383139695"/>
    <b v="0"/>
    <n v="12"/>
    <b v="0"/>
    <x v="13"/>
    <n v="2"/>
    <n v="27.08"/>
    <s v="music"/>
    <x v="13"/>
    <d v="2013-10-30T13:28:15"/>
    <x v="4"/>
    <x v="9"/>
  </r>
  <r>
    <n v="872"/>
    <s v="Songs of Africa Ensemble Goodwill Africa Tour"/>
    <s v="The Songs of Africa Ensemble embarks on their first Goodwill Africa Tour, to taste African music &amp; culture firsthand."/>
    <n v="20000"/>
    <n v="65"/>
    <x v="2"/>
    <s v="US"/>
    <s v="USD"/>
    <n v="1299786527"/>
    <n v="1295898527"/>
    <b v="0"/>
    <n v="2"/>
    <b v="0"/>
    <x v="13"/>
    <n v="0"/>
    <n v="32.5"/>
    <s v="music"/>
    <x v="13"/>
    <d v="2011-01-24T19:48:47"/>
    <x v="6"/>
    <x v="1"/>
  </r>
  <r>
    <n v="873"/>
    <s v="The Dreamer-An Original Jazz CD"/>
    <s v="Fall in love with &quot;The Dreamer&quot;, new original music from trumpeter Freddie Dunn!"/>
    <n v="20000"/>
    <n v="45"/>
    <x v="2"/>
    <s v="US"/>
    <s v="USD"/>
    <n v="1352610040"/>
    <n v="1349150440"/>
    <b v="0"/>
    <n v="5"/>
    <b v="0"/>
    <x v="13"/>
    <n v="0"/>
    <n v="9"/>
    <s v="music"/>
    <x v="13"/>
    <d v="2012-10-02T04:00:40"/>
    <x v="5"/>
    <x v="9"/>
  </r>
  <r>
    <n v="874"/>
    <s v="New Jerry Tachoir Group Recording"/>
    <s v="Tachoir music has been described as &quot;Highly original compositions with dazzling improvisations by virtuoso musicians&quot; - The Times"/>
    <n v="20000"/>
    <n v="730"/>
    <x v="2"/>
    <s v="US"/>
    <s v="USD"/>
    <n v="1367676034"/>
    <n v="1365084034"/>
    <b v="0"/>
    <n v="21"/>
    <b v="0"/>
    <x v="13"/>
    <n v="4"/>
    <n v="34.76"/>
    <s v="music"/>
    <x v="13"/>
    <d v="2013-04-04T14:00:34"/>
    <x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20000"/>
    <n v="0"/>
    <x v="2"/>
    <s v="US"/>
    <s v="USD"/>
    <n v="1442856131"/>
    <n v="1441128131"/>
    <b v="0"/>
    <n v="0"/>
    <b v="0"/>
    <x v="13"/>
    <n v="0"/>
    <n v="0"/>
    <s v="music"/>
    <x v="13"/>
    <d v="2015-09-01T17:22:11"/>
    <x v="0"/>
    <x v="8"/>
  </r>
  <r>
    <n v="876"/>
    <s v="Sound Of Dobells"/>
    <s v="What was the greatest record shop ever?  DOBELLS!"/>
    <n v="20000"/>
    <n v="1286"/>
    <x v="2"/>
    <s v="GB"/>
    <s v="GBP"/>
    <n v="1359978927"/>
    <n v="1357127727"/>
    <b v="0"/>
    <n v="45"/>
    <b v="0"/>
    <x v="13"/>
    <n v="6"/>
    <n v="28.58"/>
    <s v="music"/>
    <x v="13"/>
    <d v="2013-01-02T11:55:27"/>
    <x v="4"/>
    <x v="1"/>
  </r>
  <r>
    <n v="877"/>
    <s v="A Saxidentals Music Video!!!"/>
    <s v="The Saxidentals are a Laie, HI based saxophone quartet. We have been playing gigs all around Laie and would love to make a music video!"/>
    <n v="20000"/>
    <n v="1351"/>
    <x v="2"/>
    <s v="US"/>
    <s v="USD"/>
    <n v="1387479360"/>
    <n v="1384887360"/>
    <b v="0"/>
    <n v="29"/>
    <b v="0"/>
    <x v="13"/>
    <n v="7"/>
    <n v="46.59"/>
    <s v="music"/>
    <x v="13"/>
    <d v="2013-11-19T18:56:00"/>
    <x v="4"/>
    <x v="4"/>
  </r>
  <r>
    <n v="878"/>
    <s v="Justin Cron's Sax Debut Album"/>
    <s v="Join in and help me make my first jazz album. I would really like to make a Christmas album and a smooth jazz CD. Want a FREE CD?"/>
    <n v="20000"/>
    <n v="65"/>
    <x v="2"/>
    <s v="US"/>
    <s v="USD"/>
    <n v="1293082524"/>
    <n v="1290490524"/>
    <b v="0"/>
    <n v="2"/>
    <b v="0"/>
    <x v="13"/>
    <n v="0"/>
    <n v="32.5"/>
    <s v="music"/>
    <x v="13"/>
    <d v="2010-11-23T05:35:24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0000"/>
    <n v="644"/>
    <x v="2"/>
    <s v="US"/>
    <s v="USD"/>
    <n v="1338321305"/>
    <n v="1336506905"/>
    <b v="0"/>
    <n v="30"/>
    <b v="0"/>
    <x v="13"/>
    <n v="3"/>
    <n v="21.47"/>
    <s v="music"/>
    <x v="13"/>
    <d v="2012-05-08T19:55:05"/>
    <x v="5"/>
    <x v="5"/>
  </r>
  <r>
    <n v="880"/>
    <s v="Lifelike Figures Vinyl Pressing!"/>
    <s v="A record representing an era in East Bay local music that sustained art &amp; community that deserves to be preserved on 180 gram vinyl."/>
    <n v="20000"/>
    <n v="113"/>
    <x v="2"/>
    <s v="US"/>
    <s v="USD"/>
    <n v="1351582938"/>
    <n v="1348731738"/>
    <b v="0"/>
    <n v="8"/>
    <b v="0"/>
    <x v="14"/>
    <n v="1"/>
    <n v="14.13"/>
    <s v="music"/>
    <x v="14"/>
    <d v="2012-09-27T07:42:18"/>
    <x v="5"/>
    <x v="8"/>
  </r>
  <r>
    <n v="881"/>
    <s v="Funding the new album by Chris Reed and the Anime Raiders"/>
    <s v="To raise funds to finish the latest album by Chris Reed and the Anime Raiders, called &quot;Deep City Diving&quot;"/>
    <n v="20000"/>
    <n v="30"/>
    <x v="2"/>
    <s v="US"/>
    <s v="USD"/>
    <n v="1326520886"/>
    <n v="1322632886"/>
    <b v="0"/>
    <n v="1"/>
    <b v="0"/>
    <x v="14"/>
    <n v="0"/>
    <n v="30"/>
    <s v="music"/>
    <x v="14"/>
    <d v="2011-11-30T06:01:26"/>
    <x v="6"/>
    <x v="4"/>
  </r>
  <r>
    <n v="882"/>
    <s v="The Scotty Karate Vinyl Round-Up (Scotch Bonnet)"/>
    <s v="This Full length Album Needs the real living record life. It took us 4 hard years, countless deaths and several studios but we won."/>
    <n v="20000"/>
    <n v="302"/>
    <x v="2"/>
    <s v="US"/>
    <s v="USD"/>
    <n v="1315341550"/>
    <n v="1312490350"/>
    <b v="0"/>
    <n v="14"/>
    <b v="0"/>
    <x v="14"/>
    <n v="2"/>
    <n v="21.57"/>
    <s v="music"/>
    <x v="14"/>
    <d v="2011-08-04T20:39:10"/>
    <x v="6"/>
    <x v="10"/>
  </r>
  <r>
    <n v="883"/>
    <s v="Dana Lawrence Music NEW EP"/>
    <s v="Seeking supporters to help me break the 15 year streak since my last record.  Dana Lawrence Music is ready to go back into the studio!"/>
    <n v="20000"/>
    <n v="2001"/>
    <x v="2"/>
    <s v="US"/>
    <s v="USD"/>
    <n v="1456957635"/>
    <n v="1451773635"/>
    <b v="0"/>
    <n v="24"/>
    <b v="0"/>
    <x v="14"/>
    <n v="10"/>
    <n v="83.38"/>
    <s v="music"/>
    <x v="14"/>
    <d v="2016-01-02T22:27:15"/>
    <x v="2"/>
    <x v="1"/>
  </r>
  <r>
    <n v="884"/>
    <s v="Angwish &quot;I Wanna Be Your Monkey&quot; Music Video"/>
    <s v="We need to hire an animal trainer to have a chimpanzee actor perform in our music video with us!"/>
    <n v="20000"/>
    <n v="20"/>
    <x v="2"/>
    <s v="US"/>
    <s v="USD"/>
    <n v="1336789860"/>
    <n v="1331666146"/>
    <b v="0"/>
    <n v="2"/>
    <b v="0"/>
    <x v="14"/>
    <n v="0"/>
    <n v="10"/>
    <s v="music"/>
    <x v="14"/>
    <d v="2012-03-13T19:15:46"/>
    <x v="5"/>
    <x v="7"/>
  </r>
  <r>
    <n v="885"/>
    <s v="Origin - Cobrette Bardole's Sophomore Album!"/>
    <s v="Cobrette Bardole's widely anticipated sophomore release is ready for tracking and he needs your help to make it a reality!"/>
    <n v="20000"/>
    <n v="750"/>
    <x v="2"/>
    <s v="US"/>
    <s v="USD"/>
    <n v="1483137311"/>
    <n v="1481322911"/>
    <b v="0"/>
    <n v="21"/>
    <b v="0"/>
    <x v="14"/>
    <n v="4"/>
    <n v="35.71"/>
    <s v="music"/>
    <x v="14"/>
    <d v="2016-12-09T22:35:11"/>
    <x v="2"/>
    <x v="11"/>
  </r>
  <r>
    <n v="886"/>
    <s v="Sap Laughter : Merch Fundraiser!"/>
    <s v="The time has finally come... Sap Laughter is in the process of updating our merchandise setup, and we need your help making it happen!"/>
    <n v="20000"/>
    <n v="205"/>
    <x v="2"/>
    <s v="US"/>
    <s v="USD"/>
    <n v="1473972813"/>
    <n v="1471812813"/>
    <b v="0"/>
    <n v="7"/>
    <b v="0"/>
    <x v="14"/>
    <n v="1"/>
    <n v="29.29"/>
    <s v="music"/>
    <x v="14"/>
    <d v="2016-08-21T20:53:33"/>
    <x v="2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20000"/>
    <n v="0"/>
    <x v="2"/>
    <s v="US"/>
    <s v="USD"/>
    <n v="1338159655"/>
    <n v="1335567655"/>
    <b v="0"/>
    <n v="0"/>
    <b v="0"/>
    <x v="14"/>
    <n v="0"/>
    <n v="0"/>
    <s v="music"/>
    <x v="14"/>
    <d v="2012-04-27T23:00:55"/>
    <x v="5"/>
    <x v="6"/>
  </r>
  <r>
    <n v="888"/>
    <s v="Ginger Binge's first album"/>
    <s v="Support Ginger Binge sounds. We're an independent 'cosmic Americana' band. We love to play music for you. We are grateful for your help"/>
    <n v="20000"/>
    <n v="72"/>
    <x v="2"/>
    <s v="US"/>
    <s v="USD"/>
    <n v="1314856800"/>
    <n v="1311789885"/>
    <b v="0"/>
    <n v="4"/>
    <b v="0"/>
    <x v="14"/>
    <n v="0"/>
    <n v="18"/>
    <s v="music"/>
    <x v="14"/>
    <d v="2011-07-27T18:04:45"/>
    <x v="6"/>
    <x v="3"/>
  </r>
  <r>
    <n v="889"/>
    <s v="Ryan Harner's Full Length Album - The Wonder of the Sea"/>
    <s v="I have finally decided to follow my dream. I want to be a professional musician. This is the project that with get me there."/>
    <n v="20000"/>
    <n v="2360.3200000000002"/>
    <x v="2"/>
    <s v="US"/>
    <s v="USD"/>
    <n v="1412534943"/>
    <n v="1409942943"/>
    <b v="0"/>
    <n v="32"/>
    <b v="0"/>
    <x v="14"/>
    <n v="12"/>
    <n v="73.760000000000005"/>
    <s v="music"/>
    <x v="14"/>
    <d v="2014-09-05T18:49:03"/>
    <x v="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20000"/>
    <n v="125"/>
    <x v="2"/>
    <s v="US"/>
    <s v="USD"/>
    <n v="1385055979"/>
    <n v="1382460379"/>
    <b v="0"/>
    <n v="4"/>
    <b v="0"/>
    <x v="14"/>
    <n v="1"/>
    <n v="31.25"/>
    <s v="music"/>
    <x v="14"/>
    <d v="2013-10-22T16:46:19"/>
    <x v="4"/>
    <x v="9"/>
  </r>
  <r>
    <n v="891"/>
    <s v="Den-Mate: New EP and Tour"/>
    <s v="Along with a new EP production and release, it's time to bring Den-Mate, LIVE, to a location near you - East Coast and Beyond!"/>
    <n v="20000"/>
    <n v="260"/>
    <x v="2"/>
    <s v="US"/>
    <s v="USD"/>
    <n v="1408581930"/>
    <n v="1405989930"/>
    <b v="0"/>
    <n v="9"/>
    <b v="0"/>
    <x v="14"/>
    <n v="1"/>
    <n v="28.89"/>
    <s v="music"/>
    <x v="14"/>
    <d v="2014-07-22T00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20000"/>
    <n v="2445"/>
    <x v="2"/>
    <s v="US"/>
    <s v="USD"/>
    <n v="1280635200"/>
    <n v="1273121283"/>
    <b v="0"/>
    <n v="17"/>
    <b v="0"/>
    <x v="14"/>
    <n v="12"/>
    <n v="143.82"/>
    <s v="music"/>
    <x v="14"/>
    <d v="2010-05-06T04:48:03"/>
    <x v="7"/>
    <x v="5"/>
  </r>
  <r>
    <n v="893"/>
    <s v="The Big Band Theory Music Festival"/>
    <s v="The Philly music scene is full of amazing talent. This annual music festival is to celebrate those gems within that scene!"/>
    <n v="20000"/>
    <n v="200"/>
    <x v="2"/>
    <s v="US"/>
    <s v="USD"/>
    <n v="1427920363"/>
    <n v="1425331963"/>
    <b v="0"/>
    <n v="5"/>
    <b v="0"/>
    <x v="14"/>
    <n v="1"/>
    <n v="40"/>
    <s v="music"/>
    <x v="14"/>
    <d v="2015-03-02T21:32:43"/>
    <x v="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"/>
    <n v="147.81"/>
    <s v="music"/>
    <x v="14"/>
    <d v="2016-05-06T23:33:30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20000"/>
    <n v="195"/>
    <x v="2"/>
    <s v="US"/>
    <s v="USD"/>
    <n v="1287975829"/>
    <n v="1284087829"/>
    <b v="0"/>
    <n v="7"/>
    <b v="0"/>
    <x v="14"/>
    <n v="1"/>
    <n v="27.86"/>
    <s v="music"/>
    <x v="14"/>
    <d v="2010-09-10T03:03:49"/>
    <x v="7"/>
    <x v="8"/>
  </r>
  <r>
    <n v="896"/>
    <s v="Hardsoul Poets New Album!"/>
    <s v="The people have spoken...the stars have aligned...Hardsoul Poets are making a new record and we want our fans on the front lines."/>
    <n v="20000"/>
    <n v="3200"/>
    <x v="2"/>
    <s v="US"/>
    <s v="USD"/>
    <n v="1440734400"/>
    <n v="1438549026"/>
    <b v="0"/>
    <n v="72"/>
    <b v="0"/>
    <x v="14"/>
    <n v="16"/>
    <n v="44.44"/>
    <s v="music"/>
    <x v="14"/>
    <d v="2015-08-02T20:57:06"/>
    <x v="0"/>
    <x v="10"/>
  </r>
  <r>
    <n v="897"/>
    <s v="Park XXVII Album Release"/>
    <s v="Park XXVII is putting together an album of up and coming Georgia bands. We need money to fund the recording/production costs of this cd"/>
    <n v="20000"/>
    <n v="0"/>
    <x v="2"/>
    <s v="US"/>
    <s v="USD"/>
    <n v="1354123908"/>
    <n v="1351528308"/>
    <b v="0"/>
    <n v="0"/>
    <b v="0"/>
    <x v="14"/>
    <n v="0"/>
    <n v="0"/>
    <s v="music"/>
    <x v="14"/>
    <d v="2012-10-29T16:31:48"/>
    <x v="5"/>
    <x v="9"/>
  </r>
  <r>
    <n v="898"/>
    <s v="Foundations: 12 Songs in 2012"/>
    <s v="For each month in 2012, Sonnet will be releasing a Jesus-celebrating, grave-shattering, ear-tickling, mind-provoking song!"/>
    <n v="20000"/>
    <n v="70"/>
    <x v="2"/>
    <s v="US"/>
    <s v="USD"/>
    <n v="1326651110"/>
    <n v="1322763110"/>
    <b v="0"/>
    <n v="2"/>
    <b v="0"/>
    <x v="14"/>
    <n v="0"/>
    <n v="35"/>
    <s v="music"/>
    <x v="14"/>
    <d v="2011-12-01T18:11:50"/>
    <x v="6"/>
    <x v="11"/>
  </r>
  <r>
    <n v="899"/>
    <s v="Lets get 48/14 pressed!!!"/>
    <s v="Lets get 48/14 pressed and in your cd players,ipods,blogs, and facebook status'. Lets get it everywhere!"/>
    <n v="20000"/>
    <n v="280"/>
    <x v="2"/>
    <s v="US"/>
    <s v="USD"/>
    <n v="1306549362"/>
    <n v="1302661362"/>
    <b v="0"/>
    <n v="8"/>
    <b v="0"/>
    <x v="14"/>
    <n v="1"/>
    <n v="35"/>
    <s v="music"/>
    <x v="14"/>
    <d v="2011-04-13T02:22:42"/>
    <x v="6"/>
    <x v="6"/>
  </r>
  <r>
    <n v="900"/>
    <s v="Project Revive: Protecting the Creative Impulse"/>
    <s v="With Project Revive, I aim to protect and nurture the creative impulse through music."/>
    <n v="20000"/>
    <n v="21"/>
    <x v="2"/>
    <s v="US"/>
    <s v="USD"/>
    <n v="1459365802"/>
    <n v="1456777402"/>
    <b v="0"/>
    <n v="2"/>
    <b v="0"/>
    <x v="13"/>
    <n v="0"/>
    <n v="10.5"/>
    <s v="music"/>
    <x v="13"/>
    <d v="2016-02-29T20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20000"/>
    <n v="0"/>
    <x v="2"/>
    <s v="US"/>
    <s v="USD"/>
    <n v="1276024260"/>
    <n v="1272050914"/>
    <b v="0"/>
    <n v="0"/>
    <b v="0"/>
    <x v="13"/>
    <n v="0"/>
    <n v="0"/>
    <s v="music"/>
    <x v="13"/>
    <d v="2010-04-23T19:28:34"/>
    <x v="7"/>
    <x v="6"/>
  </r>
  <r>
    <n v="902"/>
    <s v="MISTER BROWN"/>
    <s v="I'VE STARTED A BRAND NEW ALBUM THAT WILL FEATURE ACID JAZZ, FUNK, ROCK, AND DANCE WITH THE PROMISE OF TOURING NEXT YEAR IN THE USA"/>
    <n v="20000"/>
    <n v="90"/>
    <x v="2"/>
    <s v="US"/>
    <s v="USD"/>
    <n v="1409412600"/>
    <n v="1404947422"/>
    <b v="0"/>
    <n v="3"/>
    <b v="0"/>
    <x v="13"/>
    <n v="0"/>
    <n v="30"/>
    <s v="music"/>
    <x v="13"/>
    <d v="2014-07-09T23:10:22"/>
    <x v="3"/>
    <x v="3"/>
  </r>
  <r>
    <n v="903"/>
    <s v="U City Jazz Festival, St. Louis, MO"/>
    <s v="The U City Jazz Festival is offered for free to the community and features the best jazz talent from the midwest."/>
    <n v="20000"/>
    <n v="160"/>
    <x v="2"/>
    <s v="US"/>
    <s v="USD"/>
    <n v="1348367100"/>
    <n v="1346180780"/>
    <b v="0"/>
    <n v="4"/>
    <b v="0"/>
    <x v="13"/>
    <n v="1"/>
    <n v="40"/>
    <s v="music"/>
    <x v="13"/>
    <d v="2012-08-28T19:06:20"/>
    <x v="5"/>
    <x v="10"/>
  </r>
  <r>
    <n v="904"/>
    <s v="The Woodlands Jazz Fest"/>
    <s v="Support the preservation of Jazz and help us become a national Jazz Festival with the best music, food, and fun for all ages!"/>
    <n v="20000"/>
    <n v="151"/>
    <x v="2"/>
    <s v="US"/>
    <s v="USD"/>
    <n v="1451786137"/>
    <n v="1449194137"/>
    <b v="0"/>
    <n v="3"/>
    <b v="0"/>
    <x v="13"/>
    <n v="1"/>
    <n v="50.33"/>
    <s v="music"/>
    <x v="13"/>
    <d v="2015-12-04T01:55:37"/>
    <x v="0"/>
    <x v="11"/>
  </r>
  <r>
    <n v="905"/>
    <s v="Jazz For Everyone!"/>
    <s v="Working hard to get into the studio to record, produce, and edit my break out CD. I hope to realize my vision!"/>
    <n v="20000"/>
    <n v="196"/>
    <x v="2"/>
    <s v="US"/>
    <s v="USD"/>
    <n v="1295847926"/>
    <n v="1290663926"/>
    <b v="0"/>
    <n v="6"/>
    <b v="0"/>
    <x v="13"/>
    <n v="1"/>
    <n v="32.67"/>
    <s v="music"/>
    <x v="13"/>
    <d v="2010-11-25T05:45:26"/>
    <x v="7"/>
    <x v="4"/>
  </r>
  <r>
    <n v="906"/>
    <s v="24th Music Presents Channeling Motown (Live)"/>
    <s v="The DMV's most respected saxophonist pay tribute to Motown."/>
    <n v="20000"/>
    <n v="0"/>
    <x v="2"/>
    <s v="US"/>
    <s v="USD"/>
    <n v="1394681590"/>
    <n v="1392093190"/>
    <b v="0"/>
    <n v="0"/>
    <b v="0"/>
    <x v="13"/>
    <n v="0"/>
    <n v="0"/>
    <s v="music"/>
    <x v="13"/>
    <d v="2014-02-11T04:33:10"/>
    <x v="3"/>
    <x v="2"/>
  </r>
  <r>
    <n v="907"/>
    <s v="Greg Chambers Saxophone CD"/>
    <s v="Greg Chambers' self-titled CD needs support for post production, replication, and promotion."/>
    <n v="20000"/>
    <n v="0"/>
    <x v="2"/>
    <s v="US"/>
    <s v="USD"/>
    <n v="1315715823"/>
    <n v="1313123823"/>
    <b v="0"/>
    <n v="0"/>
    <b v="0"/>
    <x v="13"/>
    <n v="0"/>
    <n v="0"/>
    <s v="music"/>
    <x v="13"/>
    <d v="2011-08-12T04:37:03"/>
    <x v="6"/>
    <x v="10"/>
  </r>
  <r>
    <n v="908"/>
    <s v="Help Tony Copeland and get free cd's and mp3's"/>
    <s v="This project is designed to help protect the environment by using Eco-friendly product packaging."/>
    <n v="20000"/>
    <n v="0"/>
    <x v="2"/>
    <s v="US"/>
    <s v="USD"/>
    <n v="1280206740"/>
    <n v="1276283655"/>
    <b v="0"/>
    <n v="0"/>
    <b v="0"/>
    <x v="13"/>
    <n v="0"/>
    <n v="0"/>
    <s v="music"/>
    <x v="13"/>
    <d v="2010-06-11T19:14:15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20000"/>
    <n v="520"/>
    <x v="2"/>
    <s v="US"/>
    <s v="USD"/>
    <n v="1343016000"/>
    <n v="1340296440"/>
    <b v="0"/>
    <n v="8"/>
    <b v="0"/>
    <x v="13"/>
    <n v="3"/>
    <n v="65"/>
    <s v="music"/>
    <x v="13"/>
    <d v="2012-06-21T16:34:00"/>
    <x v="5"/>
    <x v="0"/>
  </r>
  <r>
    <n v="910"/>
    <s v="Hattie Bee's Second Album"/>
    <s v="After the success of my first album &quot;A Very Hattie Christmas&quot; I'm coming back with my second album &quot;The Way We Used To Bee&quot;."/>
    <n v="20000"/>
    <n v="123"/>
    <x v="2"/>
    <s v="GB"/>
    <s v="GBP"/>
    <n v="1488546319"/>
    <n v="1483362319"/>
    <b v="0"/>
    <n v="5"/>
    <b v="0"/>
    <x v="13"/>
    <n v="1"/>
    <n v="24.6"/>
    <s v="music"/>
    <x v="13"/>
    <d v="2017-01-02T13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20000"/>
    <n v="0"/>
    <x v="2"/>
    <s v="US"/>
    <s v="USD"/>
    <n v="1390522045"/>
    <n v="1388707645"/>
    <b v="0"/>
    <n v="0"/>
    <b v="0"/>
    <x v="13"/>
    <n v="0"/>
    <n v="0"/>
    <s v="music"/>
    <x v="13"/>
    <d v="2014-01-03T00:07:25"/>
    <x v="3"/>
    <x v="1"/>
  </r>
  <r>
    <n v="912"/>
    <s v="Triad a new album by James Murrell"/>
    <s v="My new album will be called Triad, an album of original music performed by me &amp; guest musical artists."/>
    <n v="20000"/>
    <n v="30"/>
    <x v="2"/>
    <s v="US"/>
    <s v="USD"/>
    <n v="1355197047"/>
    <n v="1350009447"/>
    <b v="0"/>
    <n v="2"/>
    <b v="0"/>
    <x v="13"/>
    <n v="0"/>
    <n v="15"/>
    <s v="music"/>
    <x v="13"/>
    <d v="2012-10-12T02:37:27"/>
    <x v="5"/>
    <x v="9"/>
  </r>
  <r>
    <n v="913"/>
    <s v="100% Faith Jazz Gospel CD Recording Project 2012"/>
    <s v="Faith Monah is an unique Gospel-Jazz singer who scats and swings the Word of God. She is ready to record her FIRST jazzy Gospel album."/>
    <n v="20000"/>
    <n v="1982"/>
    <x v="2"/>
    <s v="US"/>
    <s v="USD"/>
    <n v="1336188019"/>
    <n v="1333596019"/>
    <b v="0"/>
    <n v="24"/>
    <b v="0"/>
    <x v="13"/>
    <n v="10"/>
    <n v="82.58"/>
    <s v="music"/>
    <x v="13"/>
    <d v="2012-04-05T03:20:19"/>
    <x v="5"/>
    <x v="6"/>
  </r>
  <r>
    <n v="914"/>
    <s v="Soul Of Man Video Project"/>
    <s v="This project is for the making of a music video. All funds will go towards production costs for this event only."/>
    <n v="20000"/>
    <n v="0"/>
    <x v="2"/>
    <s v="US"/>
    <s v="USD"/>
    <n v="1345918747"/>
    <n v="1343326747"/>
    <b v="0"/>
    <n v="0"/>
    <b v="0"/>
    <x v="13"/>
    <n v="0"/>
    <n v="0"/>
    <s v="music"/>
    <x v="13"/>
    <d v="2012-07-26T18:19:07"/>
    <x v="5"/>
    <x v="3"/>
  </r>
  <r>
    <n v="915"/>
    <s v="Russ Spiegel's Uncommon Knowledge: The Deep Brooklyn Suite"/>
    <s v="â€œThe Deep Brooklyn Suiteâ€ is a series of musical impressions about living and surviving in Brooklyn."/>
    <n v="20000"/>
    <n v="375"/>
    <x v="2"/>
    <s v="US"/>
    <s v="USD"/>
    <n v="1330577940"/>
    <n v="1327853914"/>
    <b v="0"/>
    <n v="9"/>
    <b v="0"/>
    <x v="13"/>
    <n v="2"/>
    <n v="41.67"/>
    <s v="music"/>
    <x v="13"/>
    <d v="2012-01-29T16:18:34"/>
    <x v="5"/>
    <x v="1"/>
  </r>
  <r>
    <n v="916"/>
    <s v="JMood Records &quot;New&quot; Roberto Magris Sextet New Recording Project 2010 "/>
    <s v="Our next audio recording projects are scheduled for November 1 to 3, 2010 here in Kansas City, Missouri! "/>
    <n v="20000"/>
    <n v="0"/>
    <x v="2"/>
    <s v="US"/>
    <s v="USD"/>
    <n v="1287723600"/>
    <n v="1284409734"/>
    <b v="0"/>
    <n v="0"/>
    <b v="0"/>
    <x v="13"/>
    <n v="0"/>
    <n v="0"/>
    <s v="music"/>
    <x v="13"/>
    <d v="2010-09-13T20:28:54"/>
    <x v="7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20000"/>
    <n v="30"/>
    <x v="2"/>
    <s v="US"/>
    <s v="USD"/>
    <n v="1405305000"/>
    <n v="1402612730"/>
    <b v="0"/>
    <n v="1"/>
    <b v="0"/>
    <x v="13"/>
    <n v="0"/>
    <n v="30"/>
    <s v="music"/>
    <x v="13"/>
    <d v="2014-06-12T22:38:50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20000"/>
    <n v="196"/>
    <x v="2"/>
    <s v="GB"/>
    <s v="GBP"/>
    <n v="1417474761"/>
    <n v="1414879161"/>
    <b v="0"/>
    <n v="10"/>
    <b v="0"/>
    <x v="13"/>
    <n v="1"/>
    <n v="19.600000000000001"/>
    <s v="music"/>
    <x v="13"/>
    <d v="2014-11-01T21:59:21"/>
    <x v="3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1"/>
    <n v="100"/>
    <s v="music"/>
    <x v="13"/>
    <d v="2012-11-14T15:24:05"/>
    <x v="5"/>
    <x v="4"/>
  </r>
  <r>
    <n v="920"/>
    <s v="MIAMI JAZZ PROJECT: TEST OF TIME RECORDING"/>
    <s v="Miami club band records powerhouse fusion album. You don't have to be a musician to understand the sound of jazz."/>
    <n v="20000"/>
    <n v="0"/>
    <x v="2"/>
    <s v="US"/>
    <s v="USD"/>
    <n v="1384448822"/>
    <n v="1381853222"/>
    <b v="0"/>
    <n v="0"/>
    <b v="0"/>
    <x v="13"/>
    <n v="0"/>
    <n v="0"/>
    <s v="music"/>
    <x v="13"/>
    <d v="2013-10-15T16:07:02"/>
    <x v="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20000"/>
    <n v="4635"/>
    <x v="2"/>
    <s v="US"/>
    <s v="USD"/>
    <n v="1323666376"/>
    <n v="1320033976"/>
    <b v="0"/>
    <n v="20"/>
    <b v="0"/>
    <x v="13"/>
    <n v="23"/>
    <n v="231.75"/>
    <s v="music"/>
    <x v="13"/>
    <d v="2011-10-31T04:06:16"/>
    <x v="6"/>
    <x v="9"/>
  </r>
  <r>
    <n v="922"/>
    <s v="THE JOEY MORANT PROJECT:   JAZZIFIED R'nB"/>
    <s v="Our goal is to help educate the world about jazz and its components; how it relates to love, romance, and success."/>
    <n v="20000"/>
    <n v="5680"/>
    <x v="2"/>
    <s v="US"/>
    <s v="USD"/>
    <n v="1412167393"/>
    <n v="1409143393"/>
    <b v="0"/>
    <n v="30"/>
    <b v="0"/>
    <x v="13"/>
    <n v="28"/>
    <n v="189.33"/>
    <s v="music"/>
    <x v="13"/>
    <d v="2014-08-27T12:43:13"/>
    <x v="3"/>
    <x v="10"/>
  </r>
  <r>
    <n v="923"/>
    <s v="First Solo Album - Siempre Filiberto"/>
    <s v="My first solo Album, &quot;Siempre Filiberto&quot;.  Inspired by and dedicated to a great man in my life who I recently lost to a tragic accident"/>
    <n v="20000"/>
    <n v="330"/>
    <x v="2"/>
    <s v="US"/>
    <s v="USD"/>
    <n v="1416614523"/>
    <n v="1414018923"/>
    <b v="0"/>
    <n v="6"/>
    <b v="0"/>
    <x v="13"/>
    <n v="2"/>
    <n v="55"/>
    <s v="music"/>
    <x v="13"/>
    <d v="2014-10-22T23:02:03"/>
    <x v="3"/>
    <x v="9"/>
  </r>
  <r>
    <n v="924"/>
    <s v="Africa Brass Master Class for youth"/>
    <s v="Cultural and jazz instructional classes for youth at Preservation Hall. Preserving traditional New Orleans jazz and it's African roots."/>
    <n v="20000"/>
    <n v="327"/>
    <x v="2"/>
    <s v="US"/>
    <s v="USD"/>
    <n v="1360795069"/>
    <n v="1358203069"/>
    <b v="0"/>
    <n v="15"/>
    <b v="0"/>
    <x v="13"/>
    <n v="2"/>
    <n v="21.8"/>
    <s v="music"/>
    <x v="13"/>
    <d v="2013-01-14T22:37:49"/>
    <x v="4"/>
    <x v="1"/>
  </r>
  <r>
    <n v="925"/>
    <s v="&quot;Never Let Me Go&quot; CD Recording Project"/>
    <s v="This project is a mix of original &amp; standard song selections.  This phase covers recording and package design expenses."/>
    <n v="20000"/>
    <n v="160"/>
    <x v="2"/>
    <s v="US"/>
    <s v="USD"/>
    <n v="1385590111"/>
    <n v="1382994511"/>
    <b v="0"/>
    <n v="5"/>
    <b v="0"/>
    <x v="13"/>
    <n v="1"/>
    <n v="32"/>
    <s v="music"/>
    <x v="13"/>
    <d v="2013-10-28T21:08:31"/>
    <x v="4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20000"/>
    <n v="0"/>
    <x v="2"/>
    <s v="US"/>
    <s v="USD"/>
    <n v="1278628800"/>
    <n v="1276043330"/>
    <b v="0"/>
    <n v="0"/>
    <b v="0"/>
    <x v="13"/>
    <n v="0"/>
    <n v="0"/>
    <s v="music"/>
    <x v="13"/>
    <d v="2010-06-09T00:28:50"/>
    <x v="7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n v="0"/>
    <s v="music"/>
    <x v="13"/>
    <d v="2012-04-14T19:44:55"/>
    <x v="5"/>
    <x v="6"/>
  </r>
  <r>
    <n v="928"/>
    <s v="In a Jazzy Motown"/>
    <s v="A real Motown Backup singer on 22 gold and platinum albums headlines her own Jazz CD of Motown songs."/>
    <n v="20000"/>
    <n v="1575"/>
    <x v="2"/>
    <s v="US"/>
    <s v="USD"/>
    <n v="1353196800"/>
    <n v="1348864913"/>
    <b v="0"/>
    <n v="28"/>
    <b v="0"/>
    <x v="13"/>
    <n v="8"/>
    <n v="56.25"/>
    <s v="music"/>
    <x v="13"/>
    <d v="2012-09-28T20:41:53"/>
    <x v="5"/>
    <x v="8"/>
  </r>
  <r>
    <n v="929"/>
    <s v="EXPERIMENTAL JAZZ STUDIO RECORDING"/>
    <s v="I am searching for monetary funding to go into a good recording studio and record experimental intuitive improv jazz."/>
    <n v="20000"/>
    <n v="0"/>
    <x v="2"/>
    <s v="US"/>
    <s v="USD"/>
    <n v="1333946569"/>
    <n v="1331358169"/>
    <b v="0"/>
    <n v="0"/>
    <b v="0"/>
    <x v="13"/>
    <n v="0"/>
    <n v="0"/>
    <s v="music"/>
    <x v="13"/>
    <d v="2012-03-10T05:42:49"/>
    <x v="5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20000"/>
    <n v="345"/>
    <x v="2"/>
    <s v="US"/>
    <s v="USD"/>
    <n v="1277501520"/>
    <n v="1273874306"/>
    <b v="0"/>
    <n v="5"/>
    <b v="0"/>
    <x v="13"/>
    <n v="2"/>
    <n v="69"/>
    <s v="music"/>
    <x v="13"/>
    <d v="2010-05-14T21:58:26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0"/>
    <n v="131"/>
    <x v="2"/>
    <s v="GB"/>
    <s v="GBP"/>
    <n v="1395007200"/>
    <n v="1392021502"/>
    <b v="0"/>
    <n v="7"/>
    <b v="0"/>
    <x v="13"/>
    <n v="1"/>
    <n v="18.71"/>
    <s v="music"/>
    <x v="13"/>
    <d v="2014-02-10T08:38:22"/>
    <x v="3"/>
    <x v="2"/>
  </r>
  <r>
    <n v="932"/>
    <s v="Mandy Harvey Christmas Album"/>
    <s v="Help me to create my 3rd album, a Christmas CD with 16 Holiday/Original favorites!"/>
    <n v="20000"/>
    <n v="1381"/>
    <x v="2"/>
    <s v="US"/>
    <s v="USD"/>
    <n v="1363990545"/>
    <n v="1360106145"/>
    <b v="0"/>
    <n v="30"/>
    <b v="0"/>
    <x v="13"/>
    <n v="7"/>
    <n v="46.03"/>
    <s v="music"/>
    <x v="13"/>
    <d v="2013-02-05T23:15:45"/>
    <x v="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0"/>
    <n v="120"/>
    <x v="2"/>
    <s v="US"/>
    <s v="USD"/>
    <n v="1399867409"/>
    <n v="1394683409"/>
    <b v="0"/>
    <n v="2"/>
    <b v="0"/>
    <x v="13"/>
    <n v="1"/>
    <n v="60"/>
    <s v="music"/>
    <x v="13"/>
    <d v="2014-03-13T04:03:29"/>
    <x v="3"/>
    <x v="7"/>
  </r>
  <r>
    <n v="934"/>
    <s v="Kyle Krysa debut EP Ground Effect"/>
    <s v="Ground Effect is my first solo EP project intended to help promote Fusion and creative music music in Saskatchewan and Canada."/>
    <n v="20000"/>
    <n v="1520"/>
    <x v="2"/>
    <s v="CA"/>
    <s v="CAD"/>
    <n v="1399183200"/>
    <n v="1396633284"/>
    <b v="0"/>
    <n v="30"/>
    <b v="0"/>
    <x v="13"/>
    <n v="8"/>
    <n v="50.67"/>
    <s v="music"/>
    <x v="13"/>
    <d v="2014-04-04T17:41:24"/>
    <x v="3"/>
    <x v="6"/>
  </r>
  <r>
    <n v="935"/>
    <s v="The Art of You Too"/>
    <s v="This vocal music and spoken word project uses the  gift of life,love,hope &amp; peace to enable people to see themselves as a masterpiece!"/>
    <n v="20000"/>
    <n v="50"/>
    <x v="2"/>
    <s v="US"/>
    <s v="USD"/>
    <n v="1454054429"/>
    <n v="1451462429"/>
    <b v="0"/>
    <n v="2"/>
    <b v="0"/>
    <x v="13"/>
    <n v="0"/>
    <n v="25"/>
    <s v="music"/>
    <x v="13"/>
    <d v="2015-12-30T08:00:29"/>
    <x v="0"/>
    <x v="11"/>
  </r>
  <r>
    <n v="936"/>
    <s v="Jazz Singer, Marti Mendenhall Live Concert Recording"/>
    <s v="A CD of a live Jazz concert featuring Marti Mendenhall, George Mitchell, Scott Steed and Todd Strait."/>
    <n v="20000"/>
    <n v="0"/>
    <x v="2"/>
    <s v="US"/>
    <s v="USD"/>
    <n v="1326916800"/>
    <n v="1323131689"/>
    <b v="0"/>
    <n v="0"/>
    <b v="0"/>
    <x v="13"/>
    <n v="0"/>
    <n v="0"/>
    <s v="music"/>
    <x v="13"/>
    <d v="2011-12-06T00:34:49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20000"/>
    <n v="40"/>
    <x v="2"/>
    <s v="US"/>
    <s v="USD"/>
    <n v="1383509357"/>
    <n v="1380913757"/>
    <b v="0"/>
    <n v="2"/>
    <b v="0"/>
    <x v="13"/>
    <n v="0"/>
    <n v="20"/>
    <s v="music"/>
    <x v="13"/>
    <d v="2013-10-04T19:09:17"/>
    <x v="4"/>
    <x v="9"/>
  </r>
  <r>
    <n v="938"/>
    <s v="Celebrating American Jazz &amp; Soul Music"/>
    <s v="Creating new avenues of exposure for young Jazz &amp; Soul artists_x000a_to express their Art of Music."/>
    <n v="20000"/>
    <n v="25"/>
    <x v="2"/>
    <s v="US"/>
    <s v="USD"/>
    <n v="1346585448"/>
    <n v="1343993448"/>
    <b v="0"/>
    <n v="1"/>
    <b v="0"/>
    <x v="13"/>
    <n v="0"/>
    <n v="25"/>
    <s v="music"/>
    <x v="13"/>
    <d v="2012-08-03T11:30:48"/>
    <x v="5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0000"/>
    <n v="40"/>
    <x v="2"/>
    <s v="US"/>
    <s v="USD"/>
    <n v="1372622280"/>
    <n v="1369246738"/>
    <b v="0"/>
    <n v="2"/>
    <b v="0"/>
    <x v="13"/>
    <n v="0"/>
    <n v="20"/>
    <s v="music"/>
    <x v="13"/>
    <d v="2013-05-22T18:18:58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19980"/>
    <n v="1544"/>
    <x v="2"/>
    <s v="US"/>
    <s v="USD"/>
    <n v="1439251926"/>
    <n v="1435363926"/>
    <b v="0"/>
    <n v="14"/>
    <b v="0"/>
    <x v="8"/>
    <n v="8"/>
    <n v="110.29"/>
    <s v="technology"/>
    <x v="8"/>
    <d v="2015-06-27T00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19800"/>
    <n v="1161"/>
    <x v="2"/>
    <s v="US"/>
    <s v="USD"/>
    <n v="1486693145"/>
    <n v="1484101145"/>
    <b v="0"/>
    <n v="31"/>
    <b v="0"/>
    <x v="8"/>
    <n v="6"/>
    <n v="37.450000000000003"/>
    <s v="technology"/>
    <x v="8"/>
    <d v="2017-01-11T02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19500"/>
    <n v="668"/>
    <x v="2"/>
    <s v="US"/>
    <s v="USD"/>
    <n v="1455826460"/>
    <n v="1452716060"/>
    <b v="0"/>
    <n v="16"/>
    <b v="0"/>
    <x v="8"/>
    <n v="3"/>
    <n v="41.75"/>
    <s v="technology"/>
    <x v="8"/>
    <d v="2016-01-13T20:14:20"/>
    <x v="2"/>
    <x v="1"/>
  </r>
  <r>
    <n v="943"/>
    <s v="SleepMode"/>
    <s v="A mask for home or travel that will give you the best, undisturbed sleep of your life."/>
    <n v="19500"/>
    <n v="289"/>
    <x v="2"/>
    <s v="US"/>
    <s v="USD"/>
    <n v="1480438905"/>
    <n v="1477843305"/>
    <b v="0"/>
    <n v="12"/>
    <b v="0"/>
    <x v="8"/>
    <n v="1"/>
    <n v="24.08"/>
    <s v="technology"/>
    <x v="8"/>
    <d v="2016-10-30T16:01:45"/>
    <x v="2"/>
    <x v="9"/>
  </r>
  <r>
    <n v="944"/>
    <s v="RoamingTails, The Connected Pet Tag"/>
    <s v="Find your pet when it's missing, digitally store pet-related information, and locate pet friend establishments and services."/>
    <n v="19000"/>
    <n v="6663"/>
    <x v="2"/>
    <s v="US"/>
    <s v="USD"/>
    <n v="1460988000"/>
    <n v="1458050450"/>
    <b v="0"/>
    <n v="96"/>
    <b v="0"/>
    <x v="8"/>
    <n v="35"/>
    <n v="69.41"/>
    <s v="technology"/>
    <x v="8"/>
    <d v="2016-03-15T14:00:50"/>
    <x v="2"/>
    <x v="7"/>
  </r>
  <r>
    <n v="945"/>
    <s v="CT BAND"/>
    <s v="Make your watch Smart ! CT Band is an ultra-thin, high-tech smart watch-strap awarded twice at CES 2017 las vegas"/>
    <n v="19000"/>
    <n v="2484"/>
    <x v="2"/>
    <s v="FR"/>
    <s v="EUR"/>
    <n v="1487462340"/>
    <n v="1482958626"/>
    <b v="0"/>
    <n v="16"/>
    <b v="0"/>
    <x v="8"/>
    <n v="13"/>
    <n v="155.25"/>
    <s v="technology"/>
    <x v="8"/>
    <d v="2016-12-28T20:57:06"/>
    <x v="2"/>
    <x v="11"/>
  </r>
  <r>
    <n v="946"/>
    <s v="OmniTrade Apron"/>
    <s v="Soft edged-Hard working. The perfect wearable organization for the home and professional shop."/>
    <n v="19000"/>
    <n v="286"/>
    <x v="2"/>
    <s v="US"/>
    <s v="USD"/>
    <n v="1473444048"/>
    <n v="1470852048"/>
    <b v="0"/>
    <n v="5"/>
    <b v="0"/>
    <x v="8"/>
    <n v="2"/>
    <n v="57.2"/>
    <s v="technology"/>
    <x v="8"/>
    <d v="2016-08-10T18:00:48"/>
    <x v="2"/>
    <x v="10"/>
  </r>
  <r>
    <n v="947"/>
    <s v="PAKPOWER, The CCP Pack"/>
    <s v="The CCP Pack is a bag that charges your smartphones and tablets on the go! Also holds small important items. &quot;Never Without Power&quot;."/>
    <n v="19000"/>
    <n v="0"/>
    <x v="2"/>
    <s v="US"/>
    <s v="USD"/>
    <n v="1467312306"/>
    <n v="1462128306"/>
    <b v="0"/>
    <n v="0"/>
    <b v="0"/>
    <x v="8"/>
    <n v="0"/>
    <n v="0"/>
    <s v="technology"/>
    <x v="8"/>
    <d v="2016-05-01T18:45:06"/>
    <x v="2"/>
    <x v="5"/>
  </r>
  <r>
    <n v="948"/>
    <s v="Led Shirt - WiFi Controlled"/>
    <s v="T-Shirt with Led panel controlled by Android app over WiFi. _x000a_Multiple shirts, games, text, video effects support,"/>
    <n v="19000"/>
    <n v="480"/>
    <x v="2"/>
    <s v="NL"/>
    <s v="EUR"/>
    <n v="1457812364"/>
    <n v="1455220364"/>
    <b v="0"/>
    <n v="8"/>
    <b v="0"/>
    <x v="8"/>
    <n v="3"/>
    <n v="60"/>
    <s v="technology"/>
    <x v="8"/>
    <d v="2016-02-11T19:52:44"/>
    <x v="2"/>
    <x v="2"/>
  </r>
  <r>
    <n v="949"/>
    <s v="INBED"/>
    <s v="Der INBED ist ein innovatives Multisensor-Wearable fÃ¼r die SturzprÃ¤vention motorisch eingeschrÃ¤nkter Personen."/>
    <n v="18950"/>
    <n v="273"/>
    <x v="2"/>
    <s v="DE"/>
    <s v="EUR"/>
    <n v="1456016576"/>
    <n v="1450832576"/>
    <b v="0"/>
    <n v="7"/>
    <b v="0"/>
    <x v="8"/>
    <n v="1"/>
    <n v="39"/>
    <s v="technology"/>
    <x v="8"/>
    <d v="2015-12-23T01:02:56"/>
    <x v="0"/>
    <x v="11"/>
  </r>
  <r>
    <n v="950"/>
    <s v="EZC Smartlight"/>
    <s v="Rider worn tail light brake light. Adheres to virtually any coat, jacket or vest. Stays on even when you get off."/>
    <n v="18900"/>
    <n v="1402"/>
    <x v="2"/>
    <s v="CA"/>
    <s v="CAD"/>
    <n v="1453053661"/>
    <n v="1450461661"/>
    <b v="0"/>
    <n v="24"/>
    <b v="0"/>
    <x v="8"/>
    <n v="7"/>
    <n v="58.42"/>
    <s v="technology"/>
    <x v="8"/>
    <d v="2015-12-18T18:01:01"/>
    <x v="0"/>
    <x v="11"/>
  </r>
  <r>
    <n v="951"/>
    <s v="Smart Harness"/>
    <s v="Revolutionizing the way we walk our dogs!"/>
    <n v="18800"/>
    <n v="19195"/>
    <x v="2"/>
    <s v="US"/>
    <s v="USD"/>
    <n v="1465054872"/>
    <n v="1461166872"/>
    <b v="0"/>
    <n v="121"/>
    <b v="0"/>
    <x v="8"/>
    <n v="102"/>
    <n v="158.63999999999999"/>
    <s v="technology"/>
    <x v="8"/>
    <d v="2016-04-20T15:41:12"/>
    <x v="2"/>
    <x v="6"/>
  </r>
  <r>
    <n v="952"/>
    <s v="Audionoggin - Join the Earvolution"/>
    <s v="Audionoggin: Wireless personal surround sound for the athlete in everyone."/>
    <n v="18500"/>
    <n v="19572"/>
    <x v="2"/>
    <s v="US"/>
    <s v="USD"/>
    <n v="1479483812"/>
    <n v="1476888212"/>
    <b v="0"/>
    <n v="196"/>
    <b v="0"/>
    <x v="8"/>
    <n v="106"/>
    <n v="99.86"/>
    <s v="technology"/>
    <x v="8"/>
    <d v="2016-10-19T14:43:32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8500"/>
    <n v="126"/>
    <x v="2"/>
    <s v="US"/>
    <s v="USD"/>
    <n v="1422158199"/>
    <n v="1419566199"/>
    <b v="0"/>
    <n v="5"/>
    <b v="0"/>
    <x v="8"/>
    <n v="1"/>
    <n v="25.2"/>
    <s v="technology"/>
    <x v="8"/>
    <d v="2014-12-26T03:56:39"/>
    <x v="3"/>
    <x v="11"/>
  </r>
  <r>
    <n v="954"/>
    <s v="A Wearable Twisting iPhone Case w/ Built in Selfie Extender"/>
    <s v="Turn your iPhone into wearable tech &amp; GoPro. Features: Selfie Stick, Tripod, &amp; Protective Top. Great for everyday carry."/>
    <n v="18500"/>
    <n v="6511"/>
    <x v="2"/>
    <s v="US"/>
    <s v="USD"/>
    <n v="1440100839"/>
    <n v="1436472039"/>
    <b v="0"/>
    <n v="73"/>
    <b v="0"/>
    <x v="8"/>
    <n v="35"/>
    <n v="89.19"/>
    <s v="technology"/>
    <x v="8"/>
    <d v="2015-07-09T20:00:39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18500"/>
    <n v="16984"/>
    <x v="2"/>
    <s v="US"/>
    <s v="USD"/>
    <n v="1473750300"/>
    <n v="1470294300"/>
    <b v="0"/>
    <n v="93"/>
    <b v="0"/>
    <x v="8"/>
    <n v="92"/>
    <n v="182.62"/>
    <s v="technology"/>
    <x v="8"/>
    <d v="2016-08-04T07:05:00"/>
    <x v="2"/>
    <x v="10"/>
  </r>
  <r>
    <n v="956"/>
    <s v="SemiYours"/>
    <s v="You can rent out your Car with Uber. _x000a_You can rent out your Home with Airbnb. _x000a_Now you can rent out your CLOSET with SemiYOURS!"/>
    <n v="18500"/>
    <n v="861"/>
    <x v="2"/>
    <s v="US"/>
    <s v="USD"/>
    <n v="1430081759"/>
    <n v="1424901359"/>
    <b v="0"/>
    <n v="17"/>
    <b v="0"/>
    <x v="8"/>
    <n v="5"/>
    <n v="50.65"/>
    <s v="technology"/>
    <x v="8"/>
    <d v="2015-02-25T21:55:59"/>
    <x v="0"/>
    <x v="2"/>
  </r>
  <r>
    <n v="957"/>
    <s v="DUALBAND, the Leather NFC Smart Watch Band"/>
    <s v="A Leather Smart watch Band, that NEVER needs to be charged for only $37!"/>
    <n v="18500"/>
    <n v="233"/>
    <x v="2"/>
    <s v="US"/>
    <s v="USD"/>
    <n v="1479392133"/>
    <n v="1476710133"/>
    <b v="0"/>
    <n v="7"/>
    <b v="0"/>
    <x v="8"/>
    <n v="1"/>
    <n v="33.29"/>
    <s v="technology"/>
    <x v="8"/>
    <d v="2016-10-17T13:15:33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18500"/>
    <n v="881"/>
    <x v="2"/>
    <s v="US"/>
    <s v="USD"/>
    <n v="1428641940"/>
    <n v="1426792563"/>
    <b v="0"/>
    <n v="17"/>
    <b v="0"/>
    <x v="8"/>
    <n v="5"/>
    <n v="51.82"/>
    <s v="technology"/>
    <x v="8"/>
    <d v="2015-03-19T19:16:03"/>
    <x v="0"/>
    <x v="7"/>
  </r>
  <r>
    <n v="959"/>
    <s v="The Pi Watch - A Programmable, Open Source Smartwatch!"/>
    <s v="The Pi (Arduino-Compatible) is a new kind of wearable. It's a diy smartwatch with a round display, touch ring, and a powerful CPU!"/>
    <n v="18000"/>
    <n v="19430"/>
    <x v="2"/>
    <s v="US"/>
    <s v="USD"/>
    <n v="1421640665"/>
    <n v="1419048665"/>
    <b v="0"/>
    <n v="171"/>
    <b v="0"/>
    <x v="8"/>
    <n v="108"/>
    <n v="113.63"/>
    <s v="technology"/>
    <x v="8"/>
    <d v="2014-12-20T04:11:05"/>
    <x v="3"/>
    <x v="11"/>
  </r>
  <r>
    <n v="960"/>
    <s v="Kai - Turn any pair of Glasses into Smart Glasses!"/>
    <s v="Kai sits right behind your ear and lets you access a smart voice interface 24/7. Call, text, search, and even call an Uber."/>
    <n v="18000"/>
    <n v="25655"/>
    <x v="2"/>
    <s v="US"/>
    <s v="USD"/>
    <n v="1489500155"/>
    <n v="1485874955"/>
    <b v="0"/>
    <n v="188"/>
    <b v="0"/>
    <x v="8"/>
    <n v="143"/>
    <n v="136.46"/>
    <s v="technology"/>
    <x v="8"/>
    <d v="2017-01-31T15:02:35"/>
    <x v="1"/>
    <x v="1"/>
  </r>
  <r>
    <n v="961"/>
    <s v="The first personal trainer and diet coach for your dog!"/>
    <s v="Active, happy &amp; healthy together! _x000a_Thatâ€™s our mission for all dogs and their parents."/>
    <n v="18000"/>
    <n v="40079"/>
    <x v="2"/>
    <s v="US"/>
    <s v="USD"/>
    <n v="1487617200"/>
    <n v="1483634335"/>
    <b v="0"/>
    <n v="110"/>
    <b v="0"/>
    <x v="8"/>
    <n v="223"/>
    <n v="364.35"/>
    <s v="technology"/>
    <x v="8"/>
    <d v="2017-01-05T16:38:55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18000"/>
    <n v="712"/>
    <x v="2"/>
    <s v="US"/>
    <s v="USD"/>
    <n v="1455210353"/>
    <n v="1451927153"/>
    <b v="0"/>
    <n v="37"/>
    <b v="0"/>
    <x v="8"/>
    <n v="4"/>
    <n v="19.239999999999998"/>
    <s v="technology"/>
    <x v="8"/>
    <d v="2016-01-04T17:05:53"/>
    <x v="2"/>
    <x v="1"/>
  </r>
  <r>
    <n v="963"/>
    <s v="The Ultimate Learning Center"/>
    <s v="WE are molding an educated, motivated, non violent GENERATION!"/>
    <n v="18000"/>
    <n v="377"/>
    <x v="2"/>
    <s v="US"/>
    <s v="USD"/>
    <n v="1476717319"/>
    <n v="1473693319"/>
    <b v="0"/>
    <n v="9"/>
    <b v="0"/>
    <x v="8"/>
    <n v="2"/>
    <n v="41.89"/>
    <s v="technology"/>
    <x v="8"/>
    <d v="2016-09-12T15:15:1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8000"/>
    <n v="879"/>
    <x v="2"/>
    <s v="CA"/>
    <s v="CAD"/>
    <n v="1441119919"/>
    <n v="1437663919"/>
    <b v="0"/>
    <n v="29"/>
    <b v="0"/>
    <x v="8"/>
    <n v="5"/>
    <n v="30.31"/>
    <s v="technology"/>
    <x v="8"/>
    <d v="2015-07-23T15:05:19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18000"/>
    <n v="298"/>
    <x v="2"/>
    <s v="US"/>
    <s v="USD"/>
    <n v="1477454340"/>
    <n v="1474676646"/>
    <b v="0"/>
    <n v="6"/>
    <b v="0"/>
    <x v="8"/>
    <n v="2"/>
    <n v="49.67"/>
    <s v="technology"/>
    <x v="8"/>
    <d v="2016-09-24T00:24:06"/>
    <x v="2"/>
    <x v="8"/>
  </r>
  <r>
    <n v="966"/>
    <s v="ICE SHIRT; Running, Multi-Sport, Cycling, Athletic Wear"/>
    <s v="ICE SHIRT; running, multi-sport, cycling, &amp; athletic wear shirts that hold melting ice to cool you on hot days."/>
    <n v="18000"/>
    <n v="1776"/>
    <x v="2"/>
    <s v="US"/>
    <s v="USD"/>
    <n v="1475766932"/>
    <n v="1473174932"/>
    <b v="0"/>
    <n v="30"/>
    <b v="0"/>
    <x v="8"/>
    <n v="10"/>
    <n v="59.2"/>
    <s v="technology"/>
    <x v="8"/>
    <d v="2016-09-06T15:15:32"/>
    <x v="2"/>
    <x v="8"/>
  </r>
  <r>
    <n v="967"/>
    <s v="Better Beanie"/>
    <s v="Better Beanie is the new therapeutic wearable designed to assist you while keeping your hands free."/>
    <n v="18000"/>
    <n v="3562"/>
    <x v="2"/>
    <s v="US"/>
    <s v="USD"/>
    <n v="1461301574"/>
    <n v="1456121174"/>
    <b v="0"/>
    <n v="81"/>
    <b v="0"/>
    <x v="8"/>
    <n v="20"/>
    <n v="43.98"/>
    <s v="technology"/>
    <x v="8"/>
    <d v="2016-02-22T06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18000"/>
    <n v="106"/>
    <x v="2"/>
    <s v="US"/>
    <s v="USD"/>
    <n v="1408134034"/>
    <n v="1405542034"/>
    <b v="0"/>
    <n v="4"/>
    <b v="0"/>
    <x v="8"/>
    <n v="1"/>
    <n v="26.5"/>
    <s v="technology"/>
    <x v="8"/>
    <d v="2014-07-16T20:20:34"/>
    <x v="3"/>
    <x v="3"/>
  </r>
  <r>
    <n v="969"/>
    <s v="Make 100 | Geek &amp; Chic: Smart Safety Jewelry."/>
    <s v="Geek &amp; Chic Smart Jewelry Collection, Wearables Meet Style!"/>
    <n v="18000"/>
    <n v="14000"/>
    <x v="2"/>
    <s v="MX"/>
    <s v="MXN"/>
    <n v="1486624607"/>
    <n v="1483773407"/>
    <b v="0"/>
    <n v="11"/>
    <b v="0"/>
    <x v="8"/>
    <n v="78"/>
    <n v="1272.73"/>
    <s v="technology"/>
    <x v="8"/>
    <d v="2017-01-07T07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18000"/>
    <n v="2296"/>
    <x v="2"/>
    <s v="CA"/>
    <s v="CAD"/>
    <n v="1485147540"/>
    <n v="1481951853"/>
    <b v="0"/>
    <n v="14"/>
    <b v="0"/>
    <x v="8"/>
    <n v="13"/>
    <n v="164"/>
    <s v="technology"/>
    <x v="8"/>
    <d v="2016-12-17T05:17:33"/>
    <x v="2"/>
    <x v="11"/>
  </r>
  <r>
    <n v="971"/>
    <s v="The Worlds First Smart Laser Collar for Cats. Lazer Kitty"/>
    <s v="Our amazing product is simple and sleek. Our laser system is USB rechargeable for hours of fun. Android / Apple App Controlled."/>
    <n v="18000"/>
    <n v="226"/>
    <x v="2"/>
    <s v="US"/>
    <s v="USD"/>
    <n v="1433178060"/>
    <n v="1429290060"/>
    <b v="0"/>
    <n v="5"/>
    <b v="0"/>
    <x v="8"/>
    <n v="1"/>
    <n v="45.2"/>
    <s v="technology"/>
    <x v="8"/>
    <d v="2015-04-17T17:01:00"/>
    <x v="0"/>
    <x v="6"/>
  </r>
  <r>
    <n v="972"/>
    <s v="Android &amp; iPhone Magnetic Headphone and Earbud Cables!"/>
    <s v="Slackers Patent-Pending Magnetic Clip and Cable System, Amazing Sound, Durability and Value Can't Be Beat...AT ANY PRICE!!"/>
    <n v="18000"/>
    <n v="6925"/>
    <x v="2"/>
    <s v="US"/>
    <s v="USD"/>
    <n v="1409813940"/>
    <n v="1407271598"/>
    <b v="0"/>
    <n v="45"/>
    <b v="0"/>
    <x v="8"/>
    <n v="38"/>
    <n v="153.88999999999999"/>
    <s v="technology"/>
    <x v="8"/>
    <d v="2014-08-05T20:46:38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18000"/>
    <n v="411"/>
    <x v="2"/>
    <s v="US"/>
    <s v="USD"/>
    <n v="1447032093"/>
    <n v="1441844493"/>
    <b v="0"/>
    <n v="8"/>
    <b v="0"/>
    <x v="8"/>
    <n v="2"/>
    <n v="51.38"/>
    <s v="technology"/>
    <x v="8"/>
    <d v="2015-09-10T00:21:33"/>
    <x v="0"/>
    <x v="8"/>
  </r>
  <r>
    <n v="974"/>
    <s v="KneeJack"/>
    <s v="The device that allows those with artificial knees or arthritic knees to kneel down without putting pressure on their knees."/>
    <n v="18000"/>
    <n v="280"/>
    <x v="2"/>
    <s v="US"/>
    <s v="USD"/>
    <n v="1458925156"/>
    <n v="1456336756"/>
    <b v="0"/>
    <n v="3"/>
    <b v="0"/>
    <x v="8"/>
    <n v="2"/>
    <n v="93.33"/>
    <s v="technology"/>
    <x v="8"/>
    <d v="2016-02-24T17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8000"/>
    <n v="2607"/>
    <x v="2"/>
    <s v="US"/>
    <s v="USD"/>
    <n v="1467132185"/>
    <n v="1461948185"/>
    <b v="0"/>
    <n v="24"/>
    <b v="0"/>
    <x v="8"/>
    <n v="14"/>
    <n v="108.63"/>
    <s v="technology"/>
    <x v="8"/>
    <d v="2016-04-29T16:43:05"/>
    <x v="2"/>
    <x v="6"/>
  </r>
  <r>
    <n v="976"/>
    <s v="Cinnamon II The Ultimate Retro Smartwatch"/>
    <s v="The Cinnamon II is an AppleÂ® ][ compatible wrist watch. Featuring 32k of memory and a 1 Mhz cpu. It's the ultimate in geek fashion."/>
    <n v="18000"/>
    <n v="2889"/>
    <x v="2"/>
    <s v="AU"/>
    <s v="AUD"/>
    <n v="1439515497"/>
    <n v="1435627497"/>
    <b v="0"/>
    <n v="18"/>
    <b v="0"/>
    <x v="8"/>
    <n v="16"/>
    <n v="160.5"/>
    <s v="technology"/>
    <x v="8"/>
    <d v="2015-06-30T01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18000"/>
    <n v="909"/>
    <x v="2"/>
    <s v="AT"/>
    <s v="EUR"/>
    <n v="1456094197"/>
    <n v="1453502197"/>
    <b v="0"/>
    <n v="12"/>
    <b v="0"/>
    <x v="8"/>
    <n v="5"/>
    <n v="75.75"/>
    <s v="technology"/>
    <x v="8"/>
    <d v="2016-01-22T22:36:37"/>
    <x v="2"/>
    <x v="1"/>
  </r>
  <r>
    <n v="978"/>
    <s v="hidn tempo - a wearable stress coach"/>
    <s v="hidn tempo is an intelligent watch band that allows you to monitor your stress and manage it anywhere, anytime."/>
    <n v="18000"/>
    <n v="97273"/>
    <x v="2"/>
    <s v="SE"/>
    <s v="SEK"/>
    <n v="1456385101"/>
    <n v="1453793101"/>
    <b v="0"/>
    <n v="123"/>
    <b v="0"/>
    <x v="8"/>
    <n v="540"/>
    <n v="790.84"/>
    <s v="technology"/>
    <x v="8"/>
    <d v="2016-01-26T07:25:01"/>
    <x v="2"/>
    <x v="1"/>
  </r>
  <r>
    <n v="979"/>
    <s v="Trequant - First Wearable for Tremors"/>
    <s v="Trequant is specifically designed for people with tremors. It helps them to track and analyse their tremors for better understanding."/>
    <n v="18000"/>
    <n v="28986.16"/>
    <x v="2"/>
    <s v="US"/>
    <s v="USD"/>
    <n v="1466449140"/>
    <n v="1463392828"/>
    <b v="0"/>
    <n v="96"/>
    <b v="0"/>
    <x v="8"/>
    <n v="161"/>
    <n v="301.94"/>
    <s v="technology"/>
    <x v="8"/>
    <d v="2016-05-16T10:00:28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8000"/>
    <n v="1486"/>
    <x v="2"/>
    <s v="US"/>
    <s v="USD"/>
    <n v="1417387322"/>
    <n v="1413495722"/>
    <b v="0"/>
    <n v="31"/>
    <b v="0"/>
    <x v="8"/>
    <n v="8"/>
    <n v="47.94"/>
    <s v="technology"/>
    <x v="8"/>
    <d v="2014-10-16T21:42:02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17600"/>
    <n v="11"/>
    <x v="2"/>
    <s v="US"/>
    <s v="USD"/>
    <n v="1407624222"/>
    <n v="1405032222"/>
    <b v="0"/>
    <n v="4"/>
    <b v="0"/>
    <x v="8"/>
    <n v="0"/>
    <n v="2.75"/>
    <s v="technology"/>
    <x v="8"/>
    <d v="2014-07-10T22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s v="technology"/>
    <x v="8"/>
    <d v="2016-09-02T18:04:46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7500"/>
    <n v="30751"/>
    <x v="2"/>
    <s v="ES"/>
    <s v="EUR"/>
    <n v="1471985640"/>
    <n v="1469289685"/>
    <b v="0"/>
    <n v="179"/>
    <b v="0"/>
    <x v="8"/>
    <n v="176"/>
    <n v="171.79"/>
    <s v="technology"/>
    <x v="8"/>
    <d v="2016-07-23T16:01:25"/>
    <x v="2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7500"/>
    <n v="106"/>
    <x v="2"/>
    <s v="US"/>
    <s v="USD"/>
    <n v="1427507208"/>
    <n v="1424918808"/>
    <b v="0"/>
    <n v="3"/>
    <b v="0"/>
    <x v="8"/>
    <n v="1"/>
    <n v="35.33"/>
    <s v="technology"/>
    <x v="8"/>
    <d v="2015-02-26T02:46:48"/>
    <x v="0"/>
    <x v="2"/>
  </r>
  <r>
    <n v="985"/>
    <s v="Cardiglow : Fitness Tracker and Biofeedback Device"/>
    <s v="Make your heart shine and watch it work! Cardiglow tracks improvements, times intervals and translates heart rate into color."/>
    <n v="17500"/>
    <n v="1888"/>
    <x v="2"/>
    <s v="DE"/>
    <s v="EUR"/>
    <n v="1451602800"/>
    <n v="1449011610"/>
    <b v="0"/>
    <n v="23"/>
    <b v="0"/>
    <x v="8"/>
    <n v="11"/>
    <n v="82.09"/>
    <s v="technology"/>
    <x v="8"/>
    <d v="2015-12-01T23:13:30"/>
    <x v="0"/>
    <x v="11"/>
  </r>
  <r>
    <n v="986"/>
    <s v="EMBER wear Ski and Snow Sport Heated Gloves and Mittens"/>
    <s v="Amazing heated snow sport gloves; synonymous with quality, fusing innovative heat technology, style, functionality &amp; unique design."/>
    <n v="17500"/>
    <n v="2550"/>
    <x v="2"/>
    <s v="GB"/>
    <s v="GBP"/>
    <n v="1452384000"/>
    <n v="1447698300"/>
    <b v="0"/>
    <n v="23"/>
    <b v="0"/>
    <x v="8"/>
    <n v="15"/>
    <n v="110.87"/>
    <s v="technology"/>
    <x v="8"/>
    <d v="2015-11-16T18:25:00"/>
    <x v="0"/>
    <x v="4"/>
  </r>
  <r>
    <n v="987"/>
    <s v="Kidswatcher"/>
    <s v="Always know where your precious children are. Let them explore the world freely and in a secure way by using the Kidswatcher."/>
    <n v="17482"/>
    <n v="6610"/>
    <x v="2"/>
    <s v="NL"/>
    <s v="EUR"/>
    <n v="1403507050"/>
    <n v="1400051050"/>
    <b v="0"/>
    <n v="41"/>
    <b v="0"/>
    <x v="8"/>
    <n v="38"/>
    <n v="161.22"/>
    <s v="technology"/>
    <x v="8"/>
    <d v="2014-05-14T07:04:10"/>
    <x v="3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17100"/>
    <n v="0"/>
    <x v="2"/>
    <s v="IT"/>
    <s v="EUR"/>
    <n v="1475310825"/>
    <n v="1472718825"/>
    <b v="0"/>
    <n v="0"/>
    <b v="0"/>
    <x v="8"/>
    <n v="0"/>
    <n v="0"/>
    <s v="technology"/>
    <x v="8"/>
    <d v="2016-09-01T08:33:45"/>
    <x v="2"/>
    <x v="8"/>
  </r>
  <r>
    <n v="989"/>
    <s v="Power Rope"/>
    <s v="The most useful phone charger you will ever buy"/>
    <n v="17000"/>
    <n v="1677"/>
    <x v="2"/>
    <s v="US"/>
    <s v="USD"/>
    <n v="1475101495"/>
    <n v="1472509495"/>
    <b v="0"/>
    <n v="32"/>
    <b v="0"/>
    <x v="8"/>
    <n v="10"/>
    <n v="52.41"/>
    <s v="technology"/>
    <x v="8"/>
    <d v="2016-08-29T22:24:55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17000"/>
    <n v="26"/>
    <x v="2"/>
    <s v="US"/>
    <s v="USD"/>
    <n v="1409770164"/>
    <n v="1407178164"/>
    <b v="0"/>
    <n v="2"/>
    <b v="0"/>
    <x v="8"/>
    <n v="0"/>
    <n v="13"/>
    <s v="technology"/>
    <x v="8"/>
    <d v="2014-08-04T18:49:24"/>
    <x v="3"/>
    <x v="10"/>
  </r>
  <r>
    <n v="991"/>
    <s v="Russell &amp; Sons Watches"/>
    <s v="Russell &amp; Sons Watches_x000a__x000a_RS Watches is a business that provides quality watches at an affordable price. RS Watches was created with th"/>
    <n v="17000"/>
    <n v="212"/>
    <x v="2"/>
    <s v="GB"/>
    <s v="GBP"/>
    <n v="1468349460"/>
    <n v="1466186988"/>
    <b v="0"/>
    <n v="7"/>
    <b v="0"/>
    <x v="8"/>
    <n v="1"/>
    <n v="30.29"/>
    <s v="technology"/>
    <x v="8"/>
    <d v="2016-06-17T18:09:48"/>
    <x v="2"/>
    <x v="0"/>
  </r>
  <r>
    <n v="992"/>
    <s v="WairConditioning"/>
    <s v="The HOTTEST and COOLEST thing yet! WairConditioning... an entirely new level of comfortability!"/>
    <n v="17000"/>
    <n v="467"/>
    <x v="2"/>
    <s v="US"/>
    <s v="USD"/>
    <n v="1462655519"/>
    <n v="1457475119"/>
    <b v="0"/>
    <n v="4"/>
    <b v="0"/>
    <x v="8"/>
    <n v="3"/>
    <n v="116.75"/>
    <s v="technology"/>
    <x v="8"/>
    <d v="2016-03-08T22:11:59"/>
    <x v="2"/>
    <x v="7"/>
  </r>
  <r>
    <n v="993"/>
    <s v="iLumaware Shield TL - Radar technology for bicycle"/>
    <s v="Shield TL is a tail light for a bicycle w/ radar technology. It makes you more visible to cars and drivers at a greater distance."/>
    <n v="17000"/>
    <n v="17561"/>
    <x v="2"/>
    <s v="US"/>
    <s v="USD"/>
    <n v="1478926800"/>
    <n v="1476054568"/>
    <b v="0"/>
    <n v="196"/>
    <b v="0"/>
    <x v="8"/>
    <n v="103"/>
    <n v="89.6"/>
    <s v="technology"/>
    <x v="8"/>
    <d v="2016-10-09T23:09:28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7000"/>
    <n v="4669"/>
    <x v="2"/>
    <s v="US"/>
    <s v="USD"/>
    <n v="1417388340"/>
    <n v="1412835530"/>
    <b v="0"/>
    <n v="11"/>
    <b v="0"/>
    <x v="8"/>
    <n v="27"/>
    <n v="424.45"/>
    <s v="technology"/>
    <x v="8"/>
    <d v="2014-10-09T06:18:50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7000"/>
    <n v="726"/>
    <x v="2"/>
    <s v="US"/>
    <s v="USD"/>
    <n v="1417276800"/>
    <n v="1415140480"/>
    <b v="0"/>
    <n v="9"/>
    <b v="0"/>
    <x v="8"/>
    <n v="4"/>
    <n v="80.67"/>
    <s v="technology"/>
    <x v="8"/>
    <d v="2014-11-04T22:34:40"/>
    <x v="3"/>
    <x v="4"/>
  </r>
  <r>
    <n v="996"/>
    <s v="Social behavior in technical communities"/>
    <s v="Study the behaviour of technical communities by tracking their movement  through wearables"/>
    <n v="17000"/>
    <n v="65"/>
    <x v="2"/>
    <s v="US"/>
    <s v="USD"/>
    <n v="1406474820"/>
    <n v="1403902060"/>
    <b v="0"/>
    <n v="5"/>
    <b v="0"/>
    <x v="8"/>
    <n v="0"/>
    <n v="13"/>
    <s v="technology"/>
    <x v="8"/>
    <d v="2014-06-27T20:47:40"/>
    <x v="3"/>
    <x v="0"/>
  </r>
  <r>
    <n v="997"/>
    <s v="iPhanny"/>
    <s v="The iPhanny keeps your iPhone 6 safe from bending in those dangerous pants pockets."/>
    <n v="16870"/>
    <n v="65"/>
    <x v="2"/>
    <s v="US"/>
    <s v="USD"/>
    <n v="1417145297"/>
    <n v="1414549697"/>
    <b v="0"/>
    <n v="8"/>
    <b v="0"/>
    <x v="8"/>
    <n v="0"/>
    <n v="8.1300000000000008"/>
    <s v="technology"/>
    <x v="8"/>
    <d v="2014-10-29T02:28:17"/>
    <x v="3"/>
    <x v="9"/>
  </r>
  <r>
    <n v="998"/>
    <s v="Ollinfit: The Wearable Personal Trainer"/>
    <s v="Ollinfit is the first wearable fitness trainer with 3 sensors for superior accuracy, feedback and results."/>
    <n v="16700"/>
    <n v="35135"/>
    <x v="2"/>
    <s v="CA"/>
    <s v="CAD"/>
    <n v="1447909401"/>
    <n v="1444017801"/>
    <b v="0"/>
    <n v="229"/>
    <b v="0"/>
    <x v="8"/>
    <n v="210"/>
    <n v="153.43"/>
    <s v="technology"/>
    <x v="8"/>
    <d v="2015-10-05T04:03:21"/>
    <x v="0"/>
    <x v="9"/>
  </r>
  <r>
    <n v="999"/>
    <s v="Avid Watch: Multi-Sport Smart Watch with Activity Tracking"/>
    <s v="Built in running, cycling, pedometer, and golf features for the edge you need to perform at your very best!"/>
    <n v="16500"/>
    <n v="11683"/>
    <x v="2"/>
    <s v="CA"/>
    <s v="CAD"/>
    <n v="1415865720"/>
    <n v="1413270690"/>
    <b v="0"/>
    <n v="40"/>
    <b v="0"/>
    <x v="8"/>
    <n v="71"/>
    <n v="292.08"/>
    <s v="technology"/>
    <x v="8"/>
    <d v="2014-10-14T07:11:30"/>
    <x v="3"/>
    <x v="9"/>
  </r>
  <r>
    <n v="1000"/>
    <s v="Ristola Plongeur/UTC 300 Meter COSC/ISO Diver (Canceled)"/>
    <s v="Ristola watches made in La Chaux de-Fonds, Switzerland. A new brand of COSC and ISO Certified Professional watches."/>
    <n v="16500"/>
    <n v="19824"/>
    <x v="1"/>
    <s v="US"/>
    <s v="USD"/>
    <n v="1489537560"/>
    <n v="1484357160"/>
    <b v="0"/>
    <n v="6"/>
    <b v="0"/>
    <x v="8"/>
    <n v="120"/>
    <n v="3304"/>
    <s v="technology"/>
    <x v="8"/>
    <d v="2017-01-14T01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16350"/>
    <n v="5200"/>
    <x v="1"/>
    <s v="GB"/>
    <s v="GBP"/>
    <n v="1485796613"/>
    <n v="1481908613"/>
    <b v="0"/>
    <n v="4"/>
    <b v="0"/>
    <x v="8"/>
    <n v="32"/>
    <n v="1300"/>
    <s v="technology"/>
    <x v="8"/>
    <d v="2016-12-16T17:16:53"/>
    <x v="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16300"/>
    <n v="2960"/>
    <x v="1"/>
    <s v="US"/>
    <s v="USD"/>
    <n v="1450331940"/>
    <n v="1447777514"/>
    <b v="0"/>
    <n v="22"/>
    <b v="0"/>
    <x v="8"/>
    <n v="18"/>
    <n v="134.55000000000001"/>
    <s v="technology"/>
    <x v="8"/>
    <d v="2015-11-17T16:25:14"/>
    <x v="0"/>
    <x v="4"/>
  </r>
  <r>
    <n v="1003"/>
    <s v="Fashion loves Technology: Lamour, the connected heating shoe (Canceled)"/>
    <s v="Connected, heating, premium quality and comfortable leather sneakers - hand-crafted in France."/>
    <n v="16000"/>
    <n v="3211"/>
    <x v="1"/>
    <s v="FR"/>
    <s v="EUR"/>
    <n v="1489680061"/>
    <n v="1487091661"/>
    <b v="0"/>
    <n v="15"/>
    <b v="0"/>
    <x v="8"/>
    <n v="20"/>
    <n v="214.07"/>
    <s v="technology"/>
    <x v="8"/>
    <d v="2017-02-14T17:01:01"/>
    <x v="1"/>
    <x v="2"/>
  </r>
  <r>
    <n v="1004"/>
    <s v="AllerGuarder: Bluetooth wristband helps food-allergy kids"/>
    <s v="Harnessing wearable technology as a powerful defense for food-allergy children."/>
    <n v="16000"/>
    <n v="20552"/>
    <x v="1"/>
    <s v="US"/>
    <s v="USD"/>
    <n v="1455814827"/>
    <n v="1453222827"/>
    <b v="0"/>
    <n v="95"/>
    <b v="0"/>
    <x v="8"/>
    <n v="128"/>
    <n v="216.34"/>
    <s v="technology"/>
    <x v="8"/>
    <d v="2016-01-19T17:00:27"/>
    <x v="2"/>
    <x v="1"/>
  </r>
  <r>
    <n v="1005"/>
    <s v="Forcite Alpine - World's First smart helmet for snow sports"/>
    <s v="The Forcite Alpine helmet records 4K footage and keeps you connected all in one sleek design."/>
    <n v="16000"/>
    <n v="150102"/>
    <x v="1"/>
    <s v="US"/>
    <s v="USD"/>
    <n v="1446217183"/>
    <n v="1443538783"/>
    <b v="0"/>
    <n v="161"/>
    <b v="0"/>
    <x v="8"/>
    <n v="938"/>
    <n v="932.31"/>
    <s v="technology"/>
    <x v="8"/>
    <d v="2015-09-29T14:59:43"/>
    <x v="0"/>
    <x v="8"/>
  </r>
  <r>
    <n v="1006"/>
    <s v="SnuG Watchbands for Moto360 smartwatch (Canceled)"/>
    <s v="Sweat resistant, colorful, durable, CUSTOMIZABLE, watch bands &amp; protector bands that fit the Moto360 smartwatch."/>
    <n v="16000"/>
    <n v="234"/>
    <x v="1"/>
    <s v="US"/>
    <s v="USD"/>
    <n v="1418368260"/>
    <n v="1417654672"/>
    <b v="0"/>
    <n v="8"/>
    <b v="0"/>
    <x v="8"/>
    <n v="1"/>
    <n v="29.25"/>
    <s v="technology"/>
    <x v="8"/>
    <d v="2014-12-04T00:57:52"/>
    <x v="3"/>
    <x v="11"/>
  </r>
  <r>
    <n v="1007"/>
    <s v="SMART Knee Sleeve that Recommends Rest (Canceled)"/>
    <s v="Our knee sleeve monitors your muscles and recommends rest time (on a mobile app) when it detects overexertion!"/>
    <n v="16000"/>
    <n v="13296"/>
    <x v="1"/>
    <s v="US"/>
    <s v="USD"/>
    <n v="1481727623"/>
    <n v="1478095223"/>
    <b v="0"/>
    <n v="76"/>
    <b v="0"/>
    <x v="8"/>
    <n v="83"/>
    <n v="174.95"/>
    <s v="technology"/>
    <x v="8"/>
    <d v="2016-11-02T14:00:23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16000"/>
    <n v="250"/>
    <x v="1"/>
    <s v="MX"/>
    <s v="MXN"/>
    <n v="1482953115"/>
    <n v="1480361115"/>
    <b v="0"/>
    <n v="1"/>
    <b v="0"/>
    <x v="8"/>
    <n v="2"/>
    <n v="250"/>
    <s v="technology"/>
    <x v="8"/>
    <d v="2016-11-28T19:25:15"/>
    <x v="2"/>
    <x v="4"/>
  </r>
  <r>
    <n v="1009"/>
    <s v="R-CON: Run Faster, Run Longer (Canceled)"/>
    <s v="R-CON is a wearable that measures running form. Instantly know when your form is breaking down and when you are running your strongest."/>
    <n v="16000"/>
    <n v="6565"/>
    <x v="1"/>
    <s v="US"/>
    <s v="USD"/>
    <n v="1466346646"/>
    <n v="1463754646"/>
    <b v="0"/>
    <n v="101"/>
    <b v="0"/>
    <x v="8"/>
    <n v="41"/>
    <n v="65"/>
    <s v="technology"/>
    <x v="8"/>
    <d v="2016-05-20T14:30:46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6000"/>
    <n v="220"/>
    <x v="1"/>
    <s v="US"/>
    <s v="USD"/>
    <n v="1473044340"/>
    <n v="1468180462"/>
    <b v="0"/>
    <n v="4"/>
    <b v="0"/>
    <x v="8"/>
    <n v="1"/>
    <n v="55"/>
    <s v="technology"/>
    <x v="8"/>
    <d v="2016-07-10T19:54:22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16000"/>
    <n v="75"/>
    <x v="1"/>
    <s v="US"/>
    <s v="USD"/>
    <n v="1418938395"/>
    <n v="1415050395"/>
    <b v="0"/>
    <n v="1"/>
    <b v="0"/>
    <x v="8"/>
    <n v="0"/>
    <n v="75"/>
    <s v="technology"/>
    <x v="8"/>
    <d v="2014-11-03T21:33:15"/>
    <x v="3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16000"/>
    <n v="1076751.05"/>
    <x v="1"/>
    <s v="US"/>
    <s v="USD"/>
    <n v="1485254052"/>
    <n v="1481366052"/>
    <b v="0"/>
    <n v="775"/>
    <b v="0"/>
    <x v="8"/>
    <n v="6730"/>
    <n v="1389.36"/>
    <s v="technology"/>
    <x v="8"/>
    <d v="2016-12-10T10:34:12"/>
    <x v="2"/>
    <x v="11"/>
  </r>
  <r>
    <n v="1013"/>
    <s v="Versa Prima: The First Portable And Wearable LED Strip"/>
    <s v="Versa Prima: The first portable and wearable LED strip that's controlled via Bluetooth. Designed to be versatile for your creativity."/>
    <n v="16000"/>
    <n v="8632"/>
    <x v="1"/>
    <s v="US"/>
    <s v="USD"/>
    <n v="1451419200"/>
    <n v="1449000056"/>
    <b v="0"/>
    <n v="90"/>
    <b v="0"/>
    <x v="8"/>
    <n v="54"/>
    <n v="95.91"/>
    <s v="technology"/>
    <x v="8"/>
    <d v="2015-12-01T20:00:56"/>
    <x v="0"/>
    <x v="11"/>
  </r>
  <r>
    <n v="1014"/>
    <s v="CHEMION: The World's First Smart Glasses (Canceled)"/>
    <s v="CHEMION is an eyewear device that lets you show your creativity to the world."/>
    <n v="15500"/>
    <n v="3060"/>
    <x v="1"/>
    <s v="US"/>
    <s v="USD"/>
    <n v="1420070615"/>
    <n v="1415750615"/>
    <b v="0"/>
    <n v="16"/>
    <b v="0"/>
    <x v="8"/>
    <n v="20"/>
    <n v="191.25"/>
    <s v="technology"/>
    <x v="8"/>
    <d v="2014-11-12T00:03:35"/>
    <x v="3"/>
    <x v="4"/>
  </r>
  <r>
    <n v="1015"/>
    <s v="SKIN - Wearable music remote control for your mobile phone"/>
    <s v="SKIN - The wearable music remote control which makes your fitness lifestyle a bit easier"/>
    <n v="15500"/>
    <n v="240"/>
    <x v="1"/>
    <s v="CH"/>
    <s v="CHF"/>
    <n v="1448489095"/>
    <n v="1445893495"/>
    <b v="0"/>
    <n v="6"/>
    <b v="0"/>
    <x v="8"/>
    <n v="2"/>
    <n v="40"/>
    <s v="technology"/>
    <x v="8"/>
    <d v="2015-10-26T21:04:55"/>
    <x v="0"/>
    <x v="9"/>
  </r>
  <r>
    <n v="1016"/>
    <s v="YEPZONâ„¢ FREEDOM: A Personal Safety Alarm w/Global Locator"/>
    <s v="Send an alert for help and find missing people, pets, and valuables with the touch of a button. Get yours today!"/>
    <n v="15000"/>
    <n v="2842"/>
    <x v="1"/>
    <s v="US"/>
    <s v="USD"/>
    <n v="1459992856"/>
    <n v="1456108456"/>
    <b v="0"/>
    <n v="38"/>
    <b v="0"/>
    <x v="8"/>
    <n v="19"/>
    <n v="74.790000000000006"/>
    <s v="technology"/>
    <x v="8"/>
    <d v="2016-02-22T02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15000"/>
    <n v="57197"/>
    <x v="1"/>
    <s v="US"/>
    <s v="USD"/>
    <n v="1448125935"/>
    <n v="1444666335"/>
    <b v="0"/>
    <n v="355"/>
    <b v="0"/>
    <x v="8"/>
    <n v="381"/>
    <n v="161.12"/>
    <s v="technology"/>
    <x v="8"/>
    <d v="2015-10-12T16:12:15"/>
    <x v="0"/>
    <x v="9"/>
  </r>
  <r>
    <n v="1018"/>
    <s v="Owl (Canceled)"/>
    <s v="Owl is a fitness tracker along with an accompanying iOS app, that is both fun and interactive for children."/>
    <n v="15000"/>
    <n v="621"/>
    <x v="1"/>
    <s v="US"/>
    <s v="USD"/>
    <n v="1468496933"/>
    <n v="1465904933"/>
    <b v="0"/>
    <n v="7"/>
    <b v="0"/>
    <x v="8"/>
    <n v="4"/>
    <n v="88.71"/>
    <s v="technology"/>
    <x v="8"/>
    <d v="2016-06-14T11:48:53"/>
    <x v="2"/>
    <x v="0"/>
  </r>
  <r>
    <n v="1019"/>
    <s v="Tempi - The Smart Way to Monitor Temperature and Humidity"/>
    <s v="Tempi Is a Wearable Bluetooth Device That Gives Accurate Temperature and Humidity Readings."/>
    <n v="15000"/>
    <n v="21300"/>
    <x v="1"/>
    <s v="US"/>
    <s v="USD"/>
    <n v="1423092149"/>
    <n v="1420500149"/>
    <b v="0"/>
    <n v="400"/>
    <b v="0"/>
    <x v="8"/>
    <n v="142"/>
    <n v="53.25"/>
    <s v="technology"/>
    <x v="8"/>
    <d v="2015-01-05T23:22:29"/>
    <x v="0"/>
    <x v="1"/>
  </r>
  <r>
    <n v="1020"/>
    <s v="Sleepwreck - Disasterpiece EP (Jump Drives!)"/>
    <s v="I've got an awesome new batch of tracks that I think you're going to Love. CDs? So 1990! I present to you... SLEEPWRECK JUMP DRIVES!"/>
    <n v="15000"/>
    <n v="3186"/>
    <x v="0"/>
    <s v="CA"/>
    <s v="CAD"/>
    <n v="1433206020"/>
    <n v="1430617209"/>
    <b v="0"/>
    <n v="30"/>
    <b v="1"/>
    <x v="15"/>
    <n v="21"/>
    <n v="106.2"/>
    <s v="music"/>
    <x v="15"/>
    <d v="2015-05-03T01:40:09"/>
    <x v="0"/>
    <x v="5"/>
  </r>
  <r>
    <n v="1021"/>
    <s v="Rick and Morty Album &amp; Music Video"/>
    <s v="Rick and Morty concept album written by Allie Goertz + music video directed by Paul B. Cummings!"/>
    <n v="15000"/>
    <n v="10554.11"/>
    <x v="0"/>
    <s v="US"/>
    <s v="USD"/>
    <n v="1445054400"/>
    <n v="1443074571"/>
    <b v="1"/>
    <n v="478"/>
    <b v="1"/>
    <x v="15"/>
    <n v="70"/>
    <n v="22.08"/>
    <s v="music"/>
    <x v="15"/>
    <d v="2015-09-24T06:02:51"/>
    <x v="0"/>
    <x v="8"/>
  </r>
  <r>
    <n v="1022"/>
    <s v="Sammy Bananas - Bootlegs Vol. 2!!"/>
    <s v="Help get four new bootlegs onto vinyl in the second installment of my series!"/>
    <n v="15000"/>
    <n v="2298"/>
    <x v="0"/>
    <s v="US"/>
    <s v="USD"/>
    <n v="1431876677"/>
    <n v="1429284677"/>
    <b v="1"/>
    <n v="74"/>
    <b v="1"/>
    <x v="15"/>
    <n v="15"/>
    <n v="31.05"/>
    <s v="music"/>
    <x v="15"/>
    <d v="2015-04-17T15:31:17"/>
    <x v="0"/>
    <x v="6"/>
  </r>
  <r>
    <n v="1023"/>
    <s v="'Pathfinder' - a High Five Spaceship album"/>
    <s v="A collaborative, electronic journey helmed by producer Christopher Bingham and guitarist Carlos Montero."/>
    <n v="15000"/>
    <n v="4743"/>
    <x v="0"/>
    <s v="GB"/>
    <s v="GBP"/>
    <n v="1434837861"/>
    <n v="1432245861"/>
    <b v="0"/>
    <n v="131"/>
    <b v="1"/>
    <x v="15"/>
    <n v="32"/>
    <n v="36.21"/>
    <s v="music"/>
    <x v="15"/>
    <d v="2015-05-21T22:04:21"/>
    <x v="0"/>
    <x v="5"/>
  </r>
  <r>
    <n v="1024"/>
    <s v="The Last Art Fact Album Ever"/>
    <s v="Art Fact is a legendary Swedish synth pop act from the 80's. This album will contain updated remakes of their greatest songs."/>
    <n v="15000"/>
    <n v="23727.55"/>
    <x v="0"/>
    <s v="SE"/>
    <s v="SEK"/>
    <n v="1454248563"/>
    <n v="1451656563"/>
    <b v="1"/>
    <n v="61"/>
    <b v="1"/>
    <x v="15"/>
    <n v="158"/>
    <n v="388.98"/>
    <s v="music"/>
    <x v="15"/>
    <d v="2016-01-01T13:56:03"/>
    <x v="2"/>
    <x v="1"/>
  </r>
  <r>
    <n v="1025"/>
    <s v="[NUREN] The New Renaissance"/>
    <s v="Jake Kaufman and Jessie Seely present THE WORLD'S FIRST VIRTUAL REALITY ROCK OPERA."/>
    <n v="15000"/>
    <n v="76949.820000000007"/>
    <x v="0"/>
    <s v="US"/>
    <s v="USD"/>
    <n v="1426532437"/>
    <n v="1423944037"/>
    <b v="1"/>
    <n v="1071"/>
    <b v="1"/>
    <x v="15"/>
    <n v="513"/>
    <n v="71.849999999999994"/>
    <s v="music"/>
    <x v="15"/>
    <d v="2015-02-14T20:00:37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15000"/>
    <n v="7000.58"/>
    <x v="0"/>
    <s v="GB"/>
    <s v="GBP"/>
    <n v="1459414016"/>
    <n v="1456480016"/>
    <b v="1"/>
    <n v="122"/>
    <b v="1"/>
    <x v="15"/>
    <n v="47"/>
    <n v="57.38"/>
    <s v="music"/>
    <x v="15"/>
    <d v="2016-02-26T09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15000"/>
    <n v="7733"/>
    <x v="0"/>
    <s v="US"/>
    <s v="USD"/>
    <n v="1414025347"/>
    <n v="1411433347"/>
    <b v="1"/>
    <n v="111"/>
    <b v="1"/>
    <x v="15"/>
    <n v="52"/>
    <n v="69.67"/>
    <s v="music"/>
    <x v="15"/>
    <d v="2014-09-23T00:49:07"/>
    <x v="3"/>
    <x v="8"/>
  </r>
  <r>
    <n v="1028"/>
    <s v="BRAND NEW GUYVER ALBUM &quot;Alien on Earth&quot; + Extras"/>
    <s v="This will be the first album I have made in 9 years. It will be going back to my roots from 2002, and I aim to blow your socks off!"/>
    <n v="15000"/>
    <n v="11727"/>
    <x v="0"/>
    <s v="GB"/>
    <s v="GBP"/>
    <n v="1488830400"/>
    <n v="1484924605"/>
    <b v="1"/>
    <n v="255"/>
    <b v="1"/>
    <x v="15"/>
    <n v="78"/>
    <n v="45.99"/>
    <s v="music"/>
    <x v="15"/>
    <d v="2017-01-20T15:03:25"/>
    <x v="1"/>
    <x v="1"/>
  </r>
  <r>
    <n v="1029"/>
    <s v="StrobeHouse presents Valborg 2015"/>
    <s v="We want to recreate last years massive Valborgparty in Lund but this time even bigger!"/>
    <n v="15000"/>
    <n v="11176"/>
    <x v="0"/>
    <s v="SE"/>
    <s v="SEK"/>
    <n v="1428184740"/>
    <n v="1423501507"/>
    <b v="0"/>
    <n v="141"/>
    <b v="1"/>
    <x v="15"/>
    <n v="75"/>
    <n v="79.260000000000005"/>
    <s v="music"/>
    <x v="15"/>
    <d v="2015-02-09T17:05:07"/>
    <x v="0"/>
    <x v="2"/>
  </r>
  <r>
    <n v="1030"/>
    <s v="The Gothsicles - I FEEL SICLE"/>
    <s v="Help fund the latest Gothsicles mega-album, I FEEL SICLE!"/>
    <n v="15000"/>
    <n v="6842"/>
    <x v="0"/>
    <s v="US"/>
    <s v="USD"/>
    <n v="1473680149"/>
    <n v="1472470549"/>
    <b v="0"/>
    <n v="159"/>
    <b v="1"/>
    <x v="15"/>
    <n v="46"/>
    <n v="43.03"/>
    <s v="music"/>
    <x v="15"/>
    <d v="2016-08-29T11:35:49"/>
    <x v="2"/>
    <x v="10"/>
  </r>
  <r>
    <n v="1031"/>
    <s v="Liquid Diet's Double Life"/>
    <s v="Liquid Diet needs your support to release our new full-length album! Help us create electrifying music videos to showcase our singles!"/>
    <n v="15000"/>
    <n v="10740"/>
    <x v="0"/>
    <s v="US"/>
    <s v="USD"/>
    <n v="1450290010"/>
    <n v="1447698010"/>
    <b v="0"/>
    <n v="99"/>
    <b v="1"/>
    <x v="15"/>
    <n v="72"/>
    <n v="108.48"/>
    <s v="music"/>
    <x v="15"/>
    <d v="2015-11-16T18:20:10"/>
    <x v="0"/>
    <x v="4"/>
  </r>
  <r>
    <n v="1032"/>
    <s v="Phantom Ship / Coastal (Album Preorder)"/>
    <s v="Ideal for living rooms and open spaces."/>
    <n v="15000"/>
    <n v="5858.84"/>
    <x v="0"/>
    <s v="US"/>
    <s v="USD"/>
    <n v="1466697625"/>
    <n v="1464105625"/>
    <b v="0"/>
    <n v="96"/>
    <b v="1"/>
    <x v="15"/>
    <n v="39"/>
    <n v="61.03"/>
    <s v="music"/>
    <x v="15"/>
    <d v="2016-05-24T16:00:25"/>
    <x v="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5000"/>
    <n v="1366"/>
    <x v="0"/>
    <s v="GB"/>
    <s v="GBP"/>
    <n v="1481564080"/>
    <n v="1479144880"/>
    <b v="0"/>
    <n v="27"/>
    <b v="1"/>
    <x v="15"/>
    <n v="9"/>
    <n v="50.59"/>
    <s v="music"/>
    <x v="15"/>
    <d v="2016-11-14T17:34:40"/>
    <x v="2"/>
    <x v="4"/>
  </r>
  <r>
    <n v="1034"/>
    <s v="American Pixels - a Game Music Tribute Album by Mazedude"/>
    <s v="Mazedude presents an arranged album of game music, honoring American composers and featuring several guest performers"/>
    <n v="15000"/>
    <n v="6500.09"/>
    <x v="0"/>
    <s v="US"/>
    <s v="USD"/>
    <n v="1470369540"/>
    <n v="1467604804"/>
    <b v="0"/>
    <n v="166"/>
    <b v="1"/>
    <x v="15"/>
    <n v="43"/>
    <n v="39.159999999999997"/>
    <s v="music"/>
    <x v="15"/>
    <d v="2016-07-04T04:00:04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15000"/>
    <n v="4952"/>
    <x v="0"/>
    <s v="US"/>
    <s v="USD"/>
    <n v="1423668220"/>
    <n v="1421076220"/>
    <b v="0"/>
    <n v="76"/>
    <b v="1"/>
    <x v="15"/>
    <n v="33"/>
    <n v="65.16"/>
    <s v="music"/>
    <x v="15"/>
    <d v="2015-01-12T15:23:40"/>
    <x v="0"/>
    <x v="1"/>
  </r>
  <r>
    <n v="1036"/>
    <s v="Bring Kyrstyn's Album to Life!"/>
    <s v="Help this Soulful &amp; Cinematic Glitch-Pop Songwriter Bring her Music to the World!  (And your Ears:)"/>
    <n v="15000"/>
    <n v="5056.22"/>
    <x v="0"/>
    <s v="US"/>
    <s v="USD"/>
    <n v="1357545600"/>
    <n v="1354790790"/>
    <b v="0"/>
    <n v="211"/>
    <b v="1"/>
    <x v="15"/>
    <n v="34"/>
    <n v="23.96"/>
    <s v="music"/>
    <x v="15"/>
    <d v="2012-12-06T10:46:30"/>
    <x v="5"/>
    <x v="11"/>
  </r>
  <r>
    <n v="1037"/>
    <s v="Lemonymous 10th Anniversary Album Re-Release"/>
    <s v="A Special 10th Anniversary Re-Release of Ender Bowen's third album, LEMONYMOUS, with a companion CD of alternate takes and remixes."/>
    <n v="15000"/>
    <n v="1021"/>
    <x v="0"/>
    <s v="US"/>
    <s v="USD"/>
    <n v="1431925200"/>
    <n v="1429991062"/>
    <b v="0"/>
    <n v="21"/>
    <b v="1"/>
    <x v="15"/>
    <n v="7"/>
    <n v="48.62"/>
    <s v="music"/>
    <x v="15"/>
    <d v="2015-04-25T19:44:22"/>
    <x v="0"/>
    <x v="6"/>
  </r>
  <r>
    <n v="1038"/>
    <s v="Last of the Lost Boys: New Music from Matthew Blake"/>
    <s v="My first solo record in 10 years. Six new electronic/synthpop songs PLUS an acoustic version of the album you can only get here."/>
    <n v="15000"/>
    <n v="2180"/>
    <x v="0"/>
    <s v="US"/>
    <s v="USD"/>
    <n v="1458362023"/>
    <n v="1455773623"/>
    <b v="0"/>
    <n v="61"/>
    <b v="1"/>
    <x v="15"/>
    <n v="15"/>
    <n v="35.74"/>
    <s v="music"/>
    <x v="15"/>
    <d v="2016-02-18T05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15000"/>
    <n v="641"/>
    <x v="0"/>
    <s v="US"/>
    <s v="USD"/>
    <n v="1481615940"/>
    <n v="1479436646"/>
    <b v="0"/>
    <n v="30"/>
    <b v="1"/>
    <x v="15"/>
    <n v="4"/>
    <n v="21.37"/>
    <s v="music"/>
    <x v="15"/>
    <d v="2016-11-18T02:37:26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15000"/>
    <n v="250"/>
    <x v="1"/>
    <s v="US"/>
    <s v="USD"/>
    <n v="1472317209"/>
    <n v="1469725209"/>
    <b v="0"/>
    <n v="1"/>
    <b v="0"/>
    <x v="16"/>
    <n v="2"/>
    <n v="250"/>
    <s v="journalism"/>
    <x v="16"/>
    <d v="2016-07-28T17:00:09"/>
    <x v="2"/>
    <x v="3"/>
  </r>
  <r>
    <n v="1041"/>
    <s v="Industry Success Project (Canceled)"/>
    <s v="I am trying to document what it is like to plunge head first into the music/audio industry as an intern."/>
    <n v="15000"/>
    <n v="0"/>
    <x v="1"/>
    <s v="US"/>
    <s v="USD"/>
    <n v="1406769992"/>
    <n v="1405041992"/>
    <b v="0"/>
    <n v="0"/>
    <b v="0"/>
    <x v="16"/>
    <n v="0"/>
    <n v="0"/>
    <s v="journalism"/>
    <x v="16"/>
    <d v="2014-07-11T01:26:32"/>
    <x v="3"/>
    <x v="3"/>
  </r>
  <r>
    <n v="1042"/>
    <s v="Ben's Top 5 podcast (Canceled)"/>
    <s v="Hello! I'm Ben and I have been wanting to start a podcast for a while. I am looking to kickstart the process and get into the game!"/>
    <n v="15000"/>
    <n v="10"/>
    <x v="1"/>
    <s v="US"/>
    <s v="USD"/>
    <n v="1410516000"/>
    <n v="1406824948"/>
    <b v="0"/>
    <n v="1"/>
    <b v="0"/>
    <x v="16"/>
    <n v="0"/>
    <n v="10"/>
    <s v="journalism"/>
    <x v="16"/>
    <d v="2014-07-31T16:42:28"/>
    <x v="3"/>
    <x v="3"/>
  </r>
  <r>
    <n v="1043"/>
    <s v="Printing TONE Audio 10th Anniversary Edition! (Canceled)"/>
    <s v="We're seeking funding for a special 10th Anniversary PRINT EDITION! Receive your own copy for only $8"/>
    <n v="15000"/>
    <n v="8537"/>
    <x v="1"/>
    <s v="US"/>
    <s v="USD"/>
    <n v="1432101855"/>
    <n v="1429509855"/>
    <b v="0"/>
    <n v="292"/>
    <b v="0"/>
    <x v="16"/>
    <n v="57"/>
    <n v="29.24"/>
    <s v="journalism"/>
    <x v="16"/>
    <d v="2015-04-20T06:04:15"/>
    <x v="0"/>
    <x v="6"/>
  </r>
  <r>
    <n v="1044"/>
    <s v="Podcast for fun! (Canceled)"/>
    <s v="Hi. I'm looking to raise some funds to get some microphones, some interfaces to hook XLR to my iPad/iPhone/iMac. Plus some other stuff."/>
    <n v="15000"/>
    <n v="6"/>
    <x v="1"/>
    <s v="US"/>
    <s v="USD"/>
    <n v="1425587220"/>
    <n v="1420668801"/>
    <b v="0"/>
    <n v="2"/>
    <b v="0"/>
    <x v="16"/>
    <n v="0"/>
    <n v="3"/>
    <s v="journalism"/>
    <x v="16"/>
    <d v="2015-01-07T22:13:21"/>
    <x v="0"/>
    <x v="1"/>
  </r>
  <r>
    <n v="1045"/>
    <s v="In Case Of Emergency (Canceled)"/>
    <s v="In Case Of Emergency is a radio talk show for preppers, beginning preppers, and with preparedness in mind."/>
    <n v="15000"/>
    <n v="266"/>
    <x v="1"/>
    <s v="US"/>
    <s v="USD"/>
    <n v="1408827550"/>
    <n v="1406235550"/>
    <b v="0"/>
    <n v="8"/>
    <b v="0"/>
    <x v="16"/>
    <n v="2"/>
    <n v="33.25"/>
    <s v="journalism"/>
    <x v="16"/>
    <d v="2014-07-24T20:59:10"/>
    <x v="3"/>
    <x v="3"/>
  </r>
  <r>
    <n v="1046"/>
    <s v="All Things Horses Podcast (Canceled)"/>
    <s v="All Things Horses is slowly becoming the greatest podcast on the internet and we are looking to upgrade the studio and software."/>
    <n v="15000"/>
    <n v="0"/>
    <x v="1"/>
    <s v="DE"/>
    <s v="EUR"/>
    <n v="1451161560"/>
    <n v="1447273560"/>
    <b v="0"/>
    <n v="0"/>
    <b v="0"/>
    <x v="16"/>
    <n v="0"/>
    <n v="0"/>
    <s v="journalism"/>
    <x v="16"/>
    <d v="2015-11-11T20:26:00"/>
    <x v="0"/>
    <x v="4"/>
  </r>
  <r>
    <n v="1047"/>
    <s v="Start a New Podcast (Canceled)"/>
    <s v="I wish to start a new podcast called Voices of Texas, and I want to interview interesting people of Texas each week."/>
    <n v="15000"/>
    <n v="1"/>
    <x v="1"/>
    <s v="US"/>
    <s v="USD"/>
    <n v="1415219915"/>
    <n v="1412624315"/>
    <b v="0"/>
    <n v="1"/>
    <b v="0"/>
    <x v="16"/>
    <n v="0"/>
    <n v="1"/>
    <s v="journalism"/>
    <x v="16"/>
    <d v="2014-10-06T19:38:35"/>
    <x v="3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"/>
    <n v="53"/>
    <s v="journalism"/>
    <x v="16"/>
    <d v="2016-08-16T01:16:29"/>
    <x v="2"/>
    <x v="10"/>
  </r>
  <r>
    <n v="1049"/>
    <s v="J1 (Canceled)"/>
    <s v="------"/>
    <n v="15000"/>
    <n v="0"/>
    <x v="1"/>
    <s v="US"/>
    <s v="USD"/>
    <n v="1455272445"/>
    <n v="1452680445"/>
    <b v="0"/>
    <n v="0"/>
    <b v="0"/>
    <x v="16"/>
    <n v="0"/>
    <n v="0"/>
    <s v="journalism"/>
    <x v="16"/>
    <d v="2016-01-13T10:20:45"/>
    <x v="2"/>
    <x v="1"/>
  </r>
  <r>
    <n v="1050"/>
    <s v="The (Secular) Barbershop Podcast (Canceled)"/>
    <s v="Secularism is on the rise and I hear you.Talk to me."/>
    <n v="15000"/>
    <n v="0"/>
    <x v="1"/>
    <s v="US"/>
    <s v="USD"/>
    <n v="1442257677"/>
    <n v="1439665677"/>
    <b v="0"/>
    <n v="0"/>
    <b v="0"/>
    <x v="16"/>
    <n v="0"/>
    <n v="0"/>
    <s v="journalism"/>
    <x v="16"/>
    <d v="2015-08-15T19:07:57"/>
    <x v="0"/>
    <x v="10"/>
  </r>
  <r>
    <n v="1051"/>
    <s v="Now You Know Podcast (Canceled)"/>
    <s v="Inspired by some great podcasters as well as my desire to learn from many people about many topics, plus just to inform people."/>
    <n v="15000"/>
    <n v="0"/>
    <x v="1"/>
    <s v="US"/>
    <s v="USD"/>
    <n v="1409098825"/>
    <n v="1406679625"/>
    <b v="0"/>
    <n v="0"/>
    <b v="0"/>
    <x v="16"/>
    <n v="0"/>
    <n v="0"/>
    <s v="journalism"/>
    <x v="16"/>
    <d v="2014-07-30T00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15000"/>
    <n v="0"/>
    <x v="1"/>
    <s v="US"/>
    <s v="USD"/>
    <n v="1465243740"/>
    <n v="1461438495"/>
    <b v="0"/>
    <n v="0"/>
    <b v="0"/>
    <x v="16"/>
    <n v="0"/>
    <n v="0"/>
    <s v="journalism"/>
    <x v="16"/>
    <d v="2016-04-23T19:08:15"/>
    <x v="2"/>
    <x v="6"/>
  </r>
  <r>
    <n v="1053"/>
    <s v="A day in the life of...(podcast) (Canceled)"/>
    <s v="How well do you know the stranger walking past you or the neighbor up the street? Extraordinary stories told by everyday people."/>
    <n v="15000"/>
    <n v="15"/>
    <x v="1"/>
    <s v="US"/>
    <s v="USD"/>
    <n v="1488773332"/>
    <n v="1486613332"/>
    <b v="0"/>
    <n v="1"/>
    <b v="0"/>
    <x v="16"/>
    <n v="0"/>
    <n v="15"/>
    <s v="journalism"/>
    <x v="16"/>
    <d v="2017-02-09T04:08:52"/>
    <x v="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15000"/>
    <n v="0"/>
    <x v="1"/>
    <s v="US"/>
    <s v="USD"/>
    <n v="1407708000"/>
    <n v="1405110399"/>
    <b v="0"/>
    <n v="0"/>
    <b v="0"/>
    <x v="16"/>
    <n v="0"/>
    <n v="0"/>
    <s v="journalism"/>
    <x v="16"/>
    <d v="2014-07-11T20:26:39"/>
    <x v="3"/>
    <x v="3"/>
  </r>
  <r>
    <n v="1055"/>
    <s v="The Smile High Podcast Club Season 3 (Canceled)"/>
    <s v="This project is to fund Season 3 of the SHPC.  Our plan is to produce 24 more spectacular episodes to share with the world."/>
    <n v="15000"/>
    <n v="0"/>
    <x v="1"/>
    <s v="US"/>
    <s v="USD"/>
    <n v="1457394545"/>
    <n v="1454802545"/>
    <b v="0"/>
    <n v="0"/>
    <b v="0"/>
    <x v="16"/>
    <n v="0"/>
    <n v="0"/>
    <s v="journalism"/>
    <x v="16"/>
    <d v="2016-02-06T23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5000"/>
    <n v="0"/>
    <x v="1"/>
    <s v="US"/>
    <s v="USD"/>
    <n v="1429892177"/>
    <n v="1424711777"/>
    <b v="0"/>
    <n v="0"/>
    <b v="0"/>
    <x v="16"/>
    <n v="0"/>
    <n v="0"/>
    <s v="journalism"/>
    <x v="16"/>
    <d v="2015-02-23T17:16:17"/>
    <x v="0"/>
    <x v="2"/>
  </r>
  <r>
    <n v="1057"/>
    <s v="Support Independent Media (Canceled)"/>
    <s v="Sayin it Plain is a Independent Radio Show created to inform the public and empower the community."/>
    <n v="15000"/>
    <n v="0"/>
    <x v="1"/>
    <s v="US"/>
    <s v="USD"/>
    <n v="1480888483"/>
    <n v="1478292883"/>
    <b v="0"/>
    <n v="0"/>
    <b v="0"/>
    <x v="16"/>
    <n v="0"/>
    <n v="0"/>
    <s v="journalism"/>
    <x v="16"/>
    <d v="2016-11-04T20:54:43"/>
    <x v="2"/>
    <x v="4"/>
  </r>
  <r>
    <n v="1058"/>
    <s v="The Body Politic Radio (Canceled)"/>
    <s v="An investigative series on 790 KABC Radio on the ravages of addiction and what options millions of people have for hopeful recovery."/>
    <n v="15000"/>
    <n v="0"/>
    <x v="1"/>
    <s v="US"/>
    <s v="USD"/>
    <n v="1427328000"/>
    <n v="1423777043"/>
    <b v="0"/>
    <n v="0"/>
    <b v="0"/>
    <x v="16"/>
    <n v="0"/>
    <n v="0"/>
    <s v="journalism"/>
    <x v="16"/>
    <d v="2015-02-12T21:37:23"/>
    <x v="0"/>
    <x v="2"/>
  </r>
  <r>
    <n v="1059"/>
    <s v="Voice Over Artist (Canceled)"/>
    <s v="Turning myself into a vocal artist."/>
    <n v="15000"/>
    <n v="0"/>
    <x v="1"/>
    <s v="US"/>
    <s v="USD"/>
    <n v="1426269456"/>
    <n v="1423681056"/>
    <b v="0"/>
    <n v="0"/>
    <b v="0"/>
    <x v="16"/>
    <n v="0"/>
    <n v="0"/>
    <s v="journalism"/>
    <x v="16"/>
    <d v="2015-02-11T18:57:36"/>
    <x v="0"/>
    <x v="2"/>
  </r>
  <r>
    <n v="1060"/>
    <s v="Reality  Check (Canceled)"/>
    <s v="Reality Check is a weekly Internet Radio Show. Along with my co-host and engineer we discuss the issues of the day relevant to you!."/>
    <n v="15000"/>
    <n v="50"/>
    <x v="1"/>
    <s v="US"/>
    <s v="USD"/>
    <n v="1429134893"/>
    <n v="1426542893"/>
    <b v="0"/>
    <n v="1"/>
    <b v="0"/>
    <x v="16"/>
    <n v="0"/>
    <n v="50"/>
    <s v="journalism"/>
    <x v="16"/>
    <d v="2015-03-16T21:54:53"/>
    <x v="0"/>
    <x v="7"/>
  </r>
  <r>
    <n v="1061"/>
    <s v="Chat Box 23 (Canceled)"/>
    <s v="T.O., Adi &amp; Mercedes discuss their point of views, women's issues &amp; Hollywood Hotties."/>
    <n v="15000"/>
    <n v="0"/>
    <x v="1"/>
    <s v="US"/>
    <s v="USD"/>
    <n v="1462150800"/>
    <n v="1456987108"/>
    <b v="0"/>
    <n v="0"/>
    <b v="0"/>
    <x v="16"/>
    <n v="0"/>
    <n v="0"/>
    <s v="journalism"/>
    <x v="16"/>
    <d v="2016-03-03T06:38:28"/>
    <x v="2"/>
    <x v="7"/>
  </r>
  <r>
    <n v="1062"/>
    <s v="RETURNING AT A LATER DATE"/>
    <s v="SEE US ON PATREON www.badgirlartwork.com"/>
    <n v="15000"/>
    <n v="190"/>
    <x v="1"/>
    <s v="US"/>
    <s v="USD"/>
    <n v="1468351341"/>
    <n v="1467746541"/>
    <b v="0"/>
    <n v="4"/>
    <b v="0"/>
    <x v="16"/>
    <n v="1"/>
    <n v="47.5"/>
    <s v="journalism"/>
    <x v="16"/>
    <d v="2016-07-05T19:22:21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5000"/>
    <n v="0"/>
    <x v="1"/>
    <s v="US"/>
    <s v="USD"/>
    <n v="1472604262"/>
    <n v="1470012262"/>
    <b v="0"/>
    <n v="0"/>
    <b v="0"/>
    <x v="16"/>
    <n v="0"/>
    <n v="0"/>
    <s v="journalism"/>
    <x v="16"/>
    <d v="2016-08-01T00:44:22"/>
    <x v="2"/>
    <x v="10"/>
  </r>
  <r>
    <n v="1064"/>
    <s v="Vineyard Valley - A Social Winemaking Game!"/>
    <s v="Make wine from seed to bottle; build, socialize, sell, and relax in Vineyard Valley - a social, sandbox, free to play business sim!"/>
    <n v="15000"/>
    <n v="8077"/>
    <x v="2"/>
    <s v="US"/>
    <s v="USD"/>
    <n v="1373174903"/>
    <n v="1369286903"/>
    <b v="0"/>
    <n v="123"/>
    <b v="0"/>
    <x v="17"/>
    <n v="54"/>
    <n v="65.67"/>
    <s v="games"/>
    <x v="17"/>
    <d v="2013-05-23T05:28:23"/>
    <x v="4"/>
    <x v="5"/>
  </r>
  <r>
    <n v="1065"/>
    <s v="Diggers Fall tactical multiplayer pc shooter"/>
    <s v="Need funds for an Australian fps mp shooter pc game called Diggers Fall were china invades Aus, cost for advertising and settings menu."/>
    <n v="15000"/>
    <n v="81"/>
    <x v="2"/>
    <s v="AU"/>
    <s v="AUD"/>
    <n v="1392800922"/>
    <n v="1390381722"/>
    <b v="0"/>
    <n v="5"/>
    <b v="0"/>
    <x v="17"/>
    <n v="1"/>
    <n v="16.2"/>
    <s v="games"/>
    <x v="17"/>
    <d v="2014-01-22T09:08:42"/>
    <x v="3"/>
    <x v="1"/>
  </r>
  <r>
    <n v="1066"/>
    <s v="So I'm A Dark Lord"/>
    <s v="A parody of old school RPGs where you are a new Dark Lord on a quest to amass monsters and allies on your side."/>
    <n v="15000"/>
    <n v="5051"/>
    <x v="2"/>
    <s v="US"/>
    <s v="USD"/>
    <n v="1375657582"/>
    <n v="1371769582"/>
    <b v="0"/>
    <n v="148"/>
    <b v="0"/>
    <x v="17"/>
    <n v="34"/>
    <n v="34.130000000000003"/>
    <s v="games"/>
    <x v="17"/>
    <d v="2013-06-20T23:06:22"/>
    <x v="4"/>
    <x v="0"/>
  </r>
  <r>
    <n v="1067"/>
    <s v="Fate Fighters - The Ultimate Decision Maker"/>
    <s v="Canâ€™t make up your mind about something? Simply type in your two options and let the fighters of fate decide for you!"/>
    <n v="15000"/>
    <n v="130"/>
    <x v="2"/>
    <s v="US"/>
    <s v="USD"/>
    <n v="1387657931"/>
    <n v="1385065931"/>
    <b v="0"/>
    <n v="10"/>
    <b v="0"/>
    <x v="17"/>
    <n v="1"/>
    <n v="13"/>
    <s v="games"/>
    <x v="17"/>
    <d v="2013-11-21T20:32:11"/>
    <x v="4"/>
    <x v="4"/>
  </r>
  <r>
    <n v="1068"/>
    <s v="The Quest To Save Hip Hop"/>
    <s v="THE QUEST TO SAVE HIP HOP is an old school beat em up st game that has a focus on old school hip hop and new age hip hop coming to pc."/>
    <n v="15000"/>
    <n v="45"/>
    <x v="2"/>
    <s v="US"/>
    <s v="USD"/>
    <n v="1460274864"/>
    <n v="1457686464"/>
    <b v="0"/>
    <n v="4"/>
    <b v="0"/>
    <x v="17"/>
    <n v="0"/>
    <n v="11.25"/>
    <s v="games"/>
    <x v="17"/>
    <d v="2016-03-11T08:54:24"/>
    <x v="2"/>
    <x v="7"/>
  </r>
  <r>
    <n v="1069"/>
    <s v="Until The End (PC, Mac, and Linux)"/>
    <s v="A run-n-gun zombie survival game where you scavenge for items to make the night a little less scary."/>
    <n v="15000"/>
    <n v="850"/>
    <x v="2"/>
    <s v="US"/>
    <s v="USD"/>
    <n v="1385447459"/>
    <n v="1382679059"/>
    <b v="0"/>
    <n v="21"/>
    <b v="0"/>
    <x v="17"/>
    <n v="6"/>
    <n v="40.479999999999997"/>
    <s v="games"/>
    <x v="17"/>
    <d v="2013-10-25T05:30:59"/>
    <x v="4"/>
    <x v="9"/>
  </r>
  <r>
    <n v="1070"/>
    <s v="Prez Games: Do You Have What it Takes to Win the Presidency?"/>
    <s v="A deck building game where you build your campaign plans, raise cash and gain power in a drive to win the White House."/>
    <n v="15000"/>
    <n v="70"/>
    <x v="2"/>
    <s v="US"/>
    <s v="USD"/>
    <n v="1349050622"/>
    <n v="1347322622"/>
    <b v="0"/>
    <n v="2"/>
    <b v="0"/>
    <x v="17"/>
    <n v="0"/>
    <n v="35"/>
    <s v="games"/>
    <x v="17"/>
    <d v="2012-09-11T00:17:02"/>
    <x v="5"/>
    <x v="8"/>
  </r>
  <r>
    <n v="1071"/>
    <s v="DJ's Bane"/>
    <s v="I'm making a game where you choose how you want to kill the DJ, so you yourself can decide what music will be played at the party."/>
    <n v="15000"/>
    <n v="0"/>
    <x v="2"/>
    <s v="NO"/>
    <s v="NOK"/>
    <n v="1447787093"/>
    <n v="1445191493"/>
    <b v="0"/>
    <n v="0"/>
    <b v="0"/>
    <x v="17"/>
    <n v="0"/>
    <n v="0"/>
    <s v="games"/>
    <x v="17"/>
    <d v="2015-10-18T18:04:53"/>
    <x v="0"/>
    <x v="9"/>
  </r>
  <r>
    <n v="1072"/>
    <s v="World Defense : Tower Defense"/>
    <s v="A tower defense game that is played anywhere on the earth's surface!  This project is to expand it to be multiplayer and mod support."/>
    <n v="15000"/>
    <n v="51"/>
    <x v="2"/>
    <s v="US"/>
    <s v="USD"/>
    <n v="1391630297"/>
    <n v="1389038297"/>
    <b v="0"/>
    <n v="4"/>
    <b v="0"/>
    <x v="17"/>
    <n v="0"/>
    <n v="12.75"/>
    <s v="games"/>
    <x v="17"/>
    <d v="2014-01-06T19:58:17"/>
    <x v="3"/>
    <x v="1"/>
  </r>
  <r>
    <n v="1073"/>
    <s v="Rainbow Ball to the Iphone"/>
    <s v="We want to bring our Game Rainbow Ball to the iphone and to do that we need a little help"/>
    <n v="15000"/>
    <n v="10"/>
    <x v="2"/>
    <s v="US"/>
    <s v="USD"/>
    <n v="1318806541"/>
    <n v="1316214541"/>
    <b v="0"/>
    <n v="1"/>
    <b v="0"/>
    <x v="17"/>
    <n v="0"/>
    <n v="10"/>
    <s v="games"/>
    <x v="17"/>
    <d v="2011-09-16T23:09:01"/>
    <x v="6"/>
    <x v="8"/>
  </r>
  <r>
    <n v="1074"/>
    <s v="Kingdom Espionage"/>
    <s v="An ambitious multiplayer game set in fantastical medieval world where you must defend your castle while attacking others to gain ranks!"/>
    <n v="15000"/>
    <n v="3407"/>
    <x v="2"/>
    <s v="US"/>
    <s v="USD"/>
    <n v="1388808545"/>
    <n v="1386216545"/>
    <b v="0"/>
    <n v="30"/>
    <b v="0"/>
    <x v="17"/>
    <n v="23"/>
    <n v="113.57"/>
    <s v="games"/>
    <x v="17"/>
    <d v="2013-12-05T04:09:05"/>
    <x v="4"/>
    <x v="11"/>
  </r>
  <r>
    <n v="1075"/>
    <s v="Towers Of The Apocalypse"/>
    <s v="Fully 3D, post Apocalyptic themed tower defense video game. New take on the genre."/>
    <n v="15000"/>
    <n v="45"/>
    <x v="2"/>
    <s v="US"/>
    <s v="USD"/>
    <n v="1336340516"/>
    <n v="1333748516"/>
    <b v="0"/>
    <n v="3"/>
    <b v="0"/>
    <x v="17"/>
    <n v="0"/>
    <n v="15"/>
    <s v="games"/>
    <x v="17"/>
    <d v="2012-04-06T21:41:56"/>
    <x v="5"/>
    <x v="6"/>
  </r>
  <r>
    <n v="1076"/>
    <s v="Kaptain Brawe 2: A Space Travesty"/>
    <s v="A comical point and click adventure by veteran team of Broken Sword and Monkey Island fame - Steve Ince and Bill Tiller"/>
    <n v="15000"/>
    <n v="47074"/>
    <x v="2"/>
    <s v="US"/>
    <s v="USD"/>
    <n v="1410426250"/>
    <n v="1405674250"/>
    <b v="0"/>
    <n v="975"/>
    <b v="0"/>
    <x v="17"/>
    <n v="314"/>
    <n v="48.28"/>
    <s v="games"/>
    <x v="17"/>
    <d v="2014-07-18T09:04:10"/>
    <x v="3"/>
    <x v="3"/>
  </r>
  <r>
    <n v="1077"/>
    <s v="Legends of Callasia [Demo Available NOW!]"/>
    <s v="An epic strategy game of world conquest with simultaneous turn-based multiplayer gameplay and no hotseat waiting"/>
    <n v="15000"/>
    <n v="7344"/>
    <x v="2"/>
    <s v="US"/>
    <s v="USD"/>
    <n v="1452744011"/>
    <n v="1450152011"/>
    <b v="0"/>
    <n v="167"/>
    <b v="0"/>
    <x v="17"/>
    <n v="49"/>
    <n v="43.98"/>
    <s v="games"/>
    <x v="17"/>
    <d v="2015-12-15T04:00:11"/>
    <x v="0"/>
    <x v="11"/>
  </r>
  <r>
    <n v="1078"/>
    <s v="New iPad/iPhone game development software needed"/>
    <s v="I am looking to create more games for the iPad/iPhone and want to add leaderboards, which requires new game development software"/>
    <n v="15000"/>
    <n v="45"/>
    <x v="2"/>
    <s v="US"/>
    <s v="USD"/>
    <n v="1311309721"/>
    <n v="1307421721"/>
    <b v="0"/>
    <n v="5"/>
    <b v="0"/>
    <x v="17"/>
    <n v="0"/>
    <n v="9"/>
    <s v="games"/>
    <x v="17"/>
    <d v="2011-06-07T04:42:01"/>
    <x v="6"/>
    <x v="0"/>
  </r>
  <r>
    <n v="1079"/>
    <s v="Sirius Online, an indie Space MMO"/>
    <s v="Sirius Online is currently the work of two brothers striving to bring the Era of Freelancer back, adding dynamic markets and more."/>
    <n v="15000"/>
    <n v="678"/>
    <x v="2"/>
    <s v="DE"/>
    <s v="EUR"/>
    <n v="1463232936"/>
    <n v="1461072936"/>
    <b v="0"/>
    <n v="18"/>
    <b v="0"/>
    <x v="17"/>
    <n v="5"/>
    <n v="37.67"/>
    <s v="games"/>
    <x v="17"/>
    <d v="2016-04-19T13:35:36"/>
    <x v="2"/>
    <x v="6"/>
  </r>
  <r>
    <n v="1080"/>
    <s v="Skullforge: The Hunt"/>
    <s v="A fantasy action RPG which follows an elven ex-slave on a journey of magic, revenge, intrigue, and deceit."/>
    <n v="15000"/>
    <n v="1821"/>
    <x v="2"/>
    <s v="US"/>
    <s v="USD"/>
    <n v="1399778333"/>
    <n v="1397186333"/>
    <b v="0"/>
    <n v="98"/>
    <b v="0"/>
    <x v="17"/>
    <n v="12"/>
    <n v="18.579999999999998"/>
    <s v="games"/>
    <x v="17"/>
    <d v="2014-04-11T03:18:53"/>
    <x v="3"/>
    <x v="6"/>
  </r>
  <r>
    <n v="1081"/>
    <s v="The Creature"/>
    <s v="Finishing your last job before you retire until a disaster strikes the cargo ship can you survive The Creature?"/>
    <n v="15000"/>
    <n v="12"/>
    <x v="2"/>
    <s v="US"/>
    <s v="USD"/>
    <n v="1422483292"/>
    <n v="1419891292"/>
    <b v="0"/>
    <n v="4"/>
    <b v="0"/>
    <x v="17"/>
    <n v="0"/>
    <n v="3"/>
    <s v="games"/>
    <x v="17"/>
    <d v="2014-12-29T22:14:52"/>
    <x v="3"/>
    <x v="11"/>
  </r>
  <r>
    <n v="1082"/>
    <s v="T-Fighter: Code Name M - Mobile Edition"/>
    <s v="Challenge your trivia skills in this action oriented game against several opponents across time."/>
    <n v="15000"/>
    <n v="56"/>
    <x v="2"/>
    <s v="US"/>
    <s v="USD"/>
    <n v="1344635088"/>
    <n v="1342043088"/>
    <b v="0"/>
    <n v="3"/>
    <b v="0"/>
    <x v="17"/>
    <n v="0"/>
    <n v="18.670000000000002"/>
    <s v="games"/>
    <x v="17"/>
    <d v="2012-07-11T21:44:48"/>
    <x v="5"/>
    <x v="3"/>
  </r>
  <r>
    <n v="1083"/>
    <s v="Video Game Store That Can Beat Out Any Other"/>
    <s v="We want to take everything video game related people have seen since 1978 to now and turn it into the top gamer lounge in canada !"/>
    <n v="15000"/>
    <n v="410"/>
    <x v="2"/>
    <s v="CA"/>
    <s v="CAD"/>
    <n v="1406994583"/>
    <n v="1401810583"/>
    <b v="0"/>
    <n v="1"/>
    <b v="0"/>
    <x v="17"/>
    <n v="3"/>
    <n v="410"/>
    <s v="games"/>
    <x v="17"/>
    <d v="2014-06-03T15:49:43"/>
    <x v="3"/>
    <x v="0"/>
  </r>
  <r>
    <n v="1084"/>
    <s v="My own channel"/>
    <s v="I want to start my own channel for gaming"/>
    <n v="15000"/>
    <n v="0"/>
    <x v="2"/>
    <s v="US"/>
    <s v="USD"/>
    <n v="1407534804"/>
    <n v="1404942804"/>
    <b v="0"/>
    <n v="0"/>
    <b v="0"/>
    <x v="17"/>
    <n v="0"/>
    <n v="0"/>
    <s v="games"/>
    <x v="17"/>
    <d v="2014-07-09T21:53:24"/>
    <x v="3"/>
    <x v="3"/>
  </r>
  <r>
    <n v="1085"/>
    <s v="Sun Dryd Studios"/>
    <s v="The new kid on the block. Re-imagining old games and creating new ones. Ship, Lazer, Rock is first."/>
    <n v="15000"/>
    <n v="1026"/>
    <x v="2"/>
    <s v="CA"/>
    <s v="CAD"/>
    <n v="1457967975"/>
    <n v="1455379575"/>
    <b v="0"/>
    <n v="9"/>
    <b v="0"/>
    <x v="17"/>
    <n v="7"/>
    <n v="114"/>
    <s v="games"/>
    <x v="17"/>
    <d v="2016-02-13T16:06:15"/>
    <x v="2"/>
    <x v="2"/>
  </r>
  <r>
    <n v="1086"/>
    <s v="Cyber Universe Online"/>
    <s v="Humanity's future in the Galaxy"/>
    <n v="15000"/>
    <n v="15"/>
    <x v="2"/>
    <s v="US"/>
    <s v="USD"/>
    <n v="1408913291"/>
    <n v="1406321291"/>
    <b v="0"/>
    <n v="2"/>
    <b v="0"/>
    <x v="17"/>
    <n v="0"/>
    <n v="7.5"/>
    <s v="games"/>
    <x v="17"/>
    <d v="2014-07-25T20:48:11"/>
    <x v="3"/>
    <x v="3"/>
  </r>
  <r>
    <n v="1087"/>
    <s v="Idle Gamers"/>
    <s v="Idle gamers are the group of gamers worth watching play video games. We have a back log of video ideas and want to entertain you."/>
    <n v="15000"/>
    <n v="0"/>
    <x v="2"/>
    <s v="US"/>
    <s v="USD"/>
    <n v="1402852087"/>
    <n v="1400260087"/>
    <b v="0"/>
    <n v="0"/>
    <b v="0"/>
    <x v="17"/>
    <n v="0"/>
    <n v="0"/>
    <s v="games"/>
    <x v="17"/>
    <d v="2014-05-16T17:08:07"/>
    <x v="3"/>
    <x v="5"/>
  </r>
  <r>
    <n v="1088"/>
    <s v="Still Alive"/>
    <s v="A fresh twist on survival games. Intense, high-stakes 30 minute rounds for up to 10 players."/>
    <n v="15000"/>
    <n v="6382.34"/>
    <x v="2"/>
    <s v="US"/>
    <s v="USD"/>
    <n v="1398366667"/>
    <n v="1395774667"/>
    <b v="0"/>
    <n v="147"/>
    <b v="0"/>
    <x v="17"/>
    <n v="43"/>
    <n v="43.42"/>
    <s v="games"/>
    <x v="17"/>
    <d v="2014-03-25T19:11:07"/>
    <x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8"/>
    <n v="23.96"/>
    <s v="games"/>
    <x v="17"/>
    <d v="2015-05-27T04:32:55"/>
    <x v="0"/>
    <x v="5"/>
  </r>
  <r>
    <n v="1090"/>
    <s v="Help Jumpy Punch Prosper!!"/>
    <s v="A sci-fi platformer game inspired by a certain blue hedgehog and Italian plumber. Jump, fight, dodge and sprint your way to victory."/>
    <n v="15000"/>
    <n v="5"/>
    <x v="2"/>
    <s v="AU"/>
    <s v="AUD"/>
    <n v="1432873653"/>
    <n v="1430281653"/>
    <b v="0"/>
    <n v="1"/>
    <b v="0"/>
    <x v="17"/>
    <n v="0"/>
    <n v="5"/>
    <s v="games"/>
    <x v="17"/>
    <d v="2015-04-29T04:27:33"/>
    <x v="0"/>
    <x v="6"/>
  </r>
  <r>
    <n v="1091"/>
    <s v="London Revolution - Open World RPG Minecraft Server"/>
    <s v="London Revolution is a Minecraft server in development. This is an open world RPG FPS server with questing and ruthless gangs."/>
    <n v="15000"/>
    <n v="25"/>
    <x v="2"/>
    <s v="GB"/>
    <s v="GBP"/>
    <n v="1460313672"/>
    <n v="1457725272"/>
    <b v="0"/>
    <n v="2"/>
    <b v="0"/>
    <x v="17"/>
    <n v="0"/>
    <n v="12.5"/>
    <s v="games"/>
    <x v="17"/>
    <d v="2016-03-11T19:41:12"/>
    <x v="2"/>
    <x v="7"/>
  </r>
  <r>
    <n v="1092"/>
    <s v="toggleme. - the next phenom in mobile gaming"/>
    <s v="toggleme. is the next breakout mobile game.Addictive gameplay, phenomenal design, real life rewards for achievements, and a great story"/>
    <n v="15000"/>
    <n v="21"/>
    <x v="2"/>
    <s v="US"/>
    <s v="USD"/>
    <n v="1357432638"/>
    <n v="1354840638"/>
    <b v="0"/>
    <n v="7"/>
    <b v="0"/>
    <x v="17"/>
    <n v="0"/>
    <n v="3"/>
    <s v="games"/>
    <x v="17"/>
    <d v="2012-12-07T00:37:18"/>
    <x v="5"/>
    <x v="11"/>
  </r>
  <r>
    <n v="1093"/>
    <s v="Help get &quot;Don't Look&quot; on Steam Greenlight!"/>
    <s v="A little girl living isolated in the Canadian Rockies, you find your self  being lured into the hills in the middle of the night."/>
    <n v="15000"/>
    <n v="42.25"/>
    <x v="2"/>
    <s v="CA"/>
    <s v="CAD"/>
    <n v="1455232937"/>
    <n v="1453936937"/>
    <b v="0"/>
    <n v="4"/>
    <b v="0"/>
    <x v="17"/>
    <n v="0"/>
    <n v="10.56"/>
    <s v="games"/>
    <x v="17"/>
    <d v="2016-01-27T23:22:17"/>
    <x v="2"/>
    <x v="1"/>
  </r>
  <r>
    <n v="1094"/>
    <s v="Sprocket Junkie"/>
    <s v="An action racing game for iOS. Set in a steampunk world, players battle their way to the finish line on customizable rocket engines!"/>
    <n v="15000"/>
    <n v="3294.01"/>
    <x v="2"/>
    <s v="US"/>
    <s v="USD"/>
    <n v="1318180033"/>
    <n v="1315588033"/>
    <b v="0"/>
    <n v="27"/>
    <b v="0"/>
    <x v="17"/>
    <n v="22"/>
    <n v="122"/>
    <s v="games"/>
    <x v="17"/>
    <d v="2011-09-09T17:07:13"/>
    <x v="6"/>
    <x v="8"/>
  </r>
  <r>
    <n v="1095"/>
    <s v="Project Snowstorm"/>
    <s v="MMORPG with Real-Time Pet Battles, Expansive 3D World and Ranked Individual &amp; Guild PvP arenas all on your mobile device!"/>
    <n v="15000"/>
    <n v="25174"/>
    <x v="2"/>
    <s v="US"/>
    <s v="USD"/>
    <n v="1377867220"/>
    <n v="1375275220"/>
    <b v="0"/>
    <n v="94"/>
    <b v="0"/>
    <x v="17"/>
    <n v="168"/>
    <n v="267.81"/>
    <s v="games"/>
    <x v="17"/>
    <d v="2013-07-31T12:53:40"/>
    <x v="4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5000"/>
    <n v="2152"/>
    <x v="2"/>
    <s v="US"/>
    <s v="USD"/>
    <n v="1412393400"/>
    <n v="1409747154"/>
    <b v="0"/>
    <n v="29"/>
    <b v="0"/>
    <x v="17"/>
    <n v="14"/>
    <n v="74.209999999999994"/>
    <s v="games"/>
    <x v="17"/>
    <d v="2014-09-03T12:25:54"/>
    <x v="3"/>
    <x v="8"/>
  </r>
  <r>
    <n v="1097"/>
    <s v="Rabbly"/>
    <s v="Rabbly is action-adventure game. Is about a scientist going on an adventure, to find rare materials in another galaxy."/>
    <n v="15000"/>
    <n v="47"/>
    <x v="2"/>
    <s v="US"/>
    <s v="USD"/>
    <n v="1393786877"/>
    <n v="1390330877"/>
    <b v="0"/>
    <n v="7"/>
    <b v="0"/>
    <x v="17"/>
    <n v="0"/>
    <n v="6.71"/>
    <s v="games"/>
    <x v="17"/>
    <d v="2014-01-21T19:01:17"/>
    <x v="3"/>
    <x v="1"/>
  </r>
  <r>
    <n v="1098"/>
    <s v="Kick, Punch... Fireball"/>
    <s v="Kick, Punch... Fireball is an FPS type arena game set inside the fantasy world."/>
    <n v="15000"/>
    <n v="1803"/>
    <x v="2"/>
    <s v="US"/>
    <s v="USD"/>
    <n v="1397413095"/>
    <n v="1394821095"/>
    <b v="0"/>
    <n v="22"/>
    <b v="0"/>
    <x v="17"/>
    <n v="12"/>
    <n v="81.95"/>
    <s v="games"/>
    <x v="17"/>
    <d v="2014-03-14T18:18:15"/>
    <x v="3"/>
    <x v="7"/>
  </r>
  <r>
    <n v="1099"/>
    <s v="Xeno - A Sci-Fi FPS"/>
    <s v="Xeno is an FPS which combines all the best elements of old school and modern games to create a fresh and unique gameplay experience."/>
    <n v="15000"/>
    <n v="25"/>
    <x v="2"/>
    <s v="GB"/>
    <s v="GBP"/>
    <n v="1431547468"/>
    <n v="1428955468"/>
    <b v="0"/>
    <n v="1"/>
    <b v="0"/>
    <x v="17"/>
    <n v="0"/>
    <n v="25"/>
    <s v="games"/>
    <x v="17"/>
    <d v="2015-04-13T20:04:28"/>
    <x v="0"/>
    <x v="6"/>
  </r>
  <r>
    <n v="1100"/>
    <s v="Aeldengald Saga Book I"/>
    <s v="A retro style puzzle rpg with a dark story. Your decisions will influence the world and decide the outcome of the story."/>
    <n v="15000"/>
    <n v="100"/>
    <x v="2"/>
    <s v="DE"/>
    <s v="EUR"/>
    <n v="1455417571"/>
    <n v="1452825571"/>
    <b v="0"/>
    <n v="10"/>
    <b v="0"/>
    <x v="17"/>
    <n v="1"/>
    <n v="10"/>
    <s v="games"/>
    <x v="17"/>
    <d v="2016-01-15T02:39:31"/>
    <x v="2"/>
    <x v="1"/>
  </r>
  <r>
    <n v="1101"/>
    <s v="Strain Wars"/>
    <s v="Different strains of marijuana leafs battling to the death to see which one is the top strain."/>
    <n v="15000"/>
    <n v="41"/>
    <x v="2"/>
    <s v="US"/>
    <s v="USD"/>
    <n v="1468519920"/>
    <n v="1466188338"/>
    <b v="0"/>
    <n v="6"/>
    <b v="0"/>
    <x v="17"/>
    <n v="0"/>
    <n v="6.83"/>
    <s v="games"/>
    <x v="17"/>
    <d v="2016-06-17T18:32:18"/>
    <x v="2"/>
    <x v="0"/>
  </r>
  <r>
    <n v="1102"/>
    <s v="Runers"/>
    <s v="Runers is a top-down rogue-like shooter where as you advance you create more powerful spells and fight fierce monsters and bosses."/>
    <n v="15000"/>
    <n v="425"/>
    <x v="2"/>
    <s v="US"/>
    <s v="USD"/>
    <n v="1386568740"/>
    <n v="1383095125"/>
    <b v="0"/>
    <n v="24"/>
    <b v="0"/>
    <x v="17"/>
    <n v="3"/>
    <n v="17.71"/>
    <s v="games"/>
    <x v="17"/>
    <d v="2013-10-30T01:05:25"/>
    <x v="4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2"/>
    <n v="16.2"/>
    <s v="games"/>
    <x v="17"/>
    <d v="2016-04-19T05:19:50"/>
    <x v="2"/>
    <x v="6"/>
  </r>
  <r>
    <n v="1104"/>
    <s v="Street Heroes - A Facebook Beat 'em Up"/>
    <s v="Street Heroes is a retro 2D side-scrolling multiplayer beat 'em up for Facebook that brings classic arcade fun to a social platform"/>
    <n v="15000"/>
    <n v="2971"/>
    <x v="2"/>
    <s v="GB"/>
    <s v="GBP"/>
    <n v="1402480221"/>
    <n v="1399888221"/>
    <b v="0"/>
    <n v="37"/>
    <b v="0"/>
    <x v="17"/>
    <n v="20"/>
    <n v="80.3"/>
    <s v="games"/>
    <x v="17"/>
    <d v="2014-05-12T09:50:21"/>
    <x v="3"/>
    <x v="5"/>
  </r>
  <r>
    <n v="1105"/>
    <s v="Nightmare Zombies"/>
    <s v="Nightmare Zombies is the first Oculus Rift Only immersive zombie simulator in the Post-Apocalypse urban environment of New York City."/>
    <n v="15000"/>
    <n v="1431"/>
    <x v="2"/>
    <s v="US"/>
    <s v="USD"/>
    <n v="1395627327"/>
    <n v="1393038927"/>
    <b v="0"/>
    <n v="20"/>
    <b v="0"/>
    <x v="17"/>
    <n v="10"/>
    <n v="71.55"/>
    <s v="games"/>
    <x v="17"/>
    <d v="2014-02-22T03:15:27"/>
    <x v="3"/>
    <x v="2"/>
  </r>
  <r>
    <n v="1106"/>
    <s v="Backyard Zombies"/>
    <s v="Collect coins and save civilians while you blast your way through tons of zombies! Unlock new characters and levels!"/>
    <n v="15000"/>
    <n v="165"/>
    <x v="2"/>
    <s v="US"/>
    <s v="USD"/>
    <n v="1333557975"/>
    <n v="1330969575"/>
    <b v="0"/>
    <n v="7"/>
    <b v="0"/>
    <x v="17"/>
    <n v="1"/>
    <n v="23.57"/>
    <s v="games"/>
    <x v="17"/>
    <d v="2012-03-05T17:46:15"/>
    <x v="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5000"/>
    <n v="0"/>
    <x v="2"/>
    <s v="US"/>
    <s v="USD"/>
    <n v="1406148024"/>
    <n v="1403556024"/>
    <b v="0"/>
    <n v="0"/>
    <b v="0"/>
    <x v="17"/>
    <n v="0"/>
    <n v="0"/>
    <s v="games"/>
    <x v="17"/>
    <d v="2014-06-23T20:40:24"/>
    <x v="3"/>
    <x v="0"/>
  </r>
  <r>
    <n v="1108"/>
    <s v="Urbania: Create the future"/>
    <s v="Environmental awareness using social games where players are challenged to pursue sustainable development in the city of the future."/>
    <n v="15000"/>
    <n v="732.5"/>
    <x v="2"/>
    <s v="US"/>
    <s v="USD"/>
    <n v="1334326635"/>
    <n v="1329146235"/>
    <b v="0"/>
    <n v="21"/>
    <b v="0"/>
    <x v="17"/>
    <n v="5"/>
    <n v="34.880000000000003"/>
    <s v="games"/>
    <x v="17"/>
    <d v="2012-02-13T15:17:15"/>
    <x v="5"/>
    <x v="2"/>
  </r>
  <r>
    <n v="1109"/>
    <s v="1985 Video Game Museum/Arcade/Game Lounge/Event Center"/>
    <s v="Our goal is to open a video game museum, art gallery, free play arcade, game lounge, cosplay and event center here in Flint Michigan!"/>
    <n v="15000"/>
    <n v="45"/>
    <x v="2"/>
    <s v="US"/>
    <s v="USD"/>
    <n v="1479495790"/>
    <n v="1476900190"/>
    <b v="0"/>
    <n v="3"/>
    <b v="0"/>
    <x v="17"/>
    <n v="0"/>
    <n v="15"/>
    <s v="games"/>
    <x v="17"/>
    <d v="2016-10-19T18:03:10"/>
    <x v="2"/>
    <x v="9"/>
  </r>
  <r>
    <n v="1110"/>
    <s v="PSI - Role Playing Game"/>
    <s v="PSI is a game about a group of people dealing with the effects of Nightmares becoming reality, life will never be the same."/>
    <n v="15000"/>
    <n v="255"/>
    <x v="2"/>
    <s v="US"/>
    <s v="USD"/>
    <n v="1354919022"/>
    <n v="1352327022"/>
    <b v="0"/>
    <n v="11"/>
    <b v="0"/>
    <x v="17"/>
    <n v="2"/>
    <n v="23.18"/>
    <s v="games"/>
    <x v="17"/>
    <d v="2012-11-07T22:23:42"/>
    <x v="5"/>
    <x v="4"/>
  </r>
  <r>
    <n v="1111"/>
    <s v="Funding HyperLight Studios"/>
    <s v="We are bringing a new gaming experience to the field. One that will connect a community of people and servers from around the world."/>
    <n v="15000"/>
    <n v="1"/>
    <x v="2"/>
    <s v="US"/>
    <s v="USD"/>
    <n v="1452228790"/>
    <n v="1449636790"/>
    <b v="0"/>
    <n v="1"/>
    <b v="0"/>
    <x v="17"/>
    <n v="0"/>
    <n v="1"/>
    <s v="games"/>
    <x v="17"/>
    <d v="2015-12-09T04:53:10"/>
    <x v="0"/>
    <x v="11"/>
  </r>
  <r>
    <n v="1112"/>
    <s v="Johnny Rocketfingers: Violent Point &amp; Click Adventure!"/>
    <s v="Tarantino-esque Adventure Game on Steroids Inspired by LucasArts, Gritty Action Movies and 1940's Animation"/>
    <n v="15000"/>
    <n v="31272.92"/>
    <x v="2"/>
    <s v="US"/>
    <s v="USD"/>
    <n v="1421656200"/>
    <n v="1416507211"/>
    <b v="0"/>
    <n v="312"/>
    <b v="0"/>
    <x v="17"/>
    <n v="208"/>
    <n v="100.23"/>
    <s v="games"/>
    <x v="17"/>
    <d v="2014-11-20T18:13:31"/>
    <x v="3"/>
    <x v="4"/>
  </r>
  <r>
    <n v="1113"/>
    <s v="A YouTube Gaming Channel"/>
    <s v="A start up YouTube PC Gaming channel named ''Jeansie''. Comprised of witty banter and slightly above average  gaming skills :)"/>
    <n v="15000"/>
    <n v="5"/>
    <x v="2"/>
    <s v="GB"/>
    <s v="GBP"/>
    <n v="1408058820"/>
    <n v="1405466820"/>
    <b v="0"/>
    <n v="1"/>
    <b v="0"/>
    <x v="17"/>
    <n v="0"/>
    <n v="5"/>
    <s v="games"/>
    <x v="17"/>
    <d v="2014-07-15T23:27:00"/>
    <x v="3"/>
    <x v="3"/>
  </r>
  <r>
    <n v="1114"/>
    <s v="TeleRide"/>
    <s v="SciFi racing game for Android &amp; iOS platforms. Player gets a unique weapon which introduces an additional dimension to the competition."/>
    <n v="15000"/>
    <n v="10"/>
    <x v="2"/>
    <s v="GB"/>
    <s v="GBP"/>
    <n v="1381306687"/>
    <n v="1378714687"/>
    <b v="0"/>
    <n v="3"/>
    <b v="0"/>
    <x v="17"/>
    <n v="0"/>
    <n v="3.33"/>
    <s v="games"/>
    <x v="17"/>
    <d v="2013-09-09T08:18:07"/>
    <x v="4"/>
    <x v="8"/>
  </r>
  <r>
    <n v="1115"/>
    <s v="Before You Sleep - A Survival Social Video Game"/>
    <s v="Explore the protagonist's mind. Remember. Understand. Plan ahead. Stay ahead of threats. Nurture relations. Earn the fate you choose."/>
    <n v="15000"/>
    <n v="53"/>
    <x v="2"/>
    <s v="US"/>
    <s v="USD"/>
    <n v="1459352495"/>
    <n v="1456764095"/>
    <b v="0"/>
    <n v="4"/>
    <b v="0"/>
    <x v="17"/>
    <n v="0"/>
    <n v="13.25"/>
    <s v="games"/>
    <x v="17"/>
    <d v="2016-02-29T16:41:35"/>
    <x v="2"/>
    <x v="2"/>
  </r>
  <r>
    <n v="1116"/>
    <s v="Quest Remnants of Chaos"/>
    <s v="A medieval, post apocolyptic, Online, MMORPG. Class morphing, character customization game."/>
    <n v="15000"/>
    <n v="178.52"/>
    <x v="2"/>
    <s v="US"/>
    <s v="USD"/>
    <n v="1339273208"/>
    <n v="1334089208"/>
    <b v="0"/>
    <n v="10"/>
    <b v="0"/>
    <x v="17"/>
    <n v="1"/>
    <n v="17.850000000000001"/>
    <s v="games"/>
    <x v="17"/>
    <d v="2012-04-10T20:20:08"/>
    <x v="5"/>
    <x v="6"/>
  </r>
  <r>
    <n v="1117"/>
    <s v="Medieval Village"/>
    <s v="Experience the Medieval in your own village. Increase your village into a city and walk through the streets."/>
    <n v="15000"/>
    <n v="83"/>
    <x v="2"/>
    <s v="DE"/>
    <s v="EUR"/>
    <n v="1451053313"/>
    <n v="1448461313"/>
    <b v="0"/>
    <n v="8"/>
    <b v="0"/>
    <x v="17"/>
    <n v="1"/>
    <n v="10.38"/>
    <s v="games"/>
    <x v="17"/>
    <d v="2015-11-25T14:21:53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15000"/>
    <n v="109"/>
    <x v="2"/>
    <s v="AU"/>
    <s v="AUD"/>
    <n v="1396666779"/>
    <n v="1394078379"/>
    <b v="0"/>
    <n v="3"/>
    <b v="0"/>
    <x v="17"/>
    <n v="1"/>
    <n v="36.33"/>
    <s v="games"/>
    <x v="17"/>
    <d v="2014-03-06T03:59:39"/>
    <x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15000"/>
    <n v="5"/>
    <x v="2"/>
    <s v="US"/>
    <s v="USD"/>
    <n v="1396810864"/>
    <n v="1395687664"/>
    <b v="0"/>
    <n v="1"/>
    <b v="0"/>
    <x v="17"/>
    <n v="0"/>
    <n v="5"/>
    <s v="games"/>
    <x v="17"/>
    <d v="2014-03-24T19:01:04"/>
    <x v="3"/>
    <x v="7"/>
  </r>
  <r>
    <n v="1120"/>
    <s v="PlanEt Ninjahwah"/>
    <s v="Planet Ninjahwah is a highly anticipated futuristic action adventure game that will blow your mind!!"/>
    <n v="15000"/>
    <n v="0"/>
    <x v="2"/>
    <s v="US"/>
    <s v="USD"/>
    <n v="1319835400"/>
    <n v="1315947400"/>
    <b v="0"/>
    <n v="0"/>
    <b v="0"/>
    <x v="17"/>
    <n v="0"/>
    <n v="0"/>
    <s v="games"/>
    <x v="17"/>
    <d v="2011-09-13T20:56:40"/>
    <x v="6"/>
    <x v="8"/>
  </r>
  <r>
    <n v="1121"/>
    <s v="Pwincess"/>
    <s v="An action packed, side scrolling, platform jumping, laser shooting ADVENTURE that will be fun for everyone."/>
    <n v="15000"/>
    <n v="29"/>
    <x v="2"/>
    <s v="US"/>
    <s v="USD"/>
    <n v="1457904316"/>
    <n v="1455315916"/>
    <b v="0"/>
    <n v="5"/>
    <b v="0"/>
    <x v="17"/>
    <n v="0"/>
    <n v="5.8"/>
    <s v="games"/>
    <x v="17"/>
    <d v="2016-02-12T22:25:16"/>
    <x v="2"/>
    <x v="2"/>
  </r>
  <r>
    <n v="1122"/>
    <s v="Funny Monsters (Mobile Game)"/>
    <s v="Mobile game featuring lots of funny little monsters on the run from their mad creator. Lots of gameplay elements will keep user bussy."/>
    <n v="15000"/>
    <n v="0"/>
    <x v="2"/>
    <s v="GB"/>
    <s v="GBP"/>
    <n v="1369932825"/>
    <n v="1368723225"/>
    <b v="0"/>
    <n v="0"/>
    <b v="0"/>
    <x v="17"/>
    <n v="0"/>
    <n v="0"/>
    <s v="games"/>
    <x v="17"/>
    <d v="2013-05-16T16:53:45"/>
    <x v="4"/>
    <x v="5"/>
  </r>
  <r>
    <n v="1123"/>
    <s v="Droplets"/>
    <s v="Fast paced mobile game where you control a rain drop by tilting your screen. Absorb other rain drops to go faster, but avoid clouds."/>
    <n v="15000"/>
    <n v="11"/>
    <x v="2"/>
    <s v="US"/>
    <s v="USD"/>
    <n v="1397910848"/>
    <n v="1395318848"/>
    <b v="0"/>
    <n v="3"/>
    <b v="0"/>
    <x v="17"/>
    <n v="0"/>
    <n v="3.67"/>
    <s v="games"/>
    <x v="17"/>
    <d v="2014-03-20T12:34:08"/>
    <x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15000"/>
    <n v="425"/>
    <x v="2"/>
    <s v="US"/>
    <s v="USD"/>
    <n v="1430409651"/>
    <n v="1427817651"/>
    <b v="0"/>
    <n v="7"/>
    <b v="0"/>
    <x v="18"/>
    <n v="3"/>
    <n v="60.71"/>
    <s v="games"/>
    <x v="18"/>
    <d v="2015-03-31T16:00:51"/>
    <x v="0"/>
    <x v="7"/>
  </r>
  <r>
    <n v="1125"/>
    <s v="Ultimate Supremacy"/>
    <s v="Ultimate Supremacy will be the ultimate in mobile gaming, if you love fighting and strategy games, you will love Ultimate Supremacy."/>
    <n v="15000"/>
    <n v="0"/>
    <x v="2"/>
    <s v="GB"/>
    <s v="GBP"/>
    <n v="1443193130"/>
    <n v="1438009130"/>
    <b v="0"/>
    <n v="0"/>
    <b v="0"/>
    <x v="18"/>
    <n v="0"/>
    <n v="0"/>
    <s v="games"/>
    <x v="18"/>
    <d v="2015-07-27T14:58:50"/>
    <x v="0"/>
    <x v="3"/>
  </r>
  <r>
    <n v="1126"/>
    <s v="GAMING TO LEARN"/>
    <s v="Imagine a science class where the teacher walks in a says &quot;Take out your cell phone and play a game.&quot;"/>
    <n v="15000"/>
    <n v="10"/>
    <x v="2"/>
    <s v="US"/>
    <s v="USD"/>
    <n v="1468482694"/>
    <n v="1465890694"/>
    <b v="0"/>
    <n v="2"/>
    <b v="0"/>
    <x v="18"/>
    <n v="0"/>
    <n v="5"/>
    <s v="games"/>
    <x v="18"/>
    <d v="2016-06-14T07:51:34"/>
    <x v="2"/>
    <x v="0"/>
  </r>
  <r>
    <n v="1127"/>
    <s v="ABRAcaPOCUS!!"/>
    <s v="A fast-paced, creepy/cute mobile puzzle game where you draw series of magic symbols to summon &amp; collect demons, monsters, gods, &amp; myths"/>
    <n v="15000"/>
    <n v="585"/>
    <x v="2"/>
    <s v="US"/>
    <s v="USD"/>
    <n v="1416000600"/>
    <n v="1413318600"/>
    <b v="0"/>
    <n v="23"/>
    <b v="0"/>
    <x v="18"/>
    <n v="4"/>
    <n v="25.43"/>
    <s v="games"/>
    <x v="18"/>
    <d v="2014-10-14T20:30:00"/>
    <x v="3"/>
    <x v="9"/>
  </r>
  <r>
    <n v="1128"/>
    <s v="Flying Turds"/>
    <s v="#havingfunFTW"/>
    <n v="15000"/>
    <n v="1"/>
    <x v="2"/>
    <s v="GB"/>
    <s v="GBP"/>
    <n v="1407425717"/>
    <n v="1404833717"/>
    <b v="0"/>
    <n v="1"/>
    <b v="0"/>
    <x v="18"/>
    <n v="0"/>
    <n v="1"/>
    <s v="games"/>
    <x v="18"/>
    <d v="2014-07-08T15:35:17"/>
    <x v="3"/>
    <x v="3"/>
  </r>
  <r>
    <n v="1129"/>
    <s v="Angry words with Friends"/>
    <s v="This app will provide you with the ability to use your most favorite profanities while playing a game with your friends."/>
    <n v="15000"/>
    <n v="21"/>
    <x v="2"/>
    <s v="US"/>
    <s v="USD"/>
    <n v="1465107693"/>
    <n v="1462515693"/>
    <b v="0"/>
    <n v="2"/>
    <b v="0"/>
    <x v="18"/>
    <n v="0"/>
    <n v="10.5"/>
    <s v="games"/>
    <x v="18"/>
    <d v="2016-05-06T06:21:33"/>
    <x v="2"/>
    <x v="5"/>
  </r>
  <r>
    <n v="1130"/>
    <s v="Terror Interceptor Mobile Video Game"/>
    <s v="A modernized version of the classic aerial combat arcade game 1942.  Use real fighter jets to take down terrorists on a global scale."/>
    <n v="15000"/>
    <n v="11"/>
    <x v="2"/>
    <s v="US"/>
    <s v="USD"/>
    <n v="1416963300"/>
    <n v="1411775700"/>
    <b v="0"/>
    <n v="3"/>
    <b v="0"/>
    <x v="18"/>
    <n v="0"/>
    <n v="3.67"/>
    <s v="games"/>
    <x v="18"/>
    <d v="2014-09-26T23:55:00"/>
    <x v="3"/>
    <x v="8"/>
  </r>
  <r>
    <n v="1131"/>
    <s v="Hot Potato - The App"/>
    <s v="Don't drop it like it's hot..Hot Potato is a battle between friends. Compete to keep Mr Potato off the ground. Who will drop him first?"/>
    <n v="15000"/>
    <n v="0"/>
    <x v="2"/>
    <s v="AU"/>
    <s v="AUD"/>
    <n v="1450993668"/>
    <n v="1448401668"/>
    <b v="0"/>
    <n v="0"/>
    <b v="0"/>
    <x v="18"/>
    <n v="0"/>
    <n v="0"/>
    <s v="games"/>
    <x v="18"/>
    <d v="2015-11-24T21:47:48"/>
    <x v="0"/>
    <x v="4"/>
  </r>
  <r>
    <n v="1132"/>
    <s v="One"/>
    <s v="One is a simple mobile game about exploring the connections between all living things. Featuring hand-painted art."/>
    <n v="15000"/>
    <n v="1438"/>
    <x v="2"/>
    <s v="CA"/>
    <s v="CAD"/>
    <n v="1483238771"/>
    <n v="1480646771"/>
    <b v="0"/>
    <n v="13"/>
    <b v="0"/>
    <x v="18"/>
    <n v="10"/>
    <n v="110.62"/>
    <s v="games"/>
    <x v="18"/>
    <d v="2016-12-02T02:46:11"/>
    <x v="2"/>
    <x v="11"/>
  </r>
  <r>
    <n v="1133"/>
    <s v="Ping"/>
    <s v="Ping is a simple game currently in the design process, where the player lives off of the power of their connection to the internet."/>
    <n v="15000"/>
    <n v="20"/>
    <x v="2"/>
    <s v="GB"/>
    <s v="GBP"/>
    <n v="1406799981"/>
    <n v="1404207981"/>
    <b v="0"/>
    <n v="1"/>
    <b v="0"/>
    <x v="18"/>
    <n v="0"/>
    <n v="20"/>
    <s v="games"/>
    <x v="18"/>
    <d v="2014-07-01T09:46:21"/>
    <x v="3"/>
    <x v="3"/>
  </r>
  <r>
    <n v="1134"/>
    <s v="New Mario Bro's style game!"/>
    <s v="We are creating a new Mario Bro's style game called KFK:Original. It's challenging, fun and totally awesome!!!"/>
    <n v="15000"/>
    <n v="1"/>
    <x v="2"/>
    <s v="AU"/>
    <s v="AUD"/>
    <n v="1417235580"/>
    <n v="1416034228"/>
    <b v="0"/>
    <n v="1"/>
    <b v="0"/>
    <x v="18"/>
    <n v="0"/>
    <n v="1"/>
    <s v="games"/>
    <x v="18"/>
    <d v="2014-11-15T06:50:28"/>
    <x v="3"/>
    <x v="4"/>
  </r>
  <r>
    <n v="1135"/>
    <s v="Trumperama"/>
    <s v="&quot;Trumperama&quot; ist ein Jump 'n' Run Spiel im 8-Bit Stil fÃ¼r Android._x000a_Donald Trump gewinnt die Wahlen und muss gestoppt werden!"/>
    <n v="15000"/>
    <n v="50"/>
    <x v="2"/>
    <s v="DE"/>
    <s v="EUR"/>
    <n v="1470527094"/>
    <n v="1467935094"/>
    <b v="0"/>
    <n v="1"/>
    <b v="0"/>
    <x v="18"/>
    <n v="0"/>
    <n v="50"/>
    <s v="games"/>
    <x v="18"/>
    <d v="2016-07-07T23:44:54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15000"/>
    <n v="270"/>
    <x v="2"/>
    <s v="FR"/>
    <s v="EUR"/>
    <n v="1450541229"/>
    <n v="1447949229"/>
    <b v="0"/>
    <n v="6"/>
    <b v="0"/>
    <x v="18"/>
    <n v="2"/>
    <n v="45"/>
    <s v="games"/>
    <x v="18"/>
    <d v="2015-11-19T16:07:09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15000"/>
    <n v="9875"/>
    <x v="2"/>
    <s v="US"/>
    <s v="USD"/>
    <n v="1461440421"/>
    <n v="1458848421"/>
    <b v="0"/>
    <n v="39"/>
    <b v="0"/>
    <x v="18"/>
    <n v="66"/>
    <n v="253.21"/>
    <s v="games"/>
    <x v="18"/>
    <d v="2016-03-24T19:40:21"/>
    <x v="2"/>
    <x v="7"/>
  </r>
  <r>
    <n v="1138"/>
    <s v="Slayers of The Dead AR- build your ultimate Zombie Fort"/>
    <s v="Have you ever wanted to build your own, ultimate zombie fort in real life? Enjoy a Zombie Apocalypse without the Apocalypse."/>
    <n v="15000"/>
    <n v="125"/>
    <x v="2"/>
    <s v="US"/>
    <s v="USD"/>
    <n v="1485035131"/>
    <n v="1483307131"/>
    <b v="0"/>
    <n v="4"/>
    <b v="0"/>
    <x v="18"/>
    <n v="1"/>
    <n v="31.25"/>
    <s v="games"/>
    <x v="18"/>
    <d v="2017-01-01T21:45:31"/>
    <x v="1"/>
    <x v="1"/>
  </r>
  <r>
    <n v="1139"/>
    <s v="Soulwalker"/>
    <s v="Take control of the Void and bend it to your will as you perfect your strategy and amass your deck. The light gathers, your power grows"/>
    <n v="15000"/>
    <n v="5"/>
    <x v="2"/>
    <s v="US"/>
    <s v="USD"/>
    <n v="1420100426"/>
    <n v="1417508426"/>
    <b v="0"/>
    <n v="1"/>
    <b v="0"/>
    <x v="18"/>
    <n v="0"/>
    <n v="5"/>
    <s v="games"/>
    <x v="18"/>
    <d v="2014-12-02T08:20:26"/>
    <x v="3"/>
    <x v="11"/>
  </r>
  <r>
    <n v="1140"/>
    <s v="Medieval Empire by Bear Games"/>
    <s v="We are creating the next epic Massive Multiplayer Online-Real Time Strategy game and we want you to be a part of it!"/>
    <n v="15000"/>
    <n v="0"/>
    <x v="2"/>
    <s v="GB"/>
    <s v="GBP"/>
    <n v="1438859121"/>
    <n v="1436267121"/>
    <b v="0"/>
    <n v="0"/>
    <b v="0"/>
    <x v="18"/>
    <n v="0"/>
    <n v="0"/>
    <s v="games"/>
    <x v="18"/>
    <d v="2015-07-07T11:05:21"/>
    <x v="0"/>
    <x v="3"/>
  </r>
  <r>
    <n v="1141"/>
    <s v="Arena Z - Zombie Survival"/>
    <s v="I think this will be a great game!"/>
    <n v="15000"/>
    <n v="0"/>
    <x v="2"/>
    <s v="DE"/>
    <s v="EUR"/>
    <n v="1436460450"/>
    <n v="1433868450"/>
    <b v="0"/>
    <n v="0"/>
    <b v="0"/>
    <x v="18"/>
    <n v="0"/>
    <n v="0"/>
    <s v="games"/>
    <x v="18"/>
    <d v="2015-06-09T16:47:30"/>
    <x v="0"/>
    <x v="0"/>
  </r>
  <r>
    <n v="1142"/>
    <s v="3E Community, a company driven by YOU!"/>
    <s v="If only you could help choose and/or create the Top Chart apps with your ideas..._x000a_Want that to come true? Well here we are."/>
    <n v="15000"/>
    <n v="0"/>
    <x v="2"/>
    <s v="US"/>
    <s v="USD"/>
    <n v="1424131727"/>
    <n v="1421539727"/>
    <b v="0"/>
    <n v="0"/>
    <b v="0"/>
    <x v="18"/>
    <n v="0"/>
    <n v="0"/>
    <s v="games"/>
    <x v="18"/>
    <d v="2015-01-18T00:08:47"/>
    <x v="0"/>
    <x v="1"/>
  </r>
  <r>
    <n v="1143"/>
    <s v="Convergence: Rift Wars"/>
    <s v="Convergence: RiftWars is a easy to approach competitive turn-based strategy game, featuring quick game play and military tactics."/>
    <n v="15000"/>
    <n v="186"/>
    <x v="2"/>
    <s v="US"/>
    <s v="USD"/>
    <n v="1450327126"/>
    <n v="1447735126"/>
    <b v="0"/>
    <n v="8"/>
    <b v="0"/>
    <x v="18"/>
    <n v="1"/>
    <n v="23.25"/>
    <s v="games"/>
    <x v="18"/>
    <d v="2015-11-17T04:38:46"/>
    <x v="0"/>
    <x v="4"/>
  </r>
  <r>
    <n v="1144"/>
    <s v="We Need Your Help to Finish Our BBQ Food Truck"/>
    <s v="We need your help to finish our food truck. We are building a BBQ Food Truck to serve competition style BBQ."/>
    <n v="15000"/>
    <n v="0"/>
    <x v="2"/>
    <s v="US"/>
    <s v="USD"/>
    <n v="1430281320"/>
    <n v="1427689320"/>
    <b v="0"/>
    <n v="0"/>
    <b v="0"/>
    <x v="19"/>
    <n v="0"/>
    <n v="0"/>
    <s v="food"/>
    <x v="19"/>
    <d v="2015-03-30T04:22:00"/>
    <x v="0"/>
    <x v="7"/>
  </r>
  <r>
    <n v="1145"/>
    <s v="A FORK IN THE ROAD food truck"/>
    <s v="Emphasizing locally and responsibly raised ingredients, serving delicious food! I need your help."/>
    <n v="14920"/>
    <n v="100"/>
    <x v="2"/>
    <s v="US"/>
    <s v="USD"/>
    <n v="1412272592"/>
    <n v="1407088592"/>
    <b v="0"/>
    <n v="1"/>
    <b v="0"/>
    <x v="19"/>
    <n v="1"/>
    <n v="100"/>
    <s v="food"/>
    <x v="19"/>
    <d v="2014-08-03T17:56:32"/>
    <x v="3"/>
    <x v="10"/>
  </r>
  <r>
    <n v="1146"/>
    <s v="Sleepy PIg Barbecue: Auburn's First BBQ Food Truck"/>
    <s v="Bringing the flavor of competition BBQ to small town Auburn with the ease of a big city food truck."/>
    <n v="14500"/>
    <n v="530"/>
    <x v="2"/>
    <s v="US"/>
    <s v="USD"/>
    <n v="1399071173"/>
    <n v="1395787973"/>
    <b v="0"/>
    <n v="12"/>
    <b v="0"/>
    <x v="19"/>
    <n v="4"/>
    <n v="44.17"/>
    <s v="food"/>
    <x v="19"/>
    <d v="2014-03-25T22:52:53"/>
    <x v="3"/>
    <x v="7"/>
  </r>
  <r>
    <n v="1147"/>
    <s v="baked pugtato"/>
    <s v="amazing gourmet baked potato truck with variable options for everyone, its always been my dream, help me make it come true :)."/>
    <n v="14500"/>
    <n v="0"/>
    <x v="2"/>
    <s v="CA"/>
    <s v="CAD"/>
    <n v="1413760783"/>
    <n v="1408576783"/>
    <b v="0"/>
    <n v="0"/>
    <b v="0"/>
    <x v="19"/>
    <n v="0"/>
    <n v="0"/>
    <s v="food"/>
    <x v="19"/>
    <d v="2014-08-20T23:19:43"/>
    <x v="3"/>
    <x v="10"/>
  </r>
  <r>
    <n v="1148"/>
    <s v="Warren's / Adilyn's Rollin' Bistro"/>
    <s v="New local (Louisville, KY.) food truck with a refreshing spin on rolling kitchens."/>
    <n v="14500"/>
    <n v="73"/>
    <x v="2"/>
    <s v="US"/>
    <s v="USD"/>
    <n v="1480568781"/>
    <n v="1477973181"/>
    <b v="0"/>
    <n v="3"/>
    <b v="0"/>
    <x v="19"/>
    <n v="1"/>
    <n v="24.33"/>
    <s v="food"/>
    <x v="19"/>
    <d v="2016-11-01T04:06:21"/>
    <x v="2"/>
    <x v="4"/>
  </r>
  <r>
    <n v="1149"/>
    <s v="The Floridian Food Truck"/>
    <s v="Bringing culturally diverse Floridian cuisine to the people!"/>
    <n v="14500"/>
    <n v="75"/>
    <x v="2"/>
    <s v="US"/>
    <s v="USD"/>
    <n v="1466096566"/>
    <n v="1463504566"/>
    <b v="0"/>
    <n v="2"/>
    <b v="0"/>
    <x v="19"/>
    <n v="1"/>
    <n v="37.5"/>
    <s v="food"/>
    <x v="19"/>
    <d v="2016-05-17T17:02:46"/>
    <x v="2"/>
    <x v="5"/>
  </r>
  <r>
    <n v="1150"/>
    <s v="Chef Po's Food Truck"/>
    <s v="Bringing delicious authentic and fusion Taiwanese Food to the West Coast."/>
    <n v="14440"/>
    <n v="252"/>
    <x v="2"/>
    <s v="US"/>
    <s v="USD"/>
    <n v="1452293675"/>
    <n v="1447109675"/>
    <b v="0"/>
    <n v="6"/>
    <b v="0"/>
    <x v="19"/>
    <n v="2"/>
    <n v="42"/>
    <s v="food"/>
    <x v="19"/>
    <d v="2015-11-09T22:54:35"/>
    <x v="0"/>
    <x v="4"/>
  </r>
  <r>
    <n v="1151"/>
    <s v="Blaze'n Pontiac Grill"/>
    <s v="Basically home style foods as huge sandwiches, burgers, and apps. Limitited to NOTHING. Irish,Mexican, cajÃ£n, southern bqq even veggies"/>
    <n v="14000"/>
    <n v="0"/>
    <x v="2"/>
    <s v="US"/>
    <s v="USD"/>
    <n v="1441592863"/>
    <n v="1439000863"/>
    <b v="0"/>
    <n v="0"/>
    <b v="0"/>
    <x v="19"/>
    <n v="0"/>
    <n v="0"/>
    <s v="food"/>
    <x v="19"/>
    <d v="2015-08-08T02:27:43"/>
    <x v="0"/>
    <x v="10"/>
  </r>
  <r>
    <n v="1152"/>
    <s v="Peruvian King Food Truck"/>
    <s v="Peruvian food truck with an LA twist."/>
    <n v="14000"/>
    <n v="911"/>
    <x v="2"/>
    <s v="US"/>
    <s v="USD"/>
    <n v="1431709312"/>
    <n v="1429117312"/>
    <b v="0"/>
    <n v="15"/>
    <b v="0"/>
    <x v="19"/>
    <n v="7"/>
    <n v="60.73"/>
    <s v="food"/>
    <x v="19"/>
    <d v="2015-04-15T17:01:52"/>
    <x v="0"/>
    <x v="6"/>
  </r>
  <r>
    <n v="1153"/>
    <s v="The Cold Spot Mobile Trailer"/>
    <s v="A mobile concession trailer for snow cones, ice cream, smoothies and more"/>
    <n v="14000"/>
    <n v="50"/>
    <x v="2"/>
    <s v="US"/>
    <s v="USD"/>
    <n v="1434647305"/>
    <n v="1432055305"/>
    <b v="0"/>
    <n v="1"/>
    <b v="0"/>
    <x v="19"/>
    <n v="0"/>
    <n v="50"/>
    <s v="food"/>
    <x v="19"/>
    <d v="2015-05-19T17:08:25"/>
    <x v="0"/>
    <x v="5"/>
  </r>
  <r>
    <n v="1154"/>
    <s v="Food Truck Funding"/>
    <s v="We're about to launch our first ever food truck to share our amazing food and we need your help! Be a part of our truck!"/>
    <n v="14000"/>
    <n v="325"/>
    <x v="2"/>
    <s v="US"/>
    <s v="USD"/>
    <n v="1441507006"/>
    <n v="1438915006"/>
    <b v="0"/>
    <n v="3"/>
    <b v="0"/>
    <x v="19"/>
    <n v="2"/>
    <n v="108.33"/>
    <s v="food"/>
    <x v="19"/>
    <d v="2015-08-07T02:36:46"/>
    <x v="0"/>
    <x v="10"/>
  </r>
  <r>
    <n v="1155"/>
    <s v="Mobile Coffee Cart with a Purpose"/>
    <s v="I am on a mission to offer as many people as I can a great healthy coffee, tea, and snacks by using healthy products and ingredients."/>
    <n v="14000"/>
    <n v="188"/>
    <x v="2"/>
    <s v="US"/>
    <s v="USD"/>
    <n v="1408040408"/>
    <n v="1405448408"/>
    <b v="0"/>
    <n v="8"/>
    <b v="0"/>
    <x v="19"/>
    <n v="1"/>
    <n v="23.5"/>
    <s v="food"/>
    <x v="19"/>
    <d v="2014-07-15T18:20:08"/>
    <x v="3"/>
    <x v="3"/>
  </r>
  <r>
    <n v="1156"/>
    <s v="Harley Hawg Dogs, Inc"/>
    <s v="A Food Truck featuring Deep Fried Natural Casing Beef/Pork mix Hot Dogs, New York Style Rippers. Also serving Fresh Cut Fries."/>
    <n v="14000"/>
    <n v="0"/>
    <x v="2"/>
    <s v="US"/>
    <s v="USD"/>
    <n v="1424742162"/>
    <n v="1422150162"/>
    <b v="0"/>
    <n v="0"/>
    <b v="0"/>
    <x v="19"/>
    <n v="0"/>
    <n v="0"/>
    <s v="food"/>
    <x v="19"/>
    <d v="2015-01-25T01:42:42"/>
    <x v="0"/>
    <x v="1"/>
  </r>
  <r>
    <n v="1157"/>
    <s v="BIGFOOT BBQ - Flavors As Big As Sasquatch Himself"/>
    <s v="When the smoke clears, folks in Albany are going to experience the best barbeque they'll ever have! Got the flavor, need some funding."/>
    <n v="14000"/>
    <n v="151"/>
    <x v="2"/>
    <s v="US"/>
    <s v="USD"/>
    <n v="1417795480"/>
    <n v="1412607880"/>
    <b v="0"/>
    <n v="3"/>
    <b v="0"/>
    <x v="19"/>
    <n v="1"/>
    <n v="50.33"/>
    <s v="food"/>
    <x v="19"/>
    <d v="2014-10-06T15:04:40"/>
    <x v="3"/>
    <x v="9"/>
  </r>
  <r>
    <n v="1158"/>
    <s v="Help me build my Tiny House Cupcake Bakery - Phase 1"/>
    <s v="It's been my dream to start my own cupcake bakery and it's now or never. Help me take the first steps toward building my dream."/>
    <n v="14000"/>
    <n v="35"/>
    <x v="2"/>
    <s v="US"/>
    <s v="USD"/>
    <n v="1418091128"/>
    <n v="1415499128"/>
    <b v="0"/>
    <n v="3"/>
    <b v="0"/>
    <x v="19"/>
    <n v="0"/>
    <n v="11.67"/>
    <s v="food"/>
    <x v="19"/>
    <d v="2014-11-09T02:12:08"/>
    <x v="3"/>
    <x v="4"/>
  </r>
  <r>
    <n v="1159"/>
    <s v="Skewed Up Food Truck"/>
    <s v="Skewed Up food truck is my dream and need help getting it started, presenting some to the bank for my loan, spice up logo, etc."/>
    <n v="14000"/>
    <n v="0"/>
    <x v="2"/>
    <s v="US"/>
    <s v="USD"/>
    <n v="1435679100"/>
    <n v="1433006765"/>
    <b v="0"/>
    <n v="0"/>
    <b v="0"/>
    <x v="19"/>
    <n v="0"/>
    <n v="0"/>
    <s v="food"/>
    <x v="19"/>
    <d v="2015-05-30T17:26:05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14000"/>
    <n v="1155"/>
    <x v="2"/>
    <s v="US"/>
    <s v="USD"/>
    <n v="1427510586"/>
    <n v="1424922186"/>
    <b v="0"/>
    <n v="19"/>
    <b v="0"/>
    <x v="19"/>
    <n v="8"/>
    <n v="60.79"/>
    <s v="food"/>
    <x v="19"/>
    <d v="2015-02-26T03:43:06"/>
    <x v="0"/>
    <x v="2"/>
  </r>
  <r>
    <n v="1161"/>
    <s v="Pyros Brick Oven Pizza in a Food Truck."/>
    <s v="Amazing delicious pizza a real hit a true niche that has not been explored ground floor opportunity in food trucks done by a real chef"/>
    <n v="14000"/>
    <n v="0"/>
    <x v="2"/>
    <s v="US"/>
    <s v="USD"/>
    <n v="1432047989"/>
    <n v="1430233589"/>
    <b v="0"/>
    <n v="0"/>
    <b v="0"/>
    <x v="19"/>
    <n v="0"/>
    <n v="0"/>
    <s v="food"/>
    <x v="19"/>
    <d v="2015-04-28T15:06:29"/>
    <x v="0"/>
    <x v="6"/>
  </r>
  <r>
    <n v="1162"/>
    <s v="Super Natural Kooking"/>
    <s v="Solar Powered, Recycled Fryer Oil for Truck Fuel, Locally Grown Organic &amp; Hormone Free Foods, Pop-up Bands, Private Party and Functions"/>
    <n v="14000"/>
    <n v="35"/>
    <x v="2"/>
    <s v="US"/>
    <s v="USD"/>
    <n v="1411662264"/>
    <n v="1408983864"/>
    <b v="0"/>
    <n v="2"/>
    <b v="0"/>
    <x v="19"/>
    <n v="0"/>
    <n v="17.5"/>
    <s v="food"/>
    <x v="19"/>
    <d v="2014-08-25T16:24:24"/>
    <x v="3"/>
    <x v="10"/>
  </r>
  <r>
    <n v="1163"/>
    <s v="When I become awesome, I will cater an event for you!!"/>
    <s v="Cooking is my passion.Lets take my passion to another level,by sending me to a culinary school, I WILL be one of the best chefs ever!"/>
    <n v="14000"/>
    <n v="0"/>
    <x v="2"/>
    <s v="US"/>
    <s v="USD"/>
    <n v="1407604920"/>
    <n v="1405012920"/>
    <b v="0"/>
    <n v="0"/>
    <b v="0"/>
    <x v="19"/>
    <n v="0"/>
    <n v="0"/>
    <s v="food"/>
    <x v="19"/>
    <d v="2014-07-10T17:22:00"/>
    <x v="3"/>
    <x v="3"/>
  </r>
  <r>
    <n v="1164"/>
    <s v="Bayou Classic BBQ"/>
    <s v="Bayou Classic BBQ will be  Mansura,LA _x000a_newest and best mobile food truck_x000a_serving delicious BBQ Georgia style slow_x000a_smoke BBQ!"/>
    <n v="13803"/>
    <n v="0"/>
    <x v="2"/>
    <s v="US"/>
    <s v="USD"/>
    <n v="1466270582"/>
    <n v="1463678582"/>
    <b v="0"/>
    <n v="0"/>
    <b v="0"/>
    <x v="19"/>
    <n v="0"/>
    <n v="0"/>
    <s v="food"/>
    <x v="19"/>
    <d v="2016-05-19T17:23:02"/>
    <x v="2"/>
    <x v="5"/>
  </r>
  <r>
    <n v="1165"/>
    <s v="Cupcake Wars Winners: Dreamy Creations Cupcake Truck"/>
    <s v="Join us in transforming Dreamy Creations truck into a food truck so we can bring you the most delicious cupcakes to your neighborhood!"/>
    <n v="13500"/>
    <n v="2070.5"/>
    <x v="2"/>
    <s v="US"/>
    <s v="USD"/>
    <n v="1404623330"/>
    <n v="1401685730"/>
    <b v="0"/>
    <n v="25"/>
    <b v="0"/>
    <x v="19"/>
    <n v="15"/>
    <n v="82.82"/>
    <s v="food"/>
    <x v="19"/>
    <d v="2014-06-02T05:08:50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3111"/>
    <n v="2871"/>
    <x v="2"/>
    <s v="US"/>
    <s v="USD"/>
    <n v="1435291200"/>
    <n v="1432640342"/>
    <b v="0"/>
    <n v="8"/>
    <b v="0"/>
    <x v="19"/>
    <n v="22"/>
    <n v="358.88"/>
    <s v="food"/>
    <x v="19"/>
    <d v="2015-05-26T11:39:02"/>
    <x v="0"/>
    <x v="5"/>
  </r>
  <r>
    <n v="1167"/>
    <s v="Empanada Express Food Truck"/>
    <s v="A mobile food truck serving up a Latino-inspired fusion cuisine using fresh, local, &amp; organic ingredients!"/>
    <n v="13000"/>
    <n v="979"/>
    <x v="2"/>
    <s v="US"/>
    <s v="USD"/>
    <n v="1410543495"/>
    <n v="1407865095"/>
    <b v="0"/>
    <n v="16"/>
    <b v="0"/>
    <x v="19"/>
    <n v="8"/>
    <n v="61.19"/>
    <s v="food"/>
    <x v="19"/>
    <d v="2014-08-12T17:38:15"/>
    <x v="3"/>
    <x v="10"/>
  </r>
  <r>
    <n v="1168"/>
    <s v="SiMpLy FreSH fOoD TrUck"/>
    <s v="Simply fresh farm to table on wheels working close with local farms to ensure the highest of quality of product ."/>
    <n v="13000"/>
    <n v="1020"/>
    <x v="2"/>
    <s v="US"/>
    <s v="USD"/>
    <n v="1474507065"/>
    <n v="1471915065"/>
    <b v="0"/>
    <n v="3"/>
    <b v="0"/>
    <x v="19"/>
    <n v="8"/>
    <n v="340"/>
    <s v="food"/>
    <x v="19"/>
    <d v="2016-08-23T01:17:45"/>
    <x v="2"/>
    <x v="10"/>
  </r>
  <r>
    <n v="1169"/>
    <s v="FREE Shuttle Service in Downtown Los Angeles"/>
    <s v="Our service provides door-to-door shuttle transportation in Downtown Los Angeles. FREE to passengers - driver tip appreciated."/>
    <n v="13000"/>
    <n v="17"/>
    <x v="2"/>
    <s v="US"/>
    <s v="USD"/>
    <n v="1424593763"/>
    <n v="1422001763"/>
    <b v="0"/>
    <n v="3"/>
    <b v="0"/>
    <x v="19"/>
    <n v="0"/>
    <n v="5.67"/>
    <s v="food"/>
    <x v="19"/>
    <d v="2015-01-23T08:29:23"/>
    <x v="0"/>
    <x v="1"/>
  </r>
  <r>
    <n v="1170"/>
    <s v="Its A Rib Thing"/>
    <s v="They are sweet, sticky and incredibly addictive. People are left with a huge smile and a full stomach but still ask for more!!!"/>
    <n v="13000"/>
    <n v="100"/>
    <x v="2"/>
    <s v="GB"/>
    <s v="GBP"/>
    <n v="1433021171"/>
    <n v="1430429171"/>
    <b v="0"/>
    <n v="2"/>
    <b v="0"/>
    <x v="19"/>
    <n v="1"/>
    <n v="50"/>
    <s v="food"/>
    <x v="19"/>
    <d v="2015-04-30T21:26:11"/>
    <x v="0"/>
    <x v="6"/>
  </r>
  <r>
    <n v="1171"/>
    <s v="The Mean Green Purple Machine"/>
    <s v="Tulsa's first true biodiesel, alternative energy powered food truck! Oh yeah, and delicious food!"/>
    <n v="13000"/>
    <n v="25"/>
    <x v="2"/>
    <s v="US"/>
    <s v="USD"/>
    <n v="1415909927"/>
    <n v="1414351127"/>
    <b v="0"/>
    <n v="1"/>
    <b v="0"/>
    <x v="19"/>
    <n v="0"/>
    <n v="25"/>
    <s v="food"/>
    <x v="19"/>
    <d v="2014-10-26T19:18:47"/>
    <x v="3"/>
    <x v="9"/>
  </r>
  <r>
    <n v="1172"/>
    <s v="let your dayz take you to the dogs."/>
    <s v="Bringing YOUR favorite dog recipes to the streets."/>
    <n v="13000"/>
    <n v="0"/>
    <x v="2"/>
    <s v="US"/>
    <s v="USD"/>
    <n v="1408551752"/>
    <n v="1405959752"/>
    <b v="0"/>
    <n v="0"/>
    <b v="0"/>
    <x v="19"/>
    <n v="0"/>
    <n v="0"/>
    <s v="food"/>
    <x v="19"/>
    <d v="2014-07-21T16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3000"/>
    <n v="30"/>
    <x v="2"/>
    <s v="US"/>
    <s v="USD"/>
    <n v="1438576057"/>
    <n v="1435552057"/>
    <b v="0"/>
    <n v="1"/>
    <b v="0"/>
    <x v="19"/>
    <n v="0"/>
    <n v="30"/>
    <s v="food"/>
    <x v="19"/>
    <d v="2015-06-29T04:27:37"/>
    <x v="0"/>
    <x v="0"/>
  </r>
  <r>
    <n v="1174"/>
    <s v="Give The Black Burro a Stable Stable"/>
    <s v="Help me purchase a parking space to be the Burro's permanant home, I need your help to raise $15,000!"/>
    <n v="13000"/>
    <n v="886"/>
    <x v="2"/>
    <s v="US"/>
    <s v="USD"/>
    <n v="1462738327"/>
    <n v="1460146327"/>
    <b v="0"/>
    <n v="19"/>
    <b v="0"/>
    <x v="19"/>
    <n v="7"/>
    <n v="46.63"/>
    <s v="food"/>
    <x v="19"/>
    <d v="2016-04-08T20:12:07"/>
    <x v="2"/>
    <x v="6"/>
  </r>
  <r>
    <n v="1175"/>
    <s v="Bad To The Cone Food Service ATX"/>
    <s v="&quot;Create-Your-Cone&quot;. Freshly made waffle cones stuffed with your choice of yummy ingredients, or frozen yogurt!"/>
    <n v="13000"/>
    <n v="585"/>
    <x v="2"/>
    <s v="US"/>
    <s v="USD"/>
    <n v="1436981339"/>
    <n v="1434389339"/>
    <b v="0"/>
    <n v="9"/>
    <b v="0"/>
    <x v="19"/>
    <n v="5"/>
    <n v="65"/>
    <s v="food"/>
    <x v="19"/>
    <d v="2015-06-15T17:28:59"/>
    <x v="0"/>
    <x v="0"/>
  </r>
  <r>
    <n v="1176"/>
    <s v="Mirlin's Sushi"/>
    <s v="Mirlins Sushi!_x000a_Find us on Facebook!_x000a_(Gives backers a voice, and a direct link to us! No kickstarter disappearing act here!)"/>
    <n v="13000"/>
    <n v="10"/>
    <x v="2"/>
    <s v="AU"/>
    <s v="AUD"/>
    <n v="1488805200"/>
    <n v="1484094498"/>
    <b v="0"/>
    <n v="1"/>
    <b v="0"/>
    <x v="19"/>
    <n v="0"/>
    <n v="10"/>
    <s v="food"/>
    <x v="19"/>
    <d v="2017-01-11T00:28:18"/>
    <x v="1"/>
    <x v="1"/>
  </r>
  <r>
    <n v="1177"/>
    <s v="Funnel Cakes come to the UK!"/>
    <s v="Its CRAZY the UK is still in the dark about funnel cakes! We want to convert a trailer and show the country what they've been missing!"/>
    <n v="13000"/>
    <n v="0"/>
    <x v="2"/>
    <s v="GB"/>
    <s v="GBP"/>
    <n v="1413388296"/>
    <n v="1410796296"/>
    <b v="0"/>
    <n v="0"/>
    <b v="0"/>
    <x v="19"/>
    <n v="0"/>
    <n v="0"/>
    <s v="food"/>
    <x v="19"/>
    <d v="2014-09-15T15:51:36"/>
    <x v="3"/>
    <x v="8"/>
  </r>
  <r>
    <n v="1178"/>
    <s v="Thella's, food, tacos, burritos, health"/>
    <s v="Hi, Thella's is an idea of a local inexpensive burrito truck, where we want take the delicious burritos and tacos to whole new level"/>
    <n v="13000"/>
    <n v="5"/>
    <x v="2"/>
    <s v="US"/>
    <s v="USD"/>
    <n v="1408225452"/>
    <n v="1405633452"/>
    <b v="0"/>
    <n v="1"/>
    <b v="0"/>
    <x v="19"/>
    <n v="0"/>
    <n v="5"/>
    <s v="food"/>
    <x v="19"/>
    <d v="2014-07-17T21:44:12"/>
    <x v="3"/>
    <x v="3"/>
  </r>
  <r>
    <n v="1179"/>
    <s v="El Camion Roja"/>
    <s v="Mexican Style Food Truck, run by a Red Seal Chef, in a town with NO MEXICAN FOOD! That is a culinary emergency situation!"/>
    <n v="13000"/>
    <n v="3200"/>
    <x v="2"/>
    <s v="CA"/>
    <s v="CAD"/>
    <n v="1446052627"/>
    <n v="1443460627"/>
    <b v="0"/>
    <n v="5"/>
    <b v="0"/>
    <x v="19"/>
    <n v="25"/>
    <n v="640"/>
    <s v="food"/>
    <x v="19"/>
    <d v="2015-09-28T17:17:07"/>
    <x v="0"/>
    <x v="8"/>
  </r>
  <r>
    <n v="1180"/>
    <s v="Hogzilla S.O.W. (Squeals On Wheels) A Veteran Owned Company"/>
    <s v="We would like to start a military-themed food truck to serve the Battle Creek/Kalamazoo area."/>
    <n v="13000"/>
    <n v="5875"/>
    <x v="2"/>
    <s v="US"/>
    <s v="USD"/>
    <n v="1403983314"/>
    <n v="1400786514"/>
    <b v="0"/>
    <n v="85"/>
    <b v="0"/>
    <x v="19"/>
    <n v="45"/>
    <n v="69.12"/>
    <s v="food"/>
    <x v="19"/>
    <d v="2014-05-22T19:21:54"/>
    <x v="3"/>
    <x v="5"/>
  </r>
  <r>
    <n v="1181"/>
    <s v="Gringo Loco Tacos Food Truck"/>
    <s v="Bringing the best tacos to the streets of Chicago!"/>
    <n v="13000"/>
    <n v="4"/>
    <x v="2"/>
    <s v="US"/>
    <s v="USD"/>
    <n v="1425197321"/>
    <n v="1422605321"/>
    <b v="0"/>
    <n v="3"/>
    <b v="0"/>
    <x v="19"/>
    <n v="0"/>
    <n v="1.33"/>
    <s v="food"/>
    <x v="19"/>
    <d v="2015-01-30T08:08:41"/>
    <x v="0"/>
    <x v="1"/>
  </r>
  <r>
    <n v="1182"/>
    <s v="J &amp; D Rolling Smoke BBQ expansion"/>
    <s v="Two  years ago this business was started to help a local non-profit.  We have since expanded and provide jobs in our small community."/>
    <n v="12999"/>
    <n v="42"/>
    <x v="2"/>
    <s v="US"/>
    <s v="USD"/>
    <n v="1484239320"/>
    <n v="1482609088"/>
    <b v="0"/>
    <n v="4"/>
    <b v="0"/>
    <x v="19"/>
    <n v="0"/>
    <n v="10.5"/>
    <s v="food"/>
    <x v="19"/>
    <d v="2016-12-24T19:51:28"/>
    <x v="2"/>
    <x v="11"/>
  </r>
  <r>
    <n v="1183"/>
    <s v="Freshie's Donuts Food Trailer"/>
    <s v="Help Freshie keep her dream alive by pledging to get a donut truck! She will be able to do events as well as cater to the community"/>
    <n v="12800"/>
    <n v="100"/>
    <x v="2"/>
    <s v="US"/>
    <s v="USD"/>
    <n v="1478059140"/>
    <n v="1476391223"/>
    <b v="0"/>
    <n v="3"/>
    <b v="0"/>
    <x v="19"/>
    <n v="1"/>
    <n v="33.33"/>
    <s v="food"/>
    <x v="19"/>
    <d v="2016-10-13T20:40:23"/>
    <x v="2"/>
    <x v="9"/>
  </r>
  <r>
    <n v="1184"/>
    <s v="2016/2017 Cyclocross Album"/>
    <s v="This coffee table album is the chronicle of the 2016/2017 cyclocross season, the latest edition of the renowned cyclephotos books."/>
    <n v="12700"/>
    <n v="23086"/>
    <x v="0"/>
    <s v="GB"/>
    <s v="GBP"/>
    <n v="1486391011"/>
    <n v="1483712611"/>
    <b v="0"/>
    <n v="375"/>
    <b v="1"/>
    <x v="20"/>
    <n v="182"/>
    <n v="61.56"/>
    <s v="photography"/>
    <x v="20"/>
    <d v="2017-01-06T14:23:31"/>
    <x v="1"/>
    <x v="1"/>
  </r>
  <r>
    <n v="1185"/>
    <s v="Katrina  Reflections"/>
    <s v="A photo exhibition and book showcasing images and stories of our time in New Orleans, commemorating Katrinaâ€™s ten year anniversary."/>
    <n v="12700"/>
    <n v="13180"/>
    <x v="0"/>
    <s v="US"/>
    <s v="USD"/>
    <n v="1433736000"/>
    <n v="1430945149"/>
    <b v="0"/>
    <n v="111"/>
    <b v="1"/>
    <x v="20"/>
    <n v="104"/>
    <n v="118.74"/>
    <s v="photography"/>
    <x v="20"/>
    <d v="2015-05-06T20:45:49"/>
    <x v="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12516"/>
    <n v="8005"/>
    <x v="0"/>
    <s v="GB"/>
    <s v="GBP"/>
    <n v="1433198520"/>
    <n v="1430340195"/>
    <b v="0"/>
    <n v="123"/>
    <b v="1"/>
    <x v="20"/>
    <n v="64"/>
    <n v="65.08"/>
    <s v="photography"/>
    <x v="20"/>
    <d v="2015-04-29T20:43:15"/>
    <x v="0"/>
    <x v="6"/>
  </r>
  <r>
    <n v="1187"/>
    <s v="&quot;SUNDANCERS: The Men of Utah&quot;"/>
    <s v="A gorgeous monograph of sensual imagery featuring the men of Utah, shot against the incredible expanses of land they call their own."/>
    <n v="12500"/>
    <n v="9111"/>
    <x v="0"/>
    <s v="US"/>
    <s v="USD"/>
    <n v="1431885600"/>
    <n v="1429133323"/>
    <b v="0"/>
    <n v="70"/>
    <b v="1"/>
    <x v="20"/>
    <n v="73"/>
    <n v="130.16"/>
    <s v="photography"/>
    <x v="20"/>
    <d v="2015-04-15T21:28:43"/>
    <x v="0"/>
    <x v="6"/>
  </r>
  <r>
    <n v="1188"/>
    <s v="Because Dance."/>
    <s v="A photobook of young dancers and their inspiring stories, photographed in beautiful and unique locations."/>
    <n v="12500"/>
    <n v="3211"/>
    <x v="0"/>
    <s v="CA"/>
    <s v="CAD"/>
    <n v="1482943740"/>
    <n v="1481129340"/>
    <b v="0"/>
    <n v="85"/>
    <b v="1"/>
    <x v="20"/>
    <n v="26"/>
    <n v="37.78"/>
    <s v="photography"/>
    <x v="20"/>
    <d v="2016-12-07T16:49:00"/>
    <x v="2"/>
    <x v="11"/>
  </r>
  <r>
    <n v="1189"/>
    <s v="Road Ramblers"/>
    <s v="A couple of experienced road trippers setting out for the big one. Six months traveling in a converted bus with a book at the end."/>
    <n v="12500"/>
    <n v="9700"/>
    <x v="0"/>
    <s v="US"/>
    <s v="USD"/>
    <n v="1467242995"/>
    <n v="1465428595"/>
    <b v="0"/>
    <n v="86"/>
    <b v="1"/>
    <x v="20"/>
    <n v="78"/>
    <n v="112.79"/>
    <s v="photography"/>
    <x v="20"/>
    <d v="2016-06-08T23:29:55"/>
    <x v="2"/>
    <x v="0"/>
  </r>
  <r>
    <n v="1190"/>
    <s v="The Reality Of Chronic Illness - The Book"/>
    <s v="A pairing of self portraiture and writing to shed light on the reality of life with chronic illness."/>
    <n v="12500"/>
    <n v="675"/>
    <x v="0"/>
    <s v="US"/>
    <s v="USD"/>
    <n v="1409500725"/>
    <n v="1406908725"/>
    <b v="0"/>
    <n v="13"/>
    <b v="1"/>
    <x v="20"/>
    <n v="5"/>
    <n v="51.92"/>
    <s v="photography"/>
    <x v="20"/>
    <d v="2014-08-01T15:58:45"/>
    <x v="3"/>
    <x v="10"/>
  </r>
  <r>
    <n v="1191"/>
    <s v="Good Morning Japan"/>
    <s v="A photo journal capturing 30 days of sweetness in Kyoto, Tokyo, and more. Join me to see the cutest &amp; prettiest images of Japan :)"/>
    <n v="12500"/>
    <n v="2945"/>
    <x v="0"/>
    <s v="US"/>
    <s v="USD"/>
    <n v="1458480560"/>
    <n v="1455892160"/>
    <b v="0"/>
    <n v="33"/>
    <b v="1"/>
    <x v="20"/>
    <n v="24"/>
    <n v="89.24"/>
    <s v="photography"/>
    <x v="20"/>
    <d v="2016-02-19T14:29:20"/>
    <x v="2"/>
    <x v="2"/>
  </r>
  <r>
    <n v="1192"/>
    <s v="Other Worlds - A Make 100 Project"/>
    <s v="A macro landscape photography art book &amp; limited edition prints. A Make 100 project."/>
    <n v="12500"/>
    <n v="290"/>
    <x v="0"/>
    <s v="GB"/>
    <s v="GBP"/>
    <n v="1486814978"/>
    <n v="1484222978"/>
    <b v="0"/>
    <n v="15"/>
    <b v="1"/>
    <x v="20"/>
    <n v="2"/>
    <n v="19.329999999999998"/>
    <s v="photography"/>
    <x v="20"/>
    <d v="2017-01-12T12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12500"/>
    <n v="21831"/>
    <x v="0"/>
    <s v="US"/>
    <s v="USD"/>
    <n v="1460223453"/>
    <n v="1455043053"/>
    <b v="0"/>
    <n v="273"/>
    <b v="1"/>
    <x v="20"/>
    <n v="175"/>
    <n v="79.97"/>
    <s v="photography"/>
    <x v="20"/>
    <d v="2016-02-09T18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"/>
    <n v="56.41"/>
    <s v="photography"/>
    <x v="20"/>
    <d v="2015-03-09T11:42:59"/>
    <x v="0"/>
    <x v="7"/>
  </r>
  <r>
    <n v="1195"/>
    <s v="CALAMITA/Ã€ project"/>
    <s v="CALAMITA/Ã€ is a tool for investigating the contemporary Vajont and the topic of catastrophes in general._x000a_Â«CHE IDDIO CE LA MANDI BUONAÂ»"/>
    <n v="12500"/>
    <n v="13500"/>
    <x v="0"/>
    <s v="IT"/>
    <s v="EUR"/>
    <n v="1450602000"/>
    <n v="1445415653"/>
    <b v="0"/>
    <n v="170"/>
    <b v="1"/>
    <x v="20"/>
    <n v="108"/>
    <n v="79.41"/>
    <s v="photography"/>
    <x v="20"/>
    <d v="2015-10-21T08:20:53"/>
    <x v="0"/>
    <x v="9"/>
  </r>
  <r>
    <n v="1196"/>
    <s v="NAKED IBIZA - A Large Scale Photography Book by Dylan Rosser"/>
    <s v="A book of male nudes photographed on location in Ibiza over the last 4 years."/>
    <n v="12500"/>
    <n v="39137"/>
    <x v="0"/>
    <s v="GB"/>
    <s v="GBP"/>
    <n v="1450467539"/>
    <n v="1447875539"/>
    <b v="0"/>
    <n v="512"/>
    <b v="1"/>
    <x v="20"/>
    <n v="313"/>
    <n v="76.44"/>
    <s v="photography"/>
    <x v="20"/>
    <d v="2015-11-18T19:38:59"/>
    <x v="0"/>
    <x v="4"/>
  </r>
  <r>
    <n v="1197"/>
    <s v="Brewtography Project: Discovering Colorado Breweries"/>
    <s v="A coffee table book celebrating Colorado brewery culture; exploring the passion and personality of local breweries through photographs."/>
    <n v="12444"/>
    <n v="37994"/>
    <x v="0"/>
    <s v="US"/>
    <s v="USD"/>
    <n v="1465797540"/>
    <n v="1463155034"/>
    <b v="0"/>
    <n v="314"/>
    <b v="1"/>
    <x v="20"/>
    <n v="305"/>
    <n v="121"/>
    <s v="photography"/>
    <x v="20"/>
    <d v="2016-05-13T15:57:14"/>
    <x v="2"/>
    <x v="5"/>
  </r>
  <r>
    <n v="1198"/>
    <s v="The White Desert: Wildlife &amp; Antarctica photobook"/>
    <s v="The White Desert is a photo project, documenting the fragility and beauty of the planet, from the Arctic to Antarctic regions!"/>
    <n v="12200"/>
    <n v="9121"/>
    <x v="0"/>
    <s v="US"/>
    <s v="USD"/>
    <n v="1451530800"/>
    <n v="1448463086"/>
    <b v="0"/>
    <n v="167"/>
    <b v="1"/>
    <x v="20"/>
    <n v="75"/>
    <n v="54.62"/>
    <s v="photography"/>
    <x v="20"/>
    <d v="2015-11-25T14:51:26"/>
    <x v="0"/>
    <x v="4"/>
  </r>
  <r>
    <n v="1199"/>
    <s v="The portrait of the forgotten: Syrian refugees in Jordan"/>
    <s v="There are over 627.295 Syrian refugees in Jordan due to the war. Let me tell you some of their stories with the help of a photobook!"/>
    <n v="12100"/>
    <n v="2693"/>
    <x v="0"/>
    <s v="GB"/>
    <s v="GBP"/>
    <n v="1436380200"/>
    <n v="1433615400"/>
    <b v="0"/>
    <n v="9"/>
    <b v="1"/>
    <x v="20"/>
    <n v="22"/>
    <n v="299.22000000000003"/>
    <s v="photography"/>
    <x v="20"/>
    <d v="2015-06-06T18:30:00"/>
    <x v="0"/>
    <x v="0"/>
  </r>
  <r>
    <n v="1200"/>
    <s v="Modern Nomads"/>
    <s v="Modern Nomads Journal is an 88 page magazine style publication containing photo stories about Somalis in the Horn of Africa."/>
    <n v="12001"/>
    <n v="6029"/>
    <x v="0"/>
    <s v="US"/>
    <s v="USD"/>
    <n v="1429183656"/>
    <n v="1427369256"/>
    <b v="0"/>
    <n v="103"/>
    <b v="1"/>
    <x v="20"/>
    <n v="50"/>
    <n v="58.53"/>
    <s v="photography"/>
    <x v="20"/>
    <d v="2015-03-26T11:27:36"/>
    <x v="0"/>
    <x v="7"/>
  </r>
  <r>
    <n v="1201"/>
    <s v="Invisible People of Belarus"/>
    <s v="Documentary book about the lives of disabled people and Chernobyl victims living in governmental institutions called Internats"/>
    <n v="12000"/>
    <n v="6146.27"/>
    <x v="0"/>
    <s v="GB"/>
    <s v="GBP"/>
    <n v="1468593246"/>
    <n v="1466001246"/>
    <b v="0"/>
    <n v="111"/>
    <b v="1"/>
    <x v="20"/>
    <n v="51"/>
    <n v="55.37"/>
    <s v="photography"/>
    <x v="20"/>
    <d v="2016-06-15T14:34:06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12000"/>
    <n v="49811"/>
    <x v="0"/>
    <s v="AU"/>
    <s v="AUD"/>
    <n v="1435388154"/>
    <n v="1432796154"/>
    <b v="0"/>
    <n v="271"/>
    <b v="1"/>
    <x v="20"/>
    <n v="415"/>
    <n v="183.8"/>
    <s v="photography"/>
    <x v="20"/>
    <d v="2015-05-28T06:55:54"/>
    <x v="0"/>
    <x v="5"/>
  </r>
  <r>
    <n v="1203"/>
    <s v="reAPPEARANCES   a limited edition photography book"/>
    <s v="reAPPEARANCES is a series of photographs shot with a digital toy camera, a visual and cultural journey through appearances."/>
    <n v="12000"/>
    <n v="16700"/>
    <x v="0"/>
    <s v="US"/>
    <s v="USD"/>
    <n v="1433083527"/>
    <n v="1430491527"/>
    <b v="0"/>
    <n v="101"/>
    <b v="1"/>
    <x v="20"/>
    <n v="139"/>
    <n v="165.35"/>
    <s v="photography"/>
    <x v="20"/>
    <d v="2015-05-01T14:45:27"/>
    <x v="0"/>
    <x v="5"/>
  </r>
  <r>
    <n v="1204"/>
    <s v="Miles From Los Angeles - A Photo Book of the Western U.S."/>
    <s v="A fine art book capturing the beauty of nature in the Western United States by landscape photographer Cheyne Walls."/>
    <n v="12000"/>
    <n v="13383"/>
    <x v="0"/>
    <s v="US"/>
    <s v="USD"/>
    <n v="1449205200"/>
    <n v="1445363833"/>
    <b v="0"/>
    <n v="57"/>
    <b v="1"/>
    <x v="20"/>
    <n v="112"/>
    <n v="234.79"/>
    <s v="photography"/>
    <x v="20"/>
    <d v="2015-10-20T17:57:13"/>
    <x v="0"/>
    <x v="9"/>
  </r>
  <r>
    <n v="1205"/>
    <s v="Afro-Iran:Â The Unknown Minority"/>
    <s v="A photo book by photographer Mahdi Ehsaei depicting the little known minority of Afro-Iranians in South Iran in fascinating portraits."/>
    <n v="12000"/>
    <n v="13112"/>
    <x v="0"/>
    <s v="DE"/>
    <s v="EUR"/>
    <n v="1434197351"/>
    <n v="1431605351"/>
    <b v="0"/>
    <n v="62"/>
    <b v="1"/>
    <x v="20"/>
    <n v="109"/>
    <n v="211.48"/>
    <s v="photography"/>
    <x v="20"/>
    <d v="2015-05-14T12:09:11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12000"/>
    <n v="1035"/>
    <x v="0"/>
    <s v="AT"/>
    <s v="EUR"/>
    <n v="1489238940"/>
    <n v="1486406253"/>
    <b v="0"/>
    <n v="32"/>
    <b v="1"/>
    <x v="20"/>
    <n v="9"/>
    <n v="32.340000000000003"/>
    <s v="photography"/>
    <x v="20"/>
    <d v="2017-02-06T18:37:33"/>
    <x v="1"/>
    <x v="2"/>
  </r>
  <r>
    <n v="1207"/>
    <s v="ITALIANA"/>
    <s v="A humanistic photo book about ancestral &amp; post-modern Italy."/>
    <n v="12000"/>
    <n v="17396"/>
    <x v="0"/>
    <s v="IT"/>
    <s v="EUR"/>
    <n v="1459418400"/>
    <n v="1456827573"/>
    <b v="0"/>
    <n v="141"/>
    <b v="1"/>
    <x v="20"/>
    <n v="145"/>
    <n v="123.38"/>
    <s v="photography"/>
    <x v="20"/>
    <d v="2016-03-01T10:19:33"/>
    <x v="2"/>
    <x v="7"/>
  </r>
  <r>
    <n v="1208"/>
    <s v="Into The Great White Sands"/>
    <s v="Help me complete the photography and publish a fine art book on White Sands National Monument, a uniquely significant place."/>
    <n v="12000"/>
    <n v="15530"/>
    <x v="0"/>
    <s v="US"/>
    <s v="USD"/>
    <n v="1458835264"/>
    <n v="1456246864"/>
    <b v="0"/>
    <n v="75"/>
    <b v="1"/>
    <x v="20"/>
    <n v="129"/>
    <n v="207.07"/>
    <s v="photography"/>
    <x v="20"/>
    <d v="2016-02-23T17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12000"/>
    <n v="6360"/>
    <x v="0"/>
    <s v="US"/>
    <s v="USD"/>
    <n v="1488053905"/>
    <n v="1485461905"/>
    <b v="0"/>
    <n v="46"/>
    <b v="1"/>
    <x v="20"/>
    <n v="53"/>
    <n v="138.26"/>
    <s v="photography"/>
    <x v="20"/>
    <d v="2017-01-26T20:18:25"/>
    <x v="1"/>
    <x v="1"/>
  </r>
  <r>
    <n v="1210"/>
    <s v="Det Andra GÃ¶teborg"/>
    <s v="En fotobok om livet i det enda andra GÃ¶teborg i vÃ¤rlden"/>
    <n v="12000"/>
    <n v="50863"/>
    <x v="0"/>
    <s v="SE"/>
    <s v="SEK"/>
    <n v="1433106000"/>
    <n v="1431124572"/>
    <b v="0"/>
    <n v="103"/>
    <b v="1"/>
    <x v="20"/>
    <n v="424"/>
    <n v="493.82"/>
    <s v="photography"/>
    <x v="20"/>
    <d v="2015-05-08T22:36:12"/>
    <x v="0"/>
    <x v="5"/>
  </r>
  <r>
    <n v="1211"/>
    <s v="500 Views of Japan"/>
    <s v="From 2010 to 2015, I took over 15 000 photos in Japan. Here's 500 of them. Landscape, city view, people and so much more!"/>
    <n v="12000"/>
    <n v="1011"/>
    <x v="0"/>
    <s v="CA"/>
    <s v="CAD"/>
    <n v="1465505261"/>
    <n v="1464209261"/>
    <b v="0"/>
    <n v="6"/>
    <b v="1"/>
    <x v="20"/>
    <n v="8"/>
    <n v="168.5"/>
    <s v="photography"/>
    <x v="20"/>
    <d v="2016-05-25T20:47:41"/>
    <x v="2"/>
    <x v="5"/>
  </r>
  <r>
    <n v="1212"/>
    <s v="Faces of Yoga: A Coffee Table Photo Book"/>
    <s v="Faces of Yoga is a series of uncomfortable photos of people in strange positions. The photo book will be ready for the holiday season!"/>
    <n v="12000"/>
    <n v="3226"/>
    <x v="0"/>
    <s v="US"/>
    <s v="USD"/>
    <n v="1448586000"/>
    <n v="1447195695"/>
    <b v="0"/>
    <n v="83"/>
    <b v="1"/>
    <x v="20"/>
    <n v="27"/>
    <n v="38.869999999999997"/>
    <s v="photography"/>
    <x v="20"/>
    <d v="2015-11-10T22:48:15"/>
    <x v="0"/>
    <x v="4"/>
  </r>
  <r>
    <n v="1213"/>
    <s v="Iceland Impressions: photographs by Iwona and Adam Balcy"/>
    <s v="A collection of 97 colour photographs showcasing Iceland's spectacular scenery, beautifully presented in 128 page hardcover book."/>
    <n v="12000"/>
    <n v="6645"/>
    <x v="0"/>
    <s v="GB"/>
    <s v="GBP"/>
    <n v="1485886100"/>
    <n v="1482862100"/>
    <b v="0"/>
    <n v="108"/>
    <b v="1"/>
    <x v="20"/>
    <n v="55"/>
    <n v="61.53"/>
    <s v="photography"/>
    <x v="20"/>
    <d v="2016-12-27T18:08:20"/>
    <x v="2"/>
    <x v="11"/>
  </r>
  <r>
    <n v="1214"/>
    <s v="Framed Himalaya: Lachen Valley (Campaign Part - 2)"/>
    <s v="A coffee table book with photographs of nature's splendor from the mystical valley of Lachen in the Eastern recesses of the Himalaya."/>
    <n v="12000"/>
    <n v="2636"/>
    <x v="0"/>
    <s v="US"/>
    <s v="USD"/>
    <n v="1433880605"/>
    <n v="1428696605"/>
    <b v="0"/>
    <n v="25"/>
    <b v="1"/>
    <x v="20"/>
    <n v="22"/>
    <n v="105.44"/>
    <s v="photography"/>
    <x v="20"/>
    <d v="2015-04-10T20:10:05"/>
    <x v="0"/>
    <x v="6"/>
  </r>
  <r>
    <n v="1215"/>
    <s v="ShootTokyo: The Book"/>
    <s v="A photography book that brings you on a journey through Tokyo and beyond.   This is a collection of my best images from ShootTokyo."/>
    <n v="12000"/>
    <n v="39304.01"/>
    <x v="0"/>
    <s v="US"/>
    <s v="USD"/>
    <n v="1401487756"/>
    <n v="1398895756"/>
    <b v="0"/>
    <n v="549"/>
    <b v="1"/>
    <x v="20"/>
    <n v="328"/>
    <n v="71.59"/>
    <s v="photography"/>
    <x v="20"/>
    <d v="2014-04-30T22:09:16"/>
    <x v="3"/>
    <x v="6"/>
  </r>
  <r>
    <n v="1216"/>
    <s v="In Training: a book of Bonsai photographs"/>
    <s v="A fine art photography book taking a new look at the art of bonsai."/>
    <n v="12000"/>
    <n v="20398"/>
    <x v="0"/>
    <s v="US"/>
    <s v="USD"/>
    <n v="1443826980"/>
    <n v="1441032457"/>
    <b v="0"/>
    <n v="222"/>
    <b v="1"/>
    <x v="20"/>
    <n v="170"/>
    <n v="91.88"/>
    <s v="photography"/>
    <x v="20"/>
    <d v="2015-08-31T14:47:37"/>
    <x v="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12000"/>
    <n v="27189"/>
    <x v="0"/>
    <s v="US"/>
    <s v="USD"/>
    <n v="1468524340"/>
    <n v="1465932340"/>
    <b v="0"/>
    <n v="183"/>
    <b v="1"/>
    <x v="20"/>
    <n v="227"/>
    <n v="148.57"/>
    <s v="photography"/>
    <x v="20"/>
    <d v="2016-06-14T19:25:40"/>
    <x v="2"/>
    <x v="0"/>
  </r>
  <r>
    <n v="1218"/>
    <s v="The Alaska Range"/>
    <s v="The Mountaineers Books and I, Carl Battreall, have teamed up to create the first photography book of the legendary Alaska Range."/>
    <n v="12000"/>
    <n v="15505"/>
    <x v="0"/>
    <s v="US"/>
    <s v="USD"/>
    <n v="1446346800"/>
    <n v="1443714800"/>
    <b v="0"/>
    <n v="89"/>
    <b v="1"/>
    <x v="20"/>
    <n v="129"/>
    <n v="174.21"/>
    <s v="photography"/>
    <x v="20"/>
    <d v="2015-10-01T15:53:20"/>
    <x v="0"/>
    <x v="9"/>
  </r>
  <r>
    <n v="1219"/>
    <s v="The Box"/>
    <s v="The Box is a fine art book of Ron Amato's innovative and seductive photography project."/>
    <n v="12000"/>
    <n v="26024"/>
    <x v="0"/>
    <s v="US"/>
    <s v="USD"/>
    <n v="1476961513"/>
    <n v="1474369513"/>
    <b v="0"/>
    <n v="253"/>
    <b v="1"/>
    <x v="20"/>
    <n v="217"/>
    <n v="102.86"/>
    <s v="photography"/>
    <x v="20"/>
    <d v="2016-09-20T11:05:13"/>
    <x v="2"/>
    <x v="8"/>
  </r>
  <r>
    <n v="1220"/>
    <s v="All The People"/>
    <s v="A beautiful photo art book of portraits and conversations with people that may expand your idea of gender."/>
    <n v="12000"/>
    <n v="15565"/>
    <x v="0"/>
    <s v="DE"/>
    <s v="EUR"/>
    <n v="1440515112"/>
    <n v="1437923112"/>
    <b v="0"/>
    <n v="140"/>
    <b v="1"/>
    <x v="20"/>
    <n v="130"/>
    <n v="111.18"/>
    <s v="photography"/>
    <x v="20"/>
    <d v="2015-07-26T15:05:12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12000"/>
    <n v="2451.0100000000002"/>
    <x v="0"/>
    <s v="GB"/>
    <s v="GBP"/>
    <n v="1480809600"/>
    <n v="1478431488"/>
    <b v="0"/>
    <n v="103"/>
    <b v="1"/>
    <x v="20"/>
    <n v="20"/>
    <n v="23.8"/>
    <s v="photography"/>
    <x v="20"/>
    <d v="2016-11-06T11:24:48"/>
    <x v="2"/>
    <x v="4"/>
  </r>
  <r>
    <n v="1222"/>
    <s v="Project Pilgrim"/>
    <s v="Project Pilgrim is my effort to work towards normalizing mental health."/>
    <n v="12000"/>
    <n v="11215"/>
    <x v="0"/>
    <s v="CA"/>
    <s v="CAD"/>
    <n v="1459483200"/>
    <n v="1456852647"/>
    <b v="0"/>
    <n v="138"/>
    <b v="1"/>
    <x v="20"/>
    <n v="93"/>
    <n v="81.27"/>
    <s v="photography"/>
    <x v="20"/>
    <d v="2016-03-01T17:17:27"/>
    <x v="2"/>
    <x v="7"/>
  </r>
  <r>
    <n v="1223"/>
    <s v="YOSEMITE PEOPLE"/>
    <s v="A photography book focusing on the people rather than the nature at Yosemite National Park."/>
    <n v="12000"/>
    <n v="22197"/>
    <x v="0"/>
    <s v="US"/>
    <s v="USD"/>
    <n v="1478754909"/>
    <n v="1476159309"/>
    <b v="0"/>
    <n v="191"/>
    <b v="1"/>
    <x v="20"/>
    <n v="185"/>
    <n v="116.21"/>
    <s v="photography"/>
    <x v="20"/>
    <d v="2016-10-11T04:15:09"/>
    <x v="2"/>
    <x v="9"/>
  </r>
  <r>
    <n v="1224"/>
    <s v="&quot;I Dreamed Last Night&quot; Album (Canceled)"/>
    <s v="Modern Celtic influenced CD.  Help me finish what I started before the stroke."/>
    <n v="12000"/>
    <n v="1060"/>
    <x v="1"/>
    <s v="US"/>
    <s v="USD"/>
    <n v="1402060302"/>
    <n v="1396876302"/>
    <b v="0"/>
    <n v="18"/>
    <b v="0"/>
    <x v="21"/>
    <n v="9"/>
    <n v="58.89"/>
    <s v="music"/>
    <x v="21"/>
    <d v="2014-04-07T13:11:42"/>
    <x v="3"/>
    <x v="6"/>
  </r>
  <r>
    <n v="1225"/>
    <s v="Cesar Chavez's First Music Album (Canceled)"/>
    <s v="My first music album is a collection of 9 songs honoring Mexico's prolific composer, Jose Alfredo Jimenez with my artistic vision."/>
    <n v="12000"/>
    <n v="132"/>
    <x v="1"/>
    <s v="US"/>
    <s v="USD"/>
    <n v="1382478278"/>
    <n v="1377294278"/>
    <b v="0"/>
    <n v="3"/>
    <b v="0"/>
    <x v="21"/>
    <n v="1"/>
    <n v="44"/>
    <s v="music"/>
    <x v="21"/>
    <d v="2013-08-23T21:44:38"/>
    <x v="4"/>
    <x v="10"/>
  </r>
  <r>
    <n v="1226"/>
    <s v="Pavlo is Filming  a PBS Concert Special (Canceled)"/>
    <s v="Pavlo will be independently filming his second full length PBS Special and DVD in May with director George Veras"/>
    <n v="12000"/>
    <n v="1937"/>
    <x v="1"/>
    <s v="US"/>
    <s v="USD"/>
    <n v="1398042000"/>
    <n v="1395089981"/>
    <b v="0"/>
    <n v="40"/>
    <b v="0"/>
    <x v="21"/>
    <n v="16"/>
    <n v="48.43"/>
    <s v="music"/>
    <x v="21"/>
    <d v="2014-03-17T20:59:41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12000"/>
    <n v="0"/>
    <x v="1"/>
    <s v="US"/>
    <s v="USD"/>
    <n v="1407394800"/>
    <n v="1404770616"/>
    <b v="0"/>
    <n v="0"/>
    <b v="0"/>
    <x v="21"/>
    <n v="0"/>
    <n v="0"/>
    <s v="music"/>
    <x v="21"/>
    <d v="2014-07-07T22:03:36"/>
    <x v="3"/>
    <x v="3"/>
  </r>
  <r>
    <n v="1228"/>
    <s v="World artist Kat Maguire's debut CD entitled &quot;Gypsy&quot;"/>
    <s v="Kat is partnering with Kickstarter to raise the funds to complete her first solo World music CD &quot;Gypsy&quot;!"/>
    <n v="12000"/>
    <n v="1465"/>
    <x v="1"/>
    <s v="US"/>
    <s v="USD"/>
    <n v="1317231008"/>
    <n v="1312047008"/>
    <b v="0"/>
    <n v="24"/>
    <b v="0"/>
    <x v="21"/>
    <n v="12"/>
    <n v="61.04"/>
    <s v="music"/>
    <x v="21"/>
    <d v="2011-07-30T17:30:08"/>
    <x v="6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12000"/>
    <n v="25"/>
    <x v="1"/>
    <s v="US"/>
    <s v="USD"/>
    <n v="1334592000"/>
    <n v="1331982127"/>
    <b v="0"/>
    <n v="1"/>
    <b v="0"/>
    <x v="21"/>
    <n v="0"/>
    <n v="25"/>
    <s v="music"/>
    <x v="21"/>
    <d v="2012-03-17T11:02:07"/>
    <x v="5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12000"/>
    <n v="0"/>
    <x v="1"/>
    <s v="US"/>
    <s v="USD"/>
    <n v="1298589630"/>
    <n v="1295997630"/>
    <b v="0"/>
    <n v="0"/>
    <b v="0"/>
    <x v="21"/>
    <n v="0"/>
    <n v="0"/>
    <s v="music"/>
    <x v="21"/>
    <d v="2011-01-25T23:20:30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12000"/>
    <n v="0"/>
    <x v="1"/>
    <s v="US"/>
    <s v="USD"/>
    <n v="1440723600"/>
    <n v="1436394968"/>
    <b v="0"/>
    <n v="0"/>
    <b v="0"/>
    <x v="21"/>
    <n v="0"/>
    <n v="0"/>
    <s v="music"/>
    <x v="21"/>
    <d v="2015-07-08T22:36:08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12000"/>
    <n v="40"/>
    <x v="1"/>
    <s v="US"/>
    <s v="USD"/>
    <n v="1381090870"/>
    <n v="1377030070"/>
    <b v="0"/>
    <n v="1"/>
    <b v="0"/>
    <x v="21"/>
    <n v="0"/>
    <n v="40"/>
    <s v="music"/>
    <x v="21"/>
    <d v="2013-08-20T20:21:10"/>
    <x v="4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2000"/>
    <n v="116"/>
    <x v="1"/>
    <s v="US"/>
    <s v="USD"/>
    <n v="1329864374"/>
    <n v="1328049974"/>
    <b v="0"/>
    <n v="6"/>
    <b v="0"/>
    <x v="21"/>
    <n v="1"/>
    <n v="19.329999999999998"/>
    <s v="music"/>
    <x v="21"/>
    <d v="2012-01-31T22:46:14"/>
    <x v="5"/>
    <x v="1"/>
  </r>
  <r>
    <n v="1234"/>
    <s v="Lionstar International Tour 2015 (Canceled)"/>
    <s v="We have been offered shows all over the world, to reach places and people with our music, for the experience of just doing it!"/>
    <n v="12000"/>
    <n v="0"/>
    <x v="1"/>
    <s v="GB"/>
    <s v="GBP"/>
    <n v="1422903342"/>
    <n v="1420311342"/>
    <b v="0"/>
    <n v="0"/>
    <b v="0"/>
    <x v="21"/>
    <n v="0"/>
    <n v="0"/>
    <s v="music"/>
    <x v="21"/>
    <d v="2015-01-03T18:55:42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12000"/>
    <n v="210"/>
    <x v="1"/>
    <s v="US"/>
    <s v="USD"/>
    <n v="1387077299"/>
    <n v="1383621299"/>
    <b v="0"/>
    <n v="6"/>
    <b v="0"/>
    <x v="21"/>
    <n v="2"/>
    <n v="35"/>
    <s v="music"/>
    <x v="21"/>
    <d v="2013-11-05T03:14:59"/>
    <x v="4"/>
    <x v="4"/>
  </r>
  <r>
    <n v="1236"/>
    <s v="&quot;Volando&quot; CD Release (Canceled)"/>
    <s v="Raising money to give the musicians their due."/>
    <n v="12000"/>
    <n v="0"/>
    <x v="1"/>
    <s v="US"/>
    <s v="USD"/>
    <n v="1343491200"/>
    <n v="1342801164"/>
    <b v="0"/>
    <n v="0"/>
    <b v="0"/>
    <x v="21"/>
    <n v="0"/>
    <n v="0"/>
    <s v="music"/>
    <x v="21"/>
    <d v="2012-07-20T16:19:24"/>
    <x v="5"/>
    <x v="3"/>
  </r>
  <r>
    <n v="1237"/>
    <s v="John Grover touches the world (Canceled)"/>
    <s v="We have the songs, concept, need to add songs and mix/package for shows in Hawaii, book dates outside of Maui and advance his message"/>
    <n v="12000"/>
    <n v="0"/>
    <x v="1"/>
    <s v="US"/>
    <s v="USD"/>
    <n v="1345790865"/>
    <n v="1344062865"/>
    <b v="0"/>
    <n v="0"/>
    <b v="0"/>
    <x v="21"/>
    <n v="0"/>
    <n v="0"/>
    <s v="music"/>
    <x v="21"/>
    <d v="2012-08-04T06:47:45"/>
    <x v="5"/>
    <x v="10"/>
  </r>
  <r>
    <n v="1238"/>
    <s v="Life Music-Healing through Song (Canceled)"/>
    <s v="The purpose of the album is to pull from many differenet genres but to express life circumstances to reach everyday people through song"/>
    <n v="12000"/>
    <n v="178"/>
    <x v="1"/>
    <s v="US"/>
    <s v="USD"/>
    <n v="1312641536"/>
    <n v="1310049536"/>
    <b v="0"/>
    <n v="3"/>
    <b v="0"/>
    <x v="21"/>
    <n v="1"/>
    <n v="59.33"/>
    <s v="music"/>
    <x v="21"/>
    <d v="2011-07-07T14:38:56"/>
    <x v="6"/>
    <x v="3"/>
  </r>
  <r>
    <n v="1239"/>
    <s v="Help Calmenco! finance new CD and Tour (Canceled)"/>
    <s v="Please consider helping us with our new CD and Riverdance Tour"/>
    <n v="12000"/>
    <n v="0"/>
    <x v="1"/>
    <s v="US"/>
    <s v="USD"/>
    <n v="1325804767"/>
    <n v="1323212767"/>
    <b v="0"/>
    <n v="0"/>
    <b v="0"/>
    <x v="21"/>
    <n v="0"/>
    <n v="0"/>
    <s v="music"/>
    <x v="21"/>
    <d v="2011-12-06T23:06:07"/>
    <x v="6"/>
    <x v="11"/>
  </r>
  <r>
    <n v="1240"/>
    <s v="Message of Peace, Love &amp; Unity (Canceled)"/>
    <s v="Sharing positive vibes of Peace, Love &amp; Unity with the World through conscious Reggae Music!"/>
    <n v="12000"/>
    <n v="241"/>
    <x v="1"/>
    <s v="US"/>
    <s v="USD"/>
    <n v="1373665860"/>
    <n v="1368579457"/>
    <b v="0"/>
    <n v="8"/>
    <b v="0"/>
    <x v="21"/>
    <n v="2"/>
    <n v="30.13"/>
    <s v="music"/>
    <x v="21"/>
    <d v="2013-05-15T00:57:37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12000"/>
    <n v="2537"/>
    <x v="1"/>
    <s v="US"/>
    <s v="USD"/>
    <n v="1414994340"/>
    <n v="1413057980"/>
    <b v="0"/>
    <n v="34"/>
    <b v="0"/>
    <x v="21"/>
    <n v="21"/>
    <n v="74.62"/>
    <s v="music"/>
    <x v="21"/>
    <d v="2014-10-11T20:06:20"/>
    <x v="3"/>
    <x v="9"/>
  </r>
  <r>
    <n v="1242"/>
    <s v="Add your voice to Cellphonia 9/11 (Canceled)"/>
    <s v="Cellphonia 9/11 (http://cellphonia.org/911/) is one of the performance pieces in the Music After marathon concert on 9.11.11"/>
    <n v="12000"/>
    <n v="5"/>
    <x v="1"/>
    <s v="US"/>
    <s v="USD"/>
    <n v="1315747080"/>
    <n v="1314417502"/>
    <b v="0"/>
    <n v="1"/>
    <b v="0"/>
    <x v="21"/>
    <n v="0"/>
    <n v="5"/>
    <s v="music"/>
    <x v="21"/>
    <d v="2011-08-27T03:58:22"/>
    <x v="6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"/>
    <n v="44.5"/>
    <s v="music"/>
    <x v="21"/>
    <d v="2011-05-08T21:06:11"/>
    <x v="6"/>
    <x v="5"/>
  </r>
  <r>
    <n v="1244"/>
    <s v="Theatrum Mundi releasing debut album &quot;Eyes of the Realm.&quot;"/>
    <s v="THEATRUM MUNDI releases DEBUT ALBUM! Pre-order &quot;The Eyes of the Realm&quot; and help make it happen!"/>
    <n v="12000"/>
    <n v="2076"/>
    <x v="0"/>
    <s v="US"/>
    <s v="USD"/>
    <n v="1366664400"/>
    <n v="1363981723"/>
    <b v="1"/>
    <n v="45"/>
    <b v="1"/>
    <x v="11"/>
    <n v="17"/>
    <n v="46.13"/>
    <s v="music"/>
    <x v="11"/>
    <d v="2013-03-22T19:48:43"/>
    <x v="4"/>
    <x v="7"/>
  </r>
  <r>
    <n v="1245"/>
    <s v="Help Smokey Folk Create Our First Album &amp; Music Video"/>
    <s v="Smokey Folk is a folk rock band with a vaudeville twist! We have 18 original songs and want to record an album. Help us out!"/>
    <n v="12000"/>
    <n v="2405"/>
    <x v="0"/>
    <s v="US"/>
    <s v="USD"/>
    <n v="1402755834"/>
    <n v="1400163834"/>
    <b v="1"/>
    <n v="17"/>
    <b v="1"/>
    <x v="11"/>
    <n v="20"/>
    <n v="141.47"/>
    <s v="music"/>
    <x v="11"/>
    <d v="2014-05-15T14:23:54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12000"/>
    <n v="2340"/>
    <x v="0"/>
    <s v="US"/>
    <s v="USD"/>
    <n v="1323136949"/>
    <n v="1319245349"/>
    <b v="1"/>
    <n v="31"/>
    <b v="1"/>
    <x v="11"/>
    <n v="20"/>
    <n v="75.48"/>
    <s v="music"/>
    <x v="11"/>
    <d v="2011-10-22T01:02:29"/>
    <x v="6"/>
    <x v="9"/>
  </r>
  <r>
    <n v="1247"/>
    <s v="BRAIN DEAD to record debut EP with SLAYER producer!"/>
    <s v="BRAIN DEAD is going to record their debut EP and they need your help, Bozos!"/>
    <n v="12000"/>
    <n v="4275"/>
    <x v="0"/>
    <s v="US"/>
    <s v="USD"/>
    <n v="1367823655"/>
    <n v="1365231655"/>
    <b v="1"/>
    <n v="50"/>
    <b v="1"/>
    <x v="11"/>
    <n v="36"/>
    <n v="85.5"/>
    <s v="music"/>
    <x v="11"/>
    <d v="2013-04-06T07:00:55"/>
    <x v="4"/>
    <x v="6"/>
  </r>
  <r>
    <n v="1248"/>
    <s v="The Vandies // Full length album!"/>
    <s v="The Vandies make pop rock in glorious Portland, Oregon. Help us fund our first full length album!"/>
    <n v="12000"/>
    <n v="3791"/>
    <x v="0"/>
    <s v="US"/>
    <s v="USD"/>
    <n v="1402642740"/>
    <n v="1399563953"/>
    <b v="1"/>
    <n v="59"/>
    <b v="1"/>
    <x v="11"/>
    <n v="32"/>
    <n v="64.25"/>
    <s v="music"/>
    <x v="11"/>
    <d v="2014-05-08T15:45:53"/>
    <x v="3"/>
    <x v="5"/>
  </r>
  <r>
    <n v="1249"/>
    <s v="Matt Stansberry &amp; The Romance - Debut EP"/>
    <s v="&quot;Let's Brighten It Up&quot; will be a seven song EP of originals heavily inspired by music from the 50s and 60s"/>
    <n v="12000"/>
    <n v="5222"/>
    <x v="0"/>
    <s v="US"/>
    <s v="USD"/>
    <n v="1341683211"/>
    <n v="1339091211"/>
    <b v="1"/>
    <n v="81"/>
    <b v="1"/>
    <x v="11"/>
    <n v="44"/>
    <n v="64.47"/>
    <s v="music"/>
    <x v="11"/>
    <d v="2012-06-07T17:46:51"/>
    <x v="5"/>
    <x v="0"/>
  </r>
  <r>
    <n v="1250"/>
    <s v="Willy Porter - Human Kindness"/>
    <s v="My new disc Human Kindness is some of the strongest &amp; most ambitious music Iâ€™ve made. Join me in giving it a solid push into the world."/>
    <n v="12000"/>
    <n v="60046"/>
    <x v="0"/>
    <s v="US"/>
    <s v="USD"/>
    <n v="1410017131"/>
    <n v="1406129131"/>
    <b v="1"/>
    <n v="508"/>
    <b v="1"/>
    <x v="11"/>
    <n v="500"/>
    <n v="118.2"/>
    <s v="music"/>
    <x v="11"/>
    <d v="2014-07-23T15:25:31"/>
    <x v="3"/>
    <x v="3"/>
  </r>
  <r>
    <n v="1251"/>
    <s v="Jack Oblivian Harlan t Bobo Limes european tour"/>
    <s v="A tour of europe with 3 memphis artist, Jack Oblivian, Harlan T Bobo and Shawn Cripps."/>
    <n v="12000"/>
    <n v="6108"/>
    <x v="0"/>
    <s v="US"/>
    <s v="USD"/>
    <n v="1316979167"/>
    <n v="1311795167"/>
    <b v="1"/>
    <n v="74"/>
    <b v="1"/>
    <x v="11"/>
    <n v="51"/>
    <n v="82.54"/>
    <s v="music"/>
    <x v="11"/>
    <d v="2011-07-27T19:32:47"/>
    <x v="6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12000"/>
    <n v="4818"/>
    <x v="0"/>
    <s v="US"/>
    <s v="USD"/>
    <n v="1382658169"/>
    <n v="1380238969"/>
    <b v="1"/>
    <n v="141"/>
    <b v="1"/>
    <x v="11"/>
    <n v="40"/>
    <n v="34.17"/>
    <s v="music"/>
    <x v="11"/>
    <d v="2013-09-26T23:42:49"/>
    <x v="4"/>
    <x v="8"/>
  </r>
  <r>
    <n v="1253"/>
    <s v="Suburban Legends: New Album"/>
    <s v="Suburban Legends are working on the most important album EVER, but they are in need of your help and about 10 bucks... probably more!"/>
    <n v="12000"/>
    <n v="30383.32"/>
    <x v="0"/>
    <s v="US"/>
    <s v="USD"/>
    <n v="1409770107"/>
    <n v="1407178107"/>
    <b v="1"/>
    <n v="711"/>
    <b v="1"/>
    <x v="11"/>
    <n v="253"/>
    <n v="42.73"/>
    <s v="music"/>
    <x v="11"/>
    <d v="2014-08-04T18:48:27"/>
    <x v="3"/>
    <x v="10"/>
  </r>
  <r>
    <n v="1254"/>
    <s v="Album4"/>
    <s v="Fresh off the heels of, &quot;Let the Waves Come in Threes,&quot; (#6 National Folk Chart) we're making a new record. Huge thanks for your help!"/>
    <n v="12000"/>
    <n v="13323"/>
    <x v="0"/>
    <s v="US"/>
    <s v="USD"/>
    <n v="1293857940"/>
    <n v="1288968886"/>
    <b v="1"/>
    <n v="141"/>
    <b v="1"/>
    <x v="11"/>
    <n v="111"/>
    <n v="94.49"/>
    <s v="music"/>
    <x v="11"/>
    <d v="2010-11-05T14:54:46"/>
    <x v="7"/>
    <x v="4"/>
  </r>
  <r>
    <n v="1255"/>
    <s v="The Space Bards Present Their First Album, &quot;Neon Milk&quot;!"/>
    <s v="Let the Space Bards abduct you on a quirky musical journey about two aliens struggling to fit in on planet Earth."/>
    <n v="11999"/>
    <n v="6071"/>
    <x v="0"/>
    <s v="US"/>
    <s v="USD"/>
    <n v="1385932652"/>
    <n v="1383337052"/>
    <b v="1"/>
    <n v="109"/>
    <b v="1"/>
    <x v="11"/>
    <n v="51"/>
    <n v="55.7"/>
    <s v="music"/>
    <x v="11"/>
    <d v="2013-11-01T20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11737"/>
    <n v="35389.129999999997"/>
    <x v="0"/>
    <s v="US"/>
    <s v="USD"/>
    <n v="1329084231"/>
    <n v="1326492231"/>
    <b v="1"/>
    <n v="361"/>
    <b v="1"/>
    <x v="11"/>
    <n v="302"/>
    <n v="98.03"/>
    <s v="music"/>
    <x v="11"/>
    <d v="2012-01-13T22:03:51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11500"/>
    <n v="16210"/>
    <x v="0"/>
    <s v="US"/>
    <s v="USD"/>
    <n v="1301792590"/>
    <n v="1297562590"/>
    <b v="1"/>
    <n v="176"/>
    <b v="1"/>
    <x v="11"/>
    <n v="141"/>
    <n v="92.1"/>
    <s v="music"/>
    <x v="11"/>
    <d v="2011-02-13T02:03:10"/>
    <x v="6"/>
    <x v="2"/>
  </r>
  <r>
    <n v="1258"/>
    <s v="Mustard Plug New Record!"/>
    <s v="Mustard Plug needs help funding their new record.  Please help the Grand Rapids, MI band put out their 7th record!"/>
    <n v="11500"/>
    <n v="25577.56"/>
    <x v="0"/>
    <s v="US"/>
    <s v="USD"/>
    <n v="1377960012"/>
    <n v="1375368012"/>
    <b v="1"/>
    <n v="670"/>
    <b v="1"/>
    <x v="11"/>
    <n v="222"/>
    <n v="38.18"/>
    <s v="music"/>
    <x v="11"/>
    <d v="2013-08-01T14:40:12"/>
    <x v="4"/>
    <x v="10"/>
  </r>
  <r>
    <n v="1259"/>
    <s v="Help Falling From One complete their CD!!!"/>
    <s v="Falling From One is currently in the studio recording their first CD and they need your help!"/>
    <n v="11500"/>
    <n v="2606"/>
    <x v="0"/>
    <s v="US"/>
    <s v="USD"/>
    <n v="1402286340"/>
    <n v="1399504664"/>
    <b v="1"/>
    <n v="96"/>
    <b v="1"/>
    <x v="11"/>
    <n v="23"/>
    <n v="27.15"/>
    <s v="music"/>
    <x v="11"/>
    <d v="2014-05-07T23:17:44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11260"/>
    <n v="3751"/>
    <x v="0"/>
    <s v="US"/>
    <s v="USD"/>
    <n v="1393445620"/>
    <n v="1390853620"/>
    <b v="1"/>
    <n v="74"/>
    <b v="1"/>
    <x v="11"/>
    <n v="33"/>
    <n v="50.69"/>
    <s v="music"/>
    <x v="11"/>
    <d v="2014-01-27T20:13:40"/>
    <x v="3"/>
    <x v="1"/>
  </r>
  <r>
    <n v="1261"/>
    <s v="The Puget EP's Vinyl Release"/>
    <s v="We just recorded a stellar EP and we're trying to put it out on vinyl.  Can you help these punx out?"/>
    <n v="11200"/>
    <n v="2025"/>
    <x v="0"/>
    <s v="US"/>
    <s v="USD"/>
    <n v="1390983227"/>
    <n v="1388391227"/>
    <b v="1"/>
    <n v="52"/>
    <b v="1"/>
    <x v="11"/>
    <n v="18"/>
    <n v="38.94"/>
    <s v="music"/>
    <x v="11"/>
    <d v="2013-12-30T08:13:47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11180"/>
    <n v="8152"/>
    <x v="0"/>
    <s v="CA"/>
    <s v="CAD"/>
    <n v="1392574692"/>
    <n v="1389982692"/>
    <b v="1"/>
    <n v="105"/>
    <b v="1"/>
    <x v="11"/>
    <n v="73"/>
    <n v="77.64"/>
    <s v="music"/>
    <x v="11"/>
    <d v="2014-01-17T18:18:12"/>
    <x v="3"/>
    <x v="1"/>
  </r>
  <r>
    <n v="1263"/>
    <s v="New Tropic Bombs EP ~ &quot;Return to Bomber Bay&quot;"/>
    <s v="A fresh batch of chaos from Toledo, Ohio's reggae-rockers, Tropic Bombs!"/>
    <n v="11140"/>
    <n v="1785"/>
    <x v="0"/>
    <s v="US"/>
    <s v="USD"/>
    <n v="1396054800"/>
    <n v="1393034470"/>
    <b v="1"/>
    <n v="41"/>
    <b v="1"/>
    <x v="11"/>
    <n v="16"/>
    <n v="43.54"/>
    <s v="music"/>
    <x v="11"/>
    <d v="2014-02-22T02:01:10"/>
    <x v="3"/>
    <x v="2"/>
  </r>
  <r>
    <n v="1264"/>
    <s v="Bear. is recording their first ep!"/>
    <s v="We are a four piece from Golden, CO, and have our hearts on getting into the studio this fall to get music from our heads to your ears."/>
    <n v="11000"/>
    <n v="1082"/>
    <x v="0"/>
    <s v="US"/>
    <s v="USD"/>
    <n v="1383062083"/>
    <n v="1380556483"/>
    <b v="1"/>
    <n v="34"/>
    <b v="1"/>
    <x v="11"/>
    <n v="10"/>
    <n v="31.82"/>
    <s v="music"/>
    <x v="11"/>
    <d v="2013-09-30T15:54:43"/>
    <x v="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11000"/>
    <n v="4170.17"/>
    <x v="0"/>
    <s v="US"/>
    <s v="USD"/>
    <n v="1291131815"/>
    <n v="1287071015"/>
    <b v="1"/>
    <n v="66"/>
    <b v="1"/>
    <x v="11"/>
    <n v="38"/>
    <n v="63.18"/>
    <s v="music"/>
    <x v="11"/>
    <d v="2010-10-14T15:43:35"/>
    <x v="7"/>
    <x v="9"/>
  </r>
  <r>
    <n v="1266"/>
    <s v="Sensory Station's First EP"/>
    <s v="We are looking to record our first EP produced by Aaron Harris (ISIS/Palms) at Studio West."/>
    <n v="11000"/>
    <n v="9545"/>
    <x v="0"/>
    <s v="US"/>
    <s v="USD"/>
    <n v="1389474145"/>
    <n v="1386882145"/>
    <b v="1"/>
    <n v="50"/>
    <b v="1"/>
    <x v="11"/>
    <n v="87"/>
    <n v="190.9"/>
    <s v="music"/>
    <x v="11"/>
    <d v="2013-12-12T21:02:2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11000"/>
    <n v="22396"/>
    <x v="0"/>
    <s v="US"/>
    <s v="USD"/>
    <n v="1374674558"/>
    <n v="1372082558"/>
    <b v="1"/>
    <n v="159"/>
    <b v="1"/>
    <x v="11"/>
    <n v="204"/>
    <n v="140.86000000000001"/>
    <s v="music"/>
    <x v="11"/>
    <d v="2013-06-24T14:02:38"/>
    <x v="4"/>
    <x v="0"/>
  </r>
  <r>
    <n v="1268"/>
    <s v="Full Devil Jacket 2nd Album Release"/>
    <s v="Full Devil Jacket Is releasing their first record in over 12 yrs and we want you to be a part of it!"/>
    <n v="11000"/>
    <n v="14000"/>
    <x v="0"/>
    <s v="US"/>
    <s v="USD"/>
    <n v="1379708247"/>
    <n v="1377116247"/>
    <b v="1"/>
    <n v="182"/>
    <b v="1"/>
    <x v="11"/>
    <n v="127"/>
    <n v="76.92"/>
    <s v="music"/>
    <x v="11"/>
    <d v="2013-08-21T20:17:27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1000"/>
    <n v="20426"/>
    <x v="0"/>
    <s v="US"/>
    <s v="USD"/>
    <n v="1460764800"/>
    <n v="1458157512"/>
    <b v="1"/>
    <n v="206"/>
    <b v="1"/>
    <x v="11"/>
    <n v="186"/>
    <n v="99.16"/>
    <s v="music"/>
    <x v="11"/>
    <d v="2016-03-16T19:45:12"/>
    <x v="2"/>
    <x v="7"/>
  </r>
  <r>
    <n v="1270"/>
    <s v="Resolution15 records their next album, Svaha"/>
    <s v="We make awake metal using violins in place of guitars and want to record a full length album."/>
    <n v="11000"/>
    <n v="11472"/>
    <x v="0"/>
    <s v="US"/>
    <s v="USD"/>
    <n v="1332704042"/>
    <n v="1327523642"/>
    <b v="1"/>
    <n v="169"/>
    <b v="1"/>
    <x v="11"/>
    <n v="104"/>
    <n v="67.88"/>
    <s v="music"/>
    <x v="11"/>
    <d v="2012-01-25T20:34:02"/>
    <x v="5"/>
    <x v="1"/>
  </r>
  <r>
    <n v="1271"/>
    <s v="Flav Martin's 30-Year Overnight Success Project"/>
    <s v="Flav Martin's 30-year overnight success project pretty much says it all. Dedicated to parenting, she's off to school, back to La musica"/>
    <n v="11000"/>
    <n v="7635"/>
    <x v="0"/>
    <s v="US"/>
    <s v="USD"/>
    <n v="1384363459"/>
    <n v="1381767859"/>
    <b v="1"/>
    <n v="31"/>
    <b v="1"/>
    <x v="11"/>
    <n v="69"/>
    <n v="246.29"/>
    <s v="music"/>
    <x v="11"/>
    <d v="2013-10-14T16:24:19"/>
    <x v="4"/>
    <x v="9"/>
  </r>
  <r>
    <n v="1272"/>
    <s v="N&amp;V MAKE AN ALBUM"/>
    <s v="We're going back into the studio this spring to record a new album.  You've heard some of the new material at recent shows.  Be a part of the process!"/>
    <n v="11000"/>
    <n v="5300"/>
    <x v="0"/>
    <s v="US"/>
    <s v="USD"/>
    <n v="1276574400"/>
    <n v="1270576379"/>
    <b v="1"/>
    <n v="28"/>
    <b v="1"/>
    <x v="11"/>
    <n v="48"/>
    <n v="189.29"/>
    <s v="music"/>
    <x v="11"/>
    <d v="2010-04-06T17:52:59"/>
    <x v="7"/>
    <x v="6"/>
  </r>
  <r>
    <n v="1273"/>
    <s v="Run Coyote &quot;Youth Haunts&quot; - Vinyl LP and CD"/>
    <s v="Run Coyote is raising funds to produce their debut album - &quot;Youth Haunts&quot; - on vinyl LP and CD"/>
    <n v="10600"/>
    <n v="4140"/>
    <x v="0"/>
    <s v="CA"/>
    <s v="CAD"/>
    <n v="1409506291"/>
    <n v="1406914291"/>
    <b v="1"/>
    <n v="54"/>
    <b v="1"/>
    <x v="11"/>
    <n v="39"/>
    <n v="76.67"/>
    <s v="music"/>
    <x v="11"/>
    <d v="2014-08-01T17:31:31"/>
    <x v="3"/>
    <x v="10"/>
  </r>
  <r>
    <n v="1274"/>
    <s v="Assembly of Dust - &quot;Sun Shot&quot;"/>
    <s v="Sun Shot is the working title of Assembly of Dust's new studio release.  It features 9 brand new songs and 4 never recorded"/>
    <n v="10557"/>
    <n v="38743.839999999997"/>
    <x v="0"/>
    <s v="US"/>
    <s v="USD"/>
    <n v="1346344425"/>
    <n v="1343320425"/>
    <b v="1"/>
    <n v="467"/>
    <b v="1"/>
    <x v="11"/>
    <n v="367"/>
    <n v="82.96"/>
    <s v="music"/>
    <x v="11"/>
    <d v="2012-07-26T16:33:45"/>
    <x v="5"/>
    <x v="3"/>
  </r>
  <r>
    <n v="1275"/>
    <s v="BLOODGOOD's 1st Studio Album in 22 Years!"/>
    <s v="ONLY A FEW HOURS LEFT TO GET YOUR ADVANCE COPY OF &quot;DANGEROUSLY CLOSE&quot; and to check out our other cool rewards!"/>
    <n v="10500"/>
    <n v="24321.1"/>
    <x v="0"/>
    <s v="US"/>
    <s v="USD"/>
    <n v="1375908587"/>
    <n v="1372884587"/>
    <b v="1"/>
    <n v="389"/>
    <b v="1"/>
    <x v="11"/>
    <n v="232"/>
    <n v="62.52"/>
    <s v="music"/>
    <x v="11"/>
    <d v="2013-07-03T20:49:47"/>
    <x v="4"/>
    <x v="3"/>
  </r>
  <r>
    <n v="1276"/>
    <s v="MR. DREAM GOES TO JAIL"/>
    <s v="Sponsor this Brooklyn punk band's debut seven-inch, MR. DREAM GOES TO JAIL."/>
    <n v="10500"/>
    <n v="3132.63"/>
    <x v="0"/>
    <s v="US"/>
    <s v="USD"/>
    <n v="1251777600"/>
    <n v="1247504047"/>
    <b v="1"/>
    <n v="68"/>
    <b v="1"/>
    <x v="11"/>
    <n v="30"/>
    <n v="46.07"/>
    <s v="music"/>
    <x v="11"/>
    <d v="2009-07-13T16:54:07"/>
    <x v="8"/>
    <x v="3"/>
  </r>
  <r>
    <n v="1277"/>
    <s v="HELP NATE HENRY MAKE AN ALBUM"/>
    <s v="My name is Nate Henry. I sang in a band called Sherwood for almost 10 years. Now I'm hoping to make another album of brand new music."/>
    <n v="10500"/>
    <n v="15918.65"/>
    <x v="0"/>
    <s v="US"/>
    <s v="USD"/>
    <n v="1346765347"/>
    <n v="1343741347"/>
    <b v="1"/>
    <n v="413"/>
    <b v="1"/>
    <x v="11"/>
    <n v="152"/>
    <n v="38.54"/>
    <s v="music"/>
    <x v="11"/>
    <d v="2012-07-31T13:29:07"/>
    <x v="5"/>
    <x v="3"/>
  </r>
  <r>
    <n v="1278"/>
    <s v="Jay Gonzalez presents &quot;The Bitter Suite&quot;"/>
    <s v="The Bitter Suite is a 5 song rock medley to be released as a limited edition 180 gram vinyl record with custom etching on the B side."/>
    <n v="10500"/>
    <n v="10071"/>
    <x v="0"/>
    <s v="US"/>
    <s v="USD"/>
    <n v="1403661600"/>
    <n v="1401196766"/>
    <b v="1"/>
    <n v="190"/>
    <b v="1"/>
    <x v="11"/>
    <n v="96"/>
    <n v="53.01"/>
    <s v="music"/>
    <x v="11"/>
    <d v="2014-05-27T13:19:26"/>
    <x v="3"/>
    <x v="5"/>
  </r>
  <r>
    <n v="1279"/>
    <s v="Making the Next Traveling Suitcase Album"/>
    <s v="The Traveling Suitcase is a 3-piece rock outfit from Oshkosh, WI. We have released 2 albums since 2010 and we are ready to record!"/>
    <n v="10500"/>
    <n v="13864.17"/>
    <x v="0"/>
    <s v="US"/>
    <s v="USD"/>
    <n v="1395624170"/>
    <n v="1392171770"/>
    <b v="1"/>
    <n v="189"/>
    <b v="1"/>
    <x v="11"/>
    <n v="132"/>
    <n v="73.36"/>
    <s v="music"/>
    <x v="11"/>
    <d v="2014-02-12T02:22:50"/>
    <x v="3"/>
    <x v="2"/>
  </r>
  <r>
    <n v="1280"/>
    <s v="Nothing More's New Album"/>
    <s v="Nothing More is recording their forthcoming record and needs to join forces with you to make this album HUGE! "/>
    <n v="10500"/>
    <n v="16636.78"/>
    <x v="0"/>
    <s v="US"/>
    <s v="USD"/>
    <n v="1299003054"/>
    <n v="1291227054"/>
    <b v="1"/>
    <n v="130"/>
    <b v="1"/>
    <x v="11"/>
    <n v="158"/>
    <n v="127.98"/>
    <s v="music"/>
    <x v="11"/>
    <d v="2010-12-01T18:10:54"/>
    <x v="7"/>
    <x v="11"/>
  </r>
  <r>
    <n v="1281"/>
    <s v="&quot;Laser Beretta&quot;"/>
    <s v="Cure for the Common pulls the trigger on their 2nd full-length LP, &quot;Laser Beretta,&quot; printed on high-quality 15 gram polycarbonate CDs"/>
    <n v="10275"/>
    <n v="7750"/>
    <x v="0"/>
    <s v="US"/>
    <s v="USD"/>
    <n v="1375033836"/>
    <n v="1373305836"/>
    <b v="1"/>
    <n v="74"/>
    <b v="1"/>
    <x v="11"/>
    <n v="75"/>
    <n v="104.73"/>
    <s v="music"/>
    <x v="11"/>
    <d v="2013-07-08T17:50:36"/>
    <x v="4"/>
    <x v="3"/>
  </r>
  <r>
    <n v="1282"/>
    <s v="Natalie York presents: &quot;PROMISES&quot;"/>
    <s v="Natalie York is releasing her new album, &quot;PROMISES.&quot; Get involved by pre-ordering your copy of the record and other goodies here!"/>
    <n v="10115"/>
    <n v="18542"/>
    <x v="0"/>
    <s v="US"/>
    <s v="USD"/>
    <n v="1386565140"/>
    <n v="1383909855"/>
    <b v="1"/>
    <n v="274"/>
    <b v="1"/>
    <x v="11"/>
    <n v="183"/>
    <n v="67.67"/>
    <s v="music"/>
    <x v="11"/>
    <d v="2013-11-08T11:24:15"/>
    <x v="4"/>
    <x v="4"/>
  </r>
  <r>
    <n v="1283"/>
    <s v="Sketching In Stereo 3rd Album!"/>
    <s v="Our 3rd album is halfway complete, but we need your help to record, mix and master the final product!"/>
    <n v="10050"/>
    <n v="2110.5"/>
    <x v="0"/>
    <s v="US"/>
    <s v="USD"/>
    <n v="1362974400"/>
    <n v="1360948389"/>
    <b v="1"/>
    <n v="22"/>
    <b v="1"/>
    <x v="11"/>
    <n v="21"/>
    <n v="95.93"/>
    <s v="music"/>
    <x v="11"/>
    <d v="2013-02-15T17:13:09"/>
    <x v="4"/>
    <x v="2"/>
  </r>
  <r>
    <n v="1284"/>
    <s v="Free Jujube Brown NYC Performance"/>
    <s v="â€œFree Jujube Brownâ€ by Psalmayene 24 is coming home to NYC and we need YOUR support of this moving and inspiring piece"/>
    <n v="10000"/>
    <n v="2020"/>
    <x v="0"/>
    <s v="US"/>
    <s v="USD"/>
    <n v="1483203540"/>
    <n v="1481175482"/>
    <b v="0"/>
    <n v="31"/>
    <b v="1"/>
    <x v="6"/>
    <n v="20"/>
    <n v="65.16"/>
    <s v="theater"/>
    <x v="6"/>
    <d v="2016-12-08T05:38:02"/>
    <x v="2"/>
    <x v="11"/>
  </r>
  <r>
    <n v="1285"/>
    <s v="We just keep going"/>
    <s v="The world premiere of hysterically funny and heartbreaking story about family, unconditional love and facing the unfaceable"/>
    <n v="10000"/>
    <n v="2033"/>
    <x v="0"/>
    <s v="GB"/>
    <s v="GBP"/>
    <n v="1434808775"/>
    <n v="1433512775"/>
    <b v="0"/>
    <n v="63"/>
    <b v="1"/>
    <x v="6"/>
    <n v="20"/>
    <n v="32.270000000000003"/>
    <s v="theater"/>
    <x v="6"/>
    <d v="2015-06-05T13:59:35"/>
    <x v="0"/>
    <x v="0"/>
  </r>
  <r>
    <n v="1286"/>
    <s v="The Diary of a Nobody"/>
    <s v="A touring production of FRED's modern adaptation of the classic Victorian comic novel, reaching out to new audiences."/>
    <n v="10000"/>
    <n v="1625"/>
    <x v="0"/>
    <s v="GB"/>
    <s v="GBP"/>
    <n v="1424181600"/>
    <n v="1423041227"/>
    <b v="0"/>
    <n v="20"/>
    <b v="1"/>
    <x v="6"/>
    <n v="16"/>
    <n v="81.25"/>
    <s v="theater"/>
    <x v="6"/>
    <d v="2015-02-04T09:13:47"/>
    <x v="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10000"/>
    <n v="605"/>
    <x v="0"/>
    <s v="GB"/>
    <s v="GBP"/>
    <n v="1434120856"/>
    <n v="1428936856"/>
    <b v="0"/>
    <n v="25"/>
    <b v="1"/>
    <x v="6"/>
    <n v="6"/>
    <n v="24.2"/>
    <s v="theater"/>
    <x v="6"/>
    <d v="2015-04-13T14:54:16"/>
    <x v="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10000"/>
    <n v="4018"/>
    <x v="0"/>
    <s v="US"/>
    <s v="USD"/>
    <n v="1470801600"/>
    <n v="1468122163"/>
    <b v="0"/>
    <n v="61"/>
    <b v="1"/>
    <x v="6"/>
    <n v="40"/>
    <n v="65.87"/>
    <s v="theater"/>
    <x v="6"/>
    <d v="2016-07-10T03:42:43"/>
    <x v="2"/>
    <x v="3"/>
  </r>
  <r>
    <n v="1289"/>
    <s v="No Brains for Dinner"/>
    <s v="A chilling original Edwardian Comedy of errors and foolishness made for the Patrick Henry College stage."/>
    <n v="10000"/>
    <n v="1876"/>
    <x v="0"/>
    <s v="US"/>
    <s v="USD"/>
    <n v="1483499645"/>
    <n v="1480907645"/>
    <b v="0"/>
    <n v="52"/>
    <b v="1"/>
    <x v="6"/>
    <n v="19"/>
    <n v="36.08"/>
    <s v="theater"/>
    <x v="6"/>
    <d v="2016-12-05T03:14:05"/>
    <x v="2"/>
    <x v="11"/>
  </r>
  <r>
    <n v="1290"/>
    <s v="I Died... I Came Back, ... Whatever"/>
    <s v="Sometimes your Heart has to STOP for your Life to START."/>
    <n v="10000"/>
    <n v="3800"/>
    <x v="0"/>
    <s v="US"/>
    <s v="USD"/>
    <n v="1429772340"/>
    <n v="1427121931"/>
    <b v="0"/>
    <n v="86"/>
    <b v="1"/>
    <x v="6"/>
    <n v="38"/>
    <n v="44.19"/>
    <s v="theater"/>
    <x v="6"/>
    <d v="2015-03-23T14:45:31"/>
    <x v="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10000"/>
    <n v="4371"/>
    <x v="0"/>
    <s v="US"/>
    <s v="USD"/>
    <n v="1428390000"/>
    <n v="1425224391"/>
    <b v="0"/>
    <n v="42"/>
    <b v="1"/>
    <x v="6"/>
    <n v="44"/>
    <n v="104.07"/>
    <s v="theater"/>
    <x v="6"/>
    <d v="2015-03-01T15:39:51"/>
    <x v="0"/>
    <x v="7"/>
  </r>
  <r>
    <n v="1292"/>
    <s v="Season Scandinavia"/>
    <s v="Empty Deck presents the most exciting unknown contemporary Scandinavian plays in co-production with The Other Room Theatre, Cardiff."/>
    <n v="10000"/>
    <n v="1870"/>
    <x v="0"/>
    <s v="GB"/>
    <s v="GBP"/>
    <n v="1444172340"/>
    <n v="1441822828"/>
    <b v="0"/>
    <n v="52"/>
    <b v="1"/>
    <x v="6"/>
    <n v="19"/>
    <n v="35.96"/>
    <s v="theater"/>
    <x v="6"/>
    <d v="2015-09-09T18:20:28"/>
    <x v="0"/>
    <x v="8"/>
  </r>
  <r>
    <n v="1293"/>
    <s v="WORSE THAN TIGERS"/>
    <s v="Invest in the world premiere of WORSE THAN TIGERS at ACT, and in the future of Seattle's newest, female-led theatre company: RED STAGE."/>
    <n v="10000"/>
    <n v="15335"/>
    <x v="0"/>
    <s v="US"/>
    <s v="USD"/>
    <n v="1447523371"/>
    <n v="1444927771"/>
    <b v="0"/>
    <n v="120"/>
    <b v="1"/>
    <x v="6"/>
    <n v="153"/>
    <n v="127.79"/>
    <s v="theater"/>
    <x v="6"/>
    <d v="2015-10-15T16:49:31"/>
    <x v="0"/>
    <x v="9"/>
  </r>
  <r>
    <n v="1294"/>
    <s v="HELMER'S LOO"/>
    <s v="We have an award-winning Danish play, now we just need a bathroom set to perform it in. Spend a penny to help us build the set!"/>
    <n v="10000"/>
    <n v="610"/>
    <x v="0"/>
    <s v="GB"/>
    <s v="GBP"/>
    <n v="1445252400"/>
    <n v="1443696797"/>
    <b v="0"/>
    <n v="22"/>
    <b v="1"/>
    <x v="6"/>
    <n v="6"/>
    <n v="27.73"/>
    <s v="theater"/>
    <x v="6"/>
    <d v="2015-10-01T10:53:17"/>
    <x v="0"/>
    <x v="9"/>
  </r>
  <r>
    <n v="1295"/>
    <s v="Misfits of London: The Gin Chronicles"/>
    <s v="We had everything sorted for the Fringe, but now our accommodation and Edinburgh angel have fallen through. We're needing vital help."/>
    <n v="10000"/>
    <n v="2549"/>
    <x v="0"/>
    <s v="GB"/>
    <s v="GBP"/>
    <n v="1438189200"/>
    <n v="1435585497"/>
    <b v="0"/>
    <n v="64"/>
    <b v="1"/>
    <x v="6"/>
    <n v="25"/>
    <n v="39.83"/>
    <s v="theater"/>
    <x v="6"/>
    <d v="2015-06-29T13:44:57"/>
    <x v="0"/>
    <x v="0"/>
  </r>
  <r>
    <n v="1296"/>
    <s v="Quirky Bird Theatre's Young Actors on Tour"/>
    <s v="Creating outstanding performance experiences with young actors from all economic backgrounds. Making great theatre accessible to all!"/>
    <n v="10000"/>
    <n v="1200"/>
    <x v="0"/>
    <s v="GB"/>
    <s v="GBP"/>
    <n v="1457914373"/>
    <n v="1456189973"/>
    <b v="0"/>
    <n v="23"/>
    <b v="1"/>
    <x v="6"/>
    <n v="12"/>
    <n v="52.17"/>
    <s v="theater"/>
    <x v="6"/>
    <d v="2016-02-23T01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10000"/>
    <n v="21905"/>
    <x v="0"/>
    <s v="US"/>
    <s v="USD"/>
    <n v="1462125358"/>
    <n v="1459533358"/>
    <b v="0"/>
    <n v="238"/>
    <b v="1"/>
    <x v="6"/>
    <n v="219"/>
    <n v="92.04"/>
    <s v="theater"/>
    <x v="6"/>
    <d v="2016-04-01T17:55:58"/>
    <x v="2"/>
    <x v="6"/>
  </r>
  <r>
    <n v="1298"/>
    <s v="Dinosaur Dreams"/>
    <s v="A play that raises awareness for mental health and explores the psychological effects childhood abuse can have on an adult."/>
    <n v="10000"/>
    <n v="2093"/>
    <x v="0"/>
    <s v="GB"/>
    <s v="GBP"/>
    <n v="1461860432"/>
    <n v="1459268432"/>
    <b v="0"/>
    <n v="33"/>
    <b v="1"/>
    <x v="6"/>
    <n v="21"/>
    <n v="63.42"/>
    <s v="theater"/>
    <x v="6"/>
    <d v="2016-03-29T16:20:32"/>
    <x v="2"/>
    <x v="7"/>
  </r>
  <r>
    <n v="1299"/>
    <s v="The (out)Siders Project"/>
    <s v="A new work inspired by the classic novel and created by Dallas teens under the direction of professional artists."/>
    <n v="10000"/>
    <n v="4340"/>
    <x v="0"/>
    <s v="US"/>
    <s v="USD"/>
    <n v="1436902359"/>
    <n v="1434310359"/>
    <b v="0"/>
    <n v="32"/>
    <b v="1"/>
    <x v="6"/>
    <n v="43"/>
    <n v="135.63"/>
    <s v="theater"/>
    <x v="6"/>
    <d v="2015-06-14T19:32:39"/>
    <x v="0"/>
    <x v="0"/>
  </r>
  <r>
    <n v="1300"/>
    <s v="Before The Lights Go Up"/>
    <s v="What would you do with the time ticking and the pressure building to make a choice?! Find out what happens in this hilarious new play!!"/>
    <n v="10000"/>
    <n v="4050"/>
    <x v="0"/>
    <s v="US"/>
    <s v="USD"/>
    <n v="1464807420"/>
    <n v="1461427938"/>
    <b v="0"/>
    <n v="24"/>
    <b v="1"/>
    <x v="6"/>
    <n v="41"/>
    <n v="168.75"/>
    <s v="theater"/>
    <x v="6"/>
    <d v="2016-04-23T16:12:18"/>
    <x v="2"/>
    <x v="6"/>
  </r>
  <r>
    <n v="1301"/>
    <s v="the dreamer examines his pillow"/>
    <s v="The Attic Theater Company presents John Patrick Shanley's THE DREAMER EXAMINES HIS PILLOW, the first official revival since 1986"/>
    <n v="10000"/>
    <n v="2055"/>
    <x v="0"/>
    <s v="US"/>
    <s v="USD"/>
    <n v="1437447600"/>
    <n v="1436551178"/>
    <b v="0"/>
    <n v="29"/>
    <b v="1"/>
    <x v="6"/>
    <n v="21"/>
    <n v="70.86"/>
    <s v="theater"/>
    <x v="6"/>
    <d v="2015-07-10T17:59:38"/>
    <x v="0"/>
    <x v="3"/>
  </r>
  <r>
    <n v="1302"/>
    <s v="Help bring Boys of a Certain Age back to NYC!"/>
    <s v="Boys of a Certain Age is a unique and special show that we're trying to remount in New York City in 2017."/>
    <n v="10000"/>
    <n v="2500"/>
    <x v="0"/>
    <s v="US"/>
    <s v="USD"/>
    <n v="1480559011"/>
    <n v="1477963411"/>
    <b v="0"/>
    <n v="50"/>
    <b v="1"/>
    <x v="6"/>
    <n v="25"/>
    <n v="50"/>
    <s v="theater"/>
    <x v="6"/>
    <d v="2016-11-01T01:23:31"/>
    <x v="2"/>
    <x v="4"/>
  </r>
  <r>
    <n v="1303"/>
    <s v="Forward Arena Theatre Company: Summer Season"/>
    <s v="Groundbreaking queer theatre."/>
    <n v="10000"/>
    <n v="4559.13"/>
    <x v="0"/>
    <s v="GB"/>
    <s v="GBP"/>
    <n v="1469962800"/>
    <n v="1468578920"/>
    <b v="0"/>
    <n v="108"/>
    <b v="1"/>
    <x v="6"/>
    <n v="46"/>
    <n v="42.21"/>
    <s v="theater"/>
    <x v="6"/>
    <d v="2016-07-15T10:35:20"/>
    <x v="2"/>
    <x v="3"/>
  </r>
  <r>
    <n v="1304"/>
    <s v="HEAT-O â€“ Wearable Modular Heating System (Canceled)"/>
    <s v="Deal with the cold like a boss with battery-powered heating device that will heat you up in the most extreme environment."/>
    <n v="10000"/>
    <n v="15851"/>
    <x v="1"/>
    <s v="GB"/>
    <s v="GBP"/>
    <n v="1489376405"/>
    <n v="1484196005"/>
    <b v="0"/>
    <n v="104"/>
    <b v="0"/>
    <x v="8"/>
    <n v="159"/>
    <n v="152.41"/>
    <s v="technology"/>
    <x v="8"/>
    <d v="2017-01-12T04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10000"/>
    <n v="7793"/>
    <x v="1"/>
    <s v="US"/>
    <s v="USD"/>
    <n v="1469122200"/>
    <n v="1466611108"/>
    <b v="0"/>
    <n v="86"/>
    <b v="0"/>
    <x v="8"/>
    <n v="78"/>
    <n v="90.62"/>
    <s v="technology"/>
    <x v="8"/>
    <d v="2016-06-22T15:58:28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0000"/>
    <n v="71771"/>
    <x v="1"/>
    <s v="US"/>
    <s v="USD"/>
    <n v="1417690734"/>
    <n v="1415098734"/>
    <b v="0"/>
    <n v="356"/>
    <b v="0"/>
    <x v="8"/>
    <n v="718"/>
    <n v="201.6"/>
    <s v="technology"/>
    <x v="8"/>
    <d v="2014-11-04T10:58:54"/>
    <x v="3"/>
    <x v="4"/>
  </r>
  <r>
    <n v="1307"/>
    <s v="VR Card - Customized Virtual Reality Viewer (Canceled)"/>
    <s v="Get VR to Everyone with Mailable, Ready to Use Viewers"/>
    <n v="10000"/>
    <n v="5757"/>
    <x v="1"/>
    <s v="US"/>
    <s v="USD"/>
    <n v="1455710679"/>
    <n v="1453118679"/>
    <b v="0"/>
    <n v="45"/>
    <b v="0"/>
    <x v="8"/>
    <n v="58"/>
    <n v="127.93"/>
    <s v="technology"/>
    <x v="8"/>
    <d v="2016-01-18T12:04:39"/>
    <x v="2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"/>
    <n v="29.89"/>
    <s v="technology"/>
    <x v="8"/>
    <d v="2016-08-29T14:43:32"/>
    <x v="2"/>
    <x v="10"/>
  </r>
  <r>
    <n v="1309"/>
    <s v="CORE : Roam (Canceled)"/>
    <s v="Wicked fun and built for excitement, CORE is the safest and most versatile speaker you've ever worn."/>
    <n v="10000"/>
    <n v="12879"/>
    <x v="1"/>
    <s v="US"/>
    <s v="USD"/>
    <n v="1444943468"/>
    <n v="1441919468"/>
    <b v="0"/>
    <n v="35"/>
    <b v="0"/>
    <x v="8"/>
    <n v="129"/>
    <n v="367.97"/>
    <s v="technology"/>
    <x v="8"/>
    <d v="2015-09-10T21:11:08"/>
    <x v="0"/>
    <x v="8"/>
  </r>
  <r>
    <n v="1310"/>
    <s v="k5-jkt.by kiger (Canceled)"/>
    <s v="An essential hoodie that holds all sized smart phones and keep your headphone wires tangle free."/>
    <n v="10000"/>
    <n v="3100"/>
    <x v="1"/>
    <s v="US"/>
    <s v="USD"/>
    <n v="1471622450"/>
    <n v="1467734450"/>
    <b v="0"/>
    <n v="24"/>
    <b v="0"/>
    <x v="8"/>
    <n v="31"/>
    <n v="129.16999999999999"/>
    <s v="technology"/>
    <x v="8"/>
    <d v="2016-07-05T16:00:50"/>
    <x v="2"/>
    <x v="3"/>
  </r>
  <r>
    <n v="1311"/>
    <s v="Aladdin Lucid Dreaming Stimulator (Canceled)"/>
    <s v="Control Dreams: Design Adventures, Improve Waking Performance, Explore Spirituality, Recall Dreams and Awaken Refreshed with Aladdin."/>
    <n v="10000"/>
    <n v="80070"/>
    <x v="1"/>
    <s v="US"/>
    <s v="USD"/>
    <n v="1480536919"/>
    <n v="1477509319"/>
    <b v="0"/>
    <n v="100"/>
    <b v="0"/>
    <x v="8"/>
    <n v="801"/>
    <n v="800.7"/>
    <s v="technology"/>
    <x v="8"/>
    <d v="2016-10-26T19:15:19"/>
    <x v="2"/>
    <x v="9"/>
  </r>
  <r>
    <n v="1312"/>
    <s v="GoSolo Hat for GoPro (Canceled)"/>
    <s v="People loved the original Black and Gray GoSolo hats and asked for more. So we received sample for 3 more colors!"/>
    <n v="10000"/>
    <n v="28"/>
    <x v="1"/>
    <s v="US"/>
    <s v="USD"/>
    <n v="1429375922"/>
    <n v="1426783922"/>
    <b v="0"/>
    <n v="1"/>
    <b v="0"/>
    <x v="8"/>
    <n v="0"/>
    <n v="28"/>
    <s v="technology"/>
    <x v="8"/>
    <d v="2015-03-19T16:52:02"/>
    <x v="0"/>
    <x v="7"/>
  </r>
  <r>
    <n v="1313"/>
    <s v="Serenity: The World's First Intelligent Bag Guardian."/>
    <s v="Clip on owner recognition for any bag with 100db+ deterrence of others from opening or moving it. Plus forget-me-not notifications."/>
    <n v="10000"/>
    <n v="12446"/>
    <x v="1"/>
    <s v="US"/>
    <s v="USD"/>
    <n v="1457024514"/>
    <n v="1454432514"/>
    <b v="0"/>
    <n v="122"/>
    <b v="0"/>
    <x v="8"/>
    <n v="124"/>
    <n v="102.02"/>
    <s v="technology"/>
    <x v="8"/>
    <d v="2016-02-02T17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0000"/>
    <n v="2028"/>
    <x v="1"/>
    <s v="US"/>
    <s v="USD"/>
    <n v="1477065860"/>
    <n v="1471881860"/>
    <b v="0"/>
    <n v="11"/>
    <b v="0"/>
    <x v="8"/>
    <n v="20"/>
    <n v="184.36"/>
    <s v="technology"/>
    <x v="8"/>
    <d v="2016-08-22T16:04:20"/>
    <x v="2"/>
    <x v="10"/>
  </r>
  <r>
    <n v="1315"/>
    <s v="World's First Amphibious Heart Rate &amp; Fitness Wearable"/>
    <s v="Zoom will happen - THANK YOU! Received outside funding due amazing early success!"/>
    <n v="10000"/>
    <n v="40404"/>
    <x v="1"/>
    <s v="US"/>
    <s v="USD"/>
    <n v="1446771600"/>
    <n v="1443700648"/>
    <b v="0"/>
    <n v="248"/>
    <b v="0"/>
    <x v="8"/>
    <n v="404"/>
    <n v="162.91999999999999"/>
    <s v="technology"/>
    <x v="8"/>
    <d v="2015-10-01T11:57:28"/>
    <x v="0"/>
    <x v="9"/>
  </r>
  <r>
    <n v="1316"/>
    <s v="Future Belt (Canceled)"/>
    <s v="Future Belt comes in just 3 sizes, but yet, is designed to fit waists ranging from 25-55 inches. No batteries, no gimmicks."/>
    <n v="10000"/>
    <n v="1"/>
    <x v="1"/>
    <s v="US"/>
    <s v="USD"/>
    <n v="1456700709"/>
    <n v="1453676709"/>
    <b v="0"/>
    <n v="1"/>
    <b v="0"/>
    <x v="8"/>
    <n v="0"/>
    <n v="1"/>
    <s v="technology"/>
    <x v="8"/>
    <d v="2016-01-24T23:05:09"/>
    <x v="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10000"/>
    <n v="11467"/>
    <x v="1"/>
    <s v="DK"/>
    <s v="DKK"/>
    <n v="1469109600"/>
    <n v="1464586746"/>
    <b v="0"/>
    <n v="19"/>
    <b v="0"/>
    <x v="8"/>
    <n v="115"/>
    <n v="603.53"/>
    <s v="technology"/>
    <x v="8"/>
    <d v="2016-05-30T05:39:06"/>
    <x v="2"/>
    <x v="5"/>
  </r>
  <r>
    <n v="1318"/>
    <s v="Lucky Tag: A Smart Dog Wearable That Cares (Canceled)"/>
    <s v="Your Dog's Best Friend._x000a_Revolutionize the way you care about your pups and brings you peace of mind."/>
    <n v="10000"/>
    <n v="6130"/>
    <x v="1"/>
    <s v="US"/>
    <s v="USD"/>
    <n v="1420938172"/>
    <n v="1418346172"/>
    <b v="0"/>
    <n v="135"/>
    <b v="0"/>
    <x v="8"/>
    <n v="61"/>
    <n v="45.41"/>
    <s v="technology"/>
    <x v="8"/>
    <d v="2014-12-12T01:02:52"/>
    <x v="3"/>
    <x v="11"/>
  </r>
  <r>
    <n v="1319"/>
    <s v="Pixel Shades by R A V E Z (Canceled)"/>
    <s v="Stand out at festivals, get people talking and support our latest campaign to augment your style with the latest LED technology."/>
    <n v="10000"/>
    <n v="876"/>
    <x v="1"/>
    <s v="GB"/>
    <s v="GBP"/>
    <n v="1405094400"/>
    <n v="1403810965"/>
    <b v="0"/>
    <n v="9"/>
    <b v="0"/>
    <x v="8"/>
    <n v="9"/>
    <n v="97.33"/>
    <s v="technology"/>
    <x v="8"/>
    <d v="2014-06-26T19:29:25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"/>
    <n v="503"/>
    <x v="1"/>
    <s v="NL"/>
    <s v="EUR"/>
    <n v="1483138800"/>
    <n v="1480610046"/>
    <b v="0"/>
    <n v="3"/>
    <b v="0"/>
    <x v="8"/>
    <n v="5"/>
    <n v="167.67"/>
    <s v="technology"/>
    <x v="8"/>
    <d v="2016-12-01T16:34:06"/>
    <x v="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10000"/>
    <n v="6019"/>
    <x v="1"/>
    <s v="SE"/>
    <s v="SEK"/>
    <n v="1482515937"/>
    <n v="1479923937"/>
    <b v="0"/>
    <n v="7"/>
    <b v="0"/>
    <x v="8"/>
    <n v="60"/>
    <n v="859.86"/>
    <s v="technology"/>
    <x v="8"/>
    <d v="2016-11-23T17:58:57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10000"/>
    <n v="106"/>
    <x v="1"/>
    <s v="GB"/>
    <s v="GBP"/>
    <n v="1432223125"/>
    <n v="1429631125"/>
    <b v="0"/>
    <n v="4"/>
    <b v="0"/>
    <x v="8"/>
    <n v="1"/>
    <n v="26.5"/>
    <s v="technology"/>
    <x v="8"/>
    <d v="2015-04-21T15:45:25"/>
    <x v="0"/>
    <x v="6"/>
  </r>
  <r>
    <n v="1323"/>
    <s v="PIGGYBACK Earbuds Designed for Sharing! (Canceled)"/>
    <s v="High quality earbuds with a built-in splitter. Share with more than one friend. Music, movies, conversations. Any audio, any device!"/>
    <n v="10000"/>
    <n v="1332"/>
    <x v="1"/>
    <s v="US"/>
    <s v="USD"/>
    <n v="1461653700"/>
    <n v="1458665146"/>
    <b v="0"/>
    <n v="44"/>
    <b v="0"/>
    <x v="8"/>
    <n v="13"/>
    <n v="30.27"/>
    <s v="technology"/>
    <x v="8"/>
    <d v="2016-03-22T16:45:46"/>
    <x v="2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10000"/>
    <n v="4920"/>
    <x v="1"/>
    <s v="US"/>
    <s v="USD"/>
    <n v="1476371552"/>
    <n v="1473779552"/>
    <b v="0"/>
    <n v="90"/>
    <b v="0"/>
    <x v="8"/>
    <n v="49"/>
    <n v="54.67"/>
    <s v="technology"/>
    <x v="8"/>
    <d v="2016-09-13T15:12:3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10000"/>
    <n v="486"/>
    <x v="1"/>
    <s v="US"/>
    <s v="USD"/>
    <n v="1483063435"/>
    <n v="1480471435"/>
    <b v="0"/>
    <n v="8"/>
    <b v="0"/>
    <x v="8"/>
    <n v="5"/>
    <n v="60.75"/>
    <s v="technology"/>
    <x v="8"/>
    <d v="2016-11-30T02:03:5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"/>
    <n v="1130"/>
    <x v="1"/>
    <s v="US"/>
    <s v="USD"/>
    <n v="1421348428"/>
    <n v="1417460428"/>
    <b v="0"/>
    <n v="11"/>
    <b v="0"/>
    <x v="8"/>
    <n v="11"/>
    <n v="102.73"/>
    <s v="technology"/>
    <x v="8"/>
    <d v="2014-12-01T19:00:28"/>
    <x v="3"/>
    <x v="11"/>
  </r>
  <r>
    <n v="1327"/>
    <s v="CyClip - The Handlebar Adapter for Apple Watch (Canceled)"/>
    <s v="CyClip is a way to mount the Apple Watch to your handlebars; ideal for navigation, notifications, and music control on the fly."/>
    <n v="10000"/>
    <n v="1705"/>
    <x v="1"/>
    <s v="US"/>
    <s v="USD"/>
    <n v="1432916235"/>
    <n v="1430324235"/>
    <b v="0"/>
    <n v="41"/>
    <b v="0"/>
    <x v="8"/>
    <n v="17"/>
    <n v="41.59"/>
    <s v="technology"/>
    <x v="8"/>
    <d v="2015-04-29T16:17:15"/>
    <x v="0"/>
    <x v="6"/>
  </r>
  <r>
    <n v="1328"/>
    <s v="Hydrate Edge | Hydration Monitoring Wearable (Canceled)"/>
    <s v="Hydrate Edge is the first wearable that provides real-time, continuous hydration feedback. This is the new hydration gold standard."/>
    <n v="10000"/>
    <n v="1748"/>
    <x v="1"/>
    <s v="US"/>
    <s v="USD"/>
    <n v="1476458734"/>
    <n v="1472570734"/>
    <b v="0"/>
    <n v="15"/>
    <b v="0"/>
    <x v="8"/>
    <n v="17"/>
    <n v="116.53"/>
    <s v="technology"/>
    <x v="8"/>
    <d v="2016-08-30T15:25:34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10000"/>
    <n v="408"/>
    <x v="1"/>
    <s v="US"/>
    <s v="USD"/>
    <n v="1417501145"/>
    <n v="1414041545"/>
    <b v="0"/>
    <n v="9"/>
    <b v="0"/>
    <x v="8"/>
    <n v="4"/>
    <n v="45.33"/>
    <s v="technology"/>
    <x v="8"/>
    <d v="2014-10-23T05:19:05"/>
    <x v="3"/>
    <x v="9"/>
  </r>
  <r>
    <n v="1330"/>
    <s v="The 3G Smartwatch for Kids that Encourages Outdoor Play"/>
    <s v="Outdoor play is essential. Wanderwatch helps to make it fun and safe! Fun for kids, great for parents. Time to Play!"/>
    <n v="10000"/>
    <n v="7873"/>
    <x v="1"/>
    <s v="US"/>
    <s v="USD"/>
    <n v="1467432000"/>
    <n v="1464763109"/>
    <b v="0"/>
    <n v="50"/>
    <b v="0"/>
    <x v="8"/>
    <n v="79"/>
    <n v="157.46"/>
    <s v="technology"/>
    <x v="8"/>
    <d v="2016-06-01T06:38:29"/>
    <x v="2"/>
    <x v="0"/>
  </r>
  <r>
    <n v="1331"/>
    <s v="WORLD'S BEST BATTERY BACKUP: EXO WEARABLE POWER! (Canceled)"/>
    <s v="The World's First Wearable Battery Backup - wireless, modular, flexible, and ultra-lightweight! Click, charge, go!!!"/>
    <n v="10000"/>
    <n v="3417"/>
    <x v="1"/>
    <s v="US"/>
    <s v="USD"/>
    <n v="1471435554"/>
    <n v="1468843554"/>
    <b v="0"/>
    <n v="34"/>
    <b v="0"/>
    <x v="8"/>
    <n v="34"/>
    <n v="100.5"/>
    <s v="technology"/>
    <x v="8"/>
    <d v="2016-07-18T12:05:54"/>
    <x v="2"/>
    <x v="3"/>
  </r>
  <r>
    <n v="1332"/>
    <s v="Belt with Legs Invention (Canceled)"/>
    <s v="Long bus queue and no seats around? This light weight seating device can be worn anywhere and at anytime! Belt that converts into seat."/>
    <n v="10000"/>
    <n v="0"/>
    <x v="1"/>
    <s v="CH"/>
    <s v="CHF"/>
    <n v="1485480408"/>
    <n v="1482888408"/>
    <b v="0"/>
    <n v="0"/>
    <b v="0"/>
    <x v="8"/>
    <n v="0"/>
    <n v="0"/>
    <s v="technology"/>
    <x v="8"/>
    <d v="2016-12-28T01:26:48"/>
    <x v="2"/>
    <x v="11"/>
  </r>
  <r>
    <n v="1333"/>
    <s v="Bio Hazard Suit for Everyman (Canceled)"/>
    <s v="Im in the process of creating a biohazard suit that can be worn like an extra layer, unlike these bulky units that are currently in use"/>
    <n v="10000"/>
    <n v="0"/>
    <x v="1"/>
    <s v="AU"/>
    <s v="AUD"/>
    <n v="1405478025"/>
    <n v="1402886025"/>
    <b v="0"/>
    <n v="0"/>
    <b v="0"/>
    <x v="8"/>
    <n v="0"/>
    <n v="0"/>
    <s v="technology"/>
    <x v="8"/>
    <d v="2014-06-16T02:33:45"/>
    <x v="3"/>
    <x v="0"/>
  </r>
  <r>
    <n v="1334"/>
    <s v="My TUSK â„¢ (Telephone Utility Support Kit!) (Canceled)"/>
    <s v="A wearable device that allows you to dock and operate your phone hands-free anywhere and everywhere!"/>
    <n v="10000"/>
    <n v="14303"/>
    <x v="1"/>
    <s v="US"/>
    <s v="USD"/>
    <n v="1457721287"/>
    <n v="1455129287"/>
    <b v="0"/>
    <n v="276"/>
    <b v="0"/>
    <x v="8"/>
    <n v="143"/>
    <n v="51.82"/>
    <s v="technology"/>
    <x v="8"/>
    <d v="2016-02-10T18:34:47"/>
    <x v="2"/>
    <x v="2"/>
  </r>
  <r>
    <n v="1335"/>
    <s v="UB Fit (Canceled)"/>
    <s v="Dial up your performance with UB Fit: 1st wearable resistance technology that allows you to tone muscles while doing a cardio workout"/>
    <n v="10000"/>
    <n v="4940"/>
    <x v="1"/>
    <s v="US"/>
    <s v="USD"/>
    <n v="1449354502"/>
    <n v="1446762502"/>
    <b v="0"/>
    <n v="16"/>
    <b v="0"/>
    <x v="8"/>
    <n v="49"/>
    <n v="308.75"/>
    <s v="technology"/>
    <x v="8"/>
    <d v="2015-11-05T22:28:22"/>
    <x v="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"/>
    <n v="84947"/>
    <x v="1"/>
    <s v="US"/>
    <s v="USD"/>
    <n v="1418849028"/>
    <n v="1415825028"/>
    <b v="0"/>
    <n v="224"/>
    <b v="0"/>
    <x v="8"/>
    <n v="849"/>
    <n v="379.23"/>
    <s v="technology"/>
    <x v="8"/>
    <d v="2014-11-12T20:43:48"/>
    <x v="3"/>
    <x v="4"/>
  </r>
  <r>
    <n v="1337"/>
    <s v="Ripple: World's Most Dependable Safety Device (Canceled)"/>
    <s v="Discreet safety device connects you to a dedicated 24/7 monitoring team, keeping you safe anywhere in the United States"/>
    <n v="10000"/>
    <n v="24691"/>
    <x v="1"/>
    <s v="US"/>
    <s v="USD"/>
    <n v="1488549079"/>
    <n v="1485957079"/>
    <b v="0"/>
    <n v="140"/>
    <b v="0"/>
    <x v="8"/>
    <n v="247"/>
    <n v="176.36"/>
    <s v="technology"/>
    <x v="8"/>
    <d v="2017-02-01T13:51:19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10000"/>
    <n v="991"/>
    <x v="1"/>
    <s v="US"/>
    <s v="USD"/>
    <n v="1438543033"/>
    <n v="1435951033"/>
    <b v="0"/>
    <n v="15"/>
    <b v="0"/>
    <x v="8"/>
    <n v="10"/>
    <n v="66.069999999999993"/>
    <s v="technology"/>
    <x v="8"/>
    <d v="2015-07-03T19:17:13"/>
    <x v="0"/>
    <x v="3"/>
  </r>
  <r>
    <n v="1339"/>
    <s v="Linkoo (Canceled)"/>
    <s v="World's Smallest customizable Phone &amp; GPS Watch for kids !"/>
    <n v="10000"/>
    <n v="3317"/>
    <x v="1"/>
    <s v="US"/>
    <s v="USD"/>
    <n v="1418056315"/>
    <n v="1414164715"/>
    <b v="0"/>
    <n v="37"/>
    <b v="0"/>
    <x v="8"/>
    <n v="33"/>
    <n v="89.65"/>
    <s v="technology"/>
    <x v="8"/>
    <d v="2014-10-24T15:31:55"/>
    <x v="3"/>
    <x v="9"/>
  </r>
  <r>
    <n v="1340"/>
    <s v="Glass Designs (Canceled)"/>
    <s v="I would like to make nicer, more stylish looking frames for the Google Glass using 3D printing technology."/>
    <n v="10000"/>
    <n v="0"/>
    <x v="1"/>
    <s v="US"/>
    <s v="USD"/>
    <n v="1408112253"/>
    <n v="1405520253"/>
    <b v="0"/>
    <n v="0"/>
    <b v="0"/>
    <x v="8"/>
    <n v="0"/>
    <n v="0"/>
    <s v="technology"/>
    <x v="8"/>
    <d v="2014-07-16T14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10000"/>
    <n v="17590"/>
    <x v="1"/>
    <s v="GB"/>
    <s v="GBP"/>
    <n v="1475333917"/>
    <n v="1472569117"/>
    <b v="0"/>
    <n v="46"/>
    <b v="0"/>
    <x v="8"/>
    <n v="176"/>
    <n v="382.39"/>
    <s v="technology"/>
    <x v="8"/>
    <d v="2016-08-30T14:58:37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10000"/>
    <n v="100"/>
    <x v="1"/>
    <s v="US"/>
    <s v="USD"/>
    <n v="1437161739"/>
    <n v="1434569739"/>
    <b v="0"/>
    <n v="1"/>
    <b v="0"/>
    <x v="8"/>
    <n v="1"/>
    <n v="100"/>
    <s v="technology"/>
    <x v="8"/>
    <d v="2015-06-17T19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10000"/>
    <n v="51149"/>
    <x v="1"/>
    <s v="US"/>
    <s v="USD"/>
    <n v="1471579140"/>
    <n v="1466512683"/>
    <b v="0"/>
    <n v="323"/>
    <b v="0"/>
    <x v="8"/>
    <n v="511"/>
    <n v="158.36000000000001"/>
    <s v="technology"/>
    <x v="8"/>
    <d v="2016-06-21T12:38:03"/>
    <x v="2"/>
    <x v="0"/>
  </r>
  <r>
    <n v="1344"/>
    <s v="A Masters Guide to The Way of the Warrior"/>
    <s v="The is the ultimate guide to applied Eastern philosophy, martial arts, and the path of the warrior from a scientific perspective."/>
    <n v="10000"/>
    <n v="5666"/>
    <x v="0"/>
    <s v="CA"/>
    <s v="CAD"/>
    <n v="1467313039"/>
    <n v="1464807439"/>
    <b v="0"/>
    <n v="139"/>
    <b v="1"/>
    <x v="9"/>
    <n v="57"/>
    <n v="40.76"/>
    <s v="publishing"/>
    <x v="9"/>
    <d v="2016-06-01T18:57:19"/>
    <x v="2"/>
    <x v="0"/>
  </r>
  <r>
    <n v="1345"/>
    <s v="Tell the World - My journey from Islam to Christianity"/>
    <s v="Peacefully taking you through my journey of being raised as a Muslim then becoming Christian, and sharing the truths I unveiled."/>
    <n v="10000"/>
    <n v="375"/>
    <x v="0"/>
    <s v="US"/>
    <s v="USD"/>
    <n v="1405366359"/>
    <n v="1402342359"/>
    <b v="0"/>
    <n v="7"/>
    <b v="1"/>
    <x v="9"/>
    <n v="4"/>
    <n v="53.57"/>
    <s v="publishing"/>
    <x v="9"/>
    <d v="2014-06-09T19:32:39"/>
    <x v="3"/>
    <x v="0"/>
  </r>
  <r>
    <n v="1346"/>
    <s v="Anthology of Stories from LGBT Nepal"/>
    <s v="An anthology of nonfiction stories written by Nepal's Lesbian, Gay, Bisexual, and Transgender (LGBT) community."/>
    <n v="10000"/>
    <n v="7219"/>
    <x v="0"/>
    <s v="US"/>
    <s v="USD"/>
    <n v="1372297751"/>
    <n v="1369705751"/>
    <b v="0"/>
    <n v="149"/>
    <b v="1"/>
    <x v="9"/>
    <n v="72"/>
    <n v="48.45"/>
    <s v="publishing"/>
    <x v="9"/>
    <d v="2013-05-28T01:49:11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10000"/>
    <n v="2555"/>
    <x v="0"/>
    <s v="US"/>
    <s v="USD"/>
    <n v="1425741525"/>
    <n v="1423149525"/>
    <b v="0"/>
    <n v="31"/>
    <b v="1"/>
    <x v="9"/>
    <n v="26"/>
    <n v="82.42"/>
    <s v="publishing"/>
    <x v="9"/>
    <d v="2015-02-05T15:18:45"/>
    <x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10000"/>
    <n v="5985"/>
    <x v="0"/>
    <s v="US"/>
    <s v="USD"/>
    <n v="1418904533"/>
    <n v="1416485333"/>
    <b v="0"/>
    <n v="26"/>
    <b v="1"/>
    <x v="9"/>
    <n v="60"/>
    <n v="230.19"/>
    <s v="publishing"/>
    <x v="9"/>
    <d v="2014-11-20T12:08:53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10000"/>
    <n v="10210"/>
    <x v="0"/>
    <s v="CA"/>
    <s v="CAD"/>
    <n v="1450249140"/>
    <n v="1447055935"/>
    <b v="0"/>
    <n v="172"/>
    <b v="1"/>
    <x v="9"/>
    <n v="102"/>
    <n v="59.36"/>
    <s v="publishing"/>
    <x v="9"/>
    <d v="2015-11-09T07:58:55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10000"/>
    <n v="5202.5"/>
    <x v="0"/>
    <s v="US"/>
    <s v="USD"/>
    <n v="1451089134"/>
    <n v="1448497134"/>
    <b v="0"/>
    <n v="78"/>
    <b v="1"/>
    <x v="9"/>
    <n v="52"/>
    <n v="66.7"/>
    <s v="publishing"/>
    <x v="9"/>
    <d v="2015-11-26T00:18:54"/>
    <x v="0"/>
    <x v="4"/>
  </r>
  <r>
    <n v="1351"/>
    <s v="Purpose: Your Journey To Find Meaning"/>
    <s v="Discover your purpose, live a more fulfilling life, leave a positive footprint on society."/>
    <n v="10000"/>
    <n v="20253"/>
    <x v="0"/>
    <s v="US"/>
    <s v="USD"/>
    <n v="1455299144"/>
    <n v="1452707144"/>
    <b v="0"/>
    <n v="120"/>
    <b v="1"/>
    <x v="9"/>
    <n v="203"/>
    <n v="168.78"/>
    <s v="publishing"/>
    <x v="9"/>
    <d v="2016-01-13T17:45:44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"/>
    <n v="59.97"/>
    <s v="publishing"/>
    <x v="9"/>
    <d v="2015-07-15T13:52:46"/>
    <x v="0"/>
    <x v="3"/>
  </r>
  <r>
    <n v="1353"/>
    <s v="Finish The Script! - A College Writing Course in Book Form"/>
    <s v="A book that teaches aspiring writers how to get from a basic idea to a fully rewritten screenplay."/>
    <n v="10000"/>
    <n v="1336"/>
    <x v="0"/>
    <s v="US"/>
    <s v="USD"/>
    <n v="1362960000"/>
    <n v="1359946188"/>
    <b v="0"/>
    <n v="42"/>
    <b v="1"/>
    <x v="9"/>
    <n v="13"/>
    <n v="31.81"/>
    <s v="publishing"/>
    <x v="9"/>
    <d v="2013-02-04T02:49:48"/>
    <x v="4"/>
    <x v="2"/>
  </r>
  <r>
    <n v="1354"/>
    <s v="We Beat Leukaemia: my family's journey with childhood cancer"/>
    <s v="Raising awareness of childhood cancer by publishing my diary of Andrew's diagnosis and his journey to remission 1235 days later."/>
    <n v="10000"/>
    <n v="1563"/>
    <x v="0"/>
    <s v="GB"/>
    <s v="GBP"/>
    <n v="1465672979"/>
    <n v="1463080979"/>
    <b v="0"/>
    <n v="64"/>
    <b v="1"/>
    <x v="9"/>
    <n v="16"/>
    <n v="24.42"/>
    <s v="publishing"/>
    <x v="9"/>
    <d v="2016-05-12T19:22:59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10000"/>
    <n v="3067"/>
    <x v="0"/>
    <s v="GB"/>
    <s v="GBP"/>
    <n v="1354269600"/>
    <n v="1351663605"/>
    <b v="0"/>
    <n v="121"/>
    <b v="1"/>
    <x v="9"/>
    <n v="31"/>
    <n v="25.35"/>
    <s v="publishing"/>
    <x v="9"/>
    <d v="2012-10-31T06:06:45"/>
    <x v="5"/>
    <x v="9"/>
  </r>
  <r>
    <n v="1356"/>
    <s v="Kick-in-the-A** Starter: Between the Lines, the Book"/>
    <s v="At age 30, my husband Dan died from cancer. Left to recreate my life, I drew a line in my heart; became a nomad. This is a love story."/>
    <n v="10000"/>
    <n v="6215.56"/>
    <x v="0"/>
    <s v="US"/>
    <s v="USD"/>
    <n v="1372985760"/>
    <n v="1370393760"/>
    <b v="0"/>
    <n v="87"/>
    <b v="1"/>
    <x v="9"/>
    <n v="62"/>
    <n v="71.44"/>
    <s v="publishing"/>
    <x v="9"/>
    <d v="2013-06-05T00:56:00"/>
    <x v="4"/>
    <x v="0"/>
  </r>
  <r>
    <n v="1357"/>
    <s v="Becoming Alicia"/>
    <s v="The search for identity leads one young woman to Mexico, where she follows her grandfather's journey back to America."/>
    <n v="10000"/>
    <n v="2506"/>
    <x v="0"/>
    <s v="US"/>
    <s v="USD"/>
    <n v="1362117540"/>
    <n v="1359587137"/>
    <b v="0"/>
    <n v="65"/>
    <b v="1"/>
    <x v="9"/>
    <n v="25"/>
    <n v="38.549999999999997"/>
    <s v="publishing"/>
    <x v="9"/>
    <d v="2013-01-30T23:05:37"/>
    <x v="4"/>
    <x v="1"/>
  </r>
  <r>
    <n v="1358"/>
    <s v="The Masada Story Project"/>
    <s v="I am working on a book about what people do when they visit Masada, an ancient fortress in the Judean desert."/>
    <n v="10000"/>
    <n v="3350"/>
    <x v="0"/>
    <s v="US"/>
    <s v="USD"/>
    <n v="1309009323"/>
    <n v="1306417323"/>
    <b v="0"/>
    <n v="49"/>
    <b v="1"/>
    <x v="9"/>
    <n v="34"/>
    <n v="68.37"/>
    <s v="publishing"/>
    <x v="9"/>
    <d v="2011-05-26T13:42:03"/>
    <x v="6"/>
    <x v="5"/>
  </r>
  <r>
    <n v="1359"/>
    <s v="UnConventional - Worldcon 2011 Research"/>
    <s v="Funding for a 2011 trip to Worldcon for research for &quot;UnConventional,&quot; a book on the history of the American fan convention."/>
    <n v="10000"/>
    <n v="764"/>
    <x v="0"/>
    <s v="US"/>
    <s v="USD"/>
    <n v="1309980790"/>
    <n v="1304623990"/>
    <b v="0"/>
    <n v="19"/>
    <b v="1"/>
    <x v="9"/>
    <n v="8"/>
    <n v="40.21"/>
    <s v="publishing"/>
    <x v="9"/>
    <d v="2011-05-05T19:33:10"/>
    <x v="6"/>
    <x v="5"/>
  </r>
  <r>
    <n v="1360"/>
    <s v="So Bad, It's Good! - A Book of Bad Movies"/>
    <s v="So Bad, It's Good! is a guide to finding the best films for your bad movie night."/>
    <n v="10000"/>
    <n v="2598"/>
    <x v="0"/>
    <s v="US"/>
    <s v="USD"/>
    <n v="1343943420"/>
    <n v="1341524220"/>
    <b v="0"/>
    <n v="81"/>
    <b v="1"/>
    <x v="9"/>
    <n v="26"/>
    <n v="32.07"/>
    <s v="publishing"/>
    <x v="9"/>
    <d v="2012-07-05T21:37:00"/>
    <x v="5"/>
    <x v="3"/>
  </r>
  <r>
    <n v="1361"/>
    <s v="Me, Myself &amp; I - the dark art of big wall soloing"/>
    <s v="The forbidden dark art of roped soloing, for climbers who need to know in order to make the ultimate climb come true!"/>
    <n v="10000"/>
    <n v="7559"/>
    <x v="0"/>
    <s v="GB"/>
    <s v="GBP"/>
    <n v="1403370772"/>
    <n v="1400778772"/>
    <b v="0"/>
    <n v="264"/>
    <b v="1"/>
    <x v="9"/>
    <n v="76"/>
    <n v="28.63"/>
    <s v="publishing"/>
    <x v="9"/>
    <d v="2014-05-22T17:12:52"/>
    <x v="3"/>
    <x v="5"/>
  </r>
  <r>
    <n v="1362"/>
    <s v="A Fantastic Affair: Karl Barth in America 1962â€“Research"/>
    <s v="The never-before-told story of Karl Barth's (first and only) journey to the United States in 1962."/>
    <n v="10000"/>
    <n v="1091"/>
    <x v="0"/>
    <s v="US"/>
    <s v="USD"/>
    <n v="1378592731"/>
    <n v="1373408731"/>
    <b v="0"/>
    <n v="25"/>
    <b v="1"/>
    <x v="9"/>
    <n v="11"/>
    <n v="43.64"/>
    <s v="publishing"/>
    <x v="9"/>
    <d v="2013-07-09T22:25:31"/>
    <x v="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10000"/>
    <n v="200"/>
    <x v="0"/>
    <s v="US"/>
    <s v="USD"/>
    <n v="1455523140"/>
    <n v="1453925727"/>
    <b v="0"/>
    <n v="5"/>
    <b v="1"/>
    <x v="9"/>
    <n v="2"/>
    <n v="40"/>
    <s v="publishing"/>
    <x v="9"/>
    <d v="2016-01-27T20:15:27"/>
    <x v="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0000"/>
    <n v="49830"/>
    <x v="0"/>
    <s v="DK"/>
    <s v="DKK"/>
    <n v="1420648906"/>
    <n v="1415464906"/>
    <b v="0"/>
    <n v="144"/>
    <b v="1"/>
    <x v="11"/>
    <n v="498"/>
    <n v="346.04"/>
    <s v="music"/>
    <x v="11"/>
    <d v="2014-11-08T16:41:46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10000"/>
    <n v="7520"/>
    <x v="0"/>
    <s v="US"/>
    <s v="USD"/>
    <n v="1426523752"/>
    <n v="1423935352"/>
    <b v="0"/>
    <n v="92"/>
    <b v="1"/>
    <x v="11"/>
    <n v="75"/>
    <n v="81.739999999999995"/>
    <s v="music"/>
    <x v="11"/>
    <d v="2015-02-14T17:35:52"/>
    <x v="0"/>
    <x v="2"/>
  </r>
  <r>
    <n v="1366"/>
    <s v="Kick It! A Tribute to the A.K.s"/>
    <s v="A musical memorial for Alexi Petersen."/>
    <n v="10000"/>
    <n v="9486.69"/>
    <x v="0"/>
    <s v="US"/>
    <s v="USD"/>
    <n v="1417049663"/>
    <n v="1413158063"/>
    <b v="0"/>
    <n v="147"/>
    <b v="1"/>
    <x v="11"/>
    <n v="95"/>
    <n v="64.540000000000006"/>
    <s v="music"/>
    <x v="11"/>
    <d v="2014-10-12T23:54:23"/>
    <x v="3"/>
    <x v="9"/>
  </r>
  <r>
    <n v="1367"/>
    <s v="House of Rabbits  - &quot;Songs of Charivari&quot;"/>
    <s v="House of Rabbits are recording our full-length, debut album! Support independent music, receive great rewards!"/>
    <n v="10000"/>
    <n v="5713"/>
    <x v="0"/>
    <s v="US"/>
    <s v="USD"/>
    <n v="1447463050"/>
    <n v="1444867450"/>
    <b v="0"/>
    <n v="90"/>
    <b v="1"/>
    <x v="11"/>
    <n v="57"/>
    <n v="63.48"/>
    <s v="music"/>
    <x v="11"/>
    <d v="2015-10-15T00:04:10"/>
    <x v="0"/>
    <x v="9"/>
  </r>
  <r>
    <n v="1368"/>
    <s v="Saturate &quot; The Separation Effect &quot; CD"/>
    <s v="We are in the final stages of the creation of our 4th record, The Separation Effect. our most passionate record to date."/>
    <n v="10000"/>
    <n v="5535"/>
    <x v="0"/>
    <s v="US"/>
    <s v="USD"/>
    <n v="1434342894"/>
    <n v="1432269294"/>
    <b v="0"/>
    <n v="87"/>
    <b v="1"/>
    <x v="11"/>
    <n v="55"/>
    <n v="63.62"/>
    <s v="music"/>
    <x v="11"/>
    <d v="2015-05-22T04:34:54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10000"/>
    <n v="34090.629999999997"/>
    <x v="0"/>
    <s v="US"/>
    <s v="USD"/>
    <n v="1397225746"/>
    <n v="1394633746"/>
    <b v="0"/>
    <n v="406"/>
    <b v="1"/>
    <x v="11"/>
    <n v="341"/>
    <n v="83.97"/>
    <s v="music"/>
    <x v="11"/>
    <d v="2014-03-12T14:15:46"/>
    <x v="3"/>
    <x v="7"/>
  </r>
  <r>
    <n v="1370"/>
    <s v="Food On You presents Baby's First Parental Advisory"/>
    <s v="Songs about the first year of parenthood, often inappropriate for children"/>
    <n v="10000"/>
    <n v="1555"/>
    <x v="0"/>
    <s v="US"/>
    <s v="USD"/>
    <n v="1381881890"/>
    <n v="1380585890"/>
    <b v="0"/>
    <n v="20"/>
    <b v="1"/>
    <x v="11"/>
    <n v="16"/>
    <n v="77.75"/>
    <s v="music"/>
    <x v="11"/>
    <d v="2013-10-01T00:04:50"/>
    <x v="4"/>
    <x v="9"/>
  </r>
  <r>
    <n v="1371"/>
    <s v="The Defiant Tour Documentary with LoNero"/>
    <s v="The Defiant Tour Documentary is a never before examination of the finances of a touring band and what it takes to go on the road."/>
    <n v="10000"/>
    <n v="7495"/>
    <x v="0"/>
    <s v="US"/>
    <s v="USD"/>
    <n v="1431022342"/>
    <n v="1428430342"/>
    <b v="0"/>
    <n v="70"/>
    <b v="1"/>
    <x v="11"/>
    <n v="75"/>
    <n v="107.07"/>
    <s v="music"/>
    <x v="11"/>
    <d v="2015-04-07T18:12:22"/>
    <x v="0"/>
    <x v="6"/>
  </r>
  <r>
    <n v="1372"/>
    <s v="Ted Lukas &amp; the Misled new CD - &quot;FEED&quot;"/>
    <s v="Please help us raise funds to press our new CD!"/>
    <n v="10000"/>
    <n v="620"/>
    <x v="0"/>
    <s v="US"/>
    <s v="USD"/>
    <n v="1342115132"/>
    <n v="1339523132"/>
    <b v="0"/>
    <n v="16"/>
    <b v="1"/>
    <x v="11"/>
    <n v="6"/>
    <n v="38.75"/>
    <s v="music"/>
    <x v="11"/>
    <d v="2012-06-12T17:45:32"/>
    <x v="5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"/>
    <n v="201.94"/>
    <s v="music"/>
    <x v="11"/>
    <d v="2016-11-30T22:50:33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0000"/>
    <n v="2842"/>
    <x v="0"/>
    <s v="US"/>
    <s v="USD"/>
    <n v="1458874388"/>
    <n v="1456285988"/>
    <b v="0"/>
    <n v="66"/>
    <b v="1"/>
    <x v="11"/>
    <n v="28"/>
    <n v="43.06"/>
    <s v="music"/>
    <x v="11"/>
    <d v="2016-02-24T03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10000"/>
    <n v="6853"/>
    <x v="0"/>
    <s v="FR"/>
    <s v="EUR"/>
    <n v="1484444119"/>
    <n v="1481852119"/>
    <b v="0"/>
    <n v="109"/>
    <b v="1"/>
    <x v="11"/>
    <n v="69"/>
    <n v="62.87"/>
    <s v="music"/>
    <x v="11"/>
    <d v="2016-12-16T01:35:19"/>
    <x v="2"/>
    <x v="11"/>
  </r>
  <r>
    <n v="1376"/>
    <s v="Dead Pirates / HIGHMARE LP 2nd pressing"/>
    <s v="Dead Pirates are planning a second pressing of HIGHMARE LP, who wants one ?"/>
    <n v="10000"/>
    <n v="9342"/>
    <x v="0"/>
    <s v="GB"/>
    <s v="GBP"/>
    <n v="1480784606"/>
    <n v="1478189006"/>
    <b v="0"/>
    <n v="168"/>
    <b v="1"/>
    <x v="11"/>
    <n v="93"/>
    <n v="55.61"/>
    <s v="music"/>
    <x v="11"/>
    <d v="2016-11-03T16:03:26"/>
    <x v="2"/>
    <x v="4"/>
  </r>
  <r>
    <n v="1377"/>
    <s v="Official Debut EP for Stereo Jo"/>
    <s v="Stereo Jo is set to release a 5 song EP. Your donation will directly help w/ recording, design, production, &amp; duplication. Thank You :)"/>
    <n v="10000"/>
    <n v="1510"/>
    <x v="0"/>
    <s v="US"/>
    <s v="USD"/>
    <n v="1486095060"/>
    <n v="1484198170"/>
    <b v="0"/>
    <n v="31"/>
    <b v="1"/>
    <x v="11"/>
    <n v="15"/>
    <n v="48.71"/>
    <s v="music"/>
    <x v="11"/>
    <d v="2017-01-12T05:16:10"/>
    <x v="1"/>
    <x v="1"/>
  </r>
  <r>
    <n v="1378"/>
    <s v="SIX BY SEVEN"/>
    <s v="A psychedelic post rock masterpiece!"/>
    <n v="10000"/>
    <n v="4067"/>
    <x v="0"/>
    <s v="GB"/>
    <s v="GBP"/>
    <n v="1470075210"/>
    <n v="1468779210"/>
    <b v="0"/>
    <n v="133"/>
    <b v="1"/>
    <x v="11"/>
    <n v="41"/>
    <n v="30.58"/>
    <s v="music"/>
    <x v="11"/>
    <d v="2016-07-17T18:13:30"/>
    <x v="2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2"/>
    <n v="73.91"/>
    <s v="music"/>
    <x v="11"/>
    <d v="2015-05-06T11:47:56"/>
    <x v="0"/>
    <x v="5"/>
  </r>
  <r>
    <n v="1380"/>
    <s v="BARNFEST 2015"/>
    <s v="A DIY MUSIC FESTIVAL FROM ST. LOUIS MO! Bands make their own festival, help make it legit!"/>
    <n v="10000"/>
    <n v="106"/>
    <x v="0"/>
    <s v="US"/>
    <s v="USD"/>
    <n v="1433815200"/>
    <n v="1431886706"/>
    <b v="0"/>
    <n v="5"/>
    <b v="1"/>
    <x v="11"/>
    <n v="1"/>
    <n v="21.2"/>
    <s v="music"/>
    <x v="11"/>
    <d v="2015-05-17T18:18:26"/>
    <x v="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0000"/>
    <n v="5355"/>
    <x v="0"/>
    <s v="US"/>
    <s v="USD"/>
    <n v="1482988125"/>
    <n v="1480396125"/>
    <b v="0"/>
    <n v="73"/>
    <b v="1"/>
    <x v="11"/>
    <n v="54"/>
    <n v="73.36"/>
    <s v="music"/>
    <x v="11"/>
    <d v="2016-11-29T05:08:45"/>
    <x v="2"/>
    <x v="4"/>
  </r>
  <r>
    <n v="1382"/>
    <s v="The Floorwalkers New Album!"/>
    <s v="We're making a new record -- independently! We've got some great new songs we're really excited to bring to you!"/>
    <n v="10000"/>
    <n v="8349"/>
    <x v="0"/>
    <s v="US"/>
    <s v="USD"/>
    <n v="1367867536"/>
    <n v="1365275536"/>
    <b v="0"/>
    <n v="148"/>
    <b v="1"/>
    <x v="11"/>
    <n v="83"/>
    <n v="56.41"/>
    <s v="music"/>
    <x v="11"/>
    <d v="2013-04-06T19:12:16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10000"/>
    <n v="4673"/>
    <x v="0"/>
    <s v="CA"/>
    <s v="CAD"/>
    <n v="1482457678"/>
    <n v="1480729678"/>
    <b v="0"/>
    <n v="93"/>
    <b v="1"/>
    <x v="11"/>
    <n v="47"/>
    <n v="50.25"/>
    <s v="music"/>
    <x v="11"/>
    <d v="2016-12-03T01:47:58"/>
    <x v="2"/>
    <x v="11"/>
  </r>
  <r>
    <n v="1384"/>
    <s v="Manny Manriquez' new rock opera journey: Outland Warrior"/>
    <s v="Outland Warrior is my first solo musical project, featuring songs written by me and recorded at my home studio."/>
    <n v="10000"/>
    <n v="4343"/>
    <x v="0"/>
    <s v="US"/>
    <s v="USD"/>
    <n v="1436117922"/>
    <n v="1433525922"/>
    <b v="0"/>
    <n v="63"/>
    <b v="1"/>
    <x v="11"/>
    <n v="43"/>
    <n v="68.94"/>
    <s v="music"/>
    <x v="11"/>
    <d v="2015-06-05T17:38:42"/>
    <x v="0"/>
    <x v="0"/>
  </r>
  <r>
    <n v="1385"/>
    <s v="Chi Might Project"/>
    <s v="Musicians, singers &amp; songwriters from all over the world collaborate via YouTube in order to create an amazing album!"/>
    <n v="10000"/>
    <n v="8832.49"/>
    <x v="0"/>
    <s v="DE"/>
    <s v="EUR"/>
    <n v="1461931860"/>
    <n v="1457109121"/>
    <b v="0"/>
    <n v="134"/>
    <b v="1"/>
    <x v="11"/>
    <n v="88"/>
    <n v="65.91"/>
    <s v="music"/>
    <x v="11"/>
    <d v="2016-03-04T16:32:01"/>
    <x v="2"/>
    <x v="7"/>
  </r>
  <r>
    <n v="1386"/>
    <s v="MALTESE CROSS: The First Album"/>
    <s v="We are a classic hard rock/heavy metal band just trying to keep rock alive!"/>
    <n v="10000"/>
    <n v="875"/>
    <x v="0"/>
    <s v="US"/>
    <s v="USD"/>
    <n v="1438183889"/>
    <n v="1435591889"/>
    <b v="0"/>
    <n v="14"/>
    <b v="1"/>
    <x v="11"/>
    <n v="9"/>
    <n v="62.5"/>
    <s v="music"/>
    <x v="11"/>
    <d v="2015-06-29T15:31:29"/>
    <x v="0"/>
    <x v="0"/>
  </r>
  <r>
    <n v="1387"/>
    <s v="FAMILY BUSINESS KICKSTARTER"/>
    <s v="Less than one week to PLEDGE YOUR SUPPORT for THE FAMILY BUSINESS as the band raises funds for the next full length rock album."/>
    <n v="10000"/>
    <n v="5465"/>
    <x v="0"/>
    <s v="US"/>
    <s v="USD"/>
    <n v="1433305800"/>
    <n v="1430604395"/>
    <b v="0"/>
    <n v="78"/>
    <b v="1"/>
    <x v="11"/>
    <n v="55"/>
    <n v="70.06"/>
    <s v="music"/>
    <x v="11"/>
    <d v="2015-05-02T22:06:35"/>
    <x v="0"/>
    <x v="5"/>
  </r>
  <r>
    <n v="1388"/>
    <s v="Ghosts of Jupiter: The Great Bright Horses"/>
    <s v="&quot;The Great Bright Horses&quot; is finished and ready for release! Help us put on the finishing touches and share it with the universe."/>
    <n v="10000"/>
    <n v="6740.37"/>
    <x v="0"/>
    <s v="US"/>
    <s v="USD"/>
    <n v="1476720840"/>
    <n v="1474469117"/>
    <b v="0"/>
    <n v="112"/>
    <b v="1"/>
    <x v="11"/>
    <n v="67"/>
    <n v="60.18"/>
    <s v="music"/>
    <x v="11"/>
    <d v="2016-09-21T14:45:17"/>
    <x v="2"/>
    <x v="8"/>
  </r>
  <r>
    <n v="1389"/>
    <s v="Pre-order DANCEHALL's first record!!!"/>
    <s v="Help fund the pressing of DANCEHALL's first record by pre-ordering it in advance!!!"/>
    <n v="10000"/>
    <n v="727"/>
    <x v="0"/>
    <s v="GB"/>
    <s v="GBP"/>
    <n v="1471087957"/>
    <n v="1468495957"/>
    <b v="0"/>
    <n v="34"/>
    <b v="1"/>
    <x v="11"/>
    <n v="7"/>
    <n v="21.38"/>
    <s v="music"/>
    <x v="11"/>
    <d v="2016-07-14T11:32:37"/>
    <x v="2"/>
    <x v="3"/>
  </r>
  <r>
    <n v="1390"/>
    <s v="New Music Video/Artist Development"/>
    <s v="Breakout Artist Management will be working with us on a brand new music video and we need your help!"/>
    <n v="10000"/>
    <n v="3055"/>
    <x v="0"/>
    <s v="US"/>
    <s v="USD"/>
    <n v="1430154720"/>
    <n v="1427224606"/>
    <b v="0"/>
    <n v="19"/>
    <b v="1"/>
    <x v="11"/>
    <n v="31"/>
    <n v="160.79"/>
    <s v="music"/>
    <x v="11"/>
    <d v="2015-03-24T19:16:46"/>
    <x v="0"/>
    <x v="7"/>
  </r>
  <r>
    <n v="1391"/>
    <s v="Rules and Regulations"/>
    <s v="With the money donated through this project we intend on investing in sound equipment for live shows"/>
    <n v="10000"/>
    <n v="551"/>
    <x v="0"/>
    <s v="US"/>
    <s v="USD"/>
    <n v="1440219540"/>
    <n v="1436369818"/>
    <b v="0"/>
    <n v="13"/>
    <b v="1"/>
    <x v="11"/>
    <n v="6"/>
    <n v="42.38"/>
    <s v="music"/>
    <x v="11"/>
    <d v="2015-07-08T15:36:58"/>
    <x v="0"/>
    <x v="3"/>
  </r>
  <r>
    <n v="1392"/>
    <s v="Telesomniac's Debut Album"/>
    <s v="Telesomniac is a rock band from Provo, UT releasing their debut album Thirty-One Flashes in the Dark."/>
    <n v="10000"/>
    <n v="2841"/>
    <x v="0"/>
    <s v="US"/>
    <s v="USD"/>
    <n v="1456976586"/>
    <n v="1454298186"/>
    <b v="0"/>
    <n v="104"/>
    <b v="1"/>
    <x v="11"/>
    <n v="28"/>
    <n v="27.32"/>
    <s v="music"/>
    <x v="11"/>
    <d v="2016-02-01T03:43:06"/>
    <x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"/>
    <n v="196.83"/>
    <s v="music"/>
    <x v="11"/>
    <d v="2016-07-02T16:22:03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10000"/>
    <n v="916"/>
    <x v="0"/>
    <s v="US"/>
    <s v="USD"/>
    <n v="1488337200"/>
    <n v="1484623726"/>
    <b v="0"/>
    <n v="17"/>
    <b v="1"/>
    <x v="11"/>
    <n v="9"/>
    <n v="53.88"/>
    <s v="music"/>
    <x v="11"/>
    <d v="2017-01-17T03:28:46"/>
    <x v="1"/>
    <x v="1"/>
  </r>
  <r>
    <n v="1395"/>
    <s v="Quiet Oaks Full Length Album"/>
    <s v="Help Quiet Oaks record their debut album!!!"/>
    <n v="10000"/>
    <n v="3916"/>
    <x v="0"/>
    <s v="US"/>
    <s v="USD"/>
    <n v="1484430481"/>
    <n v="1481838481"/>
    <b v="0"/>
    <n v="82"/>
    <b v="1"/>
    <x v="11"/>
    <n v="39"/>
    <n v="47.76"/>
    <s v="music"/>
    <x v="11"/>
    <d v="2016-12-15T21:48:01"/>
    <x v="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10000"/>
    <n v="6438"/>
    <x v="0"/>
    <s v="US"/>
    <s v="USD"/>
    <n v="1423871882"/>
    <n v="1421279882"/>
    <b v="0"/>
    <n v="73"/>
    <b v="1"/>
    <x v="11"/>
    <n v="64"/>
    <n v="88.19"/>
    <s v="music"/>
    <x v="11"/>
    <d v="2015-01-14T23:58:02"/>
    <x v="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4"/>
    <n v="72.06"/>
    <s v="music"/>
    <x v="11"/>
    <d v="2016-09-27T22:01:50"/>
    <x v="2"/>
    <x v="8"/>
  </r>
  <r>
    <n v="1398"/>
    <s v="We Invite You to Come &quot;Back to the 80's with StonyCold!&quot;"/>
    <s v="'StonyCold', a Kansas-based 80's Rock Band, is recording their first all-cover tunes CD, 'Back To the 80's With StonyCold!'"/>
    <n v="10000"/>
    <n v="4826"/>
    <x v="0"/>
    <s v="US"/>
    <s v="USD"/>
    <n v="1467752334"/>
    <n v="1465160334"/>
    <b v="0"/>
    <n v="65"/>
    <b v="1"/>
    <x v="11"/>
    <n v="48"/>
    <n v="74.25"/>
    <s v="music"/>
    <x v="11"/>
    <d v="2016-06-05T20:58:54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10000"/>
    <n v="11353"/>
    <x v="0"/>
    <s v="US"/>
    <s v="USD"/>
    <n v="1412640373"/>
    <n v="1410048373"/>
    <b v="0"/>
    <n v="184"/>
    <b v="1"/>
    <x v="11"/>
    <n v="114"/>
    <n v="61.7"/>
    <s v="music"/>
    <x v="11"/>
    <d v="2014-09-07T00:06:13"/>
    <x v="3"/>
    <x v="8"/>
  </r>
  <r>
    <n v="1400"/>
    <s v="Stone Kings: From Creation To Devastation"/>
    <s v="We're looking to our fans to help partially fund the new album. It's 12 tracks in length &amp; will be a musical trip like no other!"/>
    <n v="10000"/>
    <n v="586"/>
    <x v="0"/>
    <s v="GB"/>
    <s v="GBP"/>
    <n v="1465709400"/>
    <n v="1462695073"/>
    <b v="0"/>
    <n v="34"/>
    <b v="1"/>
    <x v="11"/>
    <n v="6"/>
    <n v="17.239999999999998"/>
    <s v="music"/>
    <x v="11"/>
    <d v="2016-05-08T08:11:13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10000"/>
    <n v="12413"/>
    <x v="0"/>
    <s v="US"/>
    <s v="USD"/>
    <n v="1369612474"/>
    <n v="1367798074"/>
    <b v="0"/>
    <n v="240"/>
    <b v="1"/>
    <x v="11"/>
    <n v="124"/>
    <n v="51.72"/>
    <s v="music"/>
    <x v="11"/>
    <d v="2013-05-05T23:54:34"/>
    <x v="4"/>
    <x v="5"/>
  </r>
  <r>
    <n v="1402"/>
    <s v="Nineteen Fifty Eight - Untitled EP"/>
    <s v="Help us fund our latest project - a 5 track EP: fast-paced, hard-hitting, female-fronted rock with catchy choruses and lyrics to match!"/>
    <n v="10000"/>
    <n v="2729"/>
    <x v="0"/>
    <s v="GB"/>
    <s v="GBP"/>
    <n v="1430439411"/>
    <n v="1425259011"/>
    <b v="0"/>
    <n v="113"/>
    <b v="1"/>
    <x v="11"/>
    <n v="27"/>
    <n v="24.15"/>
    <s v="music"/>
    <x v="11"/>
    <d v="2015-03-02T01:16:51"/>
    <x v="0"/>
    <x v="7"/>
  </r>
  <r>
    <n v="1403"/>
    <s v="Gregorian Rock"/>
    <s v="Gregorian Rock merges Gregorian chant with modern music. It is serene, yet pummeling. It's not for everyone, but it might be for you."/>
    <n v="10000"/>
    <n v="4103"/>
    <x v="0"/>
    <s v="US"/>
    <s v="USD"/>
    <n v="1374802235"/>
    <n v="1372210235"/>
    <b v="0"/>
    <n v="66"/>
    <b v="1"/>
    <x v="11"/>
    <n v="41"/>
    <n v="62.17"/>
    <s v="music"/>
    <x v="11"/>
    <d v="2013-06-26T01:30:35"/>
    <x v="4"/>
    <x v="0"/>
  </r>
  <r>
    <n v="1404"/>
    <s v="3 Men and a Book"/>
    <s v="Translation &amp; publication of possibly the most famous piece of English literature - Act II Scene II of Romeo and Juliet into txt-speak."/>
    <n v="10000"/>
    <n v="241"/>
    <x v="2"/>
    <s v="GB"/>
    <s v="GBP"/>
    <n v="1424607285"/>
    <n v="1422447285"/>
    <b v="1"/>
    <n v="5"/>
    <b v="0"/>
    <x v="22"/>
    <n v="2"/>
    <n v="48.2"/>
    <s v="publishing"/>
    <x v="22"/>
    <d v="2015-01-28T12:14:45"/>
    <x v="0"/>
    <x v="1"/>
  </r>
  <r>
    <n v="1405"/>
    <s v="The Bible translated into Emoticons"/>
    <s v="Will more people read the Bible if it were translated into Emoticons?"/>
    <n v="10000"/>
    <n v="105"/>
    <x v="2"/>
    <s v="US"/>
    <s v="USD"/>
    <n v="1417195201"/>
    <n v="1414599601"/>
    <b v="1"/>
    <n v="17"/>
    <b v="0"/>
    <x v="22"/>
    <n v="1"/>
    <n v="6.18"/>
    <s v="publishing"/>
    <x v="22"/>
    <d v="2014-10-29T16:20:01"/>
    <x v="3"/>
    <x v="9"/>
  </r>
  <r>
    <n v="1406"/>
    <s v="Man Down! Translation project"/>
    <s v="The White coat and the battle dress uniform"/>
    <n v="10000"/>
    <n v="15"/>
    <x v="2"/>
    <s v="IT"/>
    <s v="EUR"/>
    <n v="1449914400"/>
    <n v="1445336607"/>
    <b v="0"/>
    <n v="3"/>
    <b v="0"/>
    <x v="22"/>
    <n v="0"/>
    <n v="5"/>
    <s v="publishing"/>
    <x v="22"/>
    <d v="2015-10-20T10:23:27"/>
    <x v="0"/>
    <x v="9"/>
  </r>
  <r>
    <n v="1407"/>
    <s v="My life, My travel, My past - time to share"/>
    <s v="I traveled, I took pictures, I met people, I ate. Then I wrote a travel journal that needs editing, translation, and publishing."/>
    <n v="10000"/>
    <n v="15"/>
    <x v="2"/>
    <s v="US"/>
    <s v="USD"/>
    <n v="1407847978"/>
    <n v="1405687978"/>
    <b v="0"/>
    <n v="2"/>
    <b v="0"/>
    <x v="22"/>
    <n v="0"/>
    <n v="7.5"/>
    <s v="publishing"/>
    <x v="22"/>
    <d v="2014-07-18T12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0"/>
    <n v="72"/>
    <x v="2"/>
    <s v="GB"/>
    <s v="GBP"/>
    <n v="1447451756"/>
    <n v="1444856156"/>
    <b v="0"/>
    <n v="6"/>
    <b v="0"/>
    <x v="22"/>
    <n v="1"/>
    <n v="12"/>
    <s v="publishing"/>
    <x v="22"/>
    <d v="2015-10-14T20:55:56"/>
    <x v="0"/>
    <x v="9"/>
  </r>
  <r>
    <n v="1409"/>
    <s v="Modern Literal Torah Translation: Genesis"/>
    <s v="Modern Literal Translation of the 1st Book of the Torah in English and Russian with sub-linear and interlinear layout."/>
    <n v="10000"/>
    <n v="0"/>
    <x v="2"/>
    <s v="US"/>
    <s v="USD"/>
    <n v="1420085535"/>
    <n v="1414897935"/>
    <b v="0"/>
    <n v="0"/>
    <b v="0"/>
    <x v="22"/>
    <n v="0"/>
    <n v="0"/>
    <s v="publishing"/>
    <x v="22"/>
    <d v="2014-11-02T03:12:15"/>
    <x v="3"/>
    <x v="4"/>
  </r>
  <r>
    <n v="1410"/>
    <s v="Existence Space and Office (English translation)"/>
    <s v="Let's translate this book! A fundamental guide to existential workspaces: how to recover efficiency generating environmental well-being"/>
    <n v="10000"/>
    <n v="1"/>
    <x v="2"/>
    <s v="IT"/>
    <s v="EUR"/>
    <n v="1464939520"/>
    <n v="1461051520"/>
    <b v="0"/>
    <n v="1"/>
    <b v="0"/>
    <x v="22"/>
    <n v="0"/>
    <n v="1"/>
    <s v="publishing"/>
    <x v="22"/>
    <d v="2016-04-19T07:38:40"/>
    <x v="2"/>
    <x v="6"/>
  </r>
  <r>
    <n v="1411"/>
    <s v="The Divine Comedy- A New English Translation"/>
    <s v="There have been an exorbident number of translations of this most beautiful poem though none have ever been done by a nineteen year old"/>
    <n v="10000"/>
    <n v="7"/>
    <x v="2"/>
    <s v="GB"/>
    <s v="GBP"/>
    <n v="1423185900"/>
    <n v="1420766700"/>
    <b v="0"/>
    <n v="3"/>
    <b v="0"/>
    <x v="22"/>
    <n v="0"/>
    <n v="2.33"/>
    <s v="publishing"/>
    <x v="22"/>
    <d v="2015-01-09T01:25:00"/>
    <x v="0"/>
    <x v="1"/>
  </r>
  <r>
    <n v="1412"/>
    <s v="For overseas shogi fans! Shogi novel translation project"/>
    <s v="â€œClimbing Silver!â€- An English translation of the Young Adult Shogi novella"/>
    <n v="10000"/>
    <n v="320"/>
    <x v="2"/>
    <s v="US"/>
    <s v="USD"/>
    <n v="1417656699"/>
    <n v="1415064699"/>
    <b v="0"/>
    <n v="13"/>
    <b v="0"/>
    <x v="22"/>
    <n v="3"/>
    <n v="24.62"/>
    <s v="publishing"/>
    <x v="22"/>
    <d v="2014-11-04T01:31:39"/>
    <x v="3"/>
    <x v="4"/>
  </r>
  <r>
    <n v="1413"/>
    <s v="LE NUVOLE DEL CIELO-CLOUDS OF THE SKY"/>
    <s v="I need funds to publish a book based on a selection of sentences from the Gospel demonstrating that Christianity is a strong religion."/>
    <n v="10000"/>
    <n v="100"/>
    <x v="2"/>
    <s v="IT"/>
    <s v="EUR"/>
    <n v="1455964170"/>
    <n v="1450780170"/>
    <b v="0"/>
    <n v="1"/>
    <b v="0"/>
    <x v="22"/>
    <n v="1"/>
    <n v="100"/>
    <s v="publishing"/>
    <x v="22"/>
    <d v="2015-12-22T10:29:30"/>
    <x v="0"/>
    <x v="11"/>
  </r>
  <r>
    <n v="1414"/>
    <s v="Database of Interlinear Greek Words"/>
    <s v="Create an open source &quot;interlinear&quot; translation fo the Greek New Testament in re-publishable and open source database format."/>
    <n v="10000"/>
    <n v="1"/>
    <x v="2"/>
    <s v="US"/>
    <s v="USD"/>
    <n v="1483423467"/>
    <n v="1480831467"/>
    <b v="0"/>
    <n v="1"/>
    <b v="0"/>
    <x v="22"/>
    <n v="0"/>
    <n v="1"/>
    <s v="publishing"/>
    <x v="22"/>
    <d v="2016-12-04T06:04:27"/>
    <x v="2"/>
    <x v="11"/>
  </r>
  <r>
    <n v="1415"/>
    <s v="The Complete Homilies of Blessed Oscar Romero: Volume 2"/>
    <s v="This is a Series of 6 Books on Blessed Oscar A. Romero`s Writings. This Project will help to pay the translation costs of Volume 2."/>
    <n v="10000"/>
    <n v="800"/>
    <x v="2"/>
    <s v="US"/>
    <s v="USD"/>
    <n v="1439741591"/>
    <n v="1436285591"/>
    <b v="0"/>
    <n v="9"/>
    <b v="0"/>
    <x v="22"/>
    <n v="8"/>
    <n v="88.89"/>
    <s v="publishing"/>
    <x v="22"/>
    <d v="2015-07-07T16:13:11"/>
    <x v="0"/>
    <x v="3"/>
  </r>
  <r>
    <n v="1416"/>
    <s v="Glenn's  little book of  quotes"/>
    <s v="glenn's  book of quotes is designed to give the readers a thought for the day , lighten the mood  and put a smile  on their faces."/>
    <n v="10000"/>
    <n v="0"/>
    <x v="2"/>
    <s v="US"/>
    <s v="USD"/>
    <n v="1448147619"/>
    <n v="1445552019"/>
    <b v="0"/>
    <n v="0"/>
    <b v="0"/>
    <x v="22"/>
    <n v="0"/>
    <n v="0"/>
    <s v="publishing"/>
    <x v="22"/>
    <d v="2015-10-22T22:13:39"/>
    <x v="0"/>
    <x v="9"/>
  </r>
  <r>
    <n v="1417"/>
    <s v="Digitizing 8 Rare Siddha Yoga Books"/>
    <s v="Digitization of 8 rare Siddha Yoga books written by a Yogi - coming in the lineage of Sri Sri Sri Sadhasiva Brahmendra himself!"/>
    <n v="10000"/>
    <n v="55"/>
    <x v="2"/>
    <s v="US"/>
    <s v="USD"/>
    <n v="1442315460"/>
    <n v="1439696174"/>
    <b v="0"/>
    <n v="2"/>
    <b v="0"/>
    <x v="22"/>
    <n v="1"/>
    <n v="27.5"/>
    <s v="publishing"/>
    <x v="22"/>
    <d v="2015-08-16T03:36:14"/>
    <x v="0"/>
    <x v="10"/>
  </r>
  <r>
    <n v="1418"/>
    <s v="Realidades del Hombre"/>
    <s v="Â¿Y si hubiera una camino intermedio entre ciencia y religion?_x000a_Descubre la respuesta ayudando a publicar y traducir este libro."/>
    <n v="10000"/>
    <n v="6"/>
    <x v="2"/>
    <s v="ES"/>
    <s v="EUR"/>
    <n v="1456397834"/>
    <n v="1453805834"/>
    <b v="0"/>
    <n v="1"/>
    <b v="0"/>
    <x v="22"/>
    <n v="0"/>
    <n v="6"/>
    <s v="publishing"/>
    <x v="22"/>
    <d v="2016-01-26T10:57:14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10000"/>
    <n v="445"/>
    <x v="2"/>
    <s v="US"/>
    <s v="USD"/>
    <n v="1476010619"/>
    <n v="1473418619"/>
    <b v="0"/>
    <n v="10"/>
    <b v="0"/>
    <x v="22"/>
    <n v="4"/>
    <n v="44.5"/>
    <s v="publishing"/>
    <x v="22"/>
    <d v="2016-09-09T10:56:59"/>
    <x v="2"/>
    <x v="8"/>
  </r>
  <r>
    <n v="1420"/>
    <s v="Shakespeare in the Hood - Romeo and Juliet"/>
    <s v="Help me butcher Shakespeare in a satirical fashion."/>
    <n v="10000"/>
    <n v="3"/>
    <x v="2"/>
    <s v="US"/>
    <s v="USD"/>
    <n v="1467129686"/>
    <n v="1464969686"/>
    <b v="0"/>
    <n v="3"/>
    <b v="0"/>
    <x v="22"/>
    <n v="0"/>
    <n v="1"/>
    <s v="publishing"/>
    <x v="22"/>
    <d v="2016-06-03T16:01:26"/>
    <x v="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10000"/>
    <n v="200"/>
    <x v="2"/>
    <s v="SE"/>
    <s v="SEK"/>
    <n v="1423432709"/>
    <n v="1420840709"/>
    <b v="0"/>
    <n v="2"/>
    <b v="0"/>
    <x v="22"/>
    <n v="2"/>
    <n v="100"/>
    <s v="publishing"/>
    <x v="22"/>
    <d v="2015-01-09T21:58:29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10000"/>
    <n v="26"/>
    <x v="2"/>
    <s v="NZ"/>
    <s v="NZD"/>
    <n v="1474436704"/>
    <n v="1471844704"/>
    <b v="0"/>
    <n v="2"/>
    <b v="0"/>
    <x v="22"/>
    <n v="0"/>
    <n v="13"/>
    <s v="publishing"/>
    <x v="22"/>
    <d v="2016-08-22T05:45:04"/>
    <x v="2"/>
    <x v="10"/>
  </r>
  <r>
    <n v="1423"/>
    <s v="Progressive King James Version New Testament"/>
    <s v="Help fund me to destroy the monopoly Rupert Murdoch has over the publication of modern bibles. I have a new one to rival the NKJV."/>
    <n v="10000"/>
    <n v="100"/>
    <x v="2"/>
    <s v="AU"/>
    <s v="AUD"/>
    <n v="1451637531"/>
    <n v="1449045531"/>
    <b v="0"/>
    <n v="1"/>
    <b v="0"/>
    <x v="22"/>
    <n v="1"/>
    <n v="100"/>
    <s v="publishing"/>
    <x v="22"/>
    <d v="2015-12-02T08:38:51"/>
    <x v="0"/>
    <x v="11"/>
  </r>
  <r>
    <n v="1424"/>
    <s v="Subway Mantras"/>
    <s v="A short book of practical mantras that can be used every day of the week. Mantras are cogwheels of universal engines."/>
    <n v="10000"/>
    <n v="1527"/>
    <x v="2"/>
    <s v="US"/>
    <s v="USD"/>
    <n v="1479233602"/>
    <n v="1478106802"/>
    <b v="0"/>
    <n v="14"/>
    <b v="0"/>
    <x v="22"/>
    <n v="15"/>
    <n v="109.07"/>
    <s v="publishing"/>
    <x v="22"/>
    <d v="2016-11-02T17:13:22"/>
    <x v="2"/>
    <x v="4"/>
  </r>
  <r>
    <n v="1425"/>
    <s v="Hello!(Sawadee).&quot;.America&quot;   BOOK"/>
    <s v="Translation  Thai language to English and other languages of the story (written by me) about&quot; Promote Travel &amp; Business in America&quot;"/>
    <n v="10000"/>
    <n v="0"/>
    <x v="2"/>
    <s v="US"/>
    <s v="USD"/>
    <n v="1430276959"/>
    <n v="1427684959"/>
    <b v="0"/>
    <n v="0"/>
    <b v="0"/>
    <x v="22"/>
    <n v="0"/>
    <n v="0"/>
    <s v="publishing"/>
    <x v="22"/>
    <d v="2015-03-30T03:09:19"/>
    <x v="0"/>
    <x v="7"/>
  </r>
  <r>
    <n v="1426"/>
    <s v="Die Welt der Haie in Englisch (The World of Sharks)"/>
    <s v="The World of Sharks is an interactive eBook for the iPad and Mac. It shall be translated into english to make it available worldwide."/>
    <n v="10000"/>
    <n v="0"/>
    <x v="2"/>
    <s v="DE"/>
    <s v="EUR"/>
    <n v="1440408120"/>
    <n v="1435224120"/>
    <b v="0"/>
    <n v="0"/>
    <b v="0"/>
    <x v="22"/>
    <n v="0"/>
    <n v="0"/>
    <s v="publishing"/>
    <x v="22"/>
    <d v="2015-06-25T09:22:00"/>
    <x v="0"/>
    <x v="0"/>
  </r>
  <r>
    <n v="1427"/>
    <s v="WHAT CAN I DO?..."/>
    <s v="The book with advices that can save many lives._x000a_You will find here many case studies, extreme situations and solutions."/>
    <n v="10000"/>
    <n v="419"/>
    <x v="2"/>
    <s v="DE"/>
    <s v="EUR"/>
    <n v="1474230385"/>
    <n v="1471638385"/>
    <b v="0"/>
    <n v="4"/>
    <b v="0"/>
    <x v="22"/>
    <n v="4"/>
    <n v="104.75"/>
    <s v="publishing"/>
    <x v="22"/>
    <d v="2016-08-19T20:26:25"/>
    <x v="2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0"/>
    <n v="45"/>
    <x v="2"/>
    <s v="ES"/>
    <s v="EUR"/>
    <n v="1459584417"/>
    <n v="1456996017"/>
    <b v="0"/>
    <n v="3"/>
    <b v="0"/>
    <x v="22"/>
    <n v="0"/>
    <n v="15"/>
    <s v="publishing"/>
    <x v="22"/>
    <d v="2016-03-03T09:06:57"/>
    <x v="2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n v="0"/>
    <s v="publishing"/>
    <x v="22"/>
    <d v="2015-03-11T01:27:22"/>
    <x v="0"/>
    <x v="7"/>
  </r>
  <r>
    <n v="1430"/>
    <s v="Esoteric Project Management"/>
    <s v="Profesional translation and publishing of the book on unique synthesis of project management and meditation"/>
    <n v="10000"/>
    <n v="403"/>
    <x v="2"/>
    <s v="US"/>
    <s v="USD"/>
    <n v="1419017488"/>
    <n v="1416339088"/>
    <b v="0"/>
    <n v="5"/>
    <b v="0"/>
    <x v="22"/>
    <n v="4"/>
    <n v="80.599999999999994"/>
    <s v="publishing"/>
    <x v="22"/>
    <d v="2014-11-18T19:31:28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0000"/>
    <n v="5431"/>
    <x v="2"/>
    <s v="US"/>
    <s v="USD"/>
    <n v="1448517816"/>
    <n v="1445922216"/>
    <b v="0"/>
    <n v="47"/>
    <b v="0"/>
    <x v="22"/>
    <n v="54"/>
    <n v="115.55"/>
    <s v="publishing"/>
    <x v="22"/>
    <d v="2015-10-27T05:03:36"/>
    <x v="0"/>
    <x v="9"/>
  </r>
  <r>
    <n v="1432"/>
    <s v="The Holy Bib-el"/>
    <s v="THE HOLY BIB-EL Translated By Leon Cook. The Creation: CHAPTER 1.  1* In the beginning Gods created The Heavens and The Planet Earth."/>
    <n v="10000"/>
    <n v="0"/>
    <x v="2"/>
    <s v="US"/>
    <s v="USD"/>
    <n v="1437417828"/>
    <n v="1434825828"/>
    <b v="0"/>
    <n v="0"/>
    <b v="0"/>
    <x v="22"/>
    <n v="0"/>
    <n v="0"/>
    <s v="publishing"/>
    <x v="22"/>
    <d v="2015-06-20T18:43:48"/>
    <x v="0"/>
    <x v="0"/>
  </r>
  <r>
    <n v="1433"/>
    <s v="The Gayatri Mantra for Jhansi, India"/>
    <s v="Publish my book on the Gayatri Mantra in English for the benefit of the readers and the children at the orphanage in Jhansi, India"/>
    <n v="10000"/>
    <n v="805"/>
    <x v="2"/>
    <s v="IT"/>
    <s v="EUR"/>
    <n v="1481367600"/>
    <n v="1477839675"/>
    <b v="0"/>
    <n v="10"/>
    <b v="0"/>
    <x v="22"/>
    <n v="8"/>
    <n v="80.5"/>
    <s v="publishing"/>
    <x v="22"/>
    <d v="2016-10-30T15:01:15"/>
    <x v="2"/>
    <x v="9"/>
  </r>
  <r>
    <n v="1434"/>
    <s v="Translation of 'SOCIALCAPITALISM' (2014)"/>
    <s v="Interest from abroad to publish my book SOCIALCAPITALISM. Need translation to English master. Help appreciated."/>
    <n v="10000"/>
    <n v="8190"/>
    <x v="2"/>
    <s v="DK"/>
    <s v="DKK"/>
    <n v="1433775600"/>
    <n v="1431973478"/>
    <b v="0"/>
    <n v="11"/>
    <b v="0"/>
    <x v="22"/>
    <n v="82"/>
    <n v="744.55"/>
    <s v="publishing"/>
    <x v="22"/>
    <d v="2015-05-18T18:24:38"/>
    <x v="0"/>
    <x v="5"/>
  </r>
  <r>
    <n v="1435"/>
    <s v="Trilogy of Crystals, book 1, translation"/>
    <s v="English translation of the first book from a sword and sorcery Fantasy trilogy, by Paolo Parente"/>
    <n v="10000"/>
    <n v="15"/>
    <x v="2"/>
    <s v="IT"/>
    <s v="EUR"/>
    <n v="1444589020"/>
    <n v="1441997020"/>
    <b v="0"/>
    <n v="2"/>
    <b v="0"/>
    <x v="22"/>
    <n v="0"/>
    <n v="7.5"/>
    <s v="publishing"/>
    <x v="22"/>
    <d v="2015-09-11T18:43:40"/>
    <x v="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1"/>
    <n v="38.5"/>
    <s v="publishing"/>
    <x v="22"/>
    <d v="2016-01-22T08:24:17"/>
    <x v="2"/>
    <x v="1"/>
  </r>
  <r>
    <n v="1437"/>
    <s v="THE BACHELOR KNOWS NO BORDERS"/>
    <s v="Introducing A True Story That Bridges Borders: Join Us As We Translate THE BACHELOR CHAPTERS: A THINKING WOMAN'S ROMANCE Into Spanish!"/>
    <n v="10000"/>
    <n v="807"/>
    <x v="2"/>
    <s v="US"/>
    <s v="USD"/>
    <n v="1405227540"/>
    <n v="1402058739"/>
    <b v="0"/>
    <n v="22"/>
    <b v="0"/>
    <x v="22"/>
    <n v="8"/>
    <n v="36.68"/>
    <s v="publishing"/>
    <x v="22"/>
    <d v="2014-06-06T12:45:39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10000"/>
    <n v="600"/>
    <x v="2"/>
    <s v="DK"/>
    <s v="DKK"/>
    <n v="1461765300"/>
    <n v="1459198499"/>
    <b v="0"/>
    <n v="8"/>
    <b v="0"/>
    <x v="22"/>
    <n v="6"/>
    <n v="75"/>
    <s v="publishing"/>
    <x v="22"/>
    <d v="2016-03-28T20:54:59"/>
    <x v="2"/>
    <x v="7"/>
  </r>
  <r>
    <n v="1439"/>
    <s v="Watermark the truth beneath the surface - Translate"/>
    <s v="My English  novel has received excellent reviews. To address the great interest from Germany I want to translate it into German."/>
    <n v="10000"/>
    <n v="180"/>
    <x v="2"/>
    <s v="CA"/>
    <s v="CAD"/>
    <n v="1425758101"/>
    <n v="1423166101"/>
    <b v="0"/>
    <n v="6"/>
    <b v="0"/>
    <x v="22"/>
    <n v="2"/>
    <n v="30"/>
    <s v="publishing"/>
    <x v="22"/>
    <d v="2015-02-05T19:55:01"/>
    <x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0000"/>
    <n v="1"/>
    <x v="2"/>
    <s v="IT"/>
    <s v="EUR"/>
    <n v="1464285463"/>
    <n v="1461693463"/>
    <b v="0"/>
    <n v="1"/>
    <b v="0"/>
    <x v="22"/>
    <n v="0"/>
    <n v="1"/>
    <s v="publishing"/>
    <x v="22"/>
    <d v="2016-04-26T17:57:43"/>
    <x v="2"/>
    <x v="6"/>
  </r>
  <r>
    <n v="1441"/>
    <s v="Sikh Police: Guru Granth Sahib Project"/>
    <s v="Guru Granth Sahib; User Friendly. A book which captures the essence of the Guru Granth Sahib in modern English and also made digital."/>
    <n v="10000"/>
    <n v="2020"/>
    <x v="2"/>
    <s v="GB"/>
    <s v="GBP"/>
    <n v="1441995769"/>
    <n v="1436811769"/>
    <b v="0"/>
    <n v="3"/>
    <b v="0"/>
    <x v="22"/>
    <n v="20"/>
    <n v="673.33"/>
    <s v="publishing"/>
    <x v="22"/>
    <d v="2015-07-13T18:22:49"/>
    <x v="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0000"/>
    <n v="0"/>
    <x v="2"/>
    <s v="US"/>
    <s v="USD"/>
    <n v="1464190158"/>
    <n v="1461598158"/>
    <b v="0"/>
    <n v="0"/>
    <b v="0"/>
    <x v="22"/>
    <n v="0"/>
    <n v="0"/>
    <s v="publishing"/>
    <x v="22"/>
    <d v="2016-04-25T15:29:18"/>
    <x v="2"/>
    <x v="6"/>
  </r>
  <r>
    <n v="1443"/>
    <s v="Translate my Saga Fantasy : Icarus Ã  l'Ã©cole des dieux"/>
    <s v="Hello everyone !_x000a_I need your help for translate my saga Fantasy : Icarus at the school of the gods - Book 1&quot;."/>
    <n v="10000"/>
    <n v="0"/>
    <x v="2"/>
    <s v="FR"/>
    <s v="EUR"/>
    <n v="1483395209"/>
    <n v="1480803209"/>
    <b v="0"/>
    <n v="0"/>
    <b v="0"/>
    <x v="22"/>
    <n v="0"/>
    <n v="0"/>
    <s v="publishing"/>
    <x v="22"/>
    <d v="2016-12-03T22:13:29"/>
    <x v="2"/>
    <x v="11"/>
  </r>
  <r>
    <n v="1444"/>
    <s v="Expand the MillionairesLetter in the US Market!"/>
    <s v="We as a successfull german stock market newsletter publisher want expand in the US market!"/>
    <n v="10000"/>
    <n v="0"/>
    <x v="2"/>
    <s v="DE"/>
    <s v="EUR"/>
    <n v="1442091462"/>
    <n v="1436907462"/>
    <b v="0"/>
    <n v="0"/>
    <b v="0"/>
    <x v="22"/>
    <n v="0"/>
    <n v="0"/>
    <s v="publishing"/>
    <x v="22"/>
    <d v="2015-07-14T20:57:42"/>
    <x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0000"/>
    <n v="0"/>
    <x v="2"/>
    <s v="DE"/>
    <s v="EUR"/>
    <n v="1434286855"/>
    <n v="1431694855"/>
    <b v="0"/>
    <n v="0"/>
    <b v="0"/>
    <x v="22"/>
    <n v="0"/>
    <n v="0"/>
    <s v="publishing"/>
    <x v="22"/>
    <d v="2015-05-15T13:00:55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10000"/>
    <n v="0"/>
    <x v="2"/>
    <s v="IT"/>
    <s v="EUR"/>
    <n v="1461235478"/>
    <n v="1459507478"/>
    <b v="0"/>
    <n v="0"/>
    <b v="0"/>
    <x v="22"/>
    <n v="0"/>
    <n v="0"/>
    <s v="publishing"/>
    <x v="22"/>
    <d v="2016-04-01T10:44:38"/>
    <x v="2"/>
    <x v="6"/>
  </r>
  <r>
    <n v="1447"/>
    <s v="Indian Language Dictionary"/>
    <s v="I'm creating a dictionary of multiple Indian languages."/>
    <n v="10000"/>
    <n v="75"/>
    <x v="2"/>
    <s v="US"/>
    <s v="USD"/>
    <n v="1467999134"/>
    <n v="1465407134"/>
    <b v="0"/>
    <n v="3"/>
    <b v="0"/>
    <x v="22"/>
    <n v="1"/>
    <n v="25"/>
    <s v="publishing"/>
    <x v="22"/>
    <d v="2016-06-08T17:32:14"/>
    <x v="2"/>
    <x v="0"/>
  </r>
  <r>
    <n v="1448"/>
    <s v="Focus on changing your situation"/>
    <s v="For people in schools to the retired._x000a_Aim is to get in to schools,gyms,work places and to travel all over the world doing talks on it."/>
    <n v="10000"/>
    <n v="0"/>
    <x v="2"/>
    <s v="AU"/>
    <s v="AUD"/>
    <n v="1432272300"/>
    <n v="1429655318"/>
    <b v="0"/>
    <n v="0"/>
    <b v="0"/>
    <x v="22"/>
    <n v="0"/>
    <n v="0"/>
    <s v="publishing"/>
    <x v="22"/>
    <d v="2015-04-21T22:28:38"/>
    <x v="0"/>
    <x v="6"/>
  </r>
  <r>
    <n v="1449"/>
    <s v="MamaCheng's International Shopping Concierge Services"/>
    <s v="Calling out Backers throughout the world. We are here to provide an intermediate channel to offer U.S. products worldwide. PLEASE READ!"/>
    <n v="10000"/>
    <n v="0"/>
    <x v="2"/>
    <s v="US"/>
    <s v="USD"/>
    <n v="1431286105"/>
    <n v="1427138905"/>
    <b v="0"/>
    <n v="0"/>
    <b v="0"/>
    <x v="22"/>
    <n v="0"/>
    <n v="0"/>
    <s v="publishing"/>
    <x v="22"/>
    <d v="2015-03-23T19:28:25"/>
    <x v="0"/>
    <x v="7"/>
  </r>
  <r>
    <n v="1450"/>
    <s v="The Art of the Dill"/>
    <s v="A book of pickle recipes narrated by a mama grizzly speaking in incomplete and run-on sentences and her orangutan friend. #Artofthedill"/>
    <n v="10000"/>
    <n v="1"/>
    <x v="2"/>
    <s v="US"/>
    <s v="USD"/>
    <n v="1455941197"/>
    <n v="1453349197"/>
    <b v="0"/>
    <n v="1"/>
    <b v="0"/>
    <x v="22"/>
    <n v="0"/>
    <n v="1"/>
    <s v="publishing"/>
    <x v="22"/>
    <d v="2016-01-21T04:06:37"/>
    <x v="2"/>
    <x v="1"/>
  </r>
  <r>
    <n v="1451"/>
    <s v="Modern Literal Torah Translation (Canceled)"/>
    <s v="Modern Literal Translation of the Torah in English and Russian with sub-linear and interlinear layout."/>
    <n v="10000"/>
    <n v="2"/>
    <x v="1"/>
    <s v="US"/>
    <s v="USD"/>
    <n v="1416355259"/>
    <n v="1413759659"/>
    <b v="0"/>
    <n v="2"/>
    <b v="0"/>
    <x v="22"/>
    <n v="0"/>
    <n v="1"/>
    <s v="publishing"/>
    <x v="22"/>
    <d v="2014-10-19T23:00:59"/>
    <x v="3"/>
    <x v="9"/>
  </r>
  <r>
    <n v="1452"/>
    <s v="The Judo Preservation Project (Canceled)"/>
    <s v="I am gathering rare, out-of-print Judo books for preservation, translation and sharing."/>
    <n v="10000"/>
    <n v="0"/>
    <x v="1"/>
    <s v="US"/>
    <s v="USD"/>
    <n v="1406566363"/>
    <n v="1403974363"/>
    <b v="0"/>
    <n v="0"/>
    <b v="0"/>
    <x v="22"/>
    <n v="0"/>
    <n v="0"/>
    <s v="publishing"/>
    <x v="22"/>
    <d v="2014-06-28T16:52:43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10000"/>
    <n v="0"/>
    <x v="1"/>
    <s v="FR"/>
    <s v="EUR"/>
    <n v="1492270947"/>
    <n v="1488386547"/>
    <b v="0"/>
    <n v="0"/>
    <b v="0"/>
    <x v="22"/>
    <n v="0"/>
    <n v="0"/>
    <s v="publishing"/>
    <x v="22"/>
    <d v="2017-03-01T16:42:27"/>
    <x v="1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0000"/>
    <n v="15"/>
    <x v="1"/>
    <s v="ES"/>
    <s v="EUR"/>
    <n v="1461535140"/>
    <n v="1459716480"/>
    <b v="0"/>
    <n v="1"/>
    <b v="0"/>
    <x v="22"/>
    <n v="0"/>
    <n v="15"/>
    <s v="publishing"/>
    <x v="22"/>
    <d v="2016-04-03T20:48:00"/>
    <x v="2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0000"/>
    <n v="1575"/>
    <x v="1"/>
    <s v="US"/>
    <s v="USD"/>
    <n v="1409924340"/>
    <n v="1405181320"/>
    <b v="0"/>
    <n v="7"/>
    <b v="0"/>
    <x v="22"/>
    <n v="16"/>
    <n v="225"/>
    <s v="publishing"/>
    <x v="22"/>
    <d v="2014-07-12T16:08:40"/>
    <x v="3"/>
    <x v="3"/>
  </r>
  <r>
    <n v="1456"/>
    <s v="Sometimes you don't need love (Canceled)"/>
    <s v="English Version of my auto-published novel"/>
    <n v="10000"/>
    <n v="145"/>
    <x v="1"/>
    <s v="IT"/>
    <s v="EUR"/>
    <n v="1483459365"/>
    <n v="1480867365"/>
    <b v="0"/>
    <n v="3"/>
    <b v="0"/>
    <x v="22"/>
    <n v="1"/>
    <n v="48.33"/>
    <s v="publishing"/>
    <x v="22"/>
    <d v="2016-12-04T16:02:45"/>
    <x v="2"/>
    <x v="11"/>
  </r>
  <r>
    <n v="1457"/>
    <s v="Hey! I&quot;m not invisable, I am Just Old (Canceled)"/>
    <s v="Age is more than just a number, I hope your younger than you feel."/>
    <n v="10000"/>
    <n v="0"/>
    <x v="1"/>
    <s v="US"/>
    <s v="USD"/>
    <n v="1447281044"/>
    <n v="1444685444"/>
    <b v="0"/>
    <n v="0"/>
    <b v="0"/>
    <x v="22"/>
    <n v="0"/>
    <n v="0"/>
    <s v="publishing"/>
    <x v="22"/>
    <d v="2015-10-12T21:30:44"/>
    <x v="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10000"/>
    <n v="0"/>
    <x v="1"/>
    <s v="US"/>
    <s v="USD"/>
    <n v="1407729600"/>
    <n v="1405097760"/>
    <b v="0"/>
    <n v="0"/>
    <b v="0"/>
    <x v="22"/>
    <n v="0"/>
    <n v="0"/>
    <s v="publishing"/>
    <x v="22"/>
    <d v="2014-07-11T16:56:00"/>
    <x v="3"/>
    <x v="3"/>
  </r>
  <r>
    <n v="1459"/>
    <s v="Like all the others (Canceled)"/>
    <s v="What if you suddenly found out, that your life wasnÂ´t the life you thought you had? What if you were like all the others!"/>
    <n v="10000"/>
    <n v="0"/>
    <x v="1"/>
    <s v="DK"/>
    <s v="DKK"/>
    <n v="1449077100"/>
    <n v="1446612896"/>
    <b v="0"/>
    <n v="0"/>
    <b v="0"/>
    <x v="22"/>
    <n v="0"/>
    <n v="0"/>
    <s v="publishing"/>
    <x v="22"/>
    <d v="2015-11-04T04:54:56"/>
    <x v="0"/>
    <x v="4"/>
  </r>
  <r>
    <n v="1460"/>
    <s v="KJV2015 (Canceled)"/>
    <s v="KJV2015 Easier to understand for our kids and family not leaving out one verse or changing a meaning one bit."/>
    <n v="10000"/>
    <n v="0"/>
    <x v="1"/>
    <s v="US"/>
    <s v="USD"/>
    <n v="1417391100"/>
    <n v="1412371898"/>
    <b v="0"/>
    <n v="0"/>
    <b v="0"/>
    <x v="22"/>
    <n v="0"/>
    <n v="0"/>
    <s v="publishing"/>
    <x v="22"/>
    <d v="2014-10-03T21:31:38"/>
    <x v="3"/>
    <x v="9"/>
  </r>
  <r>
    <n v="1461"/>
    <s v="Relatively Prime Series 2"/>
    <s v="Series 2 of Relatively Prime, a podcast of stories from the Mathematical Domain"/>
    <n v="10000"/>
    <n v="15186.69"/>
    <x v="0"/>
    <s v="US"/>
    <s v="USD"/>
    <n v="1413849600"/>
    <n v="1410967754"/>
    <b v="1"/>
    <n v="340"/>
    <b v="1"/>
    <x v="23"/>
    <n v="152"/>
    <n v="44.67"/>
    <s v="publishing"/>
    <x v="23"/>
    <d v="2014-09-17T15:29:14"/>
    <x v="3"/>
    <x v="8"/>
  </r>
  <r>
    <n v="1462"/>
    <s v="Unbound: Fiction on the Radio"/>
    <s v="A new radio show focused on short fiction produced by Louisville Public Media"/>
    <n v="10000"/>
    <n v="4340.7"/>
    <x v="0"/>
    <s v="US"/>
    <s v="USD"/>
    <n v="1365609271"/>
    <n v="1363017271"/>
    <b v="1"/>
    <n v="150"/>
    <b v="1"/>
    <x v="23"/>
    <n v="43"/>
    <n v="28.94"/>
    <s v="publishing"/>
    <x v="23"/>
    <d v="2013-03-11T15:54:31"/>
    <x v="4"/>
    <x v="7"/>
  </r>
  <r>
    <n v="1463"/>
    <s v="The River Runs Through Us, a Six-Part Public Radio Series"/>
    <s v="The River Runs Through Us is a six-part, yearlong radio series exploring the meaning and metaphor of the Connecticut River."/>
    <n v="10000"/>
    <n v="886"/>
    <x v="0"/>
    <s v="US"/>
    <s v="USD"/>
    <n v="1365367938"/>
    <n v="1361483538"/>
    <b v="1"/>
    <n v="25"/>
    <b v="1"/>
    <x v="23"/>
    <n v="9"/>
    <n v="35.44"/>
    <s v="publishing"/>
    <x v="23"/>
    <d v="2013-02-21T21:52:18"/>
    <x v="4"/>
    <x v="2"/>
  </r>
  <r>
    <n v="1464"/>
    <s v="Science Studio"/>
    <s v="The Best Science Media on the Web"/>
    <n v="10000"/>
    <n v="8160"/>
    <x v="0"/>
    <s v="US"/>
    <s v="USD"/>
    <n v="1361029958"/>
    <n v="1358437958"/>
    <b v="1"/>
    <n v="234"/>
    <b v="1"/>
    <x v="23"/>
    <n v="82"/>
    <n v="34.869999999999997"/>
    <s v="publishing"/>
    <x v="23"/>
    <d v="2013-01-17T15:52:38"/>
    <x v="4"/>
    <x v="1"/>
  </r>
  <r>
    <n v="1465"/>
    <s v="Idle Thumbs Video Game Podcast"/>
    <s v="Idle Thumbs was a podcast that ran for two years. People liked it, and we liked doing it. We want to bring it back, better than before."/>
    <n v="10000"/>
    <n v="136924.35"/>
    <x v="0"/>
    <s v="US"/>
    <s v="USD"/>
    <n v="1332385200"/>
    <n v="1329759452"/>
    <b v="1"/>
    <n v="2602"/>
    <b v="1"/>
    <x v="23"/>
    <n v="1369"/>
    <n v="52.62"/>
    <s v="publishing"/>
    <x v="23"/>
    <d v="2012-02-20T17:37:32"/>
    <x v="5"/>
    <x v="2"/>
  </r>
  <r>
    <n v="1466"/>
    <s v="WAYO 104.3 FM ROCHESTER, NY"/>
    <s v="WAYO needs your financial support to operate in 2016. Help keep the creativity and ideas of the Rochester community on the radio!"/>
    <n v="10000"/>
    <n v="17260.37"/>
    <x v="0"/>
    <s v="US"/>
    <s v="USD"/>
    <n v="1452574800"/>
    <n v="1449029266"/>
    <b v="1"/>
    <n v="248"/>
    <b v="1"/>
    <x v="23"/>
    <n v="173"/>
    <n v="69.599999999999994"/>
    <s v="publishing"/>
    <x v="23"/>
    <d v="2015-12-02T04:07:46"/>
    <x v="0"/>
    <x v="11"/>
  </r>
  <r>
    <n v="1467"/>
    <s v="Radio Ambulante"/>
    <s v="We are a new Spanish language podcast telling uniquely Latin American stories."/>
    <n v="10000"/>
    <n v="46032"/>
    <x v="0"/>
    <s v="US"/>
    <s v="USD"/>
    <n v="1332699285"/>
    <n v="1327518885"/>
    <b v="1"/>
    <n v="600"/>
    <b v="1"/>
    <x v="23"/>
    <n v="460"/>
    <n v="76.72"/>
    <s v="publishing"/>
    <x v="23"/>
    <d v="2012-01-25T19:14:45"/>
    <x v="5"/>
    <x v="1"/>
  </r>
  <r>
    <n v="1468"/>
    <s v="A New Season of Destination DIY"/>
    <s v="Destination DIY is a radio show &amp; podcast showcasing all kinds of creativity. Please help us make a new season of shows for your ears!"/>
    <n v="10000"/>
    <n v="9725"/>
    <x v="0"/>
    <s v="US"/>
    <s v="USD"/>
    <n v="1307838049"/>
    <n v="1302654049"/>
    <b v="1"/>
    <n v="293"/>
    <b v="1"/>
    <x v="23"/>
    <n v="97"/>
    <n v="33.19"/>
    <s v="publishing"/>
    <x v="23"/>
    <d v="2011-04-13T00:20:49"/>
    <x v="6"/>
    <x v="6"/>
  </r>
  <r>
    <n v="1469"/>
    <s v="The Local Global Mashup Show"/>
    <s v="Get the inside edge on the stories that connect Americans to the world -- in your ear every week."/>
    <n v="10000"/>
    <n v="47978"/>
    <x v="0"/>
    <s v="US"/>
    <s v="USD"/>
    <n v="1360938109"/>
    <n v="1358346109"/>
    <b v="1"/>
    <n v="321"/>
    <b v="1"/>
    <x v="23"/>
    <n v="480"/>
    <n v="149.46"/>
    <s v="publishing"/>
    <x v="23"/>
    <d v="2013-01-16T14:21:49"/>
    <x v="4"/>
    <x v="1"/>
  </r>
  <r>
    <n v="1470"/>
    <s v="The CASAMENA Radio Hour Volume 1 CDx2"/>
    <s v="Carlos Mena presents the CASAMENA Radio Hour Vol 1, a  2-CD Mix and Compilation featuring new and unreleased Deep and Afro house."/>
    <n v="10000"/>
    <n v="1877"/>
    <x v="0"/>
    <s v="US"/>
    <s v="USD"/>
    <n v="1356724263"/>
    <n v="1354909863"/>
    <b v="1"/>
    <n v="81"/>
    <b v="1"/>
    <x v="23"/>
    <n v="19"/>
    <n v="23.17"/>
    <s v="publishing"/>
    <x v="23"/>
    <d v="2012-12-07T19:51:03"/>
    <x v="5"/>
    <x v="11"/>
  </r>
  <r>
    <n v="1471"/>
    <s v="93.5 KNCE: True Taos Radio"/>
    <s v="Help improve the equipment, signal, and reach of 93.5 KNCE True Taos Radio, a new experiment in grassroots community media."/>
    <n v="10000"/>
    <n v="33229"/>
    <x v="0"/>
    <s v="US"/>
    <s v="USD"/>
    <n v="1428620334"/>
    <n v="1426028334"/>
    <b v="1"/>
    <n v="343"/>
    <b v="1"/>
    <x v="23"/>
    <n v="332"/>
    <n v="96.88"/>
    <s v="publishing"/>
    <x v="23"/>
    <d v="2015-03-10T22:58:54"/>
    <x v="0"/>
    <x v="7"/>
  </r>
  <r>
    <n v="1472"/>
    <s v="The Longest Shortest Time: Season 2"/>
    <s v="A podcast about surprising struggles in early parenthood, created and hosted by award-winning author and radio producer Hillary Frank."/>
    <n v="10000"/>
    <n v="34676"/>
    <x v="0"/>
    <s v="US"/>
    <s v="USD"/>
    <n v="1381928503"/>
    <n v="1379336503"/>
    <b v="1"/>
    <n v="336"/>
    <b v="1"/>
    <x v="23"/>
    <n v="347"/>
    <n v="103.2"/>
    <s v="publishing"/>
    <x v="23"/>
    <d v="2013-09-16T13:01:43"/>
    <x v="4"/>
    <x v="8"/>
  </r>
  <r>
    <n v="1473"/>
    <s v="ONE LOVES ONLY FORM"/>
    <s v="Public Radio Project"/>
    <n v="10000"/>
    <n v="1807.74"/>
    <x v="0"/>
    <s v="US"/>
    <s v="USD"/>
    <n v="1330644639"/>
    <n v="1328052639"/>
    <b v="1"/>
    <n v="47"/>
    <b v="1"/>
    <x v="23"/>
    <n v="18"/>
    <n v="38.46"/>
    <s v="publishing"/>
    <x v="23"/>
    <d v="2012-01-31T23:30:39"/>
    <x v="5"/>
    <x v="1"/>
  </r>
  <r>
    <n v="1474"/>
    <s v="Bring the Seattle Geekly podcast back!"/>
    <s v="We ended the Seattle Geekly podcast back in mid 2011, We've been thinking of bringing it back but we need help monetarily."/>
    <n v="10000"/>
    <n v="3368"/>
    <x v="0"/>
    <s v="US"/>
    <s v="USD"/>
    <n v="1379093292"/>
    <n v="1376501292"/>
    <b v="1"/>
    <n v="76"/>
    <b v="1"/>
    <x v="23"/>
    <n v="34"/>
    <n v="44.32"/>
    <s v="publishing"/>
    <x v="23"/>
    <d v="2013-08-14T17:28:12"/>
    <x v="4"/>
    <x v="10"/>
  </r>
  <r>
    <n v="1475"/>
    <s v="30-Hour Comedy Podcast Marathon and Tour"/>
    <s v="We're raising money to create a 30-hour comedy marathon and an upcoming tour to celebrate our 10-year podcast anniversary."/>
    <n v="10000"/>
    <n v="28300.45"/>
    <x v="0"/>
    <s v="US"/>
    <s v="USD"/>
    <n v="1419051540"/>
    <n v="1416244863"/>
    <b v="1"/>
    <n v="441"/>
    <b v="1"/>
    <x v="23"/>
    <n v="283"/>
    <n v="64.17"/>
    <s v="publishing"/>
    <x v="23"/>
    <d v="2014-11-17T17:21:03"/>
    <x v="3"/>
    <x v="4"/>
  </r>
  <r>
    <n v="1476"/>
    <s v="The Comedy Button Podcast"/>
    <s v="The Comedy Button is a brand new nerd pop culture podcast with weekly video sketches."/>
    <n v="10000"/>
    <n v="39693.279999999999"/>
    <x v="0"/>
    <s v="US"/>
    <s v="USD"/>
    <n v="1315616422"/>
    <n v="1313024422"/>
    <b v="1"/>
    <n v="916"/>
    <b v="1"/>
    <x v="23"/>
    <n v="397"/>
    <n v="43.33"/>
    <s v="publishing"/>
    <x v="23"/>
    <d v="2011-08-11T01:00:22"/>
    <x v="6"/>
    <x v="10"/>
  </r>
  <r>
    <n v="1477"/>
    <s v="Keep Live Music on WMSE"/>
    <s v="WMSE, a community-funded radio station in Milwaukee, WI needs to replace its in-house digital studio to keep live music on the air."/>
    <n v="10000"/>
    <n v="33393"/>
    <x v="0"/>
    <s v="US"/>
    <s v="USD"/>
    <n v="1324609200"/>
    <n v="1319467604"/>
    <b v="1"/>
    <n v="369"/>
    <b v="1"/>
    <x v="23"/>
    <n v="334"/>
    <n v="90.5"/>
    <s v="publishing"/>
    <x v="23"/>
    <d v="2011-10-24T14:46:44"/>
    <x v="6"/>
    <x v="9"/>
  </r>
  <r>
    <n v="1478"/>
    <s v="Planet Money T-shirt"/>
    <s v="We are a team of multimedia reporters covering the global economy. We are going to make a t-shirt and tell the story of its creation."/>
    <n v="10000"/>
    <n v="590807.11"/>
    <x v="0"/>
    <s v="US"/>
    <s v="USD"/>
    <n v="1368564913"/>
    <n v="1367355313"/>
    <b v="1"/>
    <n v="20242"/>
    <b v="1"/>
    <x v="23"/>
    <n v="5908"/>
    <n v="29.19"/>
    <s v="publishing"/>
    <x v="23"/>
    <d v="2013-04-30T20:55:13"/>
    <x v="4"/>
    <x v="6"/>
  </r>
  <r>
    <n v="1479"/>
    <s v="Let's Talk Calmly About Security and Privacy"/>
    <s v="A former intelligence analyst/government transparency advocate talks to his colleagues about the past year's NSA revelations."/>
    <n v="10000"/>
    <n v="2198"/>
    <x v="0"/>
    <s v="US"/>
    <s v="USD"/>
    <n v="1399694340"/>
    <n v="1398448389"/>
    <b v="1"/>
    <n v="71"/>
    <b v="1"/>
    <x v="23"/>
    <n v="22"/>
    <n v="30.96"/>
    <s v="publishing"/>
    <x v="23"/>
    <d v="2014-04-25T17:53:09"/>
    <x v="3"/>
    <x v="6"/>
  </r>
  <r>
    <n v="1480"/>
    <s v="The Stage at KDHX"/>
    <s v="The Stage at KDHX will be a beacon for artistic independence in the heart of the country, showcasing new artists and old favorites."/>
    <n v="10000"/>
    <n v="58520.2"/>
    <x v="0"/>
    <s v="US"/>
    <s v="USD"/>
    <n v="1374858000"/>
    <n v="1373408699"/>
    <b v="1"/>
    <n v="635"/>
    <b v="1"/>
    <x v="23"/>
    <n v="585"/>
    <n v="92.16"/>
    <s v="publishing"/>
    <x v="23"/>
    <d v="2013-07-09T22:24:59"/>
    <x v="4"/>
    <x v="3"/>
  </r>
  <r>
    <n v="1481"/>
    <s v="Downloads From My Mind - Science Fiction Short Stories"/>
    <s v="This will be my first collection of short stories, written from ideas and scraps of ideas that I've had since I was a young child."/>
    <n v="10000"/>
    <n v="105"/>
    <x v="2"/>
    <s v="CA"/>
    <s v="CAD"/>
    <n v="1383430145"/>
    <n v="1380838145"/>
    <b v="0"/>
    <n v="6"/>
    <b v="0"/>
    <x v="10"/>
    <n v="1"/>
    <n v="17.5"/>
    <s v="publishing"/>
    <x v="10"/>
    <d v="2013-10-03T22:09:05"/>
    <x v="4"/>
    <x v="9"/>
  </r>
  <r>
    <n v="1482"/>
    <s v="Black Matter: Reality is in the eyes of the beholder"/>
    <s v="Those who believe, call them Gods._x000a_Those who don't believe, call them aliens._x000a_Either way, you can't stop the war."/>
    <n v="10000"/>
    <n v="5"/>
    <x v="2"/>
    <s v="US"/>
    <s v="USD"/>
    <n v="1347004260"/>
    <n v="1345062936"/>
    <b v="0"/>
    <n v="1"/>
    <b v="0"/>
    <x v="10"/>
    <n v="0"/>
    <n v="5"/>
    <s v="publishing"/>
    <x v="10"/>
    <d v="2012-08-15T20:35:36"/>
    <x v="5"/>
    <x v="10"/>
  </r>
  <r>
    <n v="1483"/>
    <s v="The Book Club Rebellion"/>
    <s v="When three social outcasts discover that Fictional characters are invading their world, they must form a team to stop this evil force."/>
    <n v="10000"/>
    <n v="50"/>
    <x v="2"/>
    <s v="US"/>
    <s v="USD"/>
    <n v="1469162275"/>
    <n v="1467002275"/>
    <b v="0"/>
    <n v="2"/>
    <b v="0"/>
    <x v="10"/>
    <n v="1"/>
    <n v="25"/>
    <s v="publishing"/>
    <x v="10"/>
    <d v="2016-06-27T04:37:55"/>
    <x v="2"/>
    <x v="0"/>
  </r>
  <r>
    <n v="1484"/>
    <s v="a book called filtered down thru the stars"/>
    <s v="The mussings of an old wizard"/>
    <n v="10000"/>
    <n v="0"/>
    <x v="2"/>
    <s v="US"/>
    <s v="USD"/>
    <n v="1342882260"/>
    <n v="1337834963"/>
    <b v="0"/>
    <n v="0"/>
    <b v="0"/>
    <x v="10"/>
    <n v="0"/>
    <n v="0"/>
    <s v="publishing"/>
    <x v="10"/>
    <d v="2012-05-24T04:49:23"/>
    <x v="5"/>
    <x v="5"/>
  </r>
  <r>
    <n v="1485"/>
    <s v="Covenant Kept - A Christian novel"/>
    <s v="Covenant Kept is a unique story that follows an ordinary woman through an extraordinary spiritual journey. Please help fund me."/>
    <n v="10000"/>
    <n v="150"/>
    <x v="2"/>
    <s v="US"/>
    <s v="USD"/>
    <n v="1434827173"/>
    <n v="1430939173"/>
    <b v="0"/>
    <n v="3"/>
    <b v="0"/>
    <x v="10"/>
    <n v="2"/>
    <n v="50"/>
    <s v="publishing"/>
    <x v="10"/>
    <d v="2015-05-06T19:06:13"/>
    <x v="0"/>
    <x v="5"/>
  </r>
  <r>
    <n v="1486"/>
    <s v="I Died. Yesterday by Pamela Norton Docken"/>
    <s v="Follow the intimate and intense journey of a young woman's last moments of her unexpected death and journey to the continuance of life."/>
    <n v="10000"/>
    <n v="48"/>
    <x v="2"/>
    <s v="US"/>
    <s v="USD"/>
    <n v="1425009761"/>
    <n v="1422417761"/>
    <b v="0"/>
    <n v="3"/>
    <b v="0"/>
    <x v="10"/>
    <n v="0"/>
    <n v="16"/>
    <s v="publishing"/>
    <x v="10"/>
    <d v="2015-01-28T04:02:41"/>
    <x v="0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n v="0"/>
    <s v="publishing"/>
    <x v="10"/>
    <d v="2016-07-03T22:01:11"/>
    <x v="2"/>
    <x v="3"/>
  </r>
  <r>
    <n v="1488"/>
    <s v="Nanolution"/>
    <s v="A blockbuster sci-fi adventure. What would you do if one day your life changed to beyond the imaginable?"/>
    <n v="10000"/>
    <n v="360"/>
    <x v="2"/>
    <s v="AU"/>
    <s v="AUD"/>
    <n v="1388928660"/>
    <n v="1386336660"/>
    <b v="0"/>
    <n v="6"/>
    <b v="0"/>
    <x v="10"/>
    <n v="4"/>
    <n v="60"/>
    <s v="publishing"/>
    <x v="10"/>
    <d v="2013-12-06T13:31:00"/>
    <x v="4"/>
    <x v="11"/>
  </r>
  <r>
    <n v="1489"/>
    <s v="QUIET ENJOYMENT, a novel of two gay friends, life and AIDS"/>
    <s v="My project is a novel, QUIET ENJOYMENT. It is a funny and serious story of one friend helping another deal with AIDS."/>
    <n v="10000"/>
    <n v="0"/>
    <x v="2"/>
    <s v="US"/>
    <s v="USD"/>
    <n v="1352994052"/>
    <n v="1350398452"/>
    <b v="0"/>
    <n v="0"/>
    <b v="0"/>
    <x v="10"/>
    <n v="0"/>
    <n v="0"/>
    <s v="publishing"/>
    <x v="10"/>
    <d v="2012-10-16T14:40:52"/>
    <x v="5"/>
    <x v="9"/>
  </r>
  <r>
    <n v="1490"/>
    <s v="Publishing Book ll of The Merlin Chronicles Trilogy"/>
    <s v="Book ll of The Merlin Chronicles is ready to publish- just need that great cover art like Book l has: Kickstarter Book Cover Project"/>
    <n v="10000"/>
    <n v="895"/>
    <x v="2"/>
    <s v="US"/>
    <s v="USD"/>
    <n v="1380720474"/>
    <n v="1378214874"/>
    <b v="0"/>
    <n v="19"/>
    <b v="0"/>
    <x v="10"/>
    <n v="9"/>
    <n v="47.11"/>
    <s v="publishing"/>
    <x v="10"/>
    <d v="2013-09-03T13:27:54"/>
    <x v="4"/>
    <x v="8"/>
  </r>
  <r>
    <n v="1491"/>
    <s v="Tales of guns, gold and a beagle in the Old West"/>
    <s v="What do you get when you take outlaws, guns, gold and and old beagle in the old west? Adventure!"/>
    <n v="10000"/>
    <n v="100"/>
    <x v="2"/>
    <s v="US"/>
    <s v="USD"/>
    <n v="1424014680"/>
    <n v="1418922443"/>
    <b v="0"/>
    <n v="1"/>
    <b v="0"/>
    <x v="10"/>
    <n v="1"/>
    <n v="100"/>
    <s v="publishing"/>
    <x v="10"/>
    <d v="2014-12-18T17:07:23"/>
    <x v="3"/>
    <x v="11"/>
  </r>
  <r>
    <n v="1492"/>
    <s v="The Grym Brothers Series"/>
    <s v="The Grym Brothers is a series about two brothers who are grim reapers, hunting down souls that canâ€™t or wonâ€™t move on the afterlife."/>
    <n v="10000"/>
    <n v="30"/>
    <x v="2"/>
    <s v="US"/>
    <s v="USD"/>
    <n v="1308431646"/>
    <n v="1305839646"/>
    <b v="0"/>
    <n v="2"/>
    <b v="0"/>
    <x v="10"/>
    <n v="0"/>
    <n v="15"/>
    <s v="publishing"/>
    <x v="10"/>
    <d v="2011-05-19T21:14:06"/>
    <x v="6"/>
    <x v="5"/>
  </r>
  <r>
    <n v="1493"/>
    <s v="The Great Grand Zeppelin Chase"/>
    <s v="Help illustrate the sequel to the bestselling _x000a_The Transylvania Flying Squad of Detectives"/>
    <n v="10000"/>
    <n v="0"/>
    <x v="2"/>
    <s v="US"/>
    <s v="USD"/>
    <n v="1371415675"/>
    <n v="1368823675"/>
    <b v="0"/>
    <n v="0"/>
    <b v="0"/>
    <x v="10"/>
    <n v="0"/>
    <n v="0"/>
    <s v="publishing"/>
    <x v="10"/>
    <d v="2013-05-17T20:47:55"/>
    <x v="4"/>
    <x v="5"/>
  </r>
  <r>
    <n v="1494"/>
    <s v="Six Days in September: A Civil War Novel"/>
    <s v="Help this story of the 1862 Confederate invasion of Maryland be published! It is to Sharpsburg as The Killer Angels is to Gettysburg."/>
    <n v="10000"/>
    <n v="445"/>
    <x v="2"/>
    <s v="US"/>
    <s v="USD"/>
    <n v="1428075480"/>
    <n v="1425489613"/>
    <b v="0"/>
    <n v="11"/>
    <b v="0"/>
    <x v="10"/>
    <n v="4"/>
    <n v="40.450000000000003"/>
    <s v="publishing"/>
    <x v="10"/>
    <d v="2015-03-04T17:20:13"/>
    <x v="0"/>
    <x v="7"/>
  </r>
  <r>
    <n v="1495"/>
    <s v="A Magical Bildungsroman with a Female Heroine"/>
    <s v="The Adventures of Penelope Hawthorne. Part One: The Spellbook of Dracone."/>
    <n v="10000"/>
    <n v="0"/>
    <x v="2"/>
    <s v="US"/>
    <s v="USD"/>
    <n v="1314471431"/>
    <n v="1311879431"/>
    <b v="0"/>
    <n v="0"/>
    <b v="0"/>
    <x v="10"/>
    <n v="0"/>
    <n v="0"/>
    <s v="publishing"/>
    <x v="10"/>
    <d v="2011-07-28T18:57:11"/>
    <x v="6"/>
    <x v="3"/>
  </r>
  <r>
    <n v="1496"/>
    <s v="Tainted Steel (Series 1 - 4)"/>
    <s v="Capturing the awe-inspiring magic of the likes of LoTR, Tainted Steel tells the story of one mans' struggle against Destiny."/>
    <n v="10000"/>
    <n v="0"/>
    <x v="2"/>
    <s v="US"/>
    <s v="USD"/>
    <n v="1410866659"/>
    <n v="1405682659"/>
    <b v="0"/>
    <n v="0"/>
    <b v="0"/>
    <x v="10"/>
    <n v="0"/>
    <n v="0"/>
    <s v="publishing"/>
    <x v="10"/>
    <d v="2014-07-18T11:24:19"/>
    <x v="3"/>
    <x v="3"/>
  </r>
  <r>
    <n v="1497"/>
    <s v="Daddy"/>
    <s v="After 25 years apart, a father and son's reunion is less magical and more explosive as the revelations come out and the gloves come off"/>
    <n v="10000"/>
    <n v="1"/>
    <x v="2"/>
    <s v="US"/>
    <s v="USD"/>
    <n v="1375299780"/>
    <n v="1371655522"/>
    <b v="0"/>
    <n v="1"/>
    <b v="0"/>
    <x v="10"/>
    <n v="0"/>
    <n v="1"/>
    <s v="publishing"/>
    <x v="10"/>
    <d v="2013-06-19T15:25:22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10000"/>
    <n v="57"/>
    <x v="2"/>
    <s v="US"/>
    <s v="USD"/>
    <n v="1409787378"/>
    <n v="1405899378"/>
    <b v="0"/>
    <n v="3"/>
    <b v="0"/>
    <x v="10"/>
    <n v="1"/>
    <n v="19"/>
    <s v="publishing"/>
    <x v="10"/>
    <d v="2014-07-20T23:36:18"/>
    <x v="3"/>
    <x v="3"/>
  </r>
  <r>
    <n v="1499"/>
    <s v="The Second Renaissance"/>
    <s v="Coming soon, a new science fiction novel about human evolution and sorcery. In the near future, you are either forced to adapt or die"/>
    <n v="10000"/>
    <n v="5"/>
    <x v="2"/>
    <s v="US"/>
    <s v="USD"/>
    <n v="1470355833"/>
    <n v="1465171833"/>
    <b v="0"/>
    <n v="1"/>
    <b v="0"/>
    <x v="10"/>
    <n v="0"/>
    <n v="5"/>
    <s v="publishing"/>
    <x v="10"/>
    <d v="2016-06-06T00:10:33"/>
    <x v="2"/>
    <x v="0"/>
  </r>
  <r>
    <n v="1500"/>
    <s v="Tarnish: A Fantasy Novel by J. D. Brink"/>
    <s v="A young hero, sword play, epic tales, swamp monsters, a gang of thieves, and romance and betrayal. Forging your own destiny ain't easy."/>
    <n v="10000"/>
    <n v="701"/>
    <x v="2"/>
    <s v="US"/>
    <s v="USD"/>
    <n v="1367444557"/>
    <n v="1364852557"/>
    <b v="0"/>
    <n v="15"/>
    <b v="0"/>
    <x v="10"/>
    <n v="7"/>
    <n v="46.73"/>
    <s v="publishing"/>
    <x v="10"/>
    <d v="2013-04-01T21:42:37"/>
    <x v="4"/>
    <x v="6"/>
  </r>
  <r>
    <n v="1501"/>
    <s v="This is Nowhere"/>
    <s v="A hardcover book of surf, outdoor and nature photos from the British Columbia coast."/>
    <n v="10000"/>
    <n v="86492"/>
    <x v="0"/>
    <s v="CA"/>
    <s v="CAD"/>
    <n v="1436364023"/>
    <n v="1433772023"/>
    <b v="1"/>
    <n v="885"/>
    <b v="1"/>
    <x v="20"/>
    <n v="865"/>
    <n v="97.73"/>
    <s v="photography"/>
    <x v="20"/>
    <d v="2015-06-08T14:00:23"/>
    <x v="0"/>
    <x v="0"/>
  </r>
  <r>
    <n v="1502"/>
    <s v="Cosmic Surgery"/>
    <s v="Cosmic Surgery is a photo book, set in the not too distant future where the world of cosmetic surgery is about to be transformed"/>
    <n v="10000"/>
    <n v="22318"/>
    <x v="0"/>
    <s v="GB"/>
    <s v="GBP"/>
    <n v="1458943200"/>
    <n v="1456491680"/>
    <b v="1"/>
    <n v="329"/>
    <b v="1"/>
    <x v="20"/>
    <n v="223"/>
    <n v="67.84"/>
    <s v="photography"/>
    <x v="20"/>
    <d v="2016-02-26T13:01:2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10000"/>
    <n v="4045.93"/>
    <x v="0"/>
    <s v="BE"/>
    <s v="EUR"/>
    <n v="1477210801"/>
    <n v="1472026801"/>
    <b v="1"/>
    <n v="71"/>
    <b v="1"/>
    <x v="20"/>
    <n v="40"/>
    <n v="56.98"/>
    <s v="photography"/>
    <x v="20"/>
    <d v="2016-08-24T08:20:01"/>
    <x v="2"/>
    <x v="10"/>
  </r>
  <r>
    <n v="1504"/>
    <s v="RYU X RIO"/>
    <s v="A football photography book like no other about the 2014 World Cup in Brazil, by Ryu Voelkel."/>
    <n v="10000"/>
    <n v="18066"/>
    <x v="0"/>
    <s v="GB"/>
    <s v="GBP"/>
    <n v="1402389180"/>
    <n v="1399996024"/>
    <b v="1"/>
    <n v="269"/>
    <b v="1"/>
    <x v="20"/>
    <n v="181"/>
    <n v="67.16"/>
    <s v="photography"/>
    <x v="20"/>
    <d v="2014-05-13T15:47:04"/>
    <x v="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0000"/>
    <n v="16573"/>
    <x v="0"/>
    <s v="DE"/>
    <s v="EUR"/>
    <n v="1458676860"/>
    <n v="1455446303"/>
    <b v="1"/>
    <n v="345"/>
    <b v="1"/>
    <x v="20"/>
    <n v="166"/>
    <n v="48.04"/>
    <s v="photography"/>
    <x v="20"/>
    <d v="2016-02-14T10:38:23"/>
    <x v="2"/>
    <x v="2"/>
  </r>
  <r>
    <n v="1506"/>
    <s v="Holden Lane High School photobook"/>
    <s v="A photographic book consisting of 36 colour photographs that explore Holden Lane High School in its final state."/>
    <n v="9999"/>
    <n v="1671"/>
    <x v="0"/>
    <s v="GB"/>
    <s v="GBP"/>
    <n v="1406227904"/>
    <n v="1403635904"/>
    <b v="1"/>
    <n v="43"/>
    <b v="1"/>
    <x v="20"/>
    <n v="17"/>
    <n v="38.86"/>
    <s v="photography"/>
    <x v="20"/>
    <d v="2014-06-24T18:51:44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9999"/>
    <n v="2580"/>
    <x v="0"/>
    <s v="US"/>
    <s v="USD"/>
    <n v="1273911000"/>
    <n v="1268822909"/>
    <b v="1"/>
    <n v="33"/>
    <b v="1"/>
    <x v="20"/>
    <n v="26"/>
    <n v="78.180000000000007"/>
    <s v="photography"/>
    <x v="20"/>
    <d v="2010-03-17T10:48:29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9999"/>
    <n v="20491"/>
    <x v="0"/>
    <s v="US"/>
    <s v="USD"/>
    <n v="1403880281"/>
    <n v="1401201881"/>
    <b v="1"/>
    <n v="211"/>
    <b v="1"/>
    <x v="20"/>
    <n v="205"/>
    <n v="97.11"/>
    <s v="photography"/>
    <x v="20"/>
    <d v="2014-05-27T14:44:41"/>
    <x v="3"/>
    <x v="5"/>
  </r>
  <r>
    <n v="1509"/>
    <s v="Claudius Schulze: STATE OF NATURE"/>
    <s v="A photobook about climate change, natural catastrophes, and to what extent disaster management became part of our landscape."/>
    <n v="9850"/>
    <n v="21637.22"/>
    <x v="0"/>
    <s v="DE"/>
    <s v="EUR"/>
    <n v="1487113140"/>
    <n v="1484570885"/>
    <b v="1"/>
    <n v="196"/>
    <b v="1"/>
    <x v="20"/>
    <n v="220"/>
    <n v="110.39"/>
    <s v="photography"/>
    <x v="20"/>
    <d v="2017-01-16T12:48:05"/>
    <x v="1"/>
    <x v="1"/>
  </r>
  <r>
    <n v="1510"/>
    <s v="OUT OF ORDER - NEW REVISED EDITION"/>
    <s v="A unique insider 10-year photo-diary of rave culture-people-places. 1st edition sold out; new edition available in the USA &amp; Europe."/>
    <n v="9800"/>
    <n v="16165.6"/>
    <x v="0"/>
    <s v="GB"/>
    <s v="GBP"/>
    <n v="1405761278"/>
    <n v="1403169278"/>
    <b v="1"/>
    <n v="405"/>
    <b v="1"/>
    <x v="20"/>
    <n v="165"/>
    <n v="39.92"/>
    <s v="photography"/>
    <x v="20"/>
    <d v="2014-06-19T09:14:38"/>
    <x v="3"/>
    <x v="0"/>
  </r>
  <r>
    <n v="1511"/>
    <s v="Hidden Mother"/>
    <s v="A book that presents an account of my daughterâ€™s adoption through an examination of 19th-century &quot;hidden mother&quot; photographs"/>
    <n v="9800"/>
    <n v="15651"/>
    <x v="0"/>
    <s v="US"/>
    <s v="USD"/>
    <n v="1447858804"/>
    <n v="1445263204"/>
    <b v="1"/>
    <n v="206"/>
    <b v="1"/>
    <x v="20"/>
    <n v="160"/>
    <n v="75.98"/>
    <s v="photography"/>
    <x v="20"/>
    <d v="2015-10-19T14:00:04"/>
    <x v="0"/>
    <x v="9"/>
  </r>
  <r>
    <n v="1512"/>
    <s v="UnPresidented: Trump's Inaugural &amp; the People's Response"/>
    <s v="DC's top street photographers document the inauguration of Donald J. Trump -- 3 days that will rock a nation and change the world."/>
    <n v="9665"/>
    <n v="19557"/>
    <x v="0"/>
    <s v="US"/>
    <s v="USD"/>
    <n v="1486311939"/>
    <n v="1483719939"/>
    <b v="1"/>
    <n v="335"/>
    <b v="1"/>
    <x v="20"/>
    <n v="202"/>
    <n v="58.38"/>
    <s v="photography"/>
    <x v="20"/>
    <d v="2017-01-06T16:25:39"/>
    <x v="1"/>
    <x v="1"/>
  </r>
  <r>
    <n v="1513"/>
    <s v="Russian Interiors"/>
    <s v="An intimate portrait of Russian women in their private spaces by late photographer Andy Rocchelli published by Cesura."/>
    <n v="9600"/>
    <n v="12001.5"/>
    <x v="0"/>
    <s v="GB"/>
    <s v="GBP"/>
    <n v="1405523866"/>
    <n v="1402931866"/>
    <b v="1"/>
    <n v="215"/>
    <b v="1"/>
    <x v="20"/>
    <n v="125"/>
    <n v="55.82"/>
    <s v="photography"/>
    <x v="20"/>
    <d v="2014-06-16T15:17:46"/>
    <x v="3"/>
    <x v="0"/>
  </r>
  <r>
    <n v="1514"/>
    <s v="Racing Age"/>
    <s v="Racing Age is a documentary photography book about masters track &amp; field athletes of retirement age and older."/>
    <n v="9600"/>
    <n v="26619"/>
    <x v="0"/>
    <s v="US"/>
    <s v="USD"/>
    <n v="1443363640"/>
    <n v="1439907640"/>
    <b v="1"/>
    <n v="176"/>
    <b v="1"/>
    <x v="20"/>
    <n v="277"/>
    <n v="151.24"/>
    <s v="photography"/>
    <x v="20"/>
    <d v="2015-08-18T14:20:40"/>
    <x v="0"/>
    <x v="10"/>
  </r>
  <r>
    <n v="1515"/>
    <s v="Eyes as Big as Plates"/>
    <s v="Eyes as Big as Plates - The book! Featuring over 50 portraits, field notes and behind the scenes stories from seniors around the world."/>
    <n v="9500"/>
    <n v="471567"/>
    <x v="0"/>
    <s v="NO"/>
    <s v="NOK"/>
    <n v="1458104697"/>
    <n v="1455516297"/>
    <b v="1"/>
    <n v="555"/>
    <b v="1"/>
    <x v="20"/>
    <n v="4964"/>
    <n v="849.67"/>
    <s v="photography"/>
    <x v="20"/>
    <d v="2016-02-15T06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9500"/>
    <n v="18472"/>
    <x v="0"/>
    <s v="US"/>
    <s v="USD"/>
    <n v="1475762400"/>
    <n v="1473160292"/>
    <b v="1"/>
    <n v="116"/>
    <b v="1"/>
    <x v="20"/>
    <n v="194"/>
    <n v="159.24"/>
    <s v="photography"/>
    <x v="20"/>
    <d v="2016-09-06T11:11:32"/>
    <x v="2"/>
    <x v="8"/>
  </r>
  <r>
    <n v="1517"/>
    <s v="THE WATCHERS:  a book of the Wait Watchers photographs"/>
    <s v="THE WATCHERS is the first book of photos by Haley Morris-Cafiero.  It will contain the images from Wait Watchers and new photos."/>
    <n v="9500"/>
    <n v="24297"/>
    <x v="0"/>
    <s v="US"/>
    <s v="USD"/>
    <n v="1417845600"/>
    <n v="1415194553"/>
    <b v="1"/>
    <n v="615"/>
    <b v="1"/>
    <x v="20"/>
    <n v="256"/>
    <n v="39.51"/>
    <s v="photography"/>
    <x v="20"/>
    <d v="2014-11-05T13:35:53"/>
    <x v="3"/>
    <x v="4"/>
  </r>
  <r>
    <n v="1518"/>
    <s v="Amelia and the Animals: Photographs by Robin Schwartz"/>
    <s v="A photobook of Robin Schwartz's ongoing series with her daughter Amelia."/>
    <n v="9500"/>
    <n v="30805"/>
    <x v="0"/>
    <s v="US"/>
    <s v="USD"/>
    <n v="1401565252"/>
    <n v="1398973252"/>
    <b v="1"/>
    <n v="236"/>
    <b v="1"/>
    <x v="20"/>
    <n v="324"/>
    <n v="130.53"/>
    <s v="photography"/>
    <x v="20"/>
    <d v="2014-05-01T19:40:52"/>
    <x v="3"/>
    <x v="5"/>
  </r>
  <r>
    <n v="1519"/>
    <s v="Jesus Days, 1978-1983"/>
    <s v="A documentary photobook that captures the late 70s in evangelical America seen thru the eyes of a closeted and religious young man."/>
    <n v="9500"/>
    <n v="9302.75"/>
    <x v="0"/>
    <s v="US"/>
    <s v="USD"/>
    <n v="1403301540"/>
    <n v="1400867283"/>
    <b v="1"/>
    <n v="145"/>
    <b v="1"/>
    <x v="20"/>
    <n v="98"/>
    <n v="64.16"/>
    <s v="photography"/>
    <x v="20"/>
    <d v="2014-05-23T17:48:03"/>
    <x v="3"/>
    <x v="5"/>
  </r>
  <r>
    <n v="1520"/>
    <s v="TULIPS"/>
    <s v="A self-published photography book by Andrew Miksys from his new series about Belarus"/>
    <n v="9500"/>
    <n v="18625"/>
    <x v="0"/>
    <s v="US"/>
    <s v="USD"/>
    <n v="1418961600"/>
    <n v="1415824513"/>
    <b v="1"/>
    <n v="167"/>
    <b v="1"/>
    <x v="20"/>
    <n v="196"/>
    <n v="111.53"/>
    <s v="photography"/>
    <x v="20"/>
    <d v="2014-11-12T20:35:13"/>
    <x v="3"/>
    <x v="4"/>
  </r>
  <r>
    <n v="1521"/>
    <s v="STREET, New York City, The 70's, 80's, 90's"/>
    <s v="STREET, a hard-bound book 9 1/2&quot;x 11&quot; 106 black and white photographs shot in New York City from 1975 through 1998."/>
    <n v="9500"/>
    <n v="40055"/>
    <x v="0"/>
    <s v="US"/>
    <s v="USD"/>
    <n v="1465272091"/>
    <n v="1462248091"/>
    <b v="1"/>
    <n v="235"/>
    <b v="1"/>
    <x v="20"/>
    <n v="422"/>
    <n v="170.45"/>
    <s v="photography"/>
    <x v="20"/>
    <d v="2016-05-03T04:01:31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9500"/>
    <n v="60450.1"/>
    <x v="0"/>
    <s v="US"/>
    <s v="USD"/>
    <n v="1413575739"/>
    <n v="1410983739"/>
    <b v="1"/>
    <n v="452"/>
    <b v="1"/>
    <x v="20"/>
    <n v="636"/>
    <n v="133.74"/>
    <s v="photography"/>
    <x v="20"/>
    <d v="2014-09-17T19:55:39"/>
    <x v="3"/>
    <x v="8"/>
  </r>
  <r>
    <n v="1523"/>
    <s v="Contact by Jake Shivery"/>
    <s v="Monograph featuring PDX photographer Jake Shivery's 8x10 contact portraits; 1/2 plates and 1/2 extensive essay.  Approx. 9x12, 108 pgs."/>
    <n v="9500"/>
    <n v="23096"/>
    <x v="0"/>
    <s v="US"/>
    <s v="USD"/>
    <n v="1419292800"/>
    <n v="1416592916"/>
    <b v="1"/>
    <n v="241"/>
    <b v="1"/>
    <x v="20"/>
    <n v="243"/>
    <n v="95.83"/>
    <s v="photography"/>
    <x v="20"/>
    <d v="2014-11-21T18:01:56"/>
    <x v="3"/>
    <x v="4"/>
  </r>
  <r>
    <n v="1524"/>
    <s v="Heath - Limited Edition Split Zine - Make 100"/>
    <s v="Limited edition split zine by photographers AdeY and Kersti K. 100 signed and hand numbered copies!"/>
    <n v="9300"/>
    <n v="6210"/>
    <x v="0"/>
    <s v="SE"/>
    <s v="SEK"/>
    <n v="1487592090"/>
    <n v="1485000090"/>
    <b v="1"/>
    <n v="28"/>
    <b v="1"/>
    <x v="20"/>
    <n v="67"/>
    <n v="221.79"/>
    <s v="photography"/>
    <x v="20"/>
    <d v="2017-01-21T12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9072"/>
    <n v="4524.1499999999996"/>
    <x v="0"/>
    <s v="US"/>
    <s v="USD"/>
    <n v="1471539138"/>
    <n v="1468947138"/>
    <b v="1"/>
    <n v="140"/>
    <b v="1"/>
    <x v="20"/>
    <n v="50"/>
    <n v="32.32"/>
    <s v="photography"/>
    <x v="20"/>
    <d v="2016-07-19T16:52:18"/>
    <x v="2"/>
    <x v="3"/>
  </r>
  <r>
    <n v="1526"/>
    <s v="BODYSCAPES II: Theater of Life"/>
    <s v="Landscapes &amp; human bodies; striking images from Jean-Paul Bourdier. What you see is real; no digital altering; all analog photography."/>
    <n v="9041"/>
    <n v="27675"/>
    <x v="0"/>
    <s v="US"/>
    <s v="USD"/>
    <n v="1453185447"/>
    <n v="1448951847"/>
    <b v="1"/>
    <n v="280"/>
    <b v="1"/>
    <x v="20"/>
    <n v="306"/>
    <n v="98.84"/>
    <s v="photography"/>
    <x v="20"/>
    <d v="2015-12-01T06:37:27"/>
    <x v="0"/>
    <x v="11"/>
  </r>
  <r>
    <n v="1527"/>
    <s v="Island - Japan, from the view point of many"/>
    <s v="Eight creatives visited Japan. This is a unique photo-book of their separate but collected experiences."/>
    <n v="9000"/>
    <n v="3865.55"/>
    <x v="0"/>
    <s v="US"/>
    <s v="USD"/>
    <n v="1489497886"/>
    <n v="1487082286"/>
    <b v="1"/>
    <n v="70"/>
    <b v="1"/>
    <x v="20"/>
    <n v="43"/>
    <n v="55.22"/>
    <s v="photography"/>
    <x v="20"/>
    <d v="2017-02-14T14:24:46"/>
    <x v="1"/>
    <x v="2"/>
  </r>
  <r>
    <n v="1528"/>
    <s v="Don't Go Outside: Tokyo Street Photos"/>
    <s v="A book of street photos from around Shibuya that I've made between 2011-2016."/>
    <n v="9000"/>
    <n v="8447"/>
    <x v="0"/>
    <s v="US"/>
    <s v="USD"/>
    <n v="1485907200"/>
    <n v="1483292122"/>
    <b v="1"/>
    <n v="160"/>
    <b v="1"/>
    <x v="20"/>
    <n v="94"/>
    <n v="52.79"/>
    <s v="photography"/>
    <x v="20"/>
    <d v="2017-01-01T17:35:22"/>
    <x v="1"/>
    <x v="1"/>
  </r>
  <r>
    <n v="1529"/>
    <s v="&quot;(more than) dust.&quot; - a feminist photo book"/>
    <s v="An empowering photo book that transforms hurtful experiences into strength and solidarity."/>
    <n v="9000"/>
    <n v="19129"/>
    <x v="0"/>
    <s v="US"/>
    <s v="USD"/>
    <n v="1426773920"/>
    <n v="1424185520"/>
    <b v="1"/>
    <n v="141"/>
    <b v="1"/>
    <x v="20"/>
    <n v="213"/>
    <n v="135.66999999999999"/>
    <s v="photography"/>
    <x v="20"/>
    <d v="2015-02-17T15:05:20"/>
    <x v="0"/>
    <x v="2"/>
  </r>
  <r>
    <n v="1530"/>
    <s v="A 4-year-old's Portrait of the American West"/>
    <s v="A photobook made by 4-year-old Hawkeye Huey: National Geographic's youngest photographer and Rolling Stone's top 100 on Instagram"/>
    <n v="9000"/>
    <n v="47189"/>
    <x v="0"/>
    <s v="US"/>
    <s v="USD"/>
    <n v="1445624695"/>
    <n v="1443464695"/>
    <b v="1"/>
    <n v="874"/>
    <b v="1"/>
    <x v="20"/>
    <n v="524"/>
    <n v="53.99"/>
    <s v="photography"/>
    <x v="20"/>
    <d v="2015-09-28T18:24:55"/>
    <x v="0"/>
    <x v="8"/>
  </r>
  <r>
    <n v="1531"/>
    <s v="Smell the [City of] Roses"/>
    <s v="A street level, film, photographic representation of the character of the City of Roses, from a native Portlander's honest perspective."/>
    <n v="9000"/>
    <n v="4135"/>
    <x v="0"/>
    <s v="US"/>
    <s v="USD"/>
    <n v="1417402800"/>
    <n v="1414610126"/>
    <b v="1"/>
    <n v="73"/>
    <b v="1"/>
    <x v="20"/>
    <n v="46"/>
    <n v="56.64"/>
    <s v="photography"/>
    <x v="20"/>
    <d v="2014-10-29T19:15:26"/>
    <x v="3"/>
    <x v="9"/>
  </r>
  <r>
    <n v="1532"/>
    <s v="Geiko and Maiko of Kyoto"/>
    <s v="Award winning photography celebrating the artistry of geiko and maiko and the exquisite traditions of their Kyoto communities."/>
    <n v="9000"/>
    <n v="24201"/>
    <x v="0"/>
    <s v="AU"/>
    <s v="AUD"/>
    <n v="1455548400"/>
    <n v="1453461865"/>
    <b v="1"/>
    <n v="294"/>
    <b v="1"/>
    <x v="20"/>
    <n v="269"/>
    <n v="82.32"/>
    <s v="photography"/>
    <x v="20"/>
    <d v="2016-01-22T11:24:25"/>
    <x v="2"/>
    <x v="1"/>
  </r>
  <r>
    <n v="1533"/>
    <s v="The Cancer Family Book Project"/>
    <s v="This is an intimate story about a family, focusing on their love and strength in the face of mortality."/>
    <n v="9000"/>
    <n v="65313"/>
    <x v="0"/>
    <s v="US"/>
    <s v="USD"/>
    <n v="1462161540"/>
    <n v="1457913777"/>
    <b v="1"/>
    <n v="740"/>
    <b v="1"/>
    <x v="20"/>
    <n v="726"/>
    <n v="88.26"/>
    <s v="photography"/>
    <x v="20"/>
    <d v="2016-03-14T00:02:57"/>
    <x v="2"/>
    <x v="7"/>
  </r>
  <r>
    <n v="1534"/>
    <s v="The Art of Abandonment - Photo Book by Walter Arnold"/>
    <s v="The Art of Abandonment is an award winning photographic series that explores the beauty and history of our modern ruins."/>
    <n v="9000"/>
    <n v="31330"/>
    <x v="0"/>
    <s v="US"/>
    <s v="USD"/>
    <n v="1441383062"/>
    <n v="1438791062"/>
    <b v="1"/>
    <n v="369"/>
    <b v="1"/>
    <x v="20"/>
    <n v="348"/>
    <n v="84.91"/>
    <s v="photography"/>
    <x v="20"/>
    <d v="2015-08-05T16:11:02"/>
    <x v="0"/>
    <x v="10"/>
  </r>
  <r>
    <n v="1535"/>
    <s v="Small Steps Are Giant Leaps"/>
    <s v="&quot;Small Steps are Giant Leaps&quot; is about reminding parents that to our kids this is a new and exciting world just waiting to be explored."/>
    <n v="9000"/>
    <n v="5297"/>
    <x v="0"/>
    <s v="US"/>
    <s v="USD"/>
    <n v="1464040800"/>
    <n v="1461527631"/>
    <b v="1"/>
    <n v="110"/>
    <b v="1"/>
    <x v="20"/>
    <n v="59"/>
    <n v="48.15"/>
    <s v="photography"/>
    <x v="20"/>
    <d v="2016-04-24T19:53:51"/>
    <x v="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9000"/>
    <n v="30037.01"/>
    <x v="0"/>
    <s v="US"/>
    <s v="USD"/>
    <n v="1440702910"/>
    <n v="1438110910"/>
    <b v="1"/>
    <n v="455"/>
    <b v="1"/>
    <x v="20"/>
    <n v="334"/>
    <n v="66.02"/>
    <s v="photography"/>
    <x v="20"/>
    <d v="2015-07-28T19:15:10"/>
    <x v="0"/>
    <x v="3"/>
  </r>
  <r>
    <n v="1537"/>
    <s v="FACE TO FAITH | MOUNT KAILASH | TIBET photobook"/>
    <s v="A Photobook about one of the most fascinating places on earth -     the sacred Mount Kailash in Tibet."/>
    <n v="9000"/>
    <n v="21588"/>
    <x v="0"/>
    <s v="DE"/>
    <s v="EUR"/>
    <n v="1470506400"/>
    <n v="1467358427"/>
    <b v="1"/>
    <n v="224"/>
    <b v="1"/>
    <x v="20"/>
    <n v="240"/>
    <n v="96.38"/>
    <s v="photography"/>
    <x v="20"/>
    <d v="2016-07-01T07:33:47"/>
    <x v="2"/>
    <x v="3"/>
  </r>
  <r>
    <n v="1538"/>
    <s v="US National Parks: Picturing the Little Things"/>
    <s v="I want to travel through the National Parks to take pictures of the little things, the &quot;missed&quot; things, that people overlook."/>
    <n v="9000"/>
    <n v="7184"/>
    <x v="0"/>
    <s v="US"/>
    <s v="USD"/>
    <n v="1421952370"/>
    <n v="1418064370"/>
    <b v="1"/>
    <n v="46"/>
    <b v="1"/>
    <x v="20"/>
    <n v="80"/>
    <n v="156.16999999999999"/>
    <s v="photography"/>
    <x v="20"/>
    <d v="2014-12-08T18:46:10"/>
    <x v="3"/>
    <x v="11"/>
  </r>
  <r>
    <n v="1539"/>
    <s v="The Music Never Stopped:Epic Live Music Photos by Bob Minkin"/>
    <s v="Stunning hardcover coffee table book spanning over 25 years of music photography and stories in Marin County, CA by Bob Minkin"/>
    <n v="9000"/>
    <n v="27197.22"/>
    <x v="0"/>
    <s v="US"/>
    <s v="USD"/>
    <n v="1483481019"/>
    <n v="1480629819"/>
    <b v="0"/>
    <n v="284"/>
    <b v="1"/>
    <x v="20"/>
    <n v="302"/>
    <n v="95.76"/>
    <s v="photography"/>
    <x v="20"/>
    <d v="2016-12-01T22:03:39"/>
    <x v="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9000"/>
    <n v="17680"/>
    <x v="0"/>
    <s v="US"/>
    <s v="USD"/>
    <n v="1416964500"/>
    <n v="1414368616"/>
    <b v="1"/>
    <n v="98"/>
    <b v="1"/>
    <x v="20"/>
    <n v="196"/>
    <n v="180.41"/>
    <s v="photography"/>
    <x v="20"/>
    <d v="2014-10-27T00:10:16"/>
    <x v="3"/>
    <x v="9"/>
  </r>
  <r>
    <n v="1541"/>
    <s v="The Panama Canal Bridge of the Americas"/>
    <s v="My Goal is to travel across Panama with my team and capture the beauty and wildlife throughout the canal."/>
    <n v="9000"/>
    <n v="6"/>
    <x v="2"/>
    <s v="US"/>
    <s v="USD"/>
    <n v="1420045538"/>
    <n v="1417453538"/>
    <b v="0"/>
    <n v="2"/>
    <b v="0"/>
    <x v="24"/>
    <n v="0"/>
    <n v="3"/>
    <s v="photography"/>
    <x v="24"/>
    <d v="2014-12-01T17:05:38"/>
    <x v="3"/>
    <x v="11"/>
  </r>
  <r>
    <n v="1542"/>
    <s v="From student to beekeeper"/>
    <s v="The photography project aims to show challenges &amp; successes of a  student attempting to continue his family beekeeping heritage."/>
    <n v="9000"/>
    <n v="20"/>
    <x v="2"/>
    <s v="CA"/>
    <s v="CAD"/>
    <n v="1435708500"/>
    <n v="1434412500"/>
    <b v="0"/>
    <n v="1"/>
    <b v="0"/>
    <x v="24"/>
    <n v="0"/>
    <n v="20"/>
    <s v="photography"/>
    <x v="24"/>
    <d v="2015-06-15T23:55:00"/>
    <x v="0"/>
    <x v="0"/>
  </r>
  <r>
    <n v="1543"/>
    <s v="Sunrises in the MidWest"/>
    <s v="I plan to take pictures of the sunrise in the MidWest every day in 2015 and compile them in a slide show for distribution."/>
    <n v="9000"/>
    <n v="10"/>
    <x v="2"/>
    <s v="US"/>
    <s v="USD"/>
    <n v="1416662034"/>
    <n v="1414066434"/>
    <b v="0"/>
    <n v="1"/>
    <b v="0"/>
    <x v="24"/>
    <n v="0"/>
    <n v="10"/>
    <s v="photography"/>
    <x v="24"/>
    <d v="2014-10-23T12:13:54"/>
    <x v="3"/>
    <x v="9"/>
  </r>
  <r>
    <n v="1544"/>
    <s v="LaFee Photography"/>
    <s v="My name is Travis LaFee, I live in beautiful McCall, Idaho. I wish to display the beauty of valley county by taking pics outdoors."/>
    <n v="9000"/>
    <n v="0"/>
    <x v="2"/>
    <s v="US"/>
    <s v="USD"/>
    <n v="1427847480"/>
    <n v="1424222024"/>
    <b v="0"/>
    <n v="0"/>
    <b v="0"/>
    <x v="24"/>
    <n v="0"/>
    <n v="0"/>
    <s v="photography"/>
    <x v="24"/>
    <d v="2015-02-18T01:13:44"/>
    <x v="0"/>
    <x v="2"/>
  </r>
  <r>
    <n v="1545"/>
    <s v="Nevada County Hearts"/>
    <s v="&quot;He will not be a wise man who does not study human hearts!&quot;_x000a_Hope in natural art, creation!"/>
    <n v="9000"/>
    <n v="1"/>
    <x v="2"/>
    <s v="US"/>
    <s v="USD"/>
    <n v="1425330960"/>
    <n v="1422393234"/>
    <b v="0"/>
    <n v="1"/>
    <b v="0"/>
    <x v="24"/>
    <n v="0"/>
    <n v="1"/>
    <s v="photography"/>
    <x v="24"/>
    <d v="2015-01-27T21:13:54"/>
    <x v="0"/>
    <x v="1"/>
  </r>
  <r>
    <n v="1546"/>
    <s v="Hen Harrier Wildlife Sanctuary"/>
    <s v="Buy and maintain 6 acres of land in West Ireland as a Wildlife Refuge for an endangered species of native Raptor called the Hen Harrier"/>
    <n v="9000"/>
    <n v="289"/>
    <x v="2"/>
    <s v="GB"/>
    <s v="GBP"/>
    <n v="1410930399"/>
    <n v="1405746399"/>
    <b v="0"/>
    <n v="11"/>
    <b v="0"/>
    <x v="24"/>
    <n v="3"/>
    <n v="26.27"/>
    <s v="photography"/>
    <x v="24"/>
    <d v="2014-07-19T05:06:39"/>
    <x v="3"/>
    <x v="3"/>
  </r>
  <r>
    <n v="1547"/>
    <s v="Sound Photography"/>
    <s v="I have produced a limited number (100) of five 8x10 prints of mixed photography I would like to share with you."/>
    <n v="9000"/>
    <n v="0"/>
    <x v="2"/>
    <s v="US"/>
    <s v="USD"/>
    <n v="1487844882"/>
    <n v="1487240082"/>
    <b v="0"/>
    <n v="0"/>
    <b v="0"/>
    <x v="24"/>
    <n v="0"/>
    <n v="0"/>
    <s v="photography"/>
    <x v="24"/>
    <d v="2017-02-16T10:14:42"/>
    <x v="1"/>
    <x v="2"/>
  </r>
  <r>
    <n v="1548"/>
    <s v="Change the World through Color"/>
    <s v="Beauty is in the eye of the beholder and I want to inspire conservation through color."/>
    <n v="8925"/>
    <n v="60"/>
    <x v="2"/>
    <s v="US"/>
    <s v="USD"/>
    <n v="1447020620"/>
    <n v="1444425020"/>
    <b v="0"/>
    <n v="1"/>
    <b v="0"/>
    <x v="24"/>
    <n v="1"/>
    <n v="60"/>
    <s v="photography"/>
    <x v="24"/>
    <d v="2015-10-09T21:10:20"/>
    <x v="0"/>
    <x v="9"/>
  </r>
  <r>
    <n v="1549"/>
    <s v="2016 Calendar:  Wonders of Nature"/>
    <s v="A 2016 calendar collection of landscape and wildlife photographs from award winning photographer, Steve Marler."/>
    <n v="8888"/>
    <n v="170"/>
    <x v="2"/>
    <s v="US"/>
    <s v="USD"/>
    <n v="1446524159"/>
    <n v="1443928559"/>
    <b v="0"/>
    <n v="6"/>
    <b v="0"/>
    <x v="24"/>
    <n v="2"/>
    <n v="28.33"/>
    <s v="photography"/>
    <x v="24"/>
    <d v="2015-10-04T03:15:59"/>
    <x v="0"/>
    <x v="9"/>
  </r>
  <r>
    <n v="1550"/>
    <s v="It's not easy being green: Costa Rican froglife"/>
    <s v="A photographic journal of a Costa Rican frog survey: recording the effects of habitat fragmentation on these charismatic amphibians."/>
    <n v="8888"/>
    <n v="101"/>
    <x v="2"/>
    <s v="GB"/>
    <s v="GBP"/>
    <n v="1463050034"/>
    <n v="1460458034"/>
    <b v="0"/>
    <n v="7"/>
    <b v="0"/>
    <x v="24"/>
    <n v="1"/>
    <n v="14.43"/>
    <s v="photography"/>
    <x v="24"/>
    <d v="2016-04-12T10:47:14"/>
    <x v="2"/>
    <x v="6"/>
  </r>
  <r>
    <n v="1551"/>
    <s v="Randy Hoffman Photography"/>
    <s v="I can do it but help can't hurt. Sweet Montana photos like never seen before. Be a part of Randy Hoffman Photography and our activities"/>
    <n v="8880"/>
    <n v="0"/>
    <x v="2"/>
    <s v="US"/>
    <s v="USD"/>
    <n v="1432756039"/>
    <n v="1430164039"/>
    <b v="0"/>
    <n v="0"/>
    <b v="0"/>
    <x v="24"/>
    <n v="0"/>
    <n v="0"/>
    <s v="photography"/>
    <x v="24"/>
    <d v="2015-04-27T19:47:19"/>
    <x v="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8800"/>
    <n v="2115"/>
    <x v="2"/>
    <s v="US"/>
    <s v="USD"/>
    <n v="1412135940"/>
    <n v="1410366708"/>
    <b v="0"/>
    <n v="16"/>
    <b v="0"/>
    <x v="24"/>
    <n v="24"/>
    <n v="132.19"/>
    <s v="photography"/>
    <x v="24"/>
    <d v="2014-09-10T16:31:48"/>
    <x v="3"/>
    <x v="8"/>
  </r>
  <r>
    <n v="1553"/>
    <s v="Avatar in Training: Mastering the Four Elements of Nature"/>
    <s v="This project is about exhibiting the raw beauty of the elements through highlining, surfing, fire spinning and rock climbing."/>
    <n v="8750"/>
    <n v="0"/>
    <x v="2"/>
    <s v="US"/>
    <s v="USD"/>
    <n v="1441176447"/>
    <n v="1438584447"/>
    <b v="0"/>
    <n v="0"/>
    <b v="0"/>
    <x v="24"/>
    <n v="0"/>
    <n v="0"/>
    <s v="photography"/>
    <x v="24"/>
    <d v="2015-08-03T06:47:27"/>
    <x v="0"/>
    <x v="10"/>
  </r>
  <r>
    <n v="1554"/>
    <s v="Barbara O'Donovan Designs"/>
    <s v="I create art by photographing flowers/seeds i would love to buy my own camera/computer/Photoshop and restore my old shed into my studio"/>
    <n v="8750"/>
    <n v="0"/>
    <x v="2"/>
    <s v="AU"/>
    <s v="AUD"/>
    <n v="1438495390"/>
    <n v="1435903390"/>
    <b v="0"/>
    <n v="0"/>
    <b v="0"/>
    <x v="24"/>
    <n v="0"/>
    <n v="0"/>
    <s v="photography"/>
    <x v="24"/>
    <d v="2015-07-03T06:03:10"/>
    <x v="0"/>
    <x v="3"/>
  </r>
  <r>
    <n v="1555"/>
    <s v="Coffee Table Book of Maine"/>
    <s v="I am traveling the coastline of Maine and will be taking pictures of all the scenery and lighthouses in the area."/>
    <n v="8750"/>
    <n v="0"/>
    <x v="2"/>
    <s v="US"/>
    <s v="USD"/>
    <n v="1442509200"/>
    <n v="1440513832"/>
    <b v="0"/>
    <n v="0"/>
    <b v="0"/>
    <x v="24"/>
    <n v="0"/>
    <n v="0"/>
    <s v="photography"/>
    <x v="24"/>
    <d v="2015-08-25T14:43:52"/>
    <x v="0"/>
    <x v="10"/>
  </r>
  <r>
    <n v="1556"/>
    <s v="West Canada - A Coffee Table Book"/>
    <s v="To gather a collection of photographs for a coffee table book that displays the beauty of Canada's west."/>
    <n v="8600"/>
    <n v="677"/>
    <x v="2"/>
    <s v="CA"/>
    <s v="CAD"/>
    <n v="1467603624"/>
    <n v="1465011624"/>
    <b v="0"/>
    <n v="12"/>
    <b v="0"/>
    <x v="24"/>
    <n v="8"/>
    <n v="56.42"/>
    <s v="photography"/>
    <x v="24"/>
    <d v="2016-06-04T03:40:24"/>
    <x v="2"/>
    <x v="0"/>
  </r>
  <r>
    <n v="1557"/>
    <s v="Reflecting Light Photo"/>
    <s v="I have always been captivated by photography, Now I am trying to set up my own company and publish my pictures."/>
    <n v="8500"/>
    <n v="100"/>
    <x v="2"/>
    <s v="US"/>
    <s v="USD"/>
    <n v="1411227633"/>
    <n v="1408549233"/>
    <b v="0"/>
    <n v="1"/>
    <b v="0"/>
    <x v="24"/>
    <n v="1"/>
    <n v="100"/>
    <s v="photography"/>
    <x v="24"/>
    <d v="2014-08-20T15:40:33"/>
    <x v="3"/>
    <x v="10"/>
  </r>
  <r>
    <n v="1558"/>
    <s v="Lucy Wood's Calendar - English Countryside 2016"/>
    <s v="A large 2016 wall-calendar (A3 when open) featuring 12 stunning photographs by Lucy Wood."/>
    <n v="8500"/>
    <n v="35"/>
    <x v="2"/>
    <s v="GB"/>
    <s v="GBP"/>
    <n v="1440763920"/>
    <n v="1435656759"/>
    <b v="0"/>
    <n v="3"/>
    <b v="0"/>
    <x v="24"/>
    <n v="0"/>
    <n v="11.67"/>
    <s v="photography"/>
    <x v="24"/>
    <d v="2015-06-30T09:32:39"/>
    <x v="0"/>
    <x v="0"/>
  </r>
  <r>
    <n v="1559"/>
    <s v="North Cascades Bigfoot Photo Expedition"/>
    <s v="The goal of this project is to provide scientific evidence of bigfoot in the North Cascades."/>
    <n v="8500"/>
    <n v="50"/>
    <x v="2"/>
    <s v="US"/>
    <s v="USD"/>
    <n v="1430270199"/>
    <n v="1428974199"/>
    <b v="0"/>
    <n v="1"/>
    <b v="0"/>
    <x v="24"/>
    <n v="1"/>
    <n v="50"/>
    <s v="photography"/>
    <x v="24"/>
    <d v="2015-04-14T01:16:39"/>
    <x v="0"/>
    <x v="6"/>
  </r>
  <r>
    <n v="1560"/>
    <s v="Fine Art Landscape 2015 Calendar"/>
    <s v="I would like to share my landscape photographic travels of 2014 with more than just family an friends. 12 months of images."/>
    <n v="8500"/>
    <n v="94"/>
    <x v="2"/>
    <s v="US"/>
    <s v="USD"/>
    <n v="1415842193"/>
    <n v="1414110593"/>
    <b v="0"/>
    <n v="4"/>
    <b v="0"/>
    <x v="24"/>
    <n v="1"/>
    <n v="23.5"/>
    <s v="photography"/>
    <x v="24"/>
    <d v="2014-10-24T00:29:53"/>
    <x v="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8500"/>
    <n v="67"/>
    <x v="1"/>
    <s v="US"/>
    <s v="USD"/>
    <n v="1383789603"/>
    <n v="1381194003"/>
    <b v="0"/>
    <n v="1"/>
    <b v="0"/>
    <x v="25"/>
    <n v="1"/>
    <n v="67"/>
    <s v="publishing"/>
    <x v="25"/>
    <d v="2013-10-08T01:00:03"/>
    <x v="4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8500"/>
    <n v="0"/>
    <x v="1"/>
    <s v="US"/>
    <s v="USD"/>
    <n v="1259715000"/>
    <n v="1253712916"/>
    <b v="0"/>
    <n v="0"/>
    <b v="0"/>
    <x v="25"/>
    <n v="0"/>
    <n v="0"/>
    <s v="publishing"/>
    <x v="25"/>
    <d v="2009-09-23T13:35:16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8500"/>
    <n v="85"/>
    <x v="1"/>
    <s v="GB"/>
    <s v="GBP"/>
    <n v="1394815751"/>
    <n v="1389635351"/>
    <b v="0"/>
    <n v="2"/>
    <b v="0"/>
    <x v="25"/>
    <n v="1"/>
    <n v="42.5"/>
    <s v="publishing"/>
    <x v="25"/>
    <d v="2014-01-13T17:49:11"/>
    <x v="3"/>
    <x v="1"/>
  </r>
  <r>
    <n v="1564"/>
    <s v="coming apart at the stitches... (Canceled)"/>
    <s v="This is a book of art and poetry that highlights the highs and lows of a young 20 something coming to terms with her bipolar."/>
    <n v="8500"/>
    <n v="10"/>
    <x v="1"/>
    <s v="US"/>
    <s v="USD"/>
    <n v="1432843500"/>
    <n v="1430124509"/>
    <b v="0"/>
    <n v="1"/>
    <b v="0"/>
    <x v="25"/>
    <n v="0"/>
    <n v="10"/>
    <s v="publishing"/>
    <x v="25"/>
    <d v="2015-04-27T08:48:29"/>
    <x v="0"/>
    <x v="6"/>
  </r>
  <r>
    <n v="1565"/>
    <s v="The National Forests Passport Project (Canceled)"/>
    <s v="Award-winning artists compete to have their art featured in the National Forests Passport Book depicting 9 Forest Regions of the US."/>
    <n v="8500"/>
    <n v="100"/>
    <x v="1"/>
    <s v="US"/>
    <s v="USD"/>
    <n v="1307554261"/>
    <n v="1304962261"/>
    <b v="0"/>
    <n v="1"/>
    <b v="0"/>
    <x v="25"/>
    <n v="1"/>
    <n v="100"/>
    <s v="publishing"/>
    <x v="25"/>
    <d v="2011-05-09T17:31:01"/>
    <x v="6"/>
    <x v="5"/>
  </r>
  <r>
    <n v="1566"/>
    <s v="DeVito Art Skull Island Kongstarter (Canceled)"/>
    <s v="Joe DeVito's first Art Book and original King Kong novellas available in both Limited and Deluxe Editions."/>
    <n v="8500"/>
    <n v="6375"/>
    <x v="1"/>
    <s v="US"/>
    <s v="USD"/>
    <n v="1469656800"/>
    <n v="1467151204"/>
    <b v="0"/>
    <n v="59"/>
    <b v="0"/>
    <x v="25"/>
    <n v="75"/>
    <n v="108.05"/>
    <s v="publishing"/>
    <x v="25"/>
    <d v="2016-06-28T22:00:04"/>
    <x v="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"/>
    <n v="26.92"/>
    <s v="publishing"/>
    <x v="25"/>
    <d v="2014-02-01T22:29:05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8500"/>
    <n v="3410"/>
    <x v="1"/>
    <s v="US"/>
    <s v="USD"/>
    <n v="1419384585"/>
    <n v="1416360585"/>
    <b v="0"/>
    <n v="22"/>
    <b v="0"/>
    <x v="25"/>
    <n v="40"/>
    <n v="155"/>
    <s v="publishing"/>
    <x v="25"/>
    <d v="2014-11-19T01:29:45"/>
    <x v="3"/>
    <x v="4"/>
  </r>
  <r>
    <n v="1569"/>
    <s v="to be removed (Canceled)"/>
    <s v="to be removed"/>
    <n v="8500"/>
    <n v="0"/>
    <x v="1"/>
    <s v="US"/>
    <s v="USD"/>
    <n v="1369498714"/>
    <n v="1366906714"/>
    <b v="0"/>
    <n v="0"/>
    <b v="0"/>
    <x v="25"/>
    <n v="0"/>
    <n v="0"/>
    <s v="publishing"/>
    <x v="25"/>
    <d v="2013-04-25T16:18:34"/>
    <x v="4"/>
    <x v="6"/>
  </r>
  <r>
    <n v="1570"/>
    <s v="BEAUTIFUL DREAMERS: An Adult Coloring Book (Canceled)"/>
    <s v="A Coloring Book of Breathtaking Beauties_x000a_To Calm the Heart and Soul"/>
    <n v="8500"/>
    <n v="2484"/>
    <x v="1"/>
    <s v="US"/>
    <s v="USD"/>
    <n v="1460140282"/>
    <n v="1457551882"/>
    <b v="0"/>
    <n v="52"/>
    <b v="0"/>
    <x v="25"/>
    <n v="29"/>
    <n v="47.77"/>
    <s v="publishing"/>
    <x v="25"/>
    <d v="2016-03-09T19:31:22"/>
    <x v="2"/>
    <x v="7"/>
  </r>
  <r>
    <n v="1571"/>
    <s v="CAUCASUS - on the untrodden roads (Canceled)"/>
    <s v="An inspiring photo book about an unique Caucasus Expedition by two backpackers - Erna Gaspar (photographer) &amp; Adrian Lorincz (writer)."/>
    <n v="8500"/>
    <n v="80"/>
    <x v="1"/>
    <s v="GB"/>
    <s v="GBP"/>
    <n v="1434738483"/>
    <n v="1432146483"/>
    <b v="0"/>
    <n v="4"/>
    <b v="0"/>
    <x v="25"/>
    <n v="1"/>
    <n v="20"/>
    <s v="publishing"/>
    <x v="25"/>
    <d v="2015-05-20T18:28:03"/>
    <x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8500"/>
    <n v="125"/>
    <x v="1"/>
    <s v="GB"/>
    <s v="GBP"/>
    <n v="1456703940"/>
    <n v="1454546859"/>
    <b v="0"/>
    <n v="3"/>
    <b v="0"/>
    <x v="25"/>
    <n v="1"/>
    <n v="41.67"/>
    <s v="publishing"/>
    <x v="25"/>
    <d v="2016-02-04T00:47:39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8400"/>
    <n v="223"/>
    <x v="1"/>
    <s v="CA"/>
    <s v="CAD"/>
    <n v="1491019140"/>
    <n v="1487548802"/>
    <b v="0"/>
    <n v="3"/>
    <b v="0"/>
    <x v="25"/>
    <n v="3"/>
    <n v="74.33"/>
    <s v="publishing"/>
    <x v="25"/>
    <d v="2017-02-20T00:00:02"/>
    <x v="1"/>
    <x v="2"/>
  </r>
  <r>
    <n v="1574"/>
    <s v="BLK/MTL the Illustrated Works of Carmine Diaz (Canceled)"/>
    <s v="BLK/MTL's Illustrated Works 100's of Hi-Res Pics ft. Custom Artist Carmine Diaz's popular Paintings packed into 1 Coffee table Art Book"/>
    <n v="8400"/>
    <n v="506"/>
    <x v="1"/>
    <s v="US"/>
    <s v="USD"/>
    <n v="1424211329"/>
    <n v="1421187329"/>
    <b v="0"/>
    <n v="6"/>
    <b v="0"/>
    <x v="25"/>
    <n v="6"/>
    <n v="84.33"/>
    <s v="publishing"/>
    <x v="25"/>
    <d v="2015-01-13T22:15:29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8300"/>
    <n v="2291"/>
    <x v="1"/>
    <s v="US"/>
    <s v="USD"/>
    <n v="1404909296"/>
    <n v="1402317296"/>
    <b v="0"/>
    <n v="35"/>
    <b v="0"/>
    <x v="25"/>
    <n v="28"/>
    <n v="65.459999999999994"/>
    <s v="publishing"/>
    <x v="25"/>
    <d v="2014-06-09T12:34:56"/>
    <x v="3"/>
    <x v="0"/>
  </r>
  <r>
    <n v="1576"/>
    <s v="The Obsessive Line Collection (Canceled)"/>
    <s v="For the publication of my first 3 books: an Art book, a graphic novel, and a coloring book"/>
    <n v="8200"/>
    <n v="650"/>
    <x v="1"/>
    <s v="US"/>
    <s v="USD"/>
    <n v="1435698368"/>
    <n v="1431810368"/>
    <b v="0"/>
    <n v="10"/>
    <b v="0"/>
    <x v="25"/>
    <n v="8"/>
    <n v="65"/>
    <s v="publishing"/>
    <x v="25"/>
    <d v="2015-05-16T21:06:08"/>
    <x v="0"/>
    <x v="5"/>
  </r>
  <r>
    <n v="1577"/>
    <s v="Abstract Image Photography Coffee Table Book (Canceled)"/>
    <s v="I've been putting together a portfolio of fine abstract photography of the highest quality, color, and design. A vision of beauty!"/>
    <n v="8012"/>
    <n v="55"/>
    <x v="1"/>
    <s v="US"/>
    <s v="USD"/>
    <n v="1343161248"/>
    <n v="1337977248"/>
    <b v="0"/>
    <n v="2"/>
    <b v="0"/>
    <x v="25"/>
    <n v="1"/>
    <n v="27.5"/>
    <s v="publishing"/>
    <x v="25"/>
    <d v="2012-05-25T20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8000"/>
    <n v="205"/>
    <x v="1"/>
    <s v="US"/>
    <s v="USD"/>
    <n v="1283392800"/>
    <n v="1281317691"/>
    <b v="0"/>
    <n v="4"/>
    <b v="0"/>
    <x v="25"/>
    <n v="3"/>
    <n v="51.25"/>
    <s v="publishing"/>
    <x v="25"/>
    <d v="2010-08-09T01:34:51"/>
    <x v="7"/>
    <x v="10"/>
  </r>
  <r>
    <n v="1579"/>
    <s v="psyÂ·choÂ·miÂ·metÂ·ic: The EsÂ·sence of Life (Canceled)"/>
    <s v="'Compilation of visual and literary art through fine art photography, graphic art, and poetry."/>
    <n v="8000"/>
    <n v="28"/>
    <x v="1"/>
    <s v="US"/>
    <s v="USD"/>
    <n v="1377734091"/>
    <n v="1374882891"/>
    <b v="0"/>
    <n v="2"/>
    <b v="0"/>
    <x v="25"/>
    <n v="0"/>
    <n v="14"/>
    <s v="publishing"/>
    <x v="25"/>
    <d v="2013-07-26T23:54:51"/>
    <x v="4"/>
    <x v="3"/>
  </r>
  <r>
    <n v="1580"/>
    <s v="Faces &amp; Places In Brevard County (Canceled)"/>
    <s v="Creating my 2nd book depicting the people and places in Brevard County w/current images + traveling to obtain new ones."/>
    <n v="8000"/>
    <n v="0"/>
    <x v="1"/>
    <s v="US"/>
    <s v="USD"/>
    <n v="1337562726"/>
    <n v="1332378726"/>
    <b v="0"/>
    <n v="0"/>
    <b v="0"/>
    <x v="25"/>
    <n v="0"/>
    <n v="0"/>
    <s v="publishing"/>
    <x v="25"/>
    <d v="2012-03-22T01:12:06"/>
    <x v="5"/>
    <x v="7"/>
  </r>
  <r>
    <n v="1581"/>
    <s v="The Sharper Image"/>
    <s v="Photographic canvas prints depicting different scenes from around the globe, including local images taken in Sussex England."/>
    <n v="8000"/>
    <n v="5"/>
    <x v="2"/>
    <s v="GB"/>
    <s v="GBP"/>
    <n v="1450521990"/>
    <n v="1447757190"/>
    <b v="0"/>
    <n v="1"/>
    <b v="0"/>
    <x v="26"/>
    <n v="0"/>
    <n v="5"/>
    <s v="photography"/>
    <x v="26"/>
    <d v="2015-11-17T10:46:30"/>
    <x v="0"/>
    <x v="4"/>
  </r>
  <r>
    <n v="1582"/>
    <s v="Scenes from New Orleans"/>
    <s v="I create canvas prints of images from in and around New Orleans"/>
    <n v="8000"/>
    <n v="93"/>
    <x v="2"/>
    <s v="US"/>
    <s v="USD"/>
    <n v="1445894400"/>
    <n v="1440961053"/>
    <b v="0"/>
    <n v="3"/>
    <b v="0"/>
    <x v="26"/>
    <n v="1"/>
    <n v="31"/>
    <s v="photography"/>
    <x v="26"/>
    <d v="2015-08-30T18:57:33"/>
    <x v="0"/>
    <x v="10"/>
  </r>
  <r>
    <n v="1583"/>
    <s v="Follow in footsteps an awesome book adventure"/>
    <s v="I am a photographer who is inspired by the original Jules Verne story. I will make a thousands of photo and video materials for You."/>
    <n v="8000"/>
    <n v="15"/>
    <x v="2"/>
    <s v="GB"/>
    <s v="GBP"/>
    <n v="1411681391"/>
    <n v="1409089391"/>
    <b v="0"/>
    <n v="1"/>
    <b v="0"/>
    <x v="26"/>
    <n v="0"/>
    <n v="15"/>
    <s v="photography"/>
    <x v="26"/>
    <d v="2014-08-26T21:43:11"/>
    <x v="3"/>
    <x v="10"/>
  </r>
  <r>
    <n v="1584"/>
    <s v="Lets see Kansas together!"/>
    <s v="25 Kansas State Parks in the next year. What a great adventure to take together. Join me. Together we can photo this beautiful state."/>
    <n v="8000"/>
    <n v="0"/>
    <x v="2"/>
    <s v="US"/>
    <s v="USD"/>
    <n v="1401464101"/>
    <n v="1400600101"/>
    <b v="0"/>
    <n v="0"/>
    <b v="0"/>
    <x v="26"/>
    <n v="0"/>
    <n v="0"/>
    <s v="photography"/>
    <x v="26"/>
    <d v="2014-05-20T15:35:01"/>
    <x v="3"/>
    <x v="5"/>
  </r>
  <r>
    <n v="1585"/>
    <s v="Live 4 The Rush: Palooza Pics"/>
    <s v="We've explored some of the most amazing places in New Zealand and can't think of a better way to share our experiences than a photo :)"/>
    <n v="8000"/>
    <n v="1580"/>
    <x v="2"/>
    <s v="CA"/>
    <s v="CAD"/>
    <n v="1482663600"/>
    <n v="1480800568"/>
    <b v="0"/>
    <n v="12"/>
    <b v="0"/>
    <x v="26"/>
    <n v="20"/>
    <n v="131.66999999999999"/>
    <s v="photography"/>
    <x v="26"/>
    <d v="2016-12-03T21:29:28"/>
    <x v="2"/>
    <x v="11"/>
  </r>
  <r>
    <n v="1586"/>
    <s v="Missouri In Pictures"/>
    <s v="Show the world the beauty that is in all of our back yards!"/>
    <n v="8000"/>
    <n v="0"/>
    <x v="2"/>
    <s v="US"/>
    <s v="USD"/>
    <n v="1428197422"/>
    <n v="1425609022"/>
    <b v="0"/>
    <n v="0"/>
    <b v="0"/>
    <x v="26"/>
    <n v="0"/>
    <n v="0"/>
    <s v="photography"/>
    <x v="26"/>
    <d v="2015-03-06T02:30:22"/>
    <x v="0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8000"/>
    <n v="1"/>
    <x v="2"/>
    <s v="US"/>
    <s v="USD"/>
    <n v="1418510965"/>
    <n v="1415918965"/>
    <b v="0"/>
    <n v="1"/>
    <b v="0"/>
    <x v="26"/>
    <n v="0"/>
    <n v="1"/>
    <s v="photography"/>
    <x v="26"/>
    <d v="2014-11-13T22:49:25"/>
    <x v="3"/>
    <x v="4"/>
  </r>
  <r>
    <n v="1588"/>
    <s v="The Right Side of Texas"/>
    <s v="Southeast Texas as seen through the lens of a cell phone camera"/>
    <n v="8000"/>
    <n v="0"/>
    <x v="2"/>
    <s v="US"/>
    <s v="USD"/>
    <n v="1422735120"/>
    <n v="1420091999"/>
    <b v="0"/>
    <n v="0"/>
    <b v="0"/>
    <x v="26"/>
    <n v="0"/>
    <n v="0"/>
    <s v="photography"/>
    <x v="26"/>
    <d v="2015-01-01T05:59:59"/>
    <x v="0"/>
    <x v="1"/>
  </r>
  <r>
    <n v="1589"/>
    <s v="A Side Of The World In Canvas"/>
    <s v="I want to be able to have my own photography inside a canvas and have it be displayed everywhere."/>
    <n v="8000"/>
    <n v="0"/>
    <x v="2"/>
    <s v="US"/>
    <s v="USD"/>
    <n v="1444433886"/>
    <n v="1441841886"/>
    <b v="0"/>
    <n v="0"/>
    <b v="0"/>
    <x v="26"/>
    <n v="0"/>
    <n v="0"/>
    <s v="photography"/>
    <x v="26"/>
    <d v="2015-09-09T23:38:06"/>
    <x v="0"/>
    <x v="8"/>
  </r>
  <r>
    <n v="1590"/>
    <s v="An Italian Adventure"/>
    <s v="Discover Italy through photography."/>
    <n v="8000"/>
    <n v="1020"/>
    <x v="2"/>
    <s v="IT"/>
    <s v="EUR"/>
    <n v="1443040464"/>
    <n v="1440448464"/>
    <b v="0"/>
    <n v="2"/>
    <b v="0"/>
    <x v="26"/>
    <n v="13"/>
    <n v="510"/>
    <s v="photography"/>
    <x v="26"/>
    <d v="2015-08-24T20:34:24"/>
    <x v="0"/>
    <x v="10"/>
  </r>
  <r>
    <n v="1591"/>
    <s v="Ireland from a Kite, a unique photographic book"/>
    <s v="Hi, my name is CiarÃ¡n May &amp; i'm a photographer from Co Fermanagh, Ireland. With your support  we can bring this wonderful book to life."/>
    <n v="8000"/>
    <n v="4092"/>
    <x v="2"/>
    <s v="GB"/>
    <s v="GBP"/>
    <n v="1459700741"/>
    <n v="1457112341"/>
    <b v="0"/>
    <n v="92"/>
    <b v="0"/>
    <x v="26"/>
    <n v="51"/>
    <n v="44.48"/>
    <s v="photography"/>
    <x v="26"/>
    <d v="2016-03-04T17:25:41"/>
    <x v="2"/>
    <x v="7"/>
  </r>
  <r>
    <n v="1592"/>
    <s v="The Views of Pittsburgh"/>
    <s v="A portfolio collage of beautiful pictures of authentic Pittsburgh locations and scenery."/>
    <n v="8000"/>
    <n v="0"/>
    <x v="2"/>
    <s v="US"/>
    <s v="USD"/>
    <n v="1427503485"/>
    <n v="1423619085"/>
    <b v="0"/>
    <n v="0"/>
    <b v="0"/>
    <x v="26"/>
    <n v="0"/>
    <n v="0"/>
    <s v="photography"/>
    <x v="26"/>
    <d v="2015-02-11T01:44:45"/>
    <x v="0"/>
    <x v="2"/>
  </r>
  <r>
    <n v="1593"/>
    <s v="Picturing Italy"/>
    <s v="A trip to fulfill a dream of capturing the wonders and history of ancient Italy in person."/>
    <n v="8000"/>
    <n v="3"/>
    <x v="2"/>
    <s v="US"/>
    <s v="USD"/>
    <n v="1425154655"/>
    <n v="1422562655"/>
    <b v="0"/>
    <n v="3"/>
    <b v="0"/>
    <x v="26"/>
    <n v="0"/>
    <n v="1"/>
    <s v="photography"/>
    <x v="26"/>
    <d v="2015-01-29T20:17:35"/>
    <x v="0"/>
    <x v="1"/>
  </r>
  <r>
    <n v="1594"/>
    <s v="Scenes and Things from New Orleans"/>
    <s v="I photograph my love of New Orleans, create canvases and share those memories with you."/>
    <n v="8000"/>
    <n v="205"/>
    <x v="2"/>
    <s v="US"/>
    <s v="USD"/>
    <n v="1463329260"/>
    <n v="1458147982"/>
    <b v="0"/>
    <n v="10"/>
    <b v="0"/>
    <x v="26"/>
    <n v="3"/>
    <n v="20.5"/>
    <s v="photography"/>
    <x v="26"/>
    <d v="2016-03-16T17:06:22"/>
    <x v="2"/>
    <x v="7"/>
  </r>
  <r>
    <n v="1595"/>
    <s v="Civil war battlefields and forts"/>
    <s v="To make a coffee table book,  displaying civil war battlefields and forts,  taken at the same time of year the battles were fought."/>
    <n v="8000"/>
    <n v="280"/>
    <x v="2"/>
    <s v="US"/>
    <s v="USD"/>
    <n v="1403122380"/>
    <n v="1400634728"/>
    <b v="0"/>
    <n v="7"/>
    <b v="0"/>
    <x v="26"/>
    <n v="4"/>
    <n v="40"/>
    <s v="photography"/>
    <x v="26"/>
    <d v="2014-05-21T01:12:08"/>
    <x v="3"/>
    <x v="5"/>
  </r>
  <r>
    <n v="1596"/>
    <s v="The Town We Live In"/>
    <s v="London is beautiful. I want to create a book of stunning images from in and around our great city"/>
    <n v="8000"/>
    <n v="75"/>
    <x v="2"/>
    <s v="GB"/>
    <s v="GBP"/>
    <n v="1418469569"/>
    <n v="1414577969"/>
    <b v="0"/>
    <n v="3"/>
    <b v="0"/>
    <x v="26"/>
    <n v="1"/>
    <n v="25"/>
    <s v="photography"/>
    <x v="26"/>
    <d v="2014-10-29T10:19:29"/>
    <x v="3"/>
    <x v="9"/>
  </r>
  <r>
    <n v="1597"/>
    <s v="Vacation Days in Big Bear"/>
    <s v="We're starting up a new an improved way to do vacation rental management, but we need some funding to kick start it!"/>
    <n v="8000"/>
    <n v="0"/>
    <x v="2"/>
    <s v="US"/>
    <s v="USD"/>
    <n v="1474360197"/>
    <n v="1471768197"/>
    <b v="0"/>
    <n v="0"/>
    <b v="0"/>
    <x v="26"/>
    <n v="0"/>
    <n v="0"/>
    <s v="photography"/>
    <x v="26"/>
    <d v="2016-08-21T08:29:57"/>
    <x v="2"/>
    <x v="10"/>
  </r>
  <r>
    <n v="1598"/>
    <s v="Dream TRIP to Tornado Alley"/>
    <s v="I want to get our there and expand my photography skills and take a trip to Tornado alley to get more shots of storms and hopefully to"/>
    <n v="8000"/>
    <n v="1"/>
    <x v="2"/>
    <s v="US"/>
    <s v="USD"/>
    <n v="1437926458"/>
    <n v="1432742458"/>
    <b v="0"/>
    <n v="1"/>
    <b v="0"/>
    <x v="26"/>
    <n v="0"/>
    <n v="1"/>
    <s v="photography"/>
    <x v="26"/>
    <d v="2015-05-27T16:00:58"/>
    <x v="0"/>
    <x v="5"/>
  </r>
  <r>
    <n v="1599"/>
    <s v="The Londoner: Prints &amp; Canvas"/>
    <s v="A London photographer trekking 5,895m up Africa's Mount Kilimanjaro to pursue and enrich a career."/>
    <n v="8000"/>
    <n v="0"/>
    <x v="2"/>
    <s v="GB"/>
    <s v="GBP"/>
    <n v="1460116576"/>
    <n v="1457528176"/>
    <b v="0"/>
    <n v="0"/>
    <b v="0"/>
    <x v="26"/>
    <n v="0"/>
    <n v="0"/>
    <s v="photography"/>
    <x v="26"/>
    <d v="2016-03-09T12:56:16"/>
    <x v="2"/>
    <x v="7"/>
  </r>
  <r>
    <n v="1600"/>
    <s v="Organic in India"/>
    <s v="I plan to document volunteer work on an organic farm in rural India, and photograph the people and places I encounter during the trip."/>
    <n v="8000"/>
    <n v="367"/>
    <x v="2"/>
    <s v="US"/>
    <s v="USD"/>
    <n v="1405401060"/>
    <n v="1401585752"/>
    <b v="0"/>
    <n v="9"/>
    <b v="0"/>
    <x v="26"/>
    <n v="5"/>
    <n v="40.78"/>
    <s v="photography"/>
    <x v="26"/>
    <d v="2014-06-01T01:22:32"/>
    <x v="3"/>
    <x v="0"/>
  </r>
  <r>
    <n v="1601"/>
    <s v="Release Soundzero's Debut Album!"/>
    <s v="We're so close to releasing our long-awaited debut album! A little help will go a long way... let's do this!"/>
    <n v="8000"/>
    <n v="2706.23"/>
    <x v="0"/>
    <s v="US"/>
    <s v="USD"/>
    <n v="1304561633"/>
    <n v="1301969633"/>
    <b v="0"/>
    <n v="56"/>
    <b v="1"/>
    <x v="11"/>
    <n v="34"/>
    <n v="48.33"/>
    <s v="music"/>
    <x v="11"/>
    <d v="2011-04-05T02:13:53"/>
    <x v="6"/>
    <x v="6"/>
  </r>
  <r>
    <n v="1602"/>
    <s v="The Material - Let You Down music video"/>
    <s v="We need the help of fans of both music and film alike to help us create our collective vision for this song."/>
    <n v="8000"/>
    <n v="1502.5"/>
    <x v="0"/>
    <s v="US"/>
    <s v="USD"/>
    <n v="1318633200"/>
    <n v="1314947317"/>
    <b v="0"/>
    <n v="32"/>
    <b v="1"/>
    <x v="11"/>
    <n v="19"/>
    <n v="46.95"/>
    <s v="music"/>
    <x v="11"/>
    <d v="2011-09-02T07:08:37"/>
    <x v="6"/>
    <x v="8"/>
  </r>
  <r>
    <n v="1603"/>
    <s v="Max's First Solo Album!"/>
    <s v="An exercise in the wild and dangerous world of solo musicianship by Maxwell D Feinstein."/>
    <n v="8000"/>
    <n v="2000.66"/>
    <x v="0"/>
    <s v="US"/>
    <s v="USD"/>
    <n v="1327723459"/>
    <n v="1322539459"/>
    <b v="0"/>
    <n v="30"/>
    <b v="1"/>
    <x v="11"/>
    <n v="25"/>
    <n v="66.69"/>
    <s v="music"/>
    <x v="11"/>
    <d v="2011-11-29T04:04:19"/>
    <x v="6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8000"/>
    <n v="3419"/>
    <x v="0"/>
    <s v="US"/>
    <s v="USD"/>
    <n v="1332011835"/>
    <n v="1328559435"/>
    <b v="0"/>
    <n v="70"/>
    <b v="1"/>
    <x v="11"/>
    <n v="43"/>
    <n v="48.84"/>
    <s v="music"/>
    <x v="11"/>
    <d v="2012-02-06T20:17:15"/>
    <x v="5"/>
    <x v="2"/>
  </r>
  <r>
    <n v="1605"/>
    <s v="A Band of Orcs Official Gaming Miniatures Presale"/>
    <s v="A Band of Orcs needs gas, tires &amp; tags to get to GenCon Indy for the debut of their 28 mm gaming miniatures and historic live concert!"/>
    <n v="8000"/>
    <n v="6041.6"/>
    <x v="0"/>
    <s v="US"/>
    <s v="USD"/>
    <n v="1312182000"/>
    <n v="1311380313"/>
    <b v="0"/>
    <n v="44"/>
    <b v="1"/>
    <x v="11"/>
    <n v="76"/>
    <n v="137.31"/>
    <s v="music"/>
    <x v="11"/>
    <d v="2011-07-23T00:18:33"/>
    <x v="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n v="87.83"/>
    <s v="music"/>
    <x v="11"/>
    <d v="2010-12-24T02:40:38"/>
    <x v="7"/>
    <x v="11"/>
  </r>
  <r>
    <n v="1607"/>
    <s v="New Tour Bus for The Slants"/>
    <s v="The world's only all-Asian American dance rock band, The Slants, needs a bus to tour cons, shows, and festivals."/>
    <n v="8000"/>
    <n v="14511"/>
    <x v="0"/>
    <s v="US"/>
    <s v="USD"/>
    <n v="1339701851"/>
    <n v="1337887451"/>
    <b v="0"/>
    <n v="205"/>
    <b v="1"/>
    <x v="11"/>
    <n v="181"/>
    <n v="70.790000000000006"/>
    <s v="music"/>
    <x v="11"/>
    <d v="2012-05-24T19:24:11"/>
    <x v="5"/>
    <x v="5"/>
  </r>
  <r>
    <n v="1608"/>
    <s v="The Devil &amp; Me Debut Album, &quot;...It's Not A Dream&quot;"/>
    <s v="The Devil &amp; Me's Debut album, &quot;...It's Not A Dream&quot;, featuring 9 original, Hard Rock songs."/>
    <n v="8000"/>
    <n v="1215"/>
    <x v="0"/>
    <s v="US"/>
    <s v="USD"/>
    <n v="1388553960"/>
    <n v="1385754986"/>
    <b v="0"/>
    <n v="23"/>
    <b v="1"/>
    <x v="11"/>
    <n v="15"/>
    <n v="52.83"/>
    <s v="music"/>
    <x v="11"/>
    <d v="2013-11-29T19:56:26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8000"/>
    <n v="1775"/>
    <x v="0"/>
    <s v="US"/>
    <s v="USD"/>
    <n v="1320220800"/>
    <n v="1315612909"/>
    <b v="0"/>
    <n v="4"/>
    <b v="1"/>
    <x v="11"/>
    <n v="22"/>
    <n v="443.75"/>
    <s v="music"/>
    <x v="11"/>
    <d v="2011-09-10T00:01:49"/>
    <x v="6"/>
    <x v="8"/>
  </r>
  <r>
    <n v="1610"/>
    <s v="So The Story Goes: The New Album by &quot;Just Joe&quot; Altier"/>
    <s v="So The Story Goes is the upcoming album from &quot;Just Joe&quot; Altier."/>
    <n v="8000"/>
    <n v="5437"/>
    <x v="0"/>
    <s v="US"/>
    <s v="USD"/>
    <n v="1355609510"/>
    <n v="1353017510"/>
    <b v="0"/>
    <n v="112"/>
    <b v="1"/>
    <x v="11"/>
    <n v="68"/>
    <n v="48.54"/>
    <s v="music"/>
    <x v="11"/>
    <d v="2012-11-15T22:11:50"/>
    <x v="5"/>
    <x v="4"/>
  </r>
  <r>
    <n v="1611"/>
    <s v="Skelton-Luns CD/7&quot;             No Big Deal."/>
    <s v="Skelton-Luns CD/7&quot; No Big Deal."/>
    <n v="8000"/>
    <n v="1001"/>
    <x v="0"/>
    <s v="US"/>
    <s v="USD"/>
    <n v="1370390432"/>
    <n v="1368576032"/>
    <b v="0"/>
    <n v="27"/>
    <b v="1"/>
    <x v="11"/>
    <n v="13"/>
    <n v="37.07"/>
    <s v="music"/>
    <x v="11"/>
    <d v="2013-05-15T00:00:32"/>
    <x v="4"/>
    <x v="5"/>
  </r>
  <r>
    <n v="1612"/>
    <s v="Join AT THE WAYSIDE For The &quot;Ready...Set...Snow Tour!&quot;"/>
    <s v="Help us achieve our goal to get our van repaired, gassed up, and road-ready for our winter tour!"/>
    <n v="8000"/>
    <n v="550"/>
    <x v="0"/>
    <s v="US"/>
    <s v="USD"/>
    <n v="1357160384"/>
    <n v="1354568384"/>
    <b v="0"/>
    <n v="11"/>
    <b v="1"/>
    <x v="11"/>
    <n v="7"/>
    <n v="50"/>
    <s v="music"/>
    <x v="11"/>
    <d v="2012-12-03T20:59:44"/>
    <x v="5"/>
    <x v="11"/>
  </r>
  <r>
    <n v="1613"/>
    <s v="New  E.P. mastering and recording"/>
    <s v="Ghosts and Paper Hearts are getting ready to release their new EP and we want it to be sent everywhere. Help us out PLEASE!!!!!"/>
    <n v="8000"/>
    <n v="1015"/>
    <x v="0"/>
    <s v="US"/>
    <s v="USD"/>
    <n v="1342921202"/>
    <n v="1340329202"/>
    <b v="0"/>
    <n v="26"/>
    <b v="1"/>
    <x v="11"/>
    <n v="13"/>
    <n v="39.04"/>
    <s v="music"/>
    <x v="11"/>
    <d v="2012-06-22T01:40:02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8000"/>
    <n v="5135"/>
    <x v="0"/>
    <s v="US"/>
    <s v="USD"/>
    <n v="1407085200"/>
    <n v="1401924769"/>
    <b v="0"/>
    <n v="77"/>
    <b v="1"/>
    <x v="11"/>
    <n v="64"/>
    <n v="66.69"/>
    <s v="music"/>
    <x v="11"/>
    <d v="2014-06-04T23:32:49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"/>
    <n v="67.13"/>
    <s v="music"/>
    <x v="11"/>
    <d v="2011-10-29T01:13:16"/>
    <x v="6"/>
    <x v="9"/>
  </r>
  <r>
    <n v="1616"/>
    <s v="Aly Jados: the New EP rOckNrOLLa"/>
    <s v="HELP! We don't have much time.....Join Aly Jados in making her new EP a reality before the world ends!!!!"/>
    <n v="8000"/>
    <n v="10420"/>
    <x v="0"/>
    <s v="US"/>
    <s v="USD"/>
    <n v="1353621600"/>
    <n v="1350061821"/>
    <b v="0"/>
    <n v="157"/>
    <b v="1"/>
    <x v="11"/>
    <n v="130"/>
    <n v="66.37"/>
    <s v="music"/>
    <x v="11"/>
    <d v="2012-10-12T17:10:21"/>
    <x v="5"/>
    <x v="9"/>
  </r>
  <r>
    <n v="1617"/>
    <s v="The Coffis Brothers 2nd Album!"/>
    <s v="The Coffis Brothers &amp;The Mountain Men are recording a brand new full length record."/>
    <n v="8000"/>
    <n v="10210"/>
    <x v="0"/>
    <s v="US"/>
    <s v="USD"/>
    <n v="1383332400"/>
    <n v="1380470188"/>
    <b v="0"/>
    <n v="158"/>
    <b v="1"/>
    <x v="11"/>
    <n v="128"/>
    <n v="64.62"/>
    <s v="music"/>
    <x v="11"/>
    <d v="2013-09-29T15:56:28"/>
    <x v="4"/>
    <x v="8"/>
  </r>
  <r>
    <n v="1618"/>
    <s v="Janus Word Album"/>
    <s v="Janus Word combines hard rock with melodic acoustic music for a unique and awesome sound."/>
    <n v="8000"/>
    <n v="1576"/>
    <x v="0"/>
    <s v="US"/>
    <s v="USD"/>
    <n v="1362757335"/>
    <n v="1359301335"/>
    <b v="0"/>
    <n v="27"/>
    <b v="1"/>
    <x v="11"/>
    <n v="20"/>
    <n v="58.37"/>
    <s v="music"/>
    <x v="11"/>
    <d v="2013-01-27T15:42:15"/>
    <x v="4"/>
    <x v="1"/>
  </r>
  <r>
    <n v="1619"/>
    <s v="Casual Encounters: The Quest For a PA"/>
    <s v="Creating a live show experience that does justice to the musicianship and time spent rehearsing.  Help us weave this sonic tapestry!"/>
    <n v="8000"/>
    <n v="2000"/>
    <x v="0"/>
    <s v="US"/>
    <s v="USD"/>
    <n v="1410755286"/>
    <n v="1408940886"/>
    <b v="0"/>
    <n v="23"/>
    <b v="1"/>
    <x v="11"/>
    <n v="25"/>
    <n v="86.96"/>
    <s v="music"/>
    <x v="11"/>
    <d v="2014-08-25T04:28:06"/>
    <x v="3"/>
    <x v="10"/>
  </r>
  <r>
    <n v="1620"/>
    <s v="Kickstart my music career with 300 CDs"/>
    <s v="Kickstarting my music career with 300 hard copy CDs of my first release."/>
    <n v="8000"/>
    <n v="1130"/>
    <x v="0"/>
    <s v="US"/>
    <s v="USD"/>
    <n v="1361606940"/>
    <n v="1361002140"/>
    <b v="0"/>
    <n v="17"/>
    <b v="1"/>
    <x v="11"/>
    <n v="14"/>
    <n v="66.47"/>
    <s v="music"/>
    <x v="11"/>
    <d v="2013-02-16T08:09:00"/>
    <x v="4"/>
    <x v="2"/>
  </r>
  <r>
    <n v="1621"/>
    <s v="The First Full Length Fifth Freedom Album"/>
    <s v="Its long over due! Help us fund our debut album! We need all our friends and fans support on this! Lets make it happen!"/>
    <n v="8000"/>
    <n v="6060"/>
    <x v="0"/>
    <s v="US"/>
    <s v="USD"/>
    <n v="1338177540"/>
    <n v="1333550015"/>
    <b v="0"/>
    <n v="37"/>
    <b v="1"/>
    <x v="11"/>
    <n v="76"/>
    <n v="163.78"/>
    <s v="music"/>
    <x v="11"/>
    <d v="2012-04-04T14:33:35"/>
    <x v="5"/>
    <x v="6"/>
  </r>
  <r>
    <n v="1622"/>
    <s v="PrincessFrank's MASTERSLAVE Album, EP &amp; Tour"/>
    <s v="Join in PrincessFrank's conquest of the Rock&amp;Roll kingdom! Pledge your support and help him claim the throne of Rock!"/>
    <n v="8000"/>
    <n v="7019"/>
    <x v="0"/>
    <s v="US"/>
    <s v="USD"/>
    <n v="1418803140"/>
    <n v="1415343874"/>
    <b v="0"/>
    <n v="65"/>
    <b v="1"/>
    <x v="11"/>
    <n v="88"/>
    <n v="107.98"/>
    <s v="music"/>
    <x v="11"/>
    <d v="2014-11-07T07:04:34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8000"/>
    <n v="758"/>
    <x v="0"/>
    <s v="GB"/>
    <s v="GBP"/>
    <n v="1377621089"/>
    <n v="1372437089"/>
    <b v="0"/>
    <n v="18"/>
    <b v="1"/>
    <x v="11"/>
    <n v="9"/>
    <n v="42.11"/>
    <s v="music"/>
    <x v="11"/>
    <d v="2013-06-28T16:31:29"/>
    <x v="4"/>
    <x v="0"/>
  </r>
  <r>
    <n v="1624"/>
    <s v="Joey De Noble needs YOUR help!"/>
    <s v="Joey De Noble is raising money to help record his latest music, and he wants YOU to be a part of it!"/>
    <n v="8000"/>
    <n v="1180"/>
    <x v="0"/>
    <s v="US"/>
    <s v="USD"/>
    <n v="1357721335"/>
    <n v="1354265335"/>
    <b v="0"/>
    <n v="25"/>
    <b v="1"/>
    <x v="11"/>
    <n v="15"/>
    <n v="47.2"/>
    <s v="music"/>
    <x v="11"/>
    <d v="2012-11-30T08:48:55"/>
    <x v="5"/>
    <x v="4"/>
  </r>
  <r>
    <n v="1625"/>
    <s v="Redemption's New DVD!"/>
    <s v="Progressive metal band Redemption is preparing to film its second live DVD at the Progpower festival in Atlanta, GA in September, 2012."/>
    <n v="8000"/>
    <n v="11650"/>
    <x v="0"/>
    <s v="US"/>
    <s v="USD"/>
    <n v="1347382053"/>
    <n v="1344962853"/>
    <b v="0"/>
    <n v="104"/>
    <b v="1"/>
    <x v="11"/>
    <n v="146"/>
    <n v="112.02"/>
    <s v="music"/>
    <x v="11"/>
    <d v="2012-08-14T16:47:33"/>
    <x v="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"/>
    <n v="74.95"/>
    <s v="music"/>
    <x v="11"/>
    <d v="2013-11-01T20:21:07"/>
    <x v="4"/>
    <x v="4"/>
  </r>
  <r>
    <n v="1627"/>
    <s v="River Of Thorns - First CD Release"/>
    <s v="River of Thorns is a recording duo based in southeast Michigan.  We're releasing a great sounding cd recorded in a tiny home studio!"/>
    <n v="8000"/>
    <n v="2340"/>
    <x v="0"/>
    <s v="US"/>
    <s v="USD"/>
    <n v="1353905940"/>
    <n v="1351011489"/>
    <b v="0"/>
    <n v="38"/>
    <b v="1"/>
    <x v="11"/>
    <n v="29"/>
    <n v="61.58"/>
    <s v="music"/>
    <x v="11"/>
    <d v="2012-10-23T16:58:09"/>
    <x v="5"/>
    <x v="9"/>
  </r>
  <r>
    <n v="1628"/>
    <s v="&quot;Songs for Tsippora&quot; Byronâ€™s DEBUT EP"/>
    <s v="Original Jewish rock music on human relationships and identity"/>
    <n v="8000"/>
    <n v="4037"/>
    <x v="0"/>
    <s v="US"/>
    <s v="USD"/>
    <n v="1403026882"/>
    <n v="1400175682"/>
    <b v="0"/>
    <n v="88"/>
    <b v="1"/>
    <x v="11"/>
    <n v="50"/>
    <n v="45.88"/>
    <s v="music"/>
    <x v="11"/>
    <d v="2014-05-15T17:41:22"/>
    <x v="3"/>
    <x v="5"/>
  </r>
  <r>
    <n v="1629"/>
    <s v="Off The Turnpike | A Loud New Way to Release Loud New Music"/>
    <s v="Help Off The Turnpike release new music, and set fire to everything!"/>
    <n v="8000"/>
    <n v="6220"/>
    <x v="0"/>
    <s v="US"/>
    <s v="USD"/>
    <n v="1392929333"/>
    <n v="1389041333"/>
    <b v="0"/>
    <n v="82"/>
    <b v="1"/>
    <x v="11"/>
    <n v="78"/>
    <n v="75.849999999999994"/>
    <s v="music"/>
    <x v="11"/>
    <d v="2014-01-06T20:48:53"/>
    <x v="3"/>
    <x v="1"/>
  </r>
  <r>
    <n v="1630"/>
    <s v="Golden Grenade Records Their Debut EP"/>
    <s v="Inspired by the legacy of Tex Tucker, Golden Grenade is setting out to record their first CD with heavy hearts and intense purpose."/>
    <n v="8000"/>
    <n v="10610"/>
    <x v="0"/>
    <s v="US"/>
    <s v="USD"/>
    <n v="1330671540"/>
    <n v="1328040375"/>
    <b v="0"/>
    <n v="126"/>
    <b v="1"/>
    <x v="11"/>
    <n v="133"/>
    <n v="84.21"/>
    <s v="music"/>
    <x v="11"/>
    <d v="2012-01-31T20:06:15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8000"/>
    <n v="15591"/>
    <x v="0"/>
    <s v="US"/>
    <s v="USD"/>
    <n v="1350074261"/>
    <n v="1347482261"/>
    <b v="0"/>
    <n v="133"/>
    <b v="1"/>
    <x v="11"/>
    <n v="195"/>
    <n v="117.23"/>
    <s v="music"/>
    <x v="11"/>
    <d v="2012-09-12T20:37:41"/>
    <x v="5"/>
    <x v="8"/>
  </r>
  <r>
    <n v="1632"/>
    <s v="Culprit needs a van!"/>
    <s v="Hey everyone! If you don't already know, we're Culprit, a 4-piece rock band from Los Angeles &amp; we are in dire need of a new tour van!"/>
    <n v="8000"/>
    <n v="4065"/>
    <x v="0"/>
    <s v="US"/>
    <s v="USD"/>
    <n v="1316851854"/>
    <n v="1311667854"/>
    <b v="0"/>
    <n v="47"/>
    <b v="1"/>
    <x v="11"/>
    <n v="51"/>
    <n v="86.49"/>
    <s v="music"/>
    <x v="11"/>
    <d v="2011-07-26T08:10:54"/>
    <x v="6"/>
    <x v="3"/>
  </r>
  <r>
    <n v="1633"/>
    <s v="ELIZABETH REX"/>
    <s v="We are a four piece rock band that has played shows in and around NYC including Mercury Lounge.  Two of our members are now in LA."/>
    <n v="8000"/>
    <n v="10000"/>
    <x v="0"/>
    <s v="US"/>
    <s v="USD"/>
    <n v="1326690000"/>
    <n v="1324329156"/>
    <b v="0"/>
    <n v="58"/>
    <b v="1"/>
    <x v="11"/>
    <n v="125"/>
    <n v="172.41"/>
    <s v="music"/>
    <x v="11"/>
    <d v="2011-12-19T21:12:36"/>
    <x v="6"/>
    <x v="11"/>
  </r>
  <r>
    <n v="1634"/>
    <s v="RUBEDO: Debut Full Length Album"/>
    <s v="Recording Debut  Album w/ Producer Ikey Owens from Free Moral Agents/ The Mars Volta"/>
    <n v="8000"/>
    <n v="2010"/>
    <x v="0"/>
    <s v="US"/>
    <s v="USD"/>
    <n v="1306994340"/>
    <n v="1303706001"/>
    <b v="0"/>
    <n v="32"/>
    <b v="1"/>
    <x v="11"/>
    <n v="25"/>
    <n v="62.81"/>
    <s v="music"/>
    <x v="11"/>
    <d v="2011-04-25T04:33:21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8000"/>
    <n v="2506"/>
    <x v="0"/>
    <s v="US"/>
    <s v="USD"/>
    <n v="1468270261"/>
    <n v="1463086261"/>
    <b v="0"/>
    <n v="37"/>
    <b v="1"/>
    <x v="11"/>
    <n v="31"/>
    <n v="67.73"/>
    <s v="music"/>
    <x v="11"/>
    <d v="2016-05-12T20:51:01"/>
    <x v="2"/>
    <x v="5"/>
  </r>
  <r>
    <n v="1636"/>
    <s v="Butch County Rocks San Francisco Pride"/>
    <s v="Butch County is a hard rockin bunch of girls and boy-girls from Austin.  Help us show San Francisco  Pride how we do it in Texas!"/>
    <n v="8000"/>
    <n v="4660"/>
    <x v="0"/>
    <s v="US"/>
    <s v="USD"/>
    <n v="1307851200"/>
    <n v="1304129088"/>
    <b v="0"/>
    <n v="87"/>
    <b v="1"/>
    <x v="11"/>
    <n v="58"/>
    <n v="53.56"/>
    <s v="music"/>
    <x v="11"/>
    <d v="2011-04-30T02:04:48"/>
    <x v="6"/>
    <x v="6"/>
  </r>
  <r>
    <n v="1637"/>
    <s v="We Fly to Philly / Release new album / Tour west coast"/>
    <s v="We (the band Sunset) has been invited to play in Philadelphia.   Help us get there and you will receive special prizes."/>
    <n v="8000"/>
    <n v="519"/>
    <x v="0"/>
    <s v="US"/>
    <s v="USD"/>
    <n v="1262302740"/>
    <n v="1257444140"/>
    <b v="0"/>
    <n v="15"/>
    <b v="1"/>
    <x v="11"/>
    <n v="6"/>
    <n v="34.6"/>
    <s v="music"/>
    <x v="11"/>
    <d v="2009-11-05T18:02:20"/>
    <x v="8"/>
    <x v="4"/>
  </r>
  <r>
    <n v="1638"/>
    <s v="Avenues EP 2013"/>
    <s v="Avenues will be going in to the studio to record a new EP with Matt Allison!"/>
    <n v="8000"/>
    <n v="1050"/>
    <x v="0"/>
    <s v="US"/>
    <s v="USD"/>
    <n v="1362086700"/>
    <n v="1358180968"/>
    <b v="0"/>
    <n v="27"/>
    <b v="1"/>
    <x v="11"/>
    <n v="13"/>
    <n v="38.89"/>
    <s v="music"/>
    <x v="11"/>
    <d v="2013-01-14T16:29:28"/>
    <x v="4"/>
    <x v="1"/>
  </r>
  <r>
    <n v="1639"/>
    <s v="The One Two 7s Are Recording an Album!"/>
    <s v="We've written the music and now it's time to record. We're excited to work with Nic at Different Fur studios but we need your help!"/>
    <n v="8000"/>
    <n v="1800"/>
    <x v="0"/>
    <s v="US"/>
    <s v="USD"/>
    <n v="1330789165"/>
    <n v="1328197165"/>
    <b v="0"/>
    <n v="19"/>
    <b v="1"/>
    <x v="11"/>
    <n v="23"/>
    <n v="94.74"/>
    <s v="music"/>
    <x v="11"/>
    <d v="2012-02-02T15:39:25"/>
    <x v="5"/>
    <x v="2"/>
  </r>
  <r>
    <n v="1640"/>
    <s v="Lovers and Poets- music video"/>
    <s v="We are a friendly neighborhood electronic pop duo from Los Angeles. We want to shoot a music video for a song from our debut album."/>
    <n v="8000"/>
    <n v="679.44"/>
    <x v="0"/>
    <s v="US"/>
    <s v="USD"/>
    <n v="1280800740"/>
    <n v="1279603955"/>
    <b v="0"/>
    <n v="17"/>
    <b v="1"/>
    <x v="11"/>
    <n v="8"/>
    <n v="39.97"/>
    <s v="music"/>
    <x v="11"/>
    <d v="2010-07-20T05:32:35"/>
    <x v="7"/>
    <x v="3"/>
  </r>
  <r>
    <n v="1641"/>
    <s v="Tanya Dartson- Run for Your Life music video"/>
    <s v="Music Video For Upbeat and Inspiring Song - Run For Your Life"/>
    <n v="8000"/>
    <n v="2535"/>
    <x v="0"/>
    <s v="US"/>
    <s v="USD"/>
    <n v="1418998744"/>
    <n v="1416406744"/>
    <b v="0"/>
    <n v="26"/>
    <b v="1"/>
    <x v="27"/>
    <n v="32"/>
    <n v="97.5"/>
    <s v="music"/>
    <x v="27"/>
    <d v="2014-11-19T14:19:04"/>
    <x v="3"/>
    <x v="4"/>
  </r>
  <r>
    <n v="1642"/>
    <s v="Pop Garden Radio Presents: Season 2 CD"/>
    <s v="Pop Garden Radio Presents: The Rock on the Road Tour Season 2 CD. 23 great Pop tracks from independent Pop artists."/>
    <n v="8000"/>
    <n v="1200"/>
    <x v="0"/>
    <s v="US"/>
    <s v="USD"/>
    <n v="1308011727"/>
    <n v="1306283727"/>
    <b v="0"/>
    <n v="28"/>
    <b v="1"/>
    <x v="27"/>
    <n v="15"/>
    <n v="42.86"/>
    <s v="music"/>
    <x v="27"/>
    <d v="2011-05-25T00:35:27"/>
    <x v="6"/>
    <x v="5"/>
  </r>
  <r>
    <n v="1643"/>
    <s v="This Is All Now's Brand New Album!!"/>
    <s v="This Is All Now is putting out a brand new record, and we need YOUR help to do it!"/>
    <n v="8000"/>
    <n v="6235"/>
    <x v="0"/>
    <s v="US"/>
    <s v="USD"/>
    <n v="1348516012"/>
    <n v="1345924012"/>
    <b v="0"/>
    <n v="37"/>
    <b v="1"/>
    <x v="27"/>
    <n v="78"/>
    <n v="168.51"/>
    <s v="music"/>
    <x v="27"/>
    <d v="2012-08-25T19:46:52"/>
    <x v="5"/>
    <x v="10"/>
  </r>
  <r>
    <n v="1644"/>
    <s v="Kevin Wood - Out Among The Wolves"/>
    <s v="Be a part of helping Singer/Songwriter Kevin Wood bring his 3rd Album &quot;Out Among The Wolves&quot; from the studio to you!"/>
    <n v="8000"/>
    <n v="10950"/>
    <x v="0"/>
    <s v="US"/>
    <s v="USD"/>
    <n v="1353551160"/>
    <n v="1348363560"/>
    <b v="0"/>
    <n v="128"/>
    <b v="1"/>
    <x v="27"/>
    <n v="137"/>
    <n v="85.55"/>
    <s v="music"/>
    <x v="27"/>
    <d v="2012-09-23T01:26:00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8000"/>
    <n v="5540"/>
    <x v="0"/>
    <s v="US"/>
    <s v="USD"/>
    <n v="1379515740"/>
    <n v="1378306140"/>
    <b v="0"/>
    <n v="10"/>
    <b v="1"/>
    <x v="27"/>
    <n v="69"/>
    <n v="554"/>
    <s v="music"/>
    <x v="27"/>
    <d v="2013-09-04T14:49:00"/>
    <x v="4"/>
    <x v="8"/>
  </r>
  <r>
    <n v="1646"/>
    <s v="MADAM Album"/>
    <s v="Album 3 funds.We have 13 amazing songs ready to go . a fantastic engineer to mix them, James Aparicio(Depeche Mode/Liars.We need you xx"/>
    <n v="8000"/>
    <n v="2204"/>
    <x v="0"/>
    <s v="GB"/>
    <s v="GBP"/>
    <n v="1408039860"/>
    <n v="1405248503"/>
    <b v="0"/>
    <n v="83"/>
    <b v="1"/>
    <x v="27"/>
    <n v="28"/>
    <n v="26.55"/>
    <s v="music"/>
    <x v="27"/>
    <d v="2014-07-13T10:48:23"/>
    <x v="3"/>
    <x v="3"/>
  </r>
  <r>
    <n v="1647"/>
    <s v="JAYSIN + HOT MUSIC VIDEO = EPICNESS!! GRAMMY POP SOUL"/>
    <s v="Grammy Pop Soul Artist Jaysin is raising funds to make the most EPIC Music Video ever and he wants to PUT YOU IN IT!"/>
    <n v="8000"/>
    <n v="5236"/>
    <x v="0"/>
    <s v="US"/>
    <s v="USD"/>
    <n v="1339235377"/>
    <n v="1336643377"/>
    <b v="0"/>
    <n v="46"/>
    <b v="1"/>
    <x v="27"/>
    <n v="65"/>
    <n v="113.83"/>
    <s v="music"/>
    <x v="27"/>
    <d v="2012-05-10T09:49:37"/>
    <x v="5"/>
    <x v="5"/>
  </r>
  <r>
    <n v="1648"/>
    <s v="Arches - Wide Awake on Vinyl "/>
    <s v="We've finished recording our debut LP &quot;Wide Awake&quot; and would love to have it pressed on vinyl, but we need your help"/>
    <n v="8000"/>
    <n v="2881"/>
    <x v="0"/>
    <s v="US"/>
    <s v="USD"/>
    <n v="1300636482"/>
    <n v="1298048082"/>
    <b v="0"/>
    <n v="90"/>
    <b v="1"/>
    <x v="27"/>
    <n v="36"/>
    <n v="32.01"/>
    <s v="music"/>
    <x v="27"/>
    <d v="2011-02-18T16:54:42"/>
    <x v="6"/>
    <x v="2"/>
  </r>
  <r>
    <n v="1649"/>
    <s v="Sam Lyons New Album - 2014"/>
    <s v="This is it! The new Sam Lyons album #3. Help me make it happen by pledging today - pre-order the CD and other cool stuff right here."/>
    <n v="8000"/>
    <n v="3822.33"/>
    <x v="0"/>
    <s v="US"/>
    <s v="USD"/>
    <n v="1400862355"/>
    <n v="1396974355"/>
    <b v="0"/>
    <n v="81"/>
    <b v="1"/>
    <x v="27"/>
    <n v="48"/>
    <n v="47.19"/>
    <s v="music"/>
    <x v="27"/>
    <d v="2014-04-08T16:25:55"/>
    <x v="3"/>
    <x v="6"/>
  </r>
  <r>
    <n v="1650"/>
    <s v="The Psalm Praise Project, Vol. 2"/>
    <s v="Help me record a CD that uses pop styling to give a fresh sound to ancient wisdom from scripture!"/>
    <n v="8000"/>
    <n v="2831"/>
    <x v="0"/>
    <s v="US"/>
    <s v="USD"/>
    <n v="1381314437"/>
    <n v="1378722437"/>
    <b v="0"/>
    <n v="32"/>
    <b v="1"/>
    <x v="27"/>
    <n v="35"/>
    <n v="88.47"/>
    <s v="music"/>
    <x v="27"/>
    <d v="2013-09-09T10:27:17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8000"/>
    <n v="2015"/>
    <x v="0"/>
    <s v="US"/>
    <s v="USD"/>
    <n v="1303801140"/>
    <n v="1300916220"/>
    <b v="0"/>
    <n v="20"/>
    <b v="1"/>
    <x v="27"/>
    <n v="25"/>
    <n v="100.75"/>
    <s v="music"/>
    <x v="27"/>
    <d v="2011-03-23T21:37:00"/>
    <x v="6"/>
    <x v="7"/>
  </r>
  <r>
    <n v="1652"/>
    <s v="Autumn Ashley: The Bold New EP &quot;Battle Grounds&quot;"/>
    <s v="A stunning musical story, telling of the triumphs and struggles we experience through our relationships with life, friends and lovers."/>
    <n v="8000"/>
    <n v="4530"/>
    <x v="0"/>
    <s v="US"/>
    <s v="USD"/>
    <n v="1385297393"/>
    <n v="1382701793"/>
    <b v="0"/>
    <n v="70"/>
    <b v="1"/>
    <x v="27"/>
    <n v="57"/>
    <n v="64.709999999999994"/>
    <s v="music"/>
    <x v="27"/>
    <d v="2013-10-25T11:49:53"/>
    <x v="4"/>
    <x v="9"/>
  </r>
  <r>
    <n v="1653"/>
    <s v="The Narrative 2011 Spring Tour with Eisley"/>
    <s v="On 4/26, The Narrative will head out on their 1st full US tour with Eisley and aim to raise $7,500 to cover tour expenses. "/>
    <n v="8000"/>
    <n v="8711.52"/>
    <x v="0"/>
    <s v="US"/>
    <s v="USD"/>
    <n v="1303675296"/>
    <n v="1300996896"/>
    <b v="0"/>
    <n v="168"/>
    <b v="1"/>
    <x v="27"/>
    <n v="109"/>
    <n v="51.85"/>
    <s v="music"/>
    <x v="27"/>
    <d v="2011-03-24T20:01:36"/>
    <x v="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8000"/>
    <n v="1319"/>
    <x v="0"/>
    <s v="US"/>
    <s v="USD"/>
    <n v="1334784160"/>
    <n v="1332192160"/>
    <b v="0"/>
    <n v="34"/>
    <b v="1"/>
    <x v="27"/>
    <n v="16"/>
    <n v="38.79"/>
    <s v="music"/>
    <x v="27"/>
    <d v="2012-03-19T21:22:40"/>
    <x v="5"/>
    <x v="7"/>
  </r>
  <r>
    <n v="1655"/>
    <s v="Meg Porter Debut EP!"/>
    <s v="Berklee College of Music student, Meg Porter needs YOUR help to fund her very first EP!"/>
    <n v="8000"/>
    <n v="2143"/>
    <x v="0"/>
    <s v="US"/>
    <s v="USD"/>
    <n v="1333648820"/>
    <n v="1331060420"/>
    <b v="0"/>
    <n v="48"/>
    <b v="1"/>
    <x v="27"/>
    <n v="27"/>
    <n v="44.65"/>
    <s v="music"/>
    <x v="27"/>
    <d v="2012-03-06T19:00:20"/>
    <x v="5"/>
    <x v="7"/>
  </r>
  <r>
    <n v="1656"/>
    <s v="Jared Mitchell: The Maiden Voyage"/>
    <s v="The making of a quality, full length album journeying through a pop/folk/rock/americana sound_x000a_noisetrade.com/jaredmitchellmusic"/>
    <n v="8000"/>
    <n v="7525.12"/>
    <x v="0"/>
    <s v="US"/>
    <s v="USD"/>
    <n v="1355437052"/>
    <n v="1352845052"/>
    <b v="0"/>
    <n v="48"/>
    <b v="1"/>
    <x v="27"/>
    <n v="94"/>
    <n v="156.77000000000001"/>
    <s v="music"/>
    <x v="27"/>
    <d v="2012-11-13T22:17:32"/>
    <x v="5"/>
    <x v="4"/>
  </r>
  <r>
    <n v="1657"/>
    <s v="The Debut Album from Lynette!"/>
    <s v="The long anticipated debut album from singer/songwriter Lynette will be recorded this June in Nashville! You can help make it happen!"/>
    <n v="8000"/>
    <n v="26233.45"/>
    <x v="0"/>
    <s v="US"/>
    <s v="USD"/>
    <n v="1337885168"/>
    <n v="1335293168"/>
    <b v="0"/>
    <n v="221"/>
    <b v="1"/>
    <x v="27"/>
    <n v="328"/>
    <n v="118.7"/>
    <s v="music"/>
    <x v="27"/>
    <d v="2012-04-24T18:46:08"/>
    <x v="5"/>
    <x v="6"/>
  </r>
  <r>
    <n v="1658"/>
    <s v="New Amy Rivard album!!!"/>
    <s v="I've had numerous song ideas spinning around in my head for years now, please help me get them out- into a studio and into your homes!"/>
    <n v="8000"/>
    <n v="7934"/>
    <x v="0"/>
    <s v="US"/>
    <s v="USD"/>
    <n v="1355840400"/>
    <n v="1352524767"/>
    <b v="0"/>
    <n v="107"/>
    <b v="1"/>
    <x v="27"/>
    <n v="99"/>
    <n v="74.150000000000006"/>
    <s v="music"/>
    <x v="27"/>
    <d v="2012-11-10T05:19:27"/>
    <x v="5"/>
    <x v="4"/>
  </r>
  <r>
    <n v="1659"/>
    <s v="The Penny Arcade Quartet's Christmas EP"/>
    <s v="The long awaited Christmas EP is in session! We need your help to get it professionally mixed, produced and manufactured."/>
    <n v="8000"/>
    <n v="564"/>
    <x v="0"/>
    <s v="GB"/>
    <s v="GBP"/>
    <n v="1387281600"/>
    <n v="1384811721"/>
    <b v="0"/>
    <n v="45"/>
    <b v="1"/>
    <x v="27"/>
    <n v="7"/>
    <n v="12.53"/>
    <s v="music"/>
    <x v="27"/>
    <d v="2013-11-18T21:55:21"/>
    <x v="4"/>
    <x v="4"/>
  </r>
  <r>
    <n v="1660"/>
    <s v="Risotto fragole e champagne"/>
    <s v="Vogliamo realizzare un risotto fragole e champagne e condividerlo con i nostri fan. Faremo il risotto durante un concerto casalingo."/>
    <n v="7900"/>
    <n v="1003"/>
    <x v="0"/>
    <s v="IT"/>
    <s v="EUR"/>
    <n v="1462053540"/>
    <n v="1459355950"/>
    <b v="0"/>
    <n v="36"/>
    <b v="1"/>
    <x v="27"/>
    <n v="13"/>
    <n v="27.86"/>
    <s v="music"/>
    <x v="27"/>
    <d v="2016-03-30T16:39:10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3"/>
    <n v="80.180000000000007"/>
    <s v="music"/>
    <x v="27"/>
    <d v="2015-12-05T23:57:11"/>
    <x v="0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7900"/>
    <n v="8211"/>
    <x v="0"/>
    <s v="US"/>
    <s v="USD"/>
    <n v="1325310336"/>
    <n v="1320122736"/>
    <b v="0"/>
    <n v="62"/>
    <b v="1"/>
    <x v="27"/>
    <n v="104"/>
    <n v="132.44"/>
    <s v="music"/>
    <x v="27"/>
    <d v="2011-11-01T04:45:36"/>
    <x v="6"/>
    <x v="4"/>
  </r>
  <r>
    <n v="1663"/>
    <s v="ghost -- a music video"/>
    <s v="music is as important to the eyes as it is to the ears. help bring ghost to life in front of your eyes."/>
    <n v="7777"/>
    <n v="1080"/>
    <x v="0"/>
    <s v="US"/>
    <s v="USD"/>
    <n v="1422750707"/>
    <n v="1420158707"/>
    <b v="0"/>
    <n v="32"/>
    <b v="1"/>
    <x v="27"/>
    <n v="14"/>
    <n v="33.75"/>
    <s v="music"/>
    <x v="27"/>
    <d v="2015-01-02T00:31:47"/>
    <x v="0"/>
    <x v="1"/>
  </r>
  <r>
    <n v="1664"/>
    <s v="Grace Sings Grace"/>
    <s v="Korean-American Soprano Grace's Debut Album - coming up in June 2012. Come and be part of this exciting project!"/>
    <n v="7777"/>
    <n v="3060.22"/>
    <x v="0"/>
    <s v="US"/>
    <s v="USD"/>
    <n v="1331870340"/>
    <n v="1328033818"/>
    <b v="0"/>
    <n v="89"/>
    <b v="1"/>
    <x v="27"/>
    <n v="39"/>
    <n v="34.380000000000003"/>
    <s v="music"/>
    <x v="27"/>
    <d v="2012-01-31T18:16:58"/>
    <x v="5"/>
    <x v="1"/>
  </r>
  <r>
    <n v="1665"/>
    <s v="Simply Put is recording an album!"/>
    <s v="Simply Put is recording our debut album and needs to raise funds for studio time, printing and possibly the start of a sound system.  "/>
    <n v="7750"/>
    <n v="4181"/>
    <x v="0"/>
    <s v="US"/>
    <s v="USD"/>
    <n v="1298343600"/>
    <n v="1295624113"/>
    <b v="0"/>
    <n v="93"/>
    <b v="1"/>
    <x v="27"/>
    <n v="54"/>
    <n v="44.96"/>
    <s v="music"/>
    <x v="27"/>
    <d v="2011-01-21T15:35:13"/>
    <x v="6"/>
    <x v="1"/>
  </r>
  <r>
    <n v="1666"/>
    <s v="Venus On Fire + Extraordinary Producer = Legendary New EP"/>
    <s v="Play a KEY role in Venus On Fire's success - Working with a World Class Producer to make a memorable EP."/>
    <n v="7534"/>
    <n v="4022"/>
    <x v="0"/>
    <s v="US"/>
    <s v="USD"/>
    <n v="1364447073"/>
    <n v="1361858673"/>
    <b v="0"/>
    <n v="98"/>
    <b v="1"/>
    <x v="27"/>
    <n v="53"/>
    <n v="41.04"/>
    <s v="music"/>
    <x v="27"/>
    <d v="2013-02-26T06:04:33"/>
    <x v="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7501"/>
    <n v="4313"/>
    <x v="0"/>
    <s v="US"/>
    <s v="USD"/>
    <n v="1394521140"/>
    <n v="1392169298"/>
    <b v="0"/>
    <n v="82"/>
    <b v="1"/>
    <x v="27"/>
    <n v="57"/>
    <n v="52.6"/>
    <s v="music"/>
    <x v="27"/>
    <d v="2014-02-12T01:41:38"/>
    <x v="3"/>
    <x v="2"/>
  </r>
  <r>
    <n v="1668"/>
    <s v="Jonathan Cody White Makes His Debut EP!!!"/>
    <s v="Making my debut EP &quot;Words Left In My Mind&quot; with the help of Kickstarter and all you awesome people! Thanks for the support!!"/>
    <n v="7500"/>
    <n v="8211"/>
    <x v="0"/>
    <s v="US"/>
    <s v="USD"/>
    <n v="1322454939"/>
    <n v="1319859339"/>
    <b v="0"/>
    <n v="116"/>
    <b v="1"/>
    <x v="27"/>
    <n v="109"/>
    <n v="70.78"/>
    <s v="music"/>
    <x v="27"/>
    <d v="2011-10-29T03:35:39"/>
    <x v="6"/>
    <x v="9"/>
  </r>
  <r>
    <n v="1669"/>
    <s v="Summer Gill 'Stormy Weather' EP"/>
    <s v="Hi guys! I'll be recording a 6-7 song EP this summer and I need your help to make it happen! _x000a_Any support is appreciated!"/>
    <n v="7500"/>
    <n v="2795"/>
    <x v="0"/>
    <s v="US"/>
    <s v="USD"/>
    <n v="1464729276"/>
    <n v="1459545276"/>
    <b v="0"/>
    <n v="52"/>
    <b v="1"/>
    <x v="27"/>
    <n v="37"/>
    <n v="53.75"/>
    <s v="music"/>
    <x v="27"/>
    <d v="2016-04-01T21:14:36"/>
    <x v="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7500"/>
    <n v="1026"/>
    <x v="0"/>
    <s v="US"/>
    <s v="USD"/>
    <n v="1278302400"/>
    <n v="1273961999"/>
    <b v="0"/>
    <n v="23"/>
    <b v="1"/>
    <x v="27"/>
    <n v="14"/>
    <n v="44.61"/>
    <s v="music"/>
    <x v="27"/>
    <d v="2010-05-15T22:19:59"/>
    <x v="7"/>
    <x v="5"/>
  </r>
  <r>
    <n v="1671"/>
    <s v="Luke O'Brien's Kickstarter"/>
    <s v="I am seeking funding in order to help take my music from a hobby to a career."/>
    <n v="7500"/>
    <n v="2013.47"/>
    <x v="0"/>
    <s v="US"/>
    <s v="USD"/>
    <n v="1470056614"/>
    <n v="1467464614"/>
    <b v="0"/>
    <n v="77"/>
    <b v="1"/>
    <x v="27"/>
    <n v="27"/>
    <n v="26.15"/>
    <s v="music"/>
    <x v="27"/>
    <d v="2016-07-02T13:03:34"/>
    <x v="2"/>
    <x v="3"/>
  </r>
  <r>
    <n v="1672"/>
    <s v="High Altotude Debut Album"/>
    <s v="Sweet, sweet harmonies from Portland Oregon's premiere high school women's a cappella group."/>
    <n v="7500"/>
    <n v="1920"/>
    <x v="0"/>
    <s v="US"/>
    <s v="USD"/>
    <n v="1338824730"/>
    <n v="1336232730"/>
    <b v="0"/>
    <n v="49"/>
    <b v="1"/>
    <x v="27"/>
    <n v="26"/>
    <n v="39.18"/>
    <s v="music"/>
    <x v="27"/>
    <d v="2012-05-05T15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7500"/>
    <n v="2690"/>
    <x v="0"/>
    <s v="US"/>
    <s v="USD"/>
    <n v="1425675892"/>
    <n v="1423083892"/>
    <b v="0"/>
    <n v="59"/>
    <b v="1"/>
    <x v="27"/>
    <n v="36"/>
    <n v="45.59"/>
    <s v="music"/>
    <x v="27"/>
    <d v="2015-02-04T21:04:52"/>
    <x v="0"/>
    <x v="2"/>
  </r>
  <r>
    <n v="1674"/>
    <s v="Candice Russell New EP: IGNITE"/>
    <s v="This is my biggest project YET! The songs are recorded &amp; I need your help to package &amp; promote this music. Let's finish this together!"/>
    <n v="7500"/>
    <n v="10085"/>
    <x v="0"/>
    <s v="US"/>
    <s v="USD"/>
    <n v="1471503540"/>
    <n v="1468852306"/>
    <b v="0"/>
    <n v="113"/>
    <b v="1"/>
    <x v="27"/>
    <n v="134"/>
    <n v="89.25"/>
    <s v="music"/>
    <x v="27"/>
    <d v="2016-07-18T14:31:46"/>
    <x v="2"/>
    <x v="3"/>
  </r>
  <r>
    <n v="1675"/>
    <s v="The Great Party's Debut Album!"/>
    <s v="The Great Party is releasing their debut album. Here's your chance to be a part of it!"/>
    <n v="7500"/>
    <n v="1374.16"/>
    <x v="0"/>
    <s v="US"/>
    <s v="USD"/>
    <n v="1318802580"/>
    <n v="1316194540"/>
    <b v="0"/>
    <n v="34"/>
    <b v="1"/>
    <x v="27"/>
    <n v="18"/>
    <n v="40.42"/>
    <s v="music"/>
    <x v="27"/>
    <d v="2011-09-16T17:35:40"/>
    <x v="6"/>
    <x v="8"/>
  </r>
  <r>
    <n v="1676"/>
    <s v="Bridge 19 CD Release Tour"/>
    <s v="Help fund Bridge 19's tour in support of their first duo record, to be released in May 2012."/>
    <n v="7500"/>
    <n v="3460"/>
    <x v="0"/>
    <s v="US"/>
    <s v="USD"/>
    <n v="1334980740"/>
    <n v="1330968347"/>
    <b v="0"/>
    <n v="42"/>
    <b v="1"/>
    <x v="27"/>
    <n v="46"/>
    <n v="82.38"/>
    <s v="music"/>
    <x v="27"/>
    <d v="2012-03-05T17:25:47"/>
    <x v="5"/>
    <x v="7"/>
  </r>
  <r>
    <n v="1677"/>
    <s v="Andrius Pojavis new album &quot;Seven&quot;"/>
    <s v="It's time to record my new album. Studio, musicians and arranger are ready, are you coming on this journey with me?"/>
    <n v="7500"/>
    <n v="6700"/>
    <x v="0"/>
    <s v="ES"/>
    <s v="EUR"/>
    <n v="1460786340"/>
    <n v="1455615976"/>
    <b v="0"/>
    <n v="42"/>
    <b v="1"/>
    <x v="27"/>
    <n v="89"/>
    <n v="159.52000000000001"/>
    <s v="music"/>
    <x v="27"/>
    <d v="2016-02-16T09:46:16"/>
    <x v="2"/>
    <x v="2"/>
  </r>
  <r>
    <n v="1678"/>
    <s v="Cassandra Violet &quot;Beyond the Fray&quot; Music Video"/>
    <s v="Help me make an amazing music video so that I can take my music to the next level and get a manager!"/>
    <n v="7500"/>
    <n v="1776"/>
    <x v="0"/>
    <s v="US"/>
    <s v="USD"/>
    <n v="1391718671"/>
    <n v="1390509071"/>
    <b v="0"/>
    <n v="49"/>
    <b v="1"/>
    <x v="27"/>
    <n v="24"/>
    <n v="36.24"/>
    <s v="music"/>
    <x v="27"/>
    <d v="2014-01-23T20:31:11"/>
    <x v="3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7500"/>
    <n v="3500"/>
    <x v="0"/>
    <s v="US"/>
    <s v="USD"/>
    <n v="1311298745"/>
    <n v="1309311545"/>
    <b v="0"/>
    <n v="56"/>
    <b v="1"/>
    <x v="27"/>
    <n v="47"/>
    <n v="62.5"/>
    <s v="music"/>
    <x v="27"/>
    <d v="2011-06-29T01:39:05"/>
    <x v="6"/>
    <x v="0"/>
  </r>
  <r>
    <n v="1680"/>
    <s v="Kick Out a Record"/>
    <s v="Working Musician dilemma #164: how the taxman put Kick the Record 2.0 on hold"/>
    <n v="7500"/>
    <n v="1175"/>
    <x v="0"/>
    <s v="US"/>
    <s v="USD"/>
    <n v="1405188667"/>
    <n v="1402596667"/>
    <b v="0"/>
    <n v="25"/>
    <b v="1"/>
    <x v="27"/>
    <n v="16"/>
    <n v="47"/>
    <s v="music"/>
    <x v="27"/>
    <d v="2014-06-12T18:11:07"/>
    <x v="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7500"/>
    <n v="65924.38"/>
    <x v="3"/>
    <s v="US"/>
    <s v="USD"/>
    <n v="1490752800"/>
    <n v="1486522484"/>
    <b v="0"/>
    <n v="884"/>
    <b v="0"/>
    <x v="28"/>
    <n v="879"/>
    <n v="74.58"/>
    <s v="music"/>
    <x v="28"/>
    <d v="2017-02-08T02:54:44"/>
    <x v="1"/>
    <x v="2"/>
  </r>
  <r>
    <n v="1682"/>
    <s v="Looking Up &amp; Holding On CD Project - Christian songwriter"/>
    <s v="Christian singer-wongerwriter searching for funding to record CD of original Christian music."/>
    <n v="7500"/>
    <n v="0"/>
    <x v="3"/>
    <s v="US"/>
    <s v="USD"/>
    <n v="1492142860"/>
    <n v="1486962460"/>
    <b v="0"/>
    <n v="0"/>
    <b v="0"/>
    <x v="28"/>
    <n v="0"/>
    <n v="0"/>
    <s v="music"/>
    <x v="28"/>
    <d v="2017-02-13T05:07:40"/>
    <x v="1"/>
    <x v="2"/>
  </r>
  <r>
    <n v="1683"/>
    <s v="Manman doudou tÃ©moignage d'une mÃ¨re Album"/>
    <s v="Rendre tÃ©moignage de ce que Dieu fait chaque jour pour moi et venir en  aide  aux autres, c'est  mon but."/>
    <n v="7500"/>
    <n v="760"/>
    <x v="3"/>
    <s v="FR"/>
    <s v="EUR"/>
    <n v="1491590738"/>
    <n v="1489517138"/>
    <b v="0"/>
    <n v="10"/>
    <b v="0"/>
    <x v="28"/>
    <n v="10"/>
    <n v="76"/>
    <s v="music"/>
    <x v="28"/>
    <d v="2017-03-14T18:45:38"/>
    <x v="1"/>
    <x v="7"/>
  </r>
  <r>
    <n v="1684"/>
    <s v="Goodness &amp; Mercy EP - Marty Mikles"/>
    <s v="New Music from Marty Mikles!  A new EP all about God's Goodness &amp; Mercy."/>
    <n v="7500"/>
    <n v="8730"/>
    <x v="3"/>
    <s v="US"/>
    <s v="USD"/>
    <n v="1489775641"/>
    <n v="1487360041"/>
    <b v="0"/>
    <n v="101"/>
    <b v="0"/>
    <x v="28"/>
    <n v="116"/>
    <n v="86.44"/>
    <s v="music"/>
    <x v="28"/>
    <d v="2017-02-17T19:34:01"/>
    <x v="1"/>
    <x v="2"/>
  </r>
  <r>
    <n v="1685"/>
    <s v="Help Support Brad Dassey's Music"/>
    <s v="My name is Brad Dassey.  I've been composing and making music for 18 years now.  I want to get my music out there even further."/>
    <n v="7500"/>
    <n v="360"/>
    <x v="3"/>
    <s v="US"/>
    <s v="USD"/>
    <n v="1490331623"/>
    <n v="1487743223"/>
    <b v="0"/>
    <n v="15"/>
    <b v="0"/>
    <x v="28"/>
    <n v="5"/>
    <n v="24"/>
    <s v="music"/>
    <x v="28"/>
    <d v="2017-02-22T06:00:23"/>
    <x v="1"/>
    <x v="2"/>
  </r>
  <r>
    <n v="1686"/>
    <s v="The Torah: World's First Complete Musical Transcription"/>
    <s v="I will transcribe, into Western musical notation and Romanized transliteration, the complete Torah as sung in the Ashkenazic tradition."/>
    <n v="7500"/>
    <n v="18"/>
    <x v="3"/>
    <s v="CA"/>
    <s v="CAD"/>
    <n v="1493320519"/>
    <n v="1488140119"/>
    <b v="0"/>
    <n v="1"/>
    <b v="0"/>
    <x v="28"/>
    <n v="0"/>
    <n v="18"/>
    <s v="music"/>
    <x v="28"/>
    <d v="2017-02-26T20:15:19"/>
    <x v="1"/>
    <x v="2"/>
  </r>
  <r>
    <n v="1687"/>
    <s v="Fike // You Say Speak We Say Move"/>
    <s v="Be a part of bringing &quot;YOU SAY SPEAK WE SAY MOVE&quot; into existence with FIKE. This is our first album since moving back to Baton Rouge!"/>
    <n v="7500"/>
    <n v="3125"/>
    <x v="3"/>
    <s v="US"/>
    <s v="USD"/>
    <n v="1491855300"/>
    <n v="1488935245"/>
    <b v="0"/>
    <n v="39"/>
    <b v="0"/>
    <x v="28"/>
    <n v="42"/>
    <n v="80.13"/>
    <s v="music"/>
    <x v="28"/>
    <d v="2017-03-08T01:07:25"/>
    <x v="1"/>
    <x v="7"/>
  </r>
  <r>
    <n v="1688"/>
    <s v="Christofer Scott: Dive In EP"/>
    <s v="Professionally recording a worship and contemporary Christian music album that connects to people and connects their heart to God."/>
    <n v="7500"/>
    <n v="1772"/>
    <x v="3"/>
    <s v="US"/>
    <s v="USD"/>
    <n v="1491738594"/>
    <n v="1489150194"/>
    <b v="0"/>
    <n v="7"/>
    <b v="0"/>
    <x v="28"/>
    <n v="24"/>
    <n v="253.14"/>
    <s v="music"/>
    <x v="28"/>
    <d v="2017-03-10T12:49:54"/>
    <x v="1"/>
    <x v="7"/>
  </r>
  <r>
    <n v="1689"/>
    <s v="Fly Away"/>
    <s v="Praising the Living God in the second half of life."/>
    <n v="7500"/>
    <n v="2400"/>
    <x v="3"/>
    <s v="US"/>
    <s v="USD"/>
    <n v="1489700230"/>
    <n v="1487111830"/>
    <b v="0"/>
    <n v="14"/>
    <b v="0"/>
    <x v="28"/>
    <n v="32"/>
    <n v="171.43"/>
    <s v="music"/>
    <x v="28"/>
    <d v="2017-02-14T22:37:10"/>
    <x v="1"/>
    <x v="2"/>
  </r>
  <r>
    <n v="1690"/>
    <s v="NewKings Album &quot;Rise Up&quot;"/>
    <s v="Our newest project! We are hard at it trying to bring music that uplifts the spirit, and tells a story of life-changing love."/>
    <n v="7500"/>
    <n v="635"/>
    <x v="3"/>
    <s v="US"/>
    <s v="USD"/>
    <n v="1491470442"/>
    <n v="1488882042"/>
    <b v="0"/>
    <n v="11"/>
    <b v="0"/>
    <x v="28"/>
    <n v="8"/>
    <n v="57.73"/>
    <s v="music"/>
    <x v="28"/>
    <d v="2017-03-07T10:20:42"/>
    <x v="1"/>
    <x v="7"/>
  </r>
  <r>
    <n v="1691"/>
    <s v="Sing Like You Were Meant To!"/>
    <s v="TUV Online is making highly effective vocal training available &amp; affordable to churches, worship leaders and singers around the world!"/>
    <n v="7500"/>
    <n v="10042"/>
    <x v="3"/>
    <s v="US"/>
    <s v="USD"/>
    <n v="1491181200"/>
    <n v="1488387008"/>
    <b v="0"/>
    <n v="38"/>
    <b v="0"/>
    <x v="28"/>
    <n v="134"/>
    <n v="264.26"/>
    <s v="music"/>
    <x v="28"/>
    <d v="2017-03-01T16:50:08"/>
    <x v="1"/>
    <x v="7"/>
  </r>
  <r>
    <n v="1692"/>
    <s v="Get Your Hopes Up"/>
    <s v="After 3 years.....It's time for some new music! Album #2 is in motion and I can't wait to share it with all of you!"/>
    <n v="7500"/>
    <n v="2390"/>
    <x v="3"/>
    <s v="US"/>
    <s v="USD"/>
    <n v="1490572740"/>
    <n v="1487734667"/>
    <b v="0"/>
    <n v="15"/>
    <b v="0"/>
    <x v="28"/>
    <n v="32"/>
    <n v="159.33000000000001"/>
    <s v="music"/>
    <x v="28"/>
    <d v="2017-02-22T03:37:47"/>
    <x v="1"/>
    <x v="2"/>
  </r>
  <r>
    <n v="1693"/>
    <s v="Debut Studio EP // Sam Hibbard"/>
    <s v="Creating and playing music is what i love. I long to produce &amp; release fresh, raw and relevant songs that come straight from the heart."/>
    <n v="7500"/>
    <n v="280"/>
    <x v="3"/>
    <s v="GB"/>
    <s v="GBP"/>
    <n v="1491768000"/>
    <n v="1489097112"/>
    <b v="0"/>
    <n v="8"/>
    <b v="0"/>
    <x v="28"/>
    <n v="4"/>
    <n v="35"/>
    <s v="music"/>
    <x v="28"/>
    <d v="2017-03-09T22:05:12"/>
    <x v="1"/>
    <x v="7"/>
  </r>
  <r>
    <n v="1694"/>
    <s v="Thundercreek Studios"/>
    <s v="Hey all I'm building out my Christian Recording studio in a new building. I have the building but lack the funds to build it out!!!"/>
    <n v="7500"/>
    <n v="5"/>
    <x v="3"/>
    <s v="US"/>
    <s v="USD"/>
    <n v="1490589360"/>
    <n v="1488038674"/>
    <b v="0"/>
    <n v="1"/>
    <b v="0"/>
    <x v="28"/>
    <n v="0"/>
    <n v="5"/>
    <s v="music"/>
    <x v="28"/>
    <d v="2017-02-25T16:04:34"/>
    <x v="1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7500"/>
    <n v="1405"/>
    <x v="3"/>
    <s v="US"/>
    <s v="USD"/>
    <n v="1491786000"/>
    <n v="1488847514"/>
    <b v="0"/>
    <n v="23"/>
    <b v="0"/>
    <x v="28"/>
    <n v="19"/>
    <n v="61.09"/>
    <s v="music"/>
    <x v="28"/>
    <d v="2017-03-07T00:45:14"/>
    <x v="1"/>
    <x v="7"/>
  </r>
  <r>
    <n v="1696"/>
    <s v="Angel Talking truth to share with the world."/>
    <s v="I was dying. No will to live. Angel spoke to me. Changed my life. Help me to Share the message with the world. My life changing story."/>
    <n v="7500"/>
    <n v="0"/>
    <x v="3"/>
    <s v="US"/>
    <s v="USD"/>
    <n v="1491007211"/>
    <n v="1488418811"/>
    <b v="0"/>
    <n v="0"/>
    <b v="0"/>
    <x v="28"/>
    <n v="0"/>
    <n v="0"/>
    <s v="music"/>
    <x v="28"/>
    <d v="2017-03-02T01:40:11"/>
    <x v="1"/>
    <x v="7"/>
  </r>
  <r>
    <n v="1697"/>
    <s v="Undivided Heart - a worship album by John Gabriel Arends"/>
    <s v="You can help create an awesome new worship album and in return get exclusive rewards ONLY for backers of this project."/>
    <n v="7500"/>
    <n v="2526"/>
    <x v="3"/>
    <s v="US"/>
    <s v="USD"/>
    <n v="1491781648"/>
    <n v="1489193248"/>
    <b v="0"/>
    <n v="22"/>
    <b v="0"/>
    <x v="28"/>
    <n v="34"/>
    <n v="114.82"/>
    <s v="music"/>
    <x v="28"/>
    <d v="2017-03-11T00:47:28"/>
    <x v="1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7500"/>
    <n v="0"/>
    <x v="3"/>
    <s v="US"/>
    <s v="USD"/>
    <n v="1490499180"/>
    <n v="1488430760"/>
    <b v="0"/>
    <n v="0"/>
    <b v="0"/>
    <x v="28"/>
    <n v="0"/>
    <n v="0"/>
    <s v="music"/>
    <x v="28"/>
    <d v="2017-03-02T04:59:20"/>
    <x v="1"/>
    <x v="7"/>
  </r>
  <r>
    <n v="1699"/>
    <s v="THE WORSHIP ALBUM!"/>
    <s v="Friends! Will you help me create a new worship album??! I want this album to give God the worship he deserves and draw people to Him."/>
    <n v="7500"/>
    <n v="216"/>
    <x v="3"/>
    <s v="US"/>
    <s v="USD"/>
    <n v="1491943445"/>
    <n v="1489351445"/>
    <b v="0"/>
    <n v="4"/>
    <b v="0"/>
    <x v="28"/>
    <n v="3"/>
    <n v="54"/>
    <s v="music"/>
    <x v="28"/>
    <d v="2017-03-12T20:44:05"/>
    <x v="1"/>
    <x v="7"/>
  </r>
  <r>
    <n v="1700"/>
    <s v="Camp Songs: original worship songs inspired by summer camp"/>
    <s v="My debut full-length album. This album will be a new direction as we hope to capture the worship that happens when you're at camp."/>
    <n v="7500"/>
    <n v="5212"/>
    <x v="3"/>
    <s v="US"/>
    <s v="USD"/>
    <n v="1491019200"/>
    <n v="1488418990"/>
    <b v="0"/>
    <n v="79"/>
    <b v="0"/>
    <x v="28"/>
    <n v="69"/>
    <n v="65.97"/>
    <s v="music"/>
    <x v="28"/>
    <d v="2017-03-02T01:43:10"/>
    <x v="1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7500"/>
    <n v="10"/>
    <x v="2"/>
    <s v="US"/>
    <s v="USD"/>
    <n v="1421337405"/>
    <n v="1418745405"/>
    <b v="0"/>
    <n v="2"/>
    <b v="0"/>
    <x v="28"/>
    <n v="0"/>
    <n v="5"/>
    <s v="music"/>
    <x v="28"/>
    <d v="2014-12-16T15:56:45"/>
    <x v="3"/>
    <x v="11"/>
  </r>
  <r>
    <n v="1702"/>
    <s v="lyndale lewis and new vision prosper cd release"/>
    <s v="I can do all things through christ jesus"/>
    <n v="7500"/>
    <n v="1"/>
    <x v="2"/>
    <s v="US"/>
    <s v="USD"/>
    <n v="1427745150"/>
    <n v="1425156750"/>
    <b v="0"/>
    <n v="1"/>
    <b v="0"/>
    <x v="28"/>
    <n v="0"/>
    <n v="1"/>
    <s v="music"/>
    <x v="28"/>
    <d v="2015-02-28T20:52:30"/>
    <x v="0"/>
    <x v="2"/>
  </r>
  <r>
    <n v="1703"/>
    <s v="Joy Full Noise!"/>
    <s v="I would love for you to be a part of helping me raise money for music and video production to launch my first Worship album!"/>
    <n v="7500"/>
    <n v="51"/>
    <x v="2"/>
    <s v="US"/>
    <s v="USD"/>
    <n v="1441003537"/>
    <n v="1435819537"/>
    <b v="0"/>
    <n v="2"/>
    <b v="0"/>
    <x v="28"/>
    <n v="1"/>
    <n v="25.5"/>
    <s v="music"/>
    <x v="28"/>
    <d v="2015-07-02T06:45:37"/>
    <x v="0"/>
    <x v="3"/>
  </r>
  <r>
    <n v="1704"/>
    <s v="Jericho Down Worship Album"/>
    <s v="We want to record an album of popular praise &amp; worship songs with our own influence and style."/>
    <n v="7500"/>
    <n v="1302"/>
    <x v="2"/>
    <s v="US"/>
    <s v="USD"/>
    <n v="1424056873"/>
    <n v="1421464873"/>
    <b v="0"/>
    <n v="11"/>
    <b v="0"/>
    <x v="28"/>
    <n v="17"/>
    <n v="118.36"/>
    <s v="music"/>
    <x v="28"/>
    <d v="2015-01-17T03:21:13"/>
    <x v="0"/>
    <x v="1"/>
  </r>
  <r>
    <n v="1705"/>
    <s v="Piano Prayer Album - Russ James"/>
    <s v="An instrumental album that ranges from hymns to contemporary music. All the music is recorded by myself."/>
    <n v="7500"/>
    <n v="0"/>
    <x v="2"/>
    <s v="US"/>
    <s v="USD"/>
    <n v="1441814400"/>
    <n v="1440807846"/>
    <b v="0"/>
    <n v="0"/>
    <b v="0"/>
    <x v="28"/>
    <n v="0"/>
    <n v="0"/>
    <s v="music"/>
    <x v="28"/>
    <d v="2015-08-29T00:24:06"/>
    <x v="0"/>
    <x v="10"/>
  </r>
  <r>
    <n v="1706"/>
    <s v="Gemeinde in Bremen"/>
    <s v="Unsere &quot;Aufgabe&quot; ist es, fÃ¼r Christen da zu sein die keiner Gemeinde angehÃ¶ren. Zudem spielt Lobpreis eine Zentrale Rolle."/>
    <n v="7500"/>
    <n v="0"/>
    <x v="2"/>
    <s v="DE"/>
    <s v="EUR"/>
    <n v="1440314472"/>
    <n v="1435130472"/>
    <b v="0"/>
    <n v="0"/>
    <b v="0"/>
    <x v="28"/>
    <n v="0"/>
    <n v="0"/>
    <s v="music"/>
    <x v="28"/>
    <d v="2015-06-24T07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7500"/>
    <n v="487"/>
    <x v="2"/>
    <s v="US"/>
    <s v="USD"/>
    <n v="1459181895"/>
    <n v="1456593495"/>
    <b v="0"/>
    <n v="9"/>
    <b v="0"/>
    <x v="28"/>
    <n v="6"/>
    <n v="54.11"/>
    <s v="music"/>
    <x v="28"/>
    <d v="2016-02-27T17:18:15"/>
    <x v="2"/>
    <x v="2"/>
  </r>
  <r>
    <n v="1708"/>
    <s v="Praise: It's what we do"/>
    <s v="A debut album for the New Gate Church's praise team; making a cd filled with original songs from a team of misfits with 1 goal in mind"/>
    <n v="7500"/>
    <n v="0"/>
    <x v="2"/>
    <s v="US"/>
    <s v="USD"/>
    <n v="1462135706"/>
    <n v="1458679706"/>
    <b v="0"/>
    <n v="0"/>
    <b v="0"/>
    <x v="28"/>
    <n v="0"/>
    <n v="0"/>
    <s v="music"/>
    <x v="28"/>
    <d v="2016-03-22T20:48:26"/>
    <x v="2"/>
    <x v="7"/>
  </r>
  <r>
    <n v="1709"/>
    <s v="Psalms"/>
    <s v="A project to set psalms to music. The psalms are taken from the English Standard Version (ESV) of the Bible."/>
    <n v="7500"/>
    <n v="85"/>
    <x v="2"/>
    <s v="US"/>
    <s v="USD"/>
    <n v="1409513940"/>
    <n v="1405949514"/>
    <b v="0"/>
    <n v="4"/>
    <b v="0"/>
    <x v="28"/>
    <n v="1"/>
    <n v="21.25"/>
    <s v="music"/>
    <x v="28"/>
    <d v="2014-07-21T13:31:54"/>
    <x v="3"/>
    <x v="3"/>
  </r>
  <r>
    <n v="1710"/>
    <s v="Producing a live album of our upcoming Europe tour"/>
    <s v="We want to create a gospel live album which has never been produced before."/>
    <n v="7500"/>
    <n v="34"/>
    <x v="2"/>
    <s v="DE"/>
    <s v="EUR"/>
    <n v="1453122000"/>
    <n v="1449151888"/>
    <b v="0"/>
    <n v="1"/>
    <b v="0"/>
    <x v="28"/>
    <n v="0"/>
    <n v="34"/>
    <s v="music"/>
    <x v="28"/>
    <d v="2015-12-03T14:11:28"/>
    <x v="0"/>
    <x v="11"/>
  </r>
  <r>
    <n v="1711"/>
    <s v="Redemption - Debut Multi-cultural Worship Album"/>
    <s v="&quot;Redemption&quot; is a multi-cultural worship album aimed at giving you an 'around-the-world' experience of Jesus-focused worship."/>
    <n v="7500"/>
    <n v="1050"/>
    <x v="2"/>
    <s v="US"/>
    <s v="USD"/>
    <n v="1409585434"/>
    <n v="1406907034"/>
    <b v="0"/>
    <n v="2"/>
    <b v="0"/>
    <x v="28"/>
    <n v="14"/>
    <n v="525"/>
    <s v="music"/>
    <x v="28"/>
    <d v="2014-08-01T15:30:34"/>
    <x v="3"/>
    <x v="10"/>
  </r>
  <r>
    <n v="1712"/>
    <s v="Midwest Cowboy Ministries"/>
    <s v="Recording/equipment for MCM - a team of musicians who will help your local musicians to hold your own Cowboy Church with Gospel Music"/>
    <n v="7500"/>
    <n v="0"/>
    <x v="2"/>
    <s v="US"/>
    <s v="USD"/>
    <n v="1435701353"/>
    <n v="1430517353"/>
    <b v="0"/>
    <n v="0"/>
    <b v="0"/>
    <x v="28"/>
    <n v="0"/>
    <n v="0"/>
    <s v="music"/>
    <x v="28"/>
    <d v="2015-05-01T21:55:53"/>
    <x v="0"/>
    <x v="5"/>
  </r>
  <r>
    <n v="1713"/>
    <s v="&quot;UNCOVERED ME&quot;"/>
    <s v="This music project is a compilation to my up-coming book UNCOVERED ME, I need your support to help me go to New York and complete it."/>
    <n v="7500"/>
    <n v="50"/>
    <x v="2"/>
    <s v="US"/>
    <s v="USD"/>
    <n v="1412536412"/>
    <n v="1409944412"/>
    <b v="0"/>
    <n v="1"/>
    <b v="0"/>
    <x v="28"/>
    <n v="1"/>
    <n v="50"/>
    <s v="music"/>
    <x v="28"/>
    <d v="2014-09-05T19:13:32"/>
    <x v="3"/>
    <x v="8"/>
  </r>
  <r>
    <n v="1714"/>
    <s v="Positive music. Zachary Freedoms NEW album, campaign."/>
    <s v="Change the world. Music should be more fun, positive, and compassionate. What goes into your ears is important- same for your kids."/>
    <n v="7500"/>
    <n v="1967"/>
    <x v="2"/>
    <s v="US"/>
    <s v="USD"/>
    <n v="1430517761"/>
    <n v="1427925761"/>
    <b v="0"/>
    <n v="17"/>
    <b v="0"/>
    <x v="28"/>
    <n v="26"/>
    <n v="115.71"/>
    <s v="music"/>
    <x v="28"/>
    <d v="2015-04-01T22:02:41"/>
    <x v="0"/>
    <x v="6"/>
  </r>
  <r>
    <n v="1715"/>
    <s v="The Heart of a P.K."/>
    <s v="Kimberly Stokes the daughter of Elder Baby Stokes Jr, of Bibleway C.O.G.I.C, is currently working on a EP. She is sharing her heart"/>
    <n v="7214"/>
    <n v="11"/>
    <x v="2"/>
    <s v="US"/>
    <s v="USD"/>
    <n v="1427772120"/>
    <n v="1425186785"/>
    <b v="0"/>
    <n v="2"/>
    <b v="0"/>
    <x v="28"/>
    <n v="0"/>
    <n v="5.5"/>
    <s v="music"/>
    <x v="28"/>
    <d v="2015-03-01T05:13:05"/>
    <x v="0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7200"/>
    <n v="150"/>
    <x v="2"/>
    <s v="US"/>
    <s v="USD"/>
    <n v="1481295099"/>
    <n v="1477835499"/>
    <b v="0"/>
    <n v="3"/>
    <b v="0"/>
    <x v="28"/>
    <n v="2"/>
    <n v="50"/>
    <s v="music"/>
    <x v="28"/>
    <d v="2016-10-30T13:51:39"/>
    <x v="2"/>
    <x v="9"/>
  </r>
  <r>
    <n v="1717"/>
    <s v="Shift Records A New EP!"/>
    <s v="Our first record created to reach, inspire, and ultimately express the love of Jesus to our generation."/>
    <n v="7200"/>
    <n v="1395"/>
    <x v="2"/>
    <s v="US"/>
    <s v="USD"/>
    <n v="1461211200"/>
    <n v="1459467238"/>
    <b v="0"/>
    <n v="41"/>
    <b v="0"/>
    <x v="28"/>
    <n v="19"/>
    <n v="34.020000000000003"/>
    <s v="music"/>
    <x v="28"/>
    <d v="2016-03-31T23:33:58"/>
    <x v="2"/>
    <x v="7"/>
  </r>
  <r>
    <n v="1718"/>
    <s v="The Prodigal Son"/>
    <s v="A melody for the galaxy."/>
    <n v="7175"/>
    <n v="75"/>
    <x v="2"/>
    <s v="US"/>
    <s v="USD"/>
    <n v="1463201940"/>
    <n v="1459435149"/>
    <b v="0"/>
    <n v="2"/>
    <b v="0"/>
    <x v="28"/>
    <n v="1"/>
    <n v="37.5"/>
    <s v="music"/>
    <x v="28"/>
    <d v="2016-03-31T14:39:09"/>
    <x v="2"/>
    <x v="7"/>
  </r>
  <r>
    <n v="1719"/>
    <s v="Messiah's Call &quot;He'll Do It Today&quot; 2014"/>
    <s v="Building the foundation for a great work! Join us on our journey to bring a fresh approach to ministry through song and testimony!"/>
    <n v="7000"/>
    <n v="35"/>
    <x v="2"/>
    <s v="US"/>
    <s v="USD"/>
    <n v="1410958191"/>
    <n v="1408366191"/>
    <b v="0"/>
    <n v="3"/>
    <b v="0"/>
    <x v="28"/>
    <n v="1"/>
    <n v="11.67"/>
    <s v="music"/>
    <x v="28"/>
    <d v="2014-08-18T12:49:51"/>
    <x v="3"/>
    <x v="10"/>
  </r>
  <r>
    <n v="1720"/>
    <s v="Justin &amp; Elly Heckel DEBUT ALBUM!"/>
    <s v="Justin and Elly Heckel just finished recording their Debut Album and need your help to release it to the rest of the World!"/>
    <n v="7000"/>
    <n v="225"/>
    <x v="2"/>
    <s v="US"/>
    <s v="USD"/>
    <n v="1415562471"/>
    <n v="1412966871"/>
    <b v="0"/>
    <n v="8"/>
    <b v="0"/>
    <x v="28"/>
    <n v="3"/>
    <n v="28.13"/>
    <s v="music"/>
    <x v="28"/>
    <d v="2014-10-10T18:47:51"/>
    <x v="3"/>
    <x v="9"/>
  </r>
  <r>
    <n v="1721"/>
    <s v="&quot;HEAVEN'S CALLING&quot;"/>
    <s v="Heavens calling is an album for people all over the world in need of a healing for the soul, positive mindset and total prosperity"/>
    <n v="7000"/>
    <n v="0"/>
    <x v="2"/>
    <s v="US"/>
    <s v="USD"/>
    <n v="1449831863"/>
    <n v="1447239863"/>
    <b v="0"/>
    <n v="0"/>
    <b v="0"/>
    <x v="28"/>
    <n v="0"/>
    <n v="0"/>
    <s v="music"/>
    <x v="28"/>
    <d v="2015-11-11T11:04:23"/>
    <x v="0"/>
    <x v="4"/>
  </r>
  <r>
    <n v="1722"/>
    <s v="Preserving the DC Gospel Stars"/>
    <s v="I am raising money to leave a legacy for the DC Gospel Stars and preserve this art form for music lovers of this style."/>
    <n v="7000"/>
    <n v="1"/>
    <x v="2"/>
    <s v="US"/>
    <s v="USD"/>
    <n v="1459642200"/>
    <n v="1456441429"/>
    <b v="0"/>
    <n v="1"/>
    <b v="0"/>
    <x v="28"/>
    <n v="0"/>
    <n v="1"/>
    <s v="music"/>
    <x v="28"/>
    <d v="2016-02-25T23:03:49"/>
    <x v="2"/>
    <x v="2"/>
  </r>
  <r>
    <n v="1723"/>
    <s v="Straighter Road Album Fundraiser"/>
    <s v="We are a vocal group from the Northwest looking to create a gospel, jazz, a cappella ablum and would love the support of music lovers."/>
    <n v="7000"/>
    <n v="650"/>
    <x v="2"/>
    <s v="US"/>
    <s v="USD"/>
    <n v="1435730400"/>
    <n v="1430855315"/>
    <b v="0"/>
    <n v="3"/>
    <b v="0"/>
    <x v="28"/>
    <n v="9"/>
    <n v="216.67"/>
    <s v="music"/>
    <x v="28"/>
    <d v="2015-05-05T19:48:35"/>
    <x v="0"/>
    <x v="5"/>
  </r>
  <r>
    <n v="1724"/>
    <s v="Die Another Day 1st CD (Christian Rock)"/>
    <s v="We are just some guys who Love the Lord and want to share our personal experiences of what GOD has done for us through our music."/>
    <n v="7000"/>
    <n v="35"/>
    <x v="2"/>
    <s v="US"/>
    <s v="USD"/>
    <n v="1414707762"/>
    <n v="1412115762"/>
    <b v="0"/>
    <n v="4"/>
    <b v="0"/>
    <x v="28"/>
    <n v="1"/>
    <n v="8.75"/>
    <s v="music"/>
    <x v="28"/>
    <d v="2014-09-30T22:22:42"/>
    <x v="3"/>
    <x v="8"/>
  </r>
  <r>
    <n v="1725"/>
    <s v="Unveiled Debut Album"/>
    <s v="Christian band signed to VECA Records to release their debut album in Spring 2015.  This ministry is relying on faith-based donations."/>
    <n v="7000"/>
    <n v="560"/>
    <x v="2"/>
    <s v="US"/>
    <s v="USD"/>
    <n v="1408922049"/>
    <n v="1406330049"/>
    <b v="0"/>
    <n v="9"/>
    <b v="0"/>
    <x v="28"/>
    <n v="8"/>
    <n v="62.22"/>
    <s v="music"/>
    <x v="28"/>
    <d v="2014-07-25T23:14:09"/>
    <x v="3"/>
    <x v="3"/>
  </r>
  <r>
    <n v="1726"/>
    <s v="&quot;Every Day&quot; CD by Amanda Joy Hall"/>
    <s v="Amanda Joy Hall's sophomore album, &quot;Every Day&quot;. Release expected July 2014"/>
    <n v="7000"/>
    <n v="2196"/>
    <x v="2"/>
    <s v="US"/>
    <s v="USD"/>
    <n v="1403906664"/>
    <n v="1401401064"/>
    <b v="0"/>
    <n v="16"/>
    <b v="0"/>
    <x v="28"/>
    <n v="31"/>
    <n v="137.25"/>
    <s v="music"/>
    <x v="28"/>
    <d v="2014-05-29T22:04:24"/>
    <x v="3"/>
    <x v="5"/>
  </r>
  <r>
    <n v="1727"/>
    <s v="New album - Prophetic guitar soundscapes, Volume 2"/>
    <s v="Please help fund my second Prophetic Guitar album. Be a part of a pioneering and groundbreaking sound released from Heaven."/>
    <n v="7000"/>
    <n v="1"/>
    <x v="2"/>
    <s v="GB"/>
    <s v="GBP"/>
    <n v="1428231600"/>
    <n v="1423520177"/>
    <b v="0"/>
    <n v="1"/>
    <b v="0"/>
    <x v="28"/>
    <n v="0"/>
    <n v="1"/>
    <s v="music"/>
    <x v="28"/>
    <d v="2015-02-09T22:16:17"/>
    <x v="0"/>
    <x v="2"/>
  </r>
  <r>
    <n v="1728"/>
    <s v="With His Presence"/>
    <s v="Be in God's presence through instrumental covers of hymns. Help me build a home studio to freely distribute this album."/>
    <n v="7000"/>
    <n v="855"/>
    <x v="2"/>
    <s v="US"/>
    <s v="USD"/>
    <n v="1445439674"/>
    <n v="1442847674"/>
    <b v="0"/>
    <n v="7"/>
    <b v="0"/>
    <x v="28"/>
    <n v="12"/>
    <n v="122.14"/>
    <s v="music"/>
    <x v="28"/>
    <d v="2015-09-21T15:01:14"/>
    <x v="0"/>
    <x v="8"/>
  </r>
  <r>
    <n v="1729"/>
    <s v="Message from Beyond - A Gospel Music Project"/>
    <s v="A few years back, I was inspired to write some songs, turned out the messages are real but a little scary, I need help to produce."/>
    <n v="7000"/>
    <n v="0"/>
    <x v="2"/>
    <s v="US"/>
    <s v="USD"/>
    <n v="1465521306"/>
    <n v="1460337306"/>
    <b v="0"/>
    <n v="0"/>
    <b v="0"/>
    <x v="28"/>
    <n v="0"/>
    <n v="0"/>
    <s v="music"/>
    <x v="28"/>
    <d v="2016-04-11T01:15:06"/>
    <x v="2"/>
    <x v="6"/>
  </r>
  <r>
    <n v="1730"/>
    <s v="Triumph Over Trials/ Hope Through the Hurt"/>
    <s v="Hello, I am raising money to fund my first solo Album.  This project is my testimony that God is truly our shelter in the storm."/>
    <n v="7000"/>
    <n v="0"/>
    <x v="2"/>
    <s v="US"/>
    <s v="USD"/>
    <n v="1445738783"/>
    <n v="1443146783"/>
    <b v="0"/>
    <n v="0"/>
    <b v="0"/>
    <x v="28"/>
    <n v="0"/>
    <n v="0"/>
    <s v="music"/>
    <x v="28"/>
    <d v="2015-09-25T02:06:23"/>
    <x v="0"/>
    <x v="8"/>
  </r>
  <r>
    <n v="1731"/>
    <s v="Sam Cox Band First Christian Tour"/>
    <s v="We are a Christin Worship band looking to midwest tour. God Bless!"/>
    <n v="7000"/>
    <n v="0"/>
    <x v="2"/>
    <s v="US"/>
    <s v="USD"/>
    <n v="1434034800"/>
    <n v="1432849552"/>
    <b v="0"/>
    <n v="0"/>
    <b v="0"/>
    <x v="28"/>
    <n v="0"/>
    <n v="0"/>
    <s v="music"/>
    <x v="28"/>
    <d v="2015-05-28T21:45:52"/>
    <x v="0"/>
    <x v="5"/>
  </r>
  <r>
    <n v="1732"/>
    <s v="Christian Lifestyle Multicultural Expo"/>
    <s v="This event will be free to the public with approximately 20 Christian vocalist and choirs from several genres. Rock,Blue Grass,Hip Hop."/>
    <n v="7000"/>
    <n v="0"/>
    <x v="2"/>
    <s v="US"/>
    <s v="USD"/>
    <n v="1452920400"/>
    <n v="1447777481"/>
    <b v="0"/>
    <n v="0"/>
    <b v="0"/>
    <x v="28"/>
    <n v="0"/>
    <n v="0"/>
    <s v="music"/>
    <x v="28"/>
    <d v="2015-11-17T16:24:41"/>
    <x v="0"/>
    <x v="4"/>
  </r>
  <r>
    <n v="1733"/>
    <s v="What Faith Is EP/Album"/>
    <s v="I am trying to share the music I am blessed to have written. https://www.johncox4.com or https://reverbnation.com/johncox4"/>
    <n v="7000"/>
    <n v="0"/>
    <x v="2"/>
    <s v="US"/>
    <s v="USD"/>
    <n v="1473802200"/>
    <n v="1472746374"/>
    <b v="0"/>
    <n v="0"/>
    <b v="0"/>
    <x v="28"/>
    <n v="0"/>
    <n v="0"/>
    <s v="music"/>
    <x v="28"/>
    <d v="2016-09-01T16:12:54"/>
    <x v="2"/>
    <x v="8"/>
  </r>
  <r>
    <n v="1734"/>
    <s v="Street Prophet Los CD and new book"/>
    <s v="This is a double venture project. I have finished a new manuscript and currently working on creating a Christian rap CD."/>
    <n v="7000"/>
    <n v="1"/>
    <x v="2"/>
    <s v="US"/>
    <s v="USD"/>
    <n v="1431046356"/>
    <n v="1428454356"/>
    <b v="0"/>
    <n v="1"/>
    <b v="0"/>
    <x v="28"/>
    <n v="0"/>
    <n v="1"/>
    <s v="music"/>
    <x v="28"/>
    <d v="2015-04-08T00:52:36"/>
    <x v="0"/>
    <x v="6"/>
  </r>
  <r>
    <n v="1735"/>
    <s v="Leo's RainSong Artist program"/>
    <s v="RainSong is letting my buy a discounted guitar. I will use this to offer my talents to the ministry programs I'm a part of."/>
    <n v="7000"/>
    <n v="110"/>
    <x v="2"/>
    <s v="US"/>
    <s v="USD"/>
    <n v="1470598345"/>
    <n v="1468006345"/>
    <b v="0"/>
    <n v="2"/>
    <b v="0"/>
    <x v="28"/>
    <n v="2"/>
    <n v="55"/>
    <s v="music"/>
    <x v="28"/>
    <d v="2016-07-08T19:32:25"/>
    <x v="2"/>
    <x v="3"/>
  </r>
  <r>
    <n v="1736"/>
    <s v="In His Presence"/>
    <s v="A unique meditative album reflecting on the life of Christ, inviting Him into your presence"/>
    <n v="7000"/>
    <n v="22"/>
    <x v="2"/>
    <s v="US"/>
    <s v="USD"/>
    <n v="1447018833"/>
    <n v="1444423233"/>
    <b v="0"/>
    <n v="1"/>
    <b v="0"/>
    <x v="28"/>
    <n v="0"/>
    <n v="22"/>
    <s v="music"/>
    <x v="28"/>
    <d v="2015-10-09T20:40:33"/>
    <x v="0"/>
    <x v="9"/>
  </r>
  <r>
    <n v="1737"/>
    <s v="Healing"/>
    <s v="An instrumental project in which all songs are incorporated around the healing power of our God. Used for times of prayer &amp; devotion"/>
    <n v="7000"/>
    <n v="850"/>
    <x v="2"/>
    <s v="US"/>
    <s v="USD"/>
    <n v="1437432392"/>
    <n v="1434840392"/>
    <b v="0"/>
    <n v="15"/>
    <b v="0"/>
    <x v="28"/>
    <n v="12"/>
    <n v="56.67"/>
    <s v="music"/>
    <x v="28"/>
    <d v="2015-06-20T22:46:32"/>
    <x v="0"/>
    <x v="0"/>
  </r>
  <r>
    <n v="1738"/>
    <s v="The Flashing Lights"/>
    <s v="Music that inspires and gives hope for overcoming and change. And it is good music."/>
    <n v="7000"/>
    <n v="20"/>
    <x v="2"/>
    <s v="US"/>
    <s v="USD"/>
    <n v="1412283542"/>
    <n v="1409691542"/>
    <b v="0"/>
    <n v="1"/>
    <b v="0"/>
    <x v="28"/>
    <n v="0"/>
    <n v="20"/>
    <s v="music"/>
    <x v="28"/>
    <d v="2014-09-02T20:59:02"/>
    <x v="3"/>
    <x v="8"/>
  </r>
  <r>
    <n v="1739"/>
    <s v="SWEET LOVE - a Lovely Christian WEDDING SONG Happy Marriage"/>
    <s v="HELP US RECORD -- SWEET LOVE -- Listen to this sped up ROUGH version and be sure and check out the unique REWARDS ---"/>
    <n v="7000"/>
    <n v="1"/>
    <x v="2"/>
    <s v="US"/>
    <s v="USD"/>
    <n v="1462391932"/>
    <n v="1457297932"/>
    <b v="0"/>
    <n v="1"/>
    <b v="0"/>
    <x v="28"/>
    <n v="0"/>
    <n v="1"/>
    <s v="music"/>
    <x v="28"/>
    <d v="2016-03-06T20:58:52"/>
    <x v="2"/>
    <x v="7"/>
  </r>
  <r>
    <n v="1740"/>
    <s v="Recording Studio Time"/>
    <s v="I recently recorded a new single. With your help I can return to the studio. Would you like to be part of my next worship project?"/>
    <n v="7000"/>
    <n v="0"/>
    <x v="2"/>
    <s v="US"/>
    <s v="USD"/>
    <n v="1437075422"/>
    <n v="1434483422"/>
    <b v="0"/>
    <n v="0"/>
    <b v="0"/>
    <x v="28"/>
    <n v="0"/>
    <n v="0"/>
    <s v="music"/>
    <x v="28"/>
    <d v="2015-06-16T19:37:02"/>
    <x v="0"/>
    <x v="0"/>
  </r>
  <r>
    <n v="1741"/>
    <s v="Caught off Guard"/>
    <s v="A photo journal documenting my experiences and travels across New Zealand"/>
    <n v="7000"/>
    <n v="1330"/>
    <x v="0"/>
    <s v="GB"/>
    <s v="GBP"/>
    <n v="1433948671"/>
    <n v="1430060671"/>
    <b v="0"/>
    <n v="52"/>
    <b v="1"/>
    <x v="20"/>
    <n v="19"/>
    <n v="25.58"/>
    <s v="photography"/>
    <x v="20"/>
    <d v="2015-04-26T15:04:31"/>
    <x v="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7000"/>
    <n v="2175"/>
    <x v="0"/>
    <s v="US"/>
    <s v="USD"/>
    <n v="1483822800"/>
    <n v="1481058170"/>
    <b v="0"/>
    <n v="34"/>
    <b v="1"/>
    <x v="20"/>
    <n v="31"/>
    <n v="63.97"/>
    <s v="photography"/>
    <x v="20"/>
    <d v="2016-12-06T21:02:50"/>
    <x v="2"/>
    <x v="11"/>
  </r>
  <r>
    <n v="1743"/>
    <s v="The Fringes Project: Photobook of a Dying Language"/>
    <s v="Visual documentation of the endangered IÃ±upiat language, captured in the form of a printed photography book."/>
    <n v="7000"/>
    <n v="6025"/>
    <x v="0"/>
    <s v="US"/>
    <s v="USD"/>
    <n v="1472270340"/>
    <n v="1470348775"/>
    <b v="0"/>
    <n v="67"/>
    <b v="1"/>
    <x v="20"/>
    <n v="86"/>
    <n v="89.93"/>
    <s v="photography"/>
    <x v="20"/>
    <d v="2016-08-04T22:12:55"/>
    <x v="2"/>
    <x v="10"/>
  </r>
  <r>
    <n v="1744"/>
    <s v="Water World"/>
    <s v="This book is the embodiment of my passion for water &amp; photography, which I hope will inspire you to pick up your camera and explore."/>
    <n v="7000"/>
    <n v="6515"/>
    <x v="0"/>
    <s v="GB"/>
    <s v="GBP"/>
    <n v="1425821477"/>
    <n v="1421937077"/>
    <b v="0"/>
    <n v="70"/>
    <b v="1"/>
    <x v="20"/>
    <n v="93"/>
    <n v="93.07"/>
    <s v="photography"/>
    <x v="20"/>
    <d v="2015-01-22T14:31:17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"/>
    <n v="89.67"/>
    <s v="photography"/>
    <x v="20"/>
    <d v="2016-11-16T06:13:58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7000"/>
    <n v="22215"/>
    <x v="0"/>
    <s v="US"/>
    <s v="USD"/>
    <n v="1479952800"/>
    <n v="1477368867"/>
    <b v="0"/>
    <n v="107"/>
    <b v="1"/>
    <x v="20"/>
    <n v="317"/>
    <n v="207.62"/>
    <s v="photography"/>
    <x v="20"/>
    <d v="2016-10-25T04:14:27"/>
    <x v="2"/>
    <x v="9"/>
  </r>
  <r>
    <n v="1747"/>
    <s v="'Tulip, my mother's favourite flower' - A Photo Book."/>
    <s v="A beautiful, limited edition, photobook about the story of the last year of my mother's life, to be published by Dewi Lewis."/>
    <n v="7000"/>
    <n v="9446"/>
    <x v="0"/>
    <s v="GB"/>
    <s v="GBP"/>
    <n v="1447426800"/>
    <n v="1444904830"/>
    <b v="0"/>
    <n v="159"/>
    <b v="1"/>
    <x v="20"/>
    <n v="135"/>
    <n v="59.41"/>
    <s v="photography"/>
    <x v="20"/>
    <d v="2015-10-15T10:27:10"/>
    <x v="0"/>
    <x v="9"/>
  </r>
  <r>
    <n v="1748"/>
    <s v="So It Is: Vancouver"/>
    <s v="Telling the story of the city through remarkable people who live in Vancouver today."/>
    <n v="7000"/>
    <n v="64974"/>
    <x v="0"/>
    <s v="CA"/>
    <s v="CAD"/>
    <n v="1441234143"/>
    <n v="1438642143"/>
    <b v="0"/>
    <n v="181"/>
    <b v="1"/>
    <x v="20"/>
    <n v="928"/>
    <n v="358.97"/>
    <s v="photography"/>
    <x v="20"/>
    <d v="2015-08-03T22:49:03"/>
    <x v="0"/>
    <x v="10"/>
  </r>
  <r>
    <n v="1749"/>
    <s v="E FOTOGRAFESCHE RECKBLECK - 367 DEEG AM AUSLAND ASAZ"/>
    <s v="Help me fund the production run of my first book by local Photographer Sandro Ortolani."/>
    <n v="7000"/>
    <n v="12410.5"/>
    <x v="0"/>
    <s v="LU"/>
    <s v="EUR"/>
    <n v="1488394800"/>
    <n v="1485213921"/>
    <b v="0"/>
    <n v="131"/>
    <b v="1"/>
    <x v="20"/>
    <n v="177"/>
    <n v="94.74"/>
    <s v="photography"/>
    <x v="20"/>
    <d v="2017-01-23T23:25:21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7000"/>
    <n v="10081"/>
    <x v="0"/>
    <s v="US"/>
    <s v="USD"/>
    <n v="1461096304"/>
    <n v="1458936304"/>
    <b v="0"/>
    <n v="125"/>
    <b v="1"/>
    <x v="20"/>
    <n v="144"/>
    <n v="80.650000000000006"/>
    <s v="photography"/>
    <x v="20"/>
    <d v="2016-03-25T20:05:04"/>
    <x v="2"/>
    <x v="7"/>
  </r>
  <r>
    <n v="1751"/>
    <s v="Daily Bread: Stories from Rural Greece"/>
    <s v="Photographs and stories culled from 10 years of road trips through rural Greece"/>
    <n v="7000"/>
    <n v="10290"/>
    <x v="0"/>
    <s v="US"/>
    <s v="USD"/>
    <n v="1426787123"/>
    <n v="1424198723"/>
    <b v="0"/>
    <n v="61"/>
    <b v="1"/>
    <x v="20"/>
    <n v="147"/>
    <n v="168.69"/>
    <s v="photography"/>
    <x v="20"/>
    <d v="2015-02-17T18:45:23"/>
    <x v="0"/>
    <x v="2"/>
  </r>
  <r>
    <n v="1752"/>
    <s v="Adfectus Book"/>
    <s v="A little book of calm, in picture form, that will soothe the soul and un-furrow the brow."/>
    <n v="7000"/>
    <n v="3122"/>
    <x v="0"/>
    <s v="GB"/>
    <s v="GBP"/>
    <n v="1476425082"/>
    <n v="1473833082"/>
    <b v="0"/>
    <n v="90"/>
    <b v="1"/>
    <x v="20"/>
    <n v="45"/>
    <n v="34.69"/>
    <s v="photography"/>
    <x v="20"/>
    <d v="2016-09-14T06:04:42"/>
    <x v="2"/>
    <x v="8"/>
  </r>
  <r>
    <n v="1753"/>
    <s v="The Hero-In Me // Heroinmaleren - en mÃ¥de at leve pÃ¥"/>
    <s v="A friend or fiend? To me he is both, this is his story - in his words, out of his mind, in my photos and straight in to your hearts!"/>
    <n v="7000"/>
    <n v="16200"/>
    <x v="0"/>
    <s v="DK"/>
    <s v="DKK"/>
    <n v="1458579568"/>
    <n v="1455991168"/>
    <b v="0"/>
    <n v="35"/>
    <b v="1"/>
    <x v="20"/>
    <n v="231"/>
    <n v="462.86"/>
    <s v="photography"/>
    <x v="20"/>
    <d v="2016-02-20T17:59:28"/>
    <x v="2"/>
    <x v="2"/>
  </r>
  <r>
    <n v="1754"/>
    <s v="OFFICIAL OTTAWA (an unofficial portrait)"/>
    <s v="A photography publication that looks behind the myths, clichÃ©s and fairytales that surround Ottawa, the capital of Canada."/>
    <n v="7000"/>
    <n v="9395"/>
    <x v="0"/>
    <s v="CA"/>
    <s v="CAD"/>
    <n v="1428091353"/>
    <n v="1425502953"/>
    <b v="0"/>
    <n v="90"/>
    <b v="1"/>
    <x v="20"/>
    <n v="134"/>
    <n v="104.39"/>
    <s v="photography"/>
    <x v="20"/>
    <d v="2015-03-04T21:02:33"/>
    <x v="0"/>
    <x v="7"/>
  </r>
  <r>
    <n v="1755"/>
    <s v="Just One Block: The Extraordinary Journey Around The Block"/>
    <s v="For about a year I've been taking pictures while walking around the block with my dog. Want to publish a ebook of what I captured."/>
    <n v="7000"/>
    <n v="30"/>
    <x v="0"/>
    <s v="US"/>
    <s v="USD"/>
    <n v="1444071361"/>
    <n v="1441479361"/>
    <b v="0"/>
    <n v="4"/>
    <b v="1"/>
    <x v="20"/>
    <n v="0"/>
    <n v="7.5"/>
    <s v="photography"/>
    <x v="20"/>
    <d v="2015-09-05T18:56:01"/>
    <x v="0"/>
    <x v="8"/>
  </r>
  <r>
    <n v="1756"/>
    <s v="214: A Photobook of Dallas Hip Hop"/>
    <s v="214 is a photobook about the local hip hop culture in Dallas, Texas between 2012 and 2014 by photographer, Mariah Tyler."/>
    <n v="7000"/>
    <n v="5655.6"/>
    <x v="0"/>
    <s v="US"/>
    <s v="USD"/>
    <n v="1472443269"/>
    <n v="1468987269"/>
    <b v="0"/>
    <n v="120"/>
    <b v="1"/>
    <x v="20"/>
    <n v="81"/>
    <n v="47.13"/>
    <s v="photography"/>
    <x v="20"/>
    <d v="2016-07-20T04:01:09"/>
    <x v="2"/>
    <x v="3"/>
  </r>
  <r>
    <n v="1757"/>
    <s v="The Resurgence of Femininity Photo Thesis"/>
    <s v="I want to create a self published photo art book on the topic of the resurgence of femininity."/>
    <n v="7000"/>
    <n v="5800"/>
    <x v="0"/>
    <s v="US"/>
    <s v="USD"/>
    <n v="1485631740"/>
    <n v="1483041083"/>
    <b v="0"/>
    <n v="14"/>
    <b v="1"/>
    <x v="20"/>
    <n v="83"/>
    <n v="414.29"/>
    <s v="photography"/>
    <x v="20"/>
    <d v="2016-12-29T19:51:23"/>
    <x v="2"/>
    <x v="11"/>
  </r>
  <r>
    <n v="1758"/>
    <s v="Yashica TLR Cameras History -Playing Cards"/>
    <s v="Yashica TLRs (Twin Lens Reflex) history cards are a cool way to present Yashica TLR collections in a fun way: by playing cards. Enjoy!"/>
    <n v="7000"/>
    <n v="1147"/>
    <x v="0"/>
    <s v="US"/>
    <s v="USD"/>
    <n v="1468536992"/>
    <n v="1463352992"/>
    <b v="0"/>
    <n v="27"/>
    <b v="1"/>
    <x v="20"/>
    <n v="16"/>
    <n v="42.48"/>
    <s v="photography"/>
    <x v="20"/>
    <d v="2016-05-15T22:56:32"/>
    <x v="2"/>
    <x v="5"/>
  </r>
  <r>
    <n v="1759"/>
    <s v="Death Valley"/>
    <s v="Death Valley will be the first photo book of Andi State"/>
    <n v="7000"/>
    <n v="5330"/>
    <x v="0"/>
    <s v="US"/>
    <s v="USD"/>
    <n v="1427309629"/>
    <n v="1425585229"/>
    <b v="0"/>
    <n v="49"/>
    <b v="1"/>
    <x v="20"/>
    <n v="76"/>
    <n v="108.78"/>
    <s v="photography"/>
    <x v="20"/>
    <d v="2015-03-05T19:53:49"/>
    <x v="0"/>
    <x v="7"/>
  </r>
  <r>
    <n v="1760"/>
    <s v="Portraits by Aris Jerome"/>
    <s v="Thank you all so much for your pledges! We reached the goal! To continue supporting or for any questions email arisjerome@gmail.com"/>
    <n v="7000"/>
    <n v="8272"/>
    <x v="0"/>
    <s v="US"/>
    <s v="USD"/>
    <n v="1456416513"/>
    <n v="1454688513"/>
    <b v="0"/>
    <n v="102"/>
    <b v="1"/>
    <x v="20"/>
    <n v="118"/>
    <n v="81.099999999999994"/>
    <s v="photography"/>
    <x v="20"/>
    <d v="2016-02-05T16:08:33"/>
    <x v="2"/>
    <x v="2"/>
  </r>
  <r>
    <n v="1761"/>
    <s v="I Wanted To See Boobs"/>
    <s v="A hardcover photobook telling the naked truth of a young photographers journey."/>
    <n v="7000"/>
    <n v="155"/>
    <x v="0"/>
    <s v="GB"/>
    <s v="GBP"/>
    <n v="1442065060"/>
    <n v="1437745060"/>
    <b v="0"/>
    <n v="3"/>
    <b v="1"/>
    <x v="20"/>
    <n v="2"/>
    <n v="51.67"/>
    <s v="photography"/>
    <x v="20"/>
    <d v="2015-07-24T13:37:40"/>
    <x v="0"/>
    <x v="3"/>
  </r>
  <r>
    <n v="1762"/>
    <s v="&quot;The Naked Pixel&quot; Ali Pakele"/>
    <s v="Project rewards $25 gets you 190+ digital images"/>
    <n v="6999"/>
    <n v="885"/>
    <x v="0"/>
    <s v="US"/>
    <s v="USD"/>
    <n v="1457739245"/>
    <n v="1455147245"/>
    <b v="0"/>
    <n v="25"/>
    <b v="1"/>
    <x v="20"/>
    <n v="13"/>
    <n v="35.4"/>
    <s v="photography"/>
    <x v="20"/>
    <d v="2016-02-10T23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6900"/>
    <n v="12229"/>
    <x v="0"/>
    <s v="US"/>
    <s v="USD"/>
    <n v="1477255840"/>
    <n v="1474663840"/>
    <b v="0"/>
    <n v="118"/>
    <b v="1"/>
    <x v="20"/>
    <n v="177"/>
    <n v="103.64"/>
    <s v="photography"/>
    <x v="20"/>
    <d v="2016-09-23T20:50:40"/>
    <x v="2"/>
    <x v="8"/>
  </r>
  <r>
    <n v="1764"/>
    <s v="Blood, Sweat &amp; Tears - Photobook"/>
    <s v="Individual sportspeople are masters of their own destiny. This book is a gritty behind the scenes look at boxers striving for success"/>
    <n v="6750"/>
    <n v="2156"/>
    <x v="2"/>
    <s v="GB"/>
    <s v="GBP"/>
    <n v="1407065979"/>
    <n v="1404560379"/>
    <b v="1"/>
    <n v="39"/>
    <b v="0"/>
    <x v="20"/>
    <n v="32"/>
    <n v="55.28"/>
    <s v="photography"/>
    <x v="20"/>
    <d v="2014-07-05T11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6700"/>
    <n v="7433.48"/>
    <x v="2"/>
    <s v="US"/>
    <s v="USD"/>
    <n v="1407972712"/>
    <n v="1405380712"/>
    <b v="1"/>
    <n v="103"/>
    <b v="0"/>
    <x v="20"/>
    <n v="111"/>
    <n v="72.17"/>
    <s v="photography"/>
    <x v="20"/>
    <d v="2014-07-14T23:31:52"/>
    <x v="3"/>
    <x v="3"/>
  </r>
  <r>
    <n v="1766"/>
    <s v="Photographic book on Melbourne's music scene"/>
    <s v="I want to create a beautiful book which documents the Melbourne music scene."/>
    <n v="6700"/>
    <n v="0"/>
    <x v="2"/>
    <s v="AU"/>
    <s v="AUD"/>
    <n v="1408999088"/>
    <n v="1407184688"/>
    <b v="1"/>
    <n v="0"/>
    <b v="0"/>
    <x v="20"/>
    <n v="0"/>
    <n v="0"/>
    <s v="photography"/>
    <x v="20"/>
    <d v="2014-08-04T20:38:08"/>
    <x v="3"/>
    <x v="10"/>
  </r>
  <r>
    <n v="1767"/>
    <s v="OR-GÃ“L-HO -A search for meaning during the World Cup"/>
    <s v="A photographic search for the true meaning of pride for ones country during the World Cup"/>
    <n v="6500"/>
    <n v="2286"/>
    <x v="2"/>
    <s v="US"/>
    <s v="USD"/>
    <n v="1407080884"/>
    <n v="1404488884"/>
    <b v="1"/>
    <n v="39"/>
    <b v="0"/>
    <x v="20"/>
    <n v="35"/>
    <n v="58.62"/>
    <s v="photography"/>
    <x v="20"/>
    <d v="2014-07-04T15:48:04"/>
    <x v="3"/>
    <x v="3"/>
  </r>
  <r>
    <n v="1768"/>
    <s v="SWFTTR: Southwest Farm-to-Table Recipes"/>
    <s v="My goal is to create a catalog of farm-to-table recipes with stunning images from restaurants and farms in the southwest."/>
    <n v="6500"/>
    <n v="187"/>
    <x v="2"/>
    <s v="US"/>
    <s v="USD"/>
    <n v="1411824444"/>
    <n v="1406640444"/>
    <b v="1"/>
    <n v="15"/>
    <b v="0"/>
    <x v="20"/>
    <n v="3"/>
    <n v="12.47"/>
    <s v="photography"/>
    <x v="20"/>
    <d v="2014-07-29T13:27:24"/>
    <x v="3"/>
    <x v="3"/>
  </r>
  <r>
    <n v="1769"/>
    <s v="Navajo Textile Project"/>
    <s v="To create a publication, and exhibition documenting the collection of Jamie Ross, longtime collector of Navajo Textiles"/>
    <n v="6500"/>
    <n v="1081"/>
    <x v="2"/>
    <s v="US"/>
    <s v="USD"/>
    <n v="1421177959"/>
    <n v="1418585959"/>
    <b v="1"/>
    <n v="22"/>
    <b v="0"/>
    <x v="20"/>
    <n v="17"/>
    <n v="49.14"/>
    <s v="photography"/>
    <x v="20"/>
    <d v="2014-12-14T19:39:19"/>
    <x v="3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6500"/>
    <n v="13846"/>
    <x v="2"/>
    <s v="US"/>
    <s v="USD"/>
    <n v="1413312194"/>
    <n v="1410288194"/>
    <b v="1"/>
    <n v="92"/>
    <b v="0"/>
    <x v="20"/>
    <n v="213"/>
    <n v="150.5"/>
    <s v="photography"/>
    <x v="20"/>
    <d v="2014-09-09T18:43:14"/>
    <x v="3"/>
    <x v="8"/>
  </r>
  <r>
    <n v="1771"/>
    <s v="&quot;Drakes Folly&quot;"/>
    <s v="Photographic book on the historic oil region of Pennsylvania where Edwin Drake drilled the well that started the modern oil industry."/>
    <n v="6500"/>
    <n v="895"/>
    <x v="2"/>
    <s v="GB"/>
    <s v="GBP"/>
    <n v="1414107040"/>
    <n v="1411515040"/>
    <b v="1"/>
    <n v="25"/>
    <b v="0"/>
    <x v="20"/>
    <n v="14"/>
    <n v="35.799999999999997"/>
    <s v="photography"/>
    <x v="20"/>
    <d v="2014-09-23T23:30:40"/>
    <x v="3"/>
    <x v="8"/>
  </r>
  <r>
    <n v="1772"/>
    <s v="White Mountain"/>
    <s v="A photobook and a short documentary film telling the story of Holocaust in Northwestern Lithuania"/>
    <n v="6500"/>
    <n v="858"/>
    <x v="2"/>
    <s v="GB"/>
    <s v="GBP"/>
    <n v="1404666836"/>
    <n v="1399482836"/>
    <b v="1"/>
    <n v="19"/>
    <b v="0"/>
    <x v="20"/>
    <n v="13"/>
    <n v="45.16"/>
    <s v="photography"/>
    <x v="20"/>
    <d v="2014-05-07T17:13:56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6500"/>
    <n v="1877"/>
    <x v="2"/>
    <s v="US"/>
    <s v="USD"/>
    <n v="1421691298"/>
    <n v="1417803298"/>
    <b v="1"/>
    <n v="19"/>
    <b v="0"/>
    <x v="20"/>
    <n v="29"/>
    <n v="98.79"/>
    <s v="photography"/>
    <x v="20"/>
    <d v="2014-12-05T18:14:58"/>
    <x v="3"/>
    <x v="11"/>
  </r>
  <r>
    <n v="1774"/>
    <s v="The World Upside Down: Portraits"/>
    <s v="A photo book of the artist's present and future portraits from 2013 to 2015, including actor and human rights activist George Takei."/>
    <n v="6500"/>
    <n v="1148"/>
    <x v="2"/>
    <s v="US"/>
    <s v="USD"/>
    <n v="1417273140"/>
    <n v="1413609292"/>
    <b v="1"/>
    <n v="13"/>
    <b v="0"/>
    <x v="20"/>
    <n v="18"/>
    <n v="88.31"/>
    <s v="photography"/>
    <x v="20"/>
    <d v="2014-10-18T05:14:52"/>
    <x v="3"/>
    <x v="9"/>
  </r>
  <r>
    <n v="1775"/>
    <s v="Muhammad Ali - The Comeback"/>
    <s v="Rarely seen images of Muhammad Ali in his prime as he trained in Miami Beach at the famous 5th Street Gym in the early 70s"/>
    <n v="6500"/>
    <n v="21158"/>
    <x v="2"/>
    <s v="US"/>
    <s v="USD"/>
    <n v="1414193160"/>
    <n v="1410305160"/>
    <b v="1"/>
    <n v="124"/>
    <b v="0"/>
    <x v="20"/>
    <n v="326"/>
    <n v="170.63"/>
    <s v="photography"/>
    <x v="20"/>
    <d v="2014-09-09T23:26:00"/>
    <x v="3"/>
    <x v="8"/>
  </r>
  <r>
    <n v="1776"/>
    <s v="Dubai: A Synthetic City - Photobook &amp; Journal"/>
    <s v="A documentation of the implications of hedonistic architectural ventures in Dubai, the fastest growing city on the planet."/>
    <n v="6500"/>
    <n v="335"/>
    <x v="2"/>
    <s v="GB"/>
    <s v="GBP"/>
    <n v="1414623471"/>
    <n v="1411513071"/>
    <b v="1"/>
    <n v="4"/>
    <b v="0"/>
    <x v="20"/>
    <n v="5"/>
    <n v="83.75"/>
    <s v="photography"/>
    <x v="20"/>
    <d v="2014-09-23T22:57:51"/>
    <x v="3"/>
    <x v="8"/>
  </r>
  <r>
    <n v="1777"/>
    <s v="All along the Control Tower"/>
    <s v="Photobook â€˜All along the Control Towerâ€™ by Theo and Frans Barten. Photos of more than 50 disused WW2 Control Towers in the UK."/>
    <n v="6500"/>
    <n v="651"/>
    <x v="2"/>
    <s v="NL"/>
    <s v="EUR"/>
    <n v="1424421253"/>
    <n v="1421829253"/>
    <b v="1"/>
    <n v="10"/>
    <b v="0"/>
    <x v="20"/>
    <n v="10"/>
    <n v="65.099999999999994"/>
    <s v="photography"/>
    <x v="20"/>
    <d v="2015-01-21T08:34:13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6500"/>
    <n v="995"/>
    <x v="2"/>
    <s v="US"/>
    <s v="USD"/>
    <n v="1427485395"/>
    <n v="1423600995"/>
    <b v="1"/>
    <n v="15"/>
    <b v="0"/>
    <x v="20"/>
    <n v="15"/>
    <n v="66.33"/>
    <s v="photography"/>
    <x v="20"/>
    <d v="2015-02-10T20:43:15"/>
    <x v="0"/>
    <x v="2"/>
  </r>
  <r>
    <n v="1779"/>
    <s v="Ozymandias : a photo book"/>
    <s v="Publication of an award-winning photographic series that explores the endless and beautiful dance between creation and destruction."/>
    <n v="6500"/>
    <n v="3986"/>
    <x v="2"/>
    <s v="US"/>
    <s v="USD"/>
    <n v="1472834180"/>
    <n v="1470242180"/>
    <b v="1"/>
    <n v="38"/>
    <b v="0"/>
    <x v="20"/>
    <n v="61"/>
    <n v="104.89"/>
    <s v="photography"/>
    <x v="20"/>
    <d v="2016-08-03T16:36:20"/>
    <x v="2"/>
    <x v="10"/>
  </r>
  <r>
    <n v="1780"/>
    <s v="Native Nation"/>
    <s v="It is time to recognize and give to the indigenus groups the credit they deserve. It is time to understand where we come from."/>
    <n v="6500"/>
    <n v="11923"/>
    <x v="2"/>
    <s v="US"/>
    <s v="USD"/>
    <n v="1467469510"/>
    <n v="1462285510"/>
    <b v="1"/>
    <n v="152"/>
    <b v="0"/>
    <x v="20"/>
    <n v="183"/>
    <n v="78.44"/>
    <s v="photography"/>
    <x v="20"/>
    <d v="2016-05-03T14:25:10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6500"/>
    <n v="1417"/>
    <x v="2"/>
    <s v="US"/>
    <s v="USD"/>
    <n v="1473950945"/>
    <n v="1471272545"/>
    <b v="1"/>
    <n v="24"/>
    <b v="0"/>
    <x v="20"/>
    <n v="22"/>
    <n v="59.04"/>
    <s v="photography"/>
    <x v="20"/>
    <d v="2016-08-15T14:49:05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6500"/>
    <n v="5422"/>
    <x v="2"/>
    <s v="US"/>
    <s v="USD"/>
    <n v="1456062489"/>
    <n v="1453211289"/>
    <b v="1"/>
    <n v="76"/>
    <b v="0"/>
    <x v="20"/>
    <n v="83"/>
    <n v="71.34"/>
    <s v="photography"/>
    <x v="20"/>
    <d v="2016-01-19T13:48:09"/>
    <x v="2"/>
    <x v="1"/>
  </r>
  <r>
    <n v="1783"/>
    <s v="Hues of my Vision"/>
    <s v="My Buddy Spirit and I, Ara, camping full time camera on hand for a bit over nine years. &quot;Hue of my Vision&quot; is our Photo Book."/>
    <n v="6500"/>
    <n v="9477"/>
    <x v="2"/>
    <s v="US"/>
    <s v="USD"/>
    <n v="1432248478"/>
    <n v="1429656478"/>
    <b v="1"/>
    <n v="185"/>
    <b v="0"/>
    <x v="20"/>
    <n v="146"/>
    <n v="51.23"/>
    <s v="photography"/>
    <x v="20"/>
    <d v="2015-04-21T22:47:58"/>
    <x v="0"/>
    <x v="6"/>
  </r>
  <r>
    <n v="1784"/>
    <s v="Vantage Point: Photographs of Milwaukee from on high"/>
    <s v="I want to publish my first photo book and make prints based on a series of rooftop cityscapes I took in 2014 of the city that I love."/>
    <n v="6500"/>
    <n v="1988"/>
    <x v="2"/>
    <s v="US"/>
    <s v="USD"/>
    <n v="1422674700"/>
    <n v="1419954240"/>
    <b v="1"/>
    <n v="33"/>
    <b v="0"/>
    <x v="20"/>
    <n v="31"/>
    <n v="60.24"/>
    <s v="photography"/>
    <x v="20"/>
    <d v="2014-12-30T15:44:00"/>
    <x v="3"/>
    <x v="11"/>
  </r>
  <r>
    <n v="1785"/>
    <s v="Hank Bought A Bus - A photobook of our bus and adventure."/>
    <s v="A book about a school bus converted into a living space, and the adventure shared by friends on its maiden voyage."/>
    <n v="6500"/>
    <n v="4853"/>
    <x v="2"/>
    <s v="US"/>
    <s v="USD"/>
    <n v="1413417600"/>
    <n v="1410750855"/>
    <b v="1"/>
    <n v="108"/>
    <b v="0"/>
    <x v="20"/>
    <n v="75"/>
    <n v="44.94"/>
    <s v="photography"/>
    <x v="20"/>
    <d v="2014-09-15T03:14:15"/>
    <x v="3"/>
    <x v="8"/>
  </r>
  <r>
    <n v="1786"/>
    <s v="Observations in 6x6"/>
    <s v="A photo book that shows a timeless trip from Portugal to Sri Lanka in a subjective point of view through an old Hasselblad objective."/>
    <n v="6500"/>
    <n v="905"/>
    <x v="2"/>
    <s v="NL"/>
    <s v="EUR"/>
    <n v="1418649177"/>
    <n v="1416057177"/>
    <b v="1"/>
    <n v="29"/>
    <b v="0"/>
    <x v="20"/>
    <n v="14"/>
    <n v="31.21"/>
    <s v="photography"/>
    <x v="20"/>
    <d v="2014-11-15T13:12:57"/>
    <x v="3"/>
    <x v="4"/>
  </r>
  <r>
    <n v="1787"/>
    <s v="Alpamayo to Yerupaja"/>
    <s v="Raising awareness to the effects of global warming through photographs of the high mountains of Peru."/>
    <n v="6500"/>
    <n v="1533"/>
    <x v="2"/>
    <s v="US"/>
    <s v="USD"/>
    <n v="1428158637"/>
    <n v="1425570237"/>
    <b v="1"/>
    <n v="24"/>
    <b v="0"/>
    <x v="20"/>
    <n v="24"/>
    <n v="63.88"/>
    <s v="photography"/>
    <x v="20"/>
    <d v="2015-03-05T15:43:57"/>
    <x v="0"/>
    <x v="7"/>
  </r>
  <r>
    <n v="1788"/>
    <s v="Beyond the Pale"/>
    <s v="A photo book celebrating Goths, exploring their lives and giving an insight into what Goth is for them."/>
    <n v="6500"/>
    <n v="76"/>
    <x v="2"/>
    <s v="GB"/>
    <s v="GBP"/>
    <n v="1414795542"/>
    <n v="1412203542"/>
    <b v="1"/>
    <n v="4"/>
    <b v="0"/>
    <x v="20"/>
    <n v="1"/>
    <n v="19"/>
    <s v="photography"/>
    <x v="20"/>
    <d v="2014-10-01T22:45:42"/>
    <x v="3"/>
    <x v="9"/>
  </r>
  <r>
    <n v="1789"/>
    <s v="Paintball: Beyond The Paint"/>
    <s v="I want to create a portfolio to show all the aspects of the adrenaline filled game of paintball. Focusing on tournament players"/>
    <n v="6450"/>
    <n v="40"/>
    <x v="2"/>
    <s v="US"/>
    <s v="USD"/>
    <n v="1421042403"/>
    <n v="1415858403"/>
    <b v="1"/>
    <n v="4"/>
    <b v="0"/>
    <x v="20"/>
    <n v="1"/>
    <n v="10"/>
    <s v="photography"/>
    <x v="20"/>
    <d v="2014-11-13T06:00:03"/>
    <x v="3"/>
    <x v="4"/>
  </r>
  <r>
    <n v="1790"/>
    <s v="Return to Relevance: The Scott Hyde Archive"/>
    <s v="70 years of incredible photography sits patiently in old film sheet boxes, waiting for a return to relevance."/>
    <n v="6350"/>
    <n v="1636"/>
    <x v="2"/>
    <s v="US"/>
    <s v="USD"/>
    <n v="1423152678"/>
    <n v="1420560678"/>
    <b v="1"/>
    <n v="15"/>
    <b v="0"/>
    <x v="20"/>
    <n v="26"/>
    <n v="109.07"/>
    <s v="photography"/>
    <x v="20"/>
    <d v="2015-01-06T16:11:18"/>
    <x v="0"/>
    <x v="1"/>
  </r>
  <r>
    <n v="1791"/>
    <s v="disCover: Napoli"/>
    <s v="For the love of street photography and the beauty of traditional cultures in southern Italy."/>
    <n v="6300"/>
    <n v="107"/>
    <x v="2"/>
    <s v="GB"/>
    <s v="GBP"/>
    <n v="1422553565"/>
    <n v="1417369565"/>
    <b v="1"/>
    <n v="4"/>
    <b v="0"/>
    <x v="20"/>
    <n v="2"/>
    <n v="26.75"/>
    <s v="photography"/>
    <x v="20"/>
    <d v="2014-11-30T17:46:05"/>
    <x v="3"/>
    <x v="4"/>
  </r>
  <r>
    <n v="1792"/>
    <s v="Bensinger's: Photographs by Helaine Garren"/>
    <s v="In 1970 Helaine Garren shot a series of images at Bensingerâ€™s Pool Hall in Chicago, Illinois."/>
    <n v="6300"/>
    <n v="15281"/>
    <x v="2"/>
    <s v="US"/>
    <s v="USD"/>
    <n v="1439189940"/>
    <n v="1435970682"/>
    <b v="1"/>
    <n v="139"/>
    <b v="0"/>
    <x v="20"/>
    <n v="243"/>
    <n v="109.94"/>
    <s v="photography"/>
    <x v="20"/>
    <d v="2015-07-04T00:44:42"/>
    <x v="0"/>
    <x v="3"/>
  </r>
  <r>
    <n v="1793"/>
    <s v="Live to Learn, Learn to Fight, Fight to Live - The Karen"/>
    <s v="The beginning of a long term project to document life of the Karen ethnic group on the border of Thailand and Burma."/>
    <n v="6048"/>
    <n v="40"/>
    <x v="2"/>
    <s v="AU"/>
    <s v="AUD"/>
    <n v="1417127040"/>
    <n v="1414531440"/>
    <b v="1"/>
    <n v="2"/>
    <b v="0"/>
    <x v="20"/>
    <n v="1"/>
    <n v="20"/>
    <s v="photography"/>
    <x v="20"/>
    <d v="2014-10-28T21:24:00"/>
    <x v="3"/>
    <x v="9"/>
  </r>
  <r>
    <n v="1794"/>
    <s v="Venus as Men"/>
    <s v="&quot;Venus as Menâ€ is a book about beauty of masculine nude. Is a reflection about men as a sensitive and sensual being and gender equity."/>
    <n v="6000"/>
    <n v="997"/>
    <x v="2"/>
    <s v="US"/>
    <s v="USD"/>
    <n v="1423660422"/>
    <n v="1420636422"/>
    <b v="1"/>
    <n v="18"/>
    <b v="0"/>
    <x v="20"/>
    <n v="17"/>
    <n v="55.39"/>
    <s v="photography"/>
    <x v="20"/>
    <d v="2015-01-07T13:13:42"/>
    <x v="0"/>
    <x v="1"/>
  </r>
  <r>
    <n v="1795"/>
    <s v="THE AFGHANS - A Photo Book"/>
    <s v="A photography book documenting the impact of the ISAF mission on the Afghan people of Mazar-e Sharif."/>
    <n v="6000"/>
    <n v="10846"/>
    <x v="2"/>
    <s v="DE"/>
    <s v="EUR"/>
    <n v="1476460800"/>
    <n v="1473922541"/>
    <b v="1"/>
    <n v="81"/>
    <b v="0"/>
    <x v="20"/>
    <n v="181"/>
    <n v="133.9"/>
    <s v="photography"/>
    <x v="20"/>
    <d v="2016-09-15T06:55:41"/>
    <x v="2"/>
    <x v="8"/>
  </r>
  <r>
    <n v="1796"/>
    <s v="Kenema"/>
    <s v="Kenema is a stunning portrait photography book by British Photographer, Peter Dibdin, capturing community life in Kenema, Sierra Leone."/>
    <n v="6000"/>
    <n v="4190"/>
    <x v="2"/>
    <s v="GB"/>
    <s v="GBP"/>
    <n v="1469356366"/>
    <n v="1464172366"/>
    <b v="1"/>
    <n v="86"/>
    <b v="0"/>
    <x v="20"/>
    <n v="70"/>
    <n v="48.72"/>
    <s v="photography"/>
    <x v="20"/>
    <d v="2016-05-25T10:32:46"/>
    <x v="2"/>
    <x v="5"/>
  </r>
  <r>
    <n v="1797"/>
    <s v="Remnants, A Photography Book to Send to Congress"/>
    <s v="A photography book that serves as a call to action for Congress to stand up for survivors of domestic and sexual assault."/>
    <n v="6000"/>
    <n v="6755"/>
    <x v="2"/>
    <s v="US"/>
    <s v="USD"/>
    <n v="1481809189"/>
    <n v="1479217189"/>
    <b v="1"/>
    <n v="140"/>
    <b v="0"/>
    <x v="20"/>
    <n v="113"/>
    <n v="48.25"/>
    <s v="photography"/>
    <x v="20"/>
    <d v="2016-11-15T13:39:49"/>
    <x v="2"/>
    <x v="4"/>
  </r>
  <r>
    <n v="1798"/>
    <s v="Amoung Charros and Poetry/Entre Charros y Poesias"/>
    <s v="A photographic series on Mexican cowboys that I want to have published as a fine art book that will also include cowboy poetry."/>
    <n v="6000"/>
    <n v="2182"/>
    <x v="2"/>
    <s v="US"/>
    <s v="USD"/>
    <n v="1454572233"/>
    <n v="1449388233"/>
    <b v="1"/>
    <n v="37"/>
    <b v="0"/>
    <x v="20"/>
    <n v="36"/>
    <n v="58.97"/>
    <s v="photography"/>
    <x v="20"/>
    <d v="2015-12-06T07:50:33"/>
    <x v="0"/>
    <x v="11"/>
  </r>
  <r>
    <n v="1799"/>
    <s v="The UnDiscovered Image"/>
    <s v="The UnDiscovered Image, a monthly publication dedicated to photographers."/>
    <n v="6000"/>
    <n v="69.83"/>
    <x v="2"/>
    <s v="GB"/>
    <s v="GBP"/>
    <n v="1415740408"/>
    <n v="1414008808"/>
    <b v="1"/>
    <n v="6"/>
    <b v="0"/>
    <x v="20"/>
    <n v="1"/>
    <n v="11.64"/>
    <s v="photography"/>
    <x v="20"/>
    <d v="2014-10-22T20:13:28"/>
    <x v="3"/>
    <x v="9"/>
  </r>
  <r>
    <n v="1800"/>
    <s v="The Sikh Project Book"/>
    <s v="Shot over 3 years in the U.K &amp; U.S, and featured in press worldwide, we need your help to back the highly anticipated Sikh Project book"/>
    <n v="6000"/>
    <n v="9460"/>
    <x v="2"/>
    <s v="GB"/>
    <s v="GBP"/>
    <n v="1476109970"/>
    <n v="1473517970"/>
    <b v="1"/>
    <n v="113"/>
    <b v="0"/>
    <x v="20"/>
    <n v="158"/>
    <n v="83.72"/>
    <s v="photography"/>
    <x v="20"/>
    <d v="2016-09-10T14:32:50"/>
    <x v="2"/>
    <x v="8"/>
  </r>
  <r>
    <n v="1801"/>
    <s v="Come, Bring, Punish"/>
    <s v="Get involved in Come, Bring, Punish, a new photo book by Ewen Spencer, documenting the European Ballroom scene and the life around it"/>
    <n v="6000"/>
    <n v="2355"/>
    <x v="2"/>
    <s v="GB"/>
    <s v="GBP"/>
    <n v="1450181400"/>
    <n v="1447429868"/>
    <b v="1"/>
    <n v="37"/>
    <b v="0"/>
    <x v="20"/>
    <n v="39"/>
    <n v="63.65"/>
    <s v="photography"/>
    <x v="20"/>
    <d v="2015-11-13T15:51:08"/>
    <x v="0"/>
    <x v="4"/>
  </r>
  <r>
    <n v="1802"/>
    <s v="Out Of The Dark"/>
    <s v="Inner Darkness turned into a photobook. Personal work i shot during my recovery...in Berlin."/>
    <n v="6000"/>
    <n v="1697"/>
    <x v="2"/>
    <s v="DE"/>
    <s v="EUR"/>
    <n v="1435442340"/>
    <n v="1433416830"/>
    <b v="1"/>
    <n v="18"/>
    <b v="0"/>
    <x v="20"/>
    <n v="28"/>
    <n v="94.28"/>
    <s v="photography"/>
    <x v="20"/>
    <d v="2015-06-04T11:20:30"/>
    <x v="0"/>
    <x v="0"/>
  </r>
  <r>
    <n v="1803"/>
    <s v="On the Verge, the book."/>
    <s v="Photographs capture fleeting experiences, where childhood is our past and adulthood is our future. In between. On the verge."/>
    <n v="6000"/>
    <n v="5390"/>
    <x v="2"/>
    <s v="US"/>
    <s v="USD"/>
    <n v="1423878182"/>
    <n v="1421199782"/>
    <b v="1"/>
    <n v="75"/>
    <b v="0"/>
    <x v="20"/>
    <n v="90"/>
    <n v="71.87"/>
    <s v="photography"/>
    <x v="20"/>
    <d v="2015-01-14T01:43:02"/>
    <x v="0"/>
    <x v="1"/>
  </r>
  <r>
    <n v="1804"/>
    <s v="No Dar Papaya:  Photographs from Colombia 2003-2013"/>
    <s v="A beautiful book of Polaroid photographs which celebrates the beauty, diversity, and distinctive character of Colombia"/>
    <n v="6000"/>
    <n v="5452"/>
    <x v="2"/>
    <s v="US"/>
    <s v="USD"/>
    <n v="1447521404"/>
    <n v="1444061804"/>
    <b v="1"/>
    <n v="52"/>
    <b v="0"/>
    <x v="20"/>
    <n v="91"/>
    <n v="104.85"/>
    <s v="photography"/>
    <x v="20"/>
    <d v="2015-10-05T16:16:44"/>
    <x v="0"/>
    <x v="9"/>
  </r>
  <r>
    <n v="1805"/>
    <s v="Book &quot;The Travellers&quot;"/>
    <s v="The production of the book about my long term project &quot;The Travellers&quot;, Ireland`s biggest minority group with a nomadic origin."/>
    <n v="6000"/>
    <n v="8191"/>
    <x v="2"/>
    <s v="DE"/>
    <s v="EUR"/>
    <n v="1443808800"/>
    <n v="1441048658"/>
    <b v="1"/>
    <n v="122"/>
    <b v="0"/>
    <x v="20"/>
    <n v="137"/>
    <n v="67.14"/>
    <s v="photography"/>
    <x v="20"/>
    <d v="2015-08-31T19:17:38"/>
    <x v="0"/>
    <x v="10"/>
  </r>
  <r>
    <n v="1806"/>
    <s v="American Presidents Naked"/>
    <s v="Join me in publishing an amazing and unprecedented book with full frontal photopraphs of 8 American Presidents Naked"/>
    <n v="6000"/>
    <n v="591"/>
    <x v="2"/>
    <s v="GB"/>
    <s v="GBP"/>
    <n v="1412090349"/>
    <n v="1409066349"/>
    <b v="1"/>
    <n v="8"/>
    <b v="0"/>
    <x v="20"/>
    <n v="10"/>
    <n v="73.88"/>
    <s v="photography"/>
    <x v="20"/>
    <d v="2014-08-26T15:19:09"/>
    <x v="3"/>
    <x v="10"/>
  </r>
  <r>
    <n v="1807"/>
    <s v="Anywhere but Here"/>
    <s v="I want to explore alternative cultures and lifestyles in America."/>
    <n v="6000"/>
    <n v="553"/>
    <x v="2"/>
    <s v="US"/>
    <s v="USD"/>
    <n v="1411868313"/>
    <n v="1409276313"/>
    <b v="1"/>
    <n v="8"/>
    <b v="0"/>
    <x v="20"/>
    <n v="9"/>
    <n v="69.13"/>
    <s v="photography"/>
    <x v="20"/>
    <d v="2014-08-29T01:38:33"/>
    <x v="3"/>
    <x v="10"/>
  </r>
  <r>
    <n v="1808"/>
    <s v="An Iranian Journey"/>
    <s v="An Iranian Journey exposes the duality of life in modern Iran where youth navigate a thicket of Islamic laws and customs to live freely"/>
    <n v="6000"/>
    <n v="11594"/>
    <x v="2"/>
    <s v="US"/>
    <s v="USD"/>
    <n v="1486830030"/>
    <n v="1483806030"/>
    <b v="1"/>
    <n v="96"/>
    <b v="0"/>
    <x v="20"/>
    <n v="193"/>
    <n v="120.77"/>
    <s v="photography"/>
    <x v="20"/>
    <d v="2017-01-07T16:20:30"/>
    <x v="1"/>
    <x v="1"/>
  </r>
  <r>
    <n v="1809"/>
    <s v="Hamilton: A Different Perspective"/>
    <s v="A stunning photo book highlighting the visual diversity of the City of Hamilton and showcasing it in a new light."/>
    <n v="6000"/>
    <n v="380"/>
    <x v="2"/>
    <s v="CA"/>
    <s v="CAD"/>
    <n v="1425246439"/>
    <n v="1422222439"/>
    <b v="1"/>
    <n v="9"/>
    <b v="0"/>
    <x v="20"/>
    <n v="6"/>
    <n v="42.22"/>
    <s v="photography"/>
    <x v="20"/>
    <d v="2015-01-25T21:47:19"/>
    <x v="0"/>
    <x v="1"/>
  </r>
  <r>
    <n v="1810"/>
    <s v="Film Speed"/>
    <s v="Film Speed is a series of Zines focusing on architecture shot completely on 35 and 120mm film."/>
    <n v="6000"/>
    <n v="15"/>
    <x v="2"/>
    <s v="US"/>
    <s v="USD"/>
    <n v="1408657826"/>
    <n v="1407621026"/>
    <b v="0"/>
    <n v="2"/>
    <b v="0"/>
    <x v="20"/>
    <n v="0"/>
    <n v="7.5"/>
    <s v="photography"/>
    <x v="20"/>
    <d v="2014-08-09T21:50:26"/>
    <x v="3"/>
    <x v="10"/>
  </r>
  <r>
    <n v="1811"/>
    <s v="The Year of Sunsets"/>
    <s v="A collection of 365 color photographs of sunsets in 2014, beautifully presented in a hardcover book."/>
    <n v="6000"/>
    <n v="40"/>
    <x v="2"/>
    <s v="US"/>
    <s v="USD"/>
    <n v="1414123200"/>
    <n v="1408962270"/>
    <b v="0"/>
    <n v="26"/>
    <b v="0"/>
    <x v="20"/>
    <n v="1"/>
    <n v="1.54"/>
    <s v="photography"/>
    <x v="20"/>
    <d v="2014-08-25T10:24:30"/>
    <x v="3"/>
    <x v="10"/>
  </r>
  <r>
    <n v="1812"/>
    <s v="Run Rwanda: A Photo Book showcasing contemporary Rwanda"/>
    <s v="Run Rwanda - 211 miles, 100 photos:  An intimate visual documentation  of the inspiring and innovative reality of modern day Rwanda"/>
    <n v="6000"/>
    <n v="865"/>
    <x v="2"/>
    <s v="GB"/>
    <s v="GBP"/>
    <n v="1467531536"/>
    <n v="1464939536"/>
    <b v="0"/>
    <n v="23"/>
    <b v="0"/>
    <x v="20"/>
    <n v="14"/>
    <n v="37.61"/>
    <s v="photography"/>
    <x v="20"/>
    <d v="2016-06-03T07:38:56"/>
    <x v="2"/>
    <x v="0"/>
  </r>
  <r>
    <n v="1813"/>
    <s v="Libya : The Lost Days"/>
    <s v="This project aims to document, Libyan photographic history; through both print and artisan mediums ."/>
    <n v="6000"/>
    <n v="0"/>
    <x v="2"/>
    <s v="GB"/>
    <s v="GBP"/>
    <n v="1407532812"/>
    <n v="1404940812"/>
    <b v="0"/>
    <n v="0"/>
    <b v="0"/>
    <x v="20"/>
    <n v="0"/>
    <n v="0"/>
    <s v="photography"/>
    <x v="20"/>
    <d v="2014-07-09T21:20:12"/>
    <x v="3"/>
    <x v="3"/>
  </r>
  <r>
    <n v="1814"/>
    <s v="My Favourite Colour Was Yellow"/>
    <s v="A self published photo book documenting the overwhelming presence of the colour pink, in young girls lives here in the UK."/>
    <n v="6000"/>
    <n v="5902"/>
    <x v="2"/>
    <s v="GB"/>
    <s v="GBP"/>
    <n v="1425108736"/>
    <n v="1422516736"/>
    <b v="0"/>
    <n v="140"/>
    <b v="0"/>
    <x v="20"/>
    <n v="98"/>
    <n v="42.16"/>
    <s v="photography"/>
    <x v="20"/>
    <d v="2015-01-29T07:32:16"/>
    <x v="0"/>
    <x v="1"/>
  </r>
  <r>
    <n v="1815"/>
    <s v="Texas to Florida"/>
    <s v="Photographic roadtrip from Dallas/Ft Worth, Texas to Florida's beaches. A summer photography roadtrip project to include 5 states."/>
    <n v="6000"/>
    <n v="0"/>
    <x v="2"/>
    <s v="US"/>
    <s v="USD"/>
    <n v="1435787137"/>
    <n v="1434577537"/>
    <b v="0"/>
    <n v="0"/>
    <b v="0"/>
    <x v="20"/>
    <n v="0"/>
    <n v="0"/>
    <s v="photography"/>
    <x v="20"/>
    <d v="2015-06-17T21:45:37"/>
    <x v="0"/>
    <x v="0"/>
  </r>
  <r>
    <n v="1816"/>
    <s v="Moments of Passion"/>
    <s v="A unique Photographic Book Project about the Passionate Moments and Strong Emotions that lie within Karate"/>
    <n v="6000"/>
    <n v="509"/>
    <x v="2"/>
    <s v="CH"/>
    <s v="CHF"/>
    <n v="1469473200"/>
    <n v="1467061303"/>
    <b v="0"/>
    <n v="6"/>
    <b v="0"/>
    <x v="20"/>
    <n v="8"/>
    <n v="84.83"/>
    <s v="photography"/>
    <x v="20"/>
    <d v="2016-06-27T21:01:43"/>
    <x v="2"/>
    <x v="0"/>
  </r>
  <r>
    <n v="1817"/>
    <s v="Through the Lens of Jerry Gustafson"/>
    <s v="Hundreds of breathtaking rodeo photographs collected in a beautiful coffee table book."/>
    <n v="6000"/>
    <n v="9419"/>
    <x v="2"/>
    <s v="US"/>
    <s v="USD"/>
    <n v="1485759540"/>
    <n v="1480607607"/>
    <b v="0"/>
    <n v="100"/>
    <b v="0"/>
    <x v="20"/>
    <n v="157"/>
    <n v="94.19"/>
    <s v="photography"/>
    <x v="20"/>
    <d v="2016-12-01T15:53:27"/>
    <x v="2"/>
    <x v="11"/>
  </r>
  <r>
    <n v="1818"/>
    <s v="Give Me Your Goofy-ist"/>
    <s v="We are all different, this is a way to honor and celebrate the authenticity in being different."/>
    <n v="6000"/>
    <n v="0"/>
    <x v="2"/>
    <s v="US"/>
    <s v="USD"/>
    <n v="1428035850"/>
    <n v="1425447450"/>
    <b v="0"/>
    <n v="0"/>
    <b v="0"/>
    <x v="20"/>
    <n v="0"/>
    <n v="0"/>
    <s v="photography"/>
    <x v="20"/>
    <d v="2015-03-04T05:37:30"/>
    <x v="0"/>
    <x v="7"/>
  </r>
  <r>
    <n v="1819"/>
    <s v="Claim Your Glacier: What's your legacy? Denali, AK"/>
    <s v="Reach the ends of the earth! Claim a piece of alaskan wilderness- your name in a glacier and receive photo book our Denali Expedition"/>
    <n v="6000"/>
    <n v="25"/>
    <x v="2"/>
    <s v="US"/>
    <s v="USD"/>
    <n v="1406743396"/>
    <n v="1404151396"/>
    <b v="0"/>
    <n v="4"/>
    <b v="0"/>
    <x v="20"/>
    <n v="0"/>
    <n v="6.25"/>
    <s v="photography"/>
    <x v="20"/>
    <d v="2014-06-30T18:03:16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6000"/>
    <n v="1707"/>
    <x v="2"/>
    <s v="US"/>
    <s v="USD"/>
    <n v="1427850090"/>
    <n v="1425261690"/>
    <b v="0"/>
    <n v="8"/>
    <b v="0"/>
    <x v="20"/>
    <n v="28"/>
    <n v="213.38"/>
    <s v="photography"/>
    <x v="20"/>
    <d v="2015-03-02T02:01:30"/>
    <x v="0"/>
    <x v="7"/>
  </r>
  <r>
    <n v="1821"/>
    <s v="Glass Cloud on the road!"/>
    <s v="Glass Cloud tour dates are already beginning to pile up. They are turning to YOU to help get them from town to town."/>
    <n v="6000"/>
    <n v="3372.25"/>
    <x v="0"/>
    <s v="US"/>
    <s v="USD"/>
    <n v="1330760367"/>
    <n v="1326872367"/>
    <b v="0"/>
    <n v="57"/>
    <b v="1"/>
    <x v="11"/>
    <n v="56"/>
    <n v="59.16"/>
    <s v="music"/>
    <x v="11"/>
    <d v="2012-01-18T07:39:27"/>
    <x v="5"/>
    <x v="1"/>
  </r>
  <r>
    <n v="1822"/>
    <s v="Wood Butcher's new music video- I Don't Wanna Party"/>
    <s v="Wood Butcher needs your help to make this happen. Buy a CD, support local music!"/>
    <n v="6000"/>
    <n v="300"/>
    <x v="0"/>
    <s v="CA"/>
    <s v="CAD"/>
    <n v="1391194860"/>
    <n v="1388084862"/>
    <b v="0"/>
    <n v="11"/>
    <b v="1"/>
    <x v="11"/>
    <n v="5"/>
    <n v="27.27"/>
    <s v="music"/>
    <x v="11"/>
    <d v="2013-12-26T19:07:42"/>
    <x v="4"/>
    <x v="11"/>
  </r>
  <r>
    <n v="1823"/>
    <s v="Our Band Van Needs Serious Repairs!!!"/>
    <s v="Just as we are getting prepared to tour we find out our van has serious damage and can't run. We unfortunately don't have enough."/>
    <n v="6000"/>
    <n v="811"/>
    <x v="0"/>
    <s v="US"/>
    <s v="USD"/>
    <n v="1351095976"/>
    <n v="1348503976"/>
    <b v="0"/>
    <n v="33"/>
    <b v="1"/>
    <x v="11"/>
    <n v="14"/>
    <n v="24.58"/>
    <s v="music"/>
    <x v="11"/>
    <d v="2012-09-24T16:26:16"/>
    <x v="5"/>
    <x v="8"/>
  </r>
  <r>
    <n v="1824"/>
    <s v="Tin Man's Broken Wisdom Fund"/>
    <s v="cd fund raiser"/>
    <n v="6000"/>
    <n v="3002"/>
    <x v="0"/>
    <s v="US"/>
    <s v="USD"/>
    <n v="1389146880"/>
    <n v="1387403967"/>
    <b v="0"/>
    <n v="40"/>
    <b v="1"/>
    <x v="11"/>
    <n v="50"/>
    <n v="75.05"/>
    <s v="music"/>
    <x v="11"/>
    <d v="2013-12-18T21:59:27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6000"/>
    <n v="2101"/>
    <x v="0"/>
    <s v="US"/>
    <s v="USD"/>
    <n v="1373572903"/>
    <n v="1371585703"/>
    <b v="0"/>
    <n v="50"/>
    <b v="1"/>
    <x v="11"/>
    <n v="35"/>
    <n v="42.02"/>
    <s v="music"/>
    <x v="11"/>
    <d v="2013-06-18T20:01:43"/>
    <x v="4"/>
    <x v="0"/>
  </r>
  <r>
    <n v="1826"/>
    <s v="BEAR GHOST! Professional Recording! Yay!"/>
    <s v="Hear your favorite Bear Ghost in eargasmic quality!"/>
    <n v="6000"/>
    <n v="2020"/>
    <x v="0"/>
    <s v="US"/>
    <s v="USD"/>
    <n v="1392675017"/>
    <n v="1390083017"/>
    <b v="0"/>
    <n v="38"/>
    <b v="1"/>
    <x v="11"/>
    <n v="34"/>
    <n v="53.16"/>
    <s v="music"/>
    <x v="11"/>
    <d v="2014-01-18T22:10:17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6000"/>
    <n v="8053"/>
    <x v="0"/>
    <s v="US"/>
    <s v="USD"/>
    <n v="1299138561"/>
    <n v="1294818561"/>
    <b v="0"/>
    <n v="96"/>
    <b v="1"/>
    <x v="11"/>
    <n v="134"/>
    <n v="83.89"/>
    <s v="music"/>
    <x v="11"/>
    <d v="2011-01-12T07:49:21"/>
    <x v="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6000"/>
    <n v="20032"/>
    <x v="0"/>
    <s v="US"/>
    <s v="USD"/>
    <n v="1399672800"/>
    <n v="1396906530"/>
    <b v="0"/>
    <n v="48"/>
    <b v="1"/>
    <x v="11"/>
    <n v="334"/>
    <n v="417.33"/>
    <s v="music"/>
    <x v="11"/>
    <d v="2014-04-07T21:35:30"/>
    <x v="3"/>
    <x v="6"/>
  </r>
  <r>
    <n v="1829"/>
    <s v="Help JUICE (Boston) Record Their First Album"/>
    <s v="Everything is set to record are EP except for our finances. Please donate if you can! Any amount is appreciated. "/>
    <n v="6000"/>
    <n v="2500.25"/>
    <x v="0"/>
    <s v="US"/>
    <s v="USD"/>
    <n v="1295647200"/>
    <n v="1291428371"/>
    <b v="0"/>
    <n v="33"/>
    <b v="1"/>
    <x v="11"/>
    <n v="42"/>
    <n v="75.77"/>
    <s v="music"/>
    <x v="11"/>
    <d v="2010-12-04T02:06:11"/>
    <x v="7"/>
    <x v="11"/>
  </r>
  <r>
    <n v="1830"/>
    <s v="Help Vintage Blue Complete and Promote Our Record!"/>
    <s v="We have come a long way on our new record, but now we need your help.  Help us, and together we can make magic!"/>
    <n v="6000"/>
    <n v="15230"/>
    <x v="0"/>
    <s v="US"/>
    <s v="USD"/>
    <n v="1393259107"/>
    <n v="1390667107"/>
    <b v="0"/>
    <n v="226"/>
    <b v="1"/>
    <x v="11"/>
    <n v="254"/>
    <n v="67.39"/>
    <s v="music"/>
    <x v="11"/>
    <d v="2014-01-25T16:25:07"/>
    <x v="3"/>
    <x v="1"/>
  </r>
  <r>
    <n v="1831"/>
    <s v="Darling Waste Trailer Bail Out!"/>
    <s v="After a 2 year Odyssey, Darling Waste's trailer is still not home! We need $3,500 to get it through U.S. Customs!"/>
    <n v="6000"/>
    <n v="1030"/>
    <x v="0"/>
    <s v="US"/>
    <s v="USD"/>
    <n v="1336866863"/>
    <n v="1335570863"/>
    <b v="0"/>
    <n v="14"/>
    <b v="1"/>
    <x v="11"/>
    <n v="17"/>
    <n v="73.569999999999993"/>
    <s v="music"/>
    <x v="11"/>
    <d v="2012-04-27T23:54:23"/>
    <x v="5"/>
    <x v="6"/>
  </r>
  <r>
    <n v="1832"/>
    <s v="Black Swan Theories Debut CD"/>
    <s v="Hi! We're the music duo Black Swan Theories and our project is to manufacture our debut CD of 10 already-completed songs.  "/>
    <n v="6000"/>
    <n v="500"/>
    <x v="0"/>
    <s v="US"/>
    <s v="USD"/>
    <n v="1299243427"/>
    <n v="1296651427"/>
    <b v="0"/>
    <n v="20"/>
    <b v="1"/>
    <x v="11"/>
    <n v="8"/>
    <n v="25"/>
    <s v="music"/>
    <x v="11"/>
    <d v="2011-02-02T12:57:07"/>
    <x v="6"/>
    <x v="2"/>
  </r>
  <r>
    <n v="1833"/>
    <s v="HAIRcyclopedia Vol. 2 - The Vault"/>
    <s v="I am writing the second volume in a series of hair band encyclopedias, however I lack the means to afford the costs of the photos."/>
    <n v="6000"/>
    <n v="1050"/>
    <x v="0"/>
    <s v="US"/>
    <s v="USD"/>
    <n v="1362211140"/>
    <n v="1359421403"/>
    <b v="0"/>
    <n v="25"/>
    <b v="1"/>
    <x v="11"/>
    <n v="18"/>
    <n v="42"/>
    <s v="music"/>
    <x v="11"/>
    <d v="2013-01-29T01:03:23"/>
    <x v="4"/>
    <x v="1"/>
  </r>
  <r>
    <n v="1834"/>
    <s v="TDJ - All Part of the Plan EP/Tour"/>
    <s v="Help us fund our first tour and promote our new EP!"/>
    <n v="6000"/>
    <n v="11805"/>
    <x v="0"/>
    <s v="US"/>
    <s v="USD"/>
    <n v="1422140895"/>
    <n v="1418684895"/>
    <b v="0"/>
    <n v="90"/>
    <b v="1"/>
    <x v="11"/>
    <n v="197"/>
    <n v="131.16999999999999"/>
    <s v="music"/>
    <x v="11"/>
    <d v="2014-12-15T23:08:15"/>
    <x v="3"/>
    <x v="11"/>
  </r>
  <r>
    <n v="1835"/>
    <s v="DIRTY LITTLE REBEL EP"/>
    <s v="WE ARE A HARD ROCK/PUNK BAND SEEKING FUNDS TO RECORD A NEW EP. _x000a__x000a_https://www.reverbnation.com/dirtylittlerebel"/>
    <n v="6000"/>
    <n v="520"/>
    <x v="0"/>
    <s v="GB"/>
    <s v="GBP"/>
    <n v="1459439471"/>
    <n v="1456851071"/>
    <b v="0"/>
    <n v="11"/>
    <b v="1"/>
    <x v="11"/>
    <n v="9"/>
    <n v="47.27"/>
    <s v="music"/>
    <x v="11"/>
    <d v="2016-03-01T16:51:11"/>
    <x v="2"/>
    <x v="7"/>
  </r>
  <r>
    <n v="1836"/>
    <s v="KICKSTART OUR &lt;+3"/>
    <s v="Help fund our 2013 Sound &amp; Lighting Touring rig!"/>
    <n v="6000"/>
    <n v="10017"/>
    <x v="0"/>
    <s v="US"/>
    <s v="USD"/>
    <n v="1361129129"/>
    <n v="1359660329"/>
    <b v="0"/>
    <n v="55"/>
    <b v="1"/>
    <x v="11"/>
    <n v="167"/>
    <n v="182.13"/>
    <s v="music"/>
    <x v="11"/>
    <d v="2013-01-31T19:25:29"/>
    <x v="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0"/>
    <n v="1841"/>
    <x v="0"/>
    <s v="US"/>
    <s v="USD"/>
    <n v="1332029335"/>
    <n v="1326848935"/>
    <b v="0"/>
    <n v="30"/>
    <b v="1"/>
    <x v="11"/>
    <n v="31"/>
    <n v="61.37"/>
    <s v="music"/>
    <x v="11"/>
    <d v="2012-01-18T01:08:55"/>
    <x v="5"/>
    <x v="1"/>
  </r>
  <r>
    <n v="1838"/>
    <s v="Closure - A Paul Haasch Music Video"/>
    <s v="Paul Haasch is producing his first music video! With awesome people involved and a great vision, it is sure to be an amazing piece."/>
    <n v="6000"/>
    <n v="1001.49"/>
    <x v="0"/>
    <s v="US"/>
    <s v="USD"/>
    <n v="1317438000"/>
    <n v="1314989557"/>
    <b v="0"/>
    <n v="28"/>
    <b v="1"/>
    <x v="11"/>
    <n v="17"/>
    <n v="35.770000000000003"/>
    <s v="music"/>
    <x v="11"/>
    <d v="2011-09-02T18:52:37"/>
    <x v="6"/>
    <x v="8"/>
  </r>
  <r>
    <n v="1839"/>
    <s v="Help The King of Mars Record Their First EP!"/>
    <s v="The King of Mars, a Chicago rock band, needs your help funding their first EP! Visit us at thekingofmars.com for more."/>
    <n v="6000"/>
    <n v="2053"/>
    <x v="0"/>
    <s v="US"/>
    <s v="USD"/>
    <n v="1475342382"/>
    <n v="1472750382"/>
    <b v="0"/>
    <n v="45"/>
    <b v="1"/>
    <x v="11"/>
    <n v="34"/>
    <n v="45.62"/>
    <s v="music"/>
    <x v="11"/>
    <d v="2016-09-01T17:19:42"/>
    <x v="2"/>
    <x v="8"/>
  </r>
  <r>
    <n v="1840"/>
    <s v="City of the Weak on Tour!"/>
    <s v="St. Paul five-piece band City of the Weak hits the road May 9th, heading for Ft. Lauderdale to attend the Driven Music Conference!"/>
    <n v="6000"/>
    <n v="980"/>
    <x v="0"/>
    <s v="US"/>
    <s v="USD"/>
    <n v="1367902740"/>
    <n v="1366251510"/>
    <b v="0"/>
    <n v="13"/>
    <b v="1"/>
    <x v="11"/>
    <n v="16"/>
    <n v="75.38"/>
    <s v="music"/>
    <x v="11"/>
    <d v="2013-04-18T02:18:30"/>
    <x v="4"/>
    <x v="6"/>
  </r>
  <r>
    <n v="1841"/>
    <s v="Hydra Effect Debut EP"/>
    <s v="Hard Rock with a Positive Message. Help us fund, release and promote our debut EP!"/>
    <n v="6000"/>
    <n v="2035"/>
    <x v="0"/>
    <s v="US"/>
    <s v="USD"/>
    <n v="1400561940"/>
    <n v="1397679445"/>
    <b v="0"/>
    <n v="40"/>
    <b v="1"/>
    <x v="11"/>
    <n v="34"/>
    <n v="50.88"/>
    <s v="music"/>
    <x v="11"/>
    <d v="2014-04-16T20:17:25"/>
    <x v="3"/>
    <x v="6"/>
  </r>
  <r>
    <n v="1842"/>
    <s v="Stereo Dogs! 14-Year Old Teen Rock Band Plan CD Project!"/>
    <s v="Every time we sit down to rehearse, thoughts of recording a CD excite us! We are ready to do this!  It's time, so read on..."/>
    <n v="6000"/>
    <n v="2505"/>
    <x v="0"/>
    <s v="US"/>
    <s v="USD"/>
    <n v="1425275940"/>
    <n v="1422371381"/>
    <b v="0"/>
    <n v="21"/>
    <b v="1"/>
    <x v="11"/>
    <n v="42"/>
    <n v="119.29"/>
    <s v="music"/>
    <x v="11"/>
    <d v="2015-01-27T15:09:41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6000"/>
    <n v="12400.61"/>
    <x v="0"/>
    <s v="US"/>
    <s v="USD"/>
    <n v="1298245954"/>
    <n v="1295653954"/>
    <b v="0"/>
    <n v="134"/>
    <b v="1"/>
    <x v="11"/>
    <n v="207"/>
    <n v="92.54"/>
    <s v="music"/>
    <x v="11"/>
    <d v="2011-01-21T23:52:34"/>
    <x v="6"/>
    <x v="1"/>
  </r>
  <r>
    <n v="1844"/>
    <s v="Get The Neckties in the studio to record their first album!"/>
    <s v="We are working hard to get into the recording studio and finally release a full-length album...but we need your help getting there!"/>
    <n v="6000"/>
    <n v="1521"/>
    <x v="0"/>
    <s v="US"/>
    <s v="USD"/>
    <n v="1307761200"/>
    <n v="1304464914"/>
    <b v="0"/>
    <n v="20"/>
    <b v="1"/>
    <x v="11"/>
    <n v="25"/>
    <n v="76.05"/>
    <s v="music"/>
    <x v="11"/>
    <d v="2011-05-03T23:21:54"/>
    <x v="6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6000"/>
    <n v="1000"/>
    <x v="0"/>
    <s v="US"/>
    <s v="USD"/>
    <n v="1466139300"/>
    <n v="1464854398"/>
    <b v="0"/>
    <n v="19"/>
    <b v="1"/>
    <x v="11"/>
    <n v="17"/>
    <n v="52.63"/>
    <s v="music"/>
    <x v="11"/>
    <d v="2016-06-02T07:59:58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6000"/>
    <n v="20689"/>
    <x v="0"/>
    <s v="US"/>
    <s v="USD"/>
    <n v="1355585777"/>
    <n v="1352993777"/>
    <b v="0"/>
    <n v="209"/>
    <b v="1"/>
    <x v="11"/>
    <n v="345"/>
    <n v="98.99"/>
    <s v="music"/>
    <x v="11"/>
    <d v="2012-11-15T15:36:17"/>
    <x v="5"/>
    <x v="4"/>
  </r>
  <r>
    <n v="1847"/>
    <s v="Deathtrap America Spring 2015 Tour"/>
    <s v="Deathtrap America is touring the country this spring.  Your pledge will help us across the country with Faster Pussycat and QueensrÃ¿che"/>
    <n v="6000"/>
    <n v="3022"/>
    <x v="0"/>
    <s v="US"/>
    <s v="USD"/>
    <n v="1429594832"/>
    <n v="1427780432"/>
    <b v="0"/>
    <n v="38"/>
    <b v="1"/>
    <x v="11"/>
    <n v="50"/>
    <n v="79.53"/>
    <s v="music"/>
    <x v="11"/>
    <d v="2015-03-31T05:40:32"/>
    <x v="0"/>
    <x v="7"/>
  </r>
  <r>
    <n v="1848"/>
    <s v="Hopeless Jack First National Tour"/>
    <s v="Hopeless Jack &amp; the Handsome Devil's first American tour. Help us bring our dirty brand of &quot;Roots &amp; Roll&quot; across the country!"/>
    <n v="6000"/>
    <n v="3221"/>
    <x v="0"/>
    <s v="US"/>
    <s v="USD"/>
    <n v="1312095540"/>
    <n v="1306608888"/>
    <b v="0"/>
    <n v="24"/>
    <b v="1"/>
    <x v="11"/>
    <n v="54"/>
    <n v="134.21"/>
    <s v="music"/>
    <x v="11"/>
    <d v="2011-05-28T18:54:48"/>
    <x v="6"/>
    <x v="5"/>
  </r>
  <r>
    <n v="1849"/>
    <s v="Release the Skyline Album"/>
    <s v="Release the Skylines is a small, local Cleveland metal band looking to record an album."/>
    <n v="6000"/>
    <n v="301"/>
    <x v="0"/>
    <s v="US"/>
    <s v="USD"/>
    <n v="1350505059"/>
    <n v="1347913059"/>
    <b v="0"/>
    <n v="8"/>
    <b v="1"/>
    <x v="11"/>
    <n v="5"/>
    <n v="37.630000000000003"/>
    <s v="music"/>
    <x v="11"/>
    <d v="2012-09-17T20:17:39"/>
    <x v="5"/>
    <x v="8"/>
  </r>
  <r>
    <n v="1850"/>
    <s v="WILKES EP"/>
    <s v="WILKES is the solo venture of HighFlightSociety singer / Disciple bassist, Jason Wilkes. This project is to fund the debut 6 song EP."/>
    <n v="6000"/>
    <n v="9137"/>
    <x v="0"/>
    <s v="US"/>
    <s v="USD"/>
    <n v="1405033300"/>
    <n v="1402441300"/>
    <b v="0"/>
    <n v="179"/>
    <b v="1"/>
    <x v="11"/>
    <n v="152"/>
    <n v="51.04"/>
    <s v="music"/>
    <x v="11"/>
    <d v="2014-06-10T23:01:40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6000"/>
    <n v="1301"/>
    <x v="0"/>
    <s v="US"/>
    <s v="USD"/>
    <n v="1406509200"/>
    <n v="1404769538"/>
    <b v="0"/>
    <n v="26"/>
    <b v="1"/>
    <x v="11"/>
    <n v="22"/>
    <n v="50.04"/>
    <s v="music"/>
    <x v="11"/>
    <d v="2014-07-07T21:45:38"/>
    <x v="3"/>
    <x v="3"/>
  </r>
  <r>
    <n v="1852"/>
    <s v="Radiolucent - Electric City."/>
    <s v="Athens, GA-based rock &amp; roll/soul band Radiolucent is kickstarting funds to mix, master, &amp; release their 2nd record, Electric City."/>
    <n v="6000"/>
    <n v="17545"/>
    <x v="0"/>
    <s v="US"/>
    <s v="USD"/>
    <n v="1429920000"/>
    <n v="1426703452"/>
    <b v="0"/>
    <n v="131"/>
    <b v="1"/>
    <x v="11"/>
    <n v="292"/>
    <n v="133.93"/>
    <s v="music"/>
    <x v="11"/>
    <d v="2015-03-18T18:30:52"/>
    <x v="0"/>
    <x v="7"/>
  </r>
  <r>
    <n v="1853"/>
    <s v="Beyond the Victory recording their debut EP"/>
    <s v="The money will go towards our debut EP being Recorded mixed by Andrew Baylis and mastered by Drew Fulk of Think Sound Studios."/>
    <n v="6000"/>
    <n v="815"/>
    <x v="0"/>
    <s v="US"/>
    <s v="USD"/>
    <n v="1352860017"/>
    <n v="1348536417"/>
    <b v="0"/>
    <n v="14"/>
    <b v="1"/>
    <x v="11"/>
    <n v="14"/>
    <n v="58.21"/>
    <s v="music"/>
    <x v="11"/>
    <d v="2012-09-25T01:26:57"/>
    <x v="5"/>
    <x v="8"/>
  </r>
  <r>
    <n v="1854"/>
    <s v="Emily Bell is releasing her debut album"/>
    <s v="After much anticipation, I'm finally releasing my first album, &quot;In Technicolor&quot;! Let's join forces and get it done right!"/>
    <n v="6000"/>
    <n v="15318.55"/>
    <x v="0"/>
    <s v="US"/>
    <s v="USD"/>
    <n v="1369355437"/>
    <n v="1366763437"/>
    <b v="0"/>
    <n v="174"/>
    <b v="1"/>
    <x v="11"/>
    <n v="255"/>
    <n v="88.04"/>
    <s v="music"/>
    <x v="11"/>
    <d v="2013-04-24T00:30:37"/>
    <x v="4"/>
    <x v="6"/>
  </r>
  <r>
    <n v="1855"/>
    <s v="Motion Device Debut EP"/>
    <s v="11 year old Sara &amp; Motion Device want rock &amp; metal fans all over the world to unite and join the ROCK REVOLUTION!!!"/>
    <n v="6000"/>
    <n v="13480.16"/>
    <x v="0"/>
    <s v="CA"/>
    <s v="CAD"/>
    <n v="1389012940"/>
    <n v="1385124940"/>
    <b v="0"/>
    <n v="191"/>
    <b v="1"/>
    <x v="11"/>
    <n v="225"/>
    <n v="70.58"/>
    <s v="music"/>
    <x v="11"/>
    <d v="2013-11-22T12:55:40"/>
    <x v="4"/>
    <x v="4"/>
  </r>
  <r>
    <n v="1856"/>
    <s v="Lazy Sunday"/>
    <s v="We are an independent band who needs your help for the production of our new album, so we can share our music with you lovely people :)"/>
    <n v="6000"/>
    <n v="2025"/>
    <x v="0"/>
    <s v="US"/>
    <s v="USD"/>
    <n v="1405715472"/>
    <n v="1403901072"/>
    <b v="0"/>
    <n v="38"/>
    <b v="1"/>
    <x v="11"/>
    <n v="34"/>
    <n v="53.29"/>
    <s v="music"/>
    <x v="11"/>
    <d v="2014-06-27T20:31:12"/>
    <x v="3"/>
    <x v="0"/>
  </r>
  <r>
    <n v="1857"/>
    <s v="Holy Water Moses - A Hail Dale Project"/>
    <s v="We need to get back to Nashville to record our second record, a full LP this time.  It ain't cheap and we need your help!"/>
    <n v="6000"/>
    <n v="3000"/>
    <x v="0"/>
    <s v="US"/>
    <s v="USD"/>
    <n v="1410546413"/>
    <n v="1407954413"/>
    <b v="0"/>
    <n v="22"/>
    <b v="1"/>
    <x v="11"/>
    <n v="50"/>
    <n v="136.36000000000001"/>
    <s v="music"/>
    <x v="11"/>
    <d v="2014-08-13T18:26:53"/>
    <x v="3"/>
    <x v="10"/>
  </r>
  <r>
    <n v="1858"/>
    <s v="Curriculum-Based Rock Music For Kids"/>
    <s v="I write songs to teach with at two Chicago schools.  The enthusiastic response from my students &amp; colleagues inspired me to do do this!"/>
    <n v="6000"/>
    <n v="6041.55"/>
    <x v="0"/>
    <s v="US"/>
    <s v="USD"/>
    <n v="1324014521"/>
    <n v="1318826921"/>
    <b v="0"/>
    <n v="149"/>
    <b v="1"/>
    <x v="11"/>
    <n v="101"/>
    <n v="40.549999999999997"/>
    <s v="music"/>
    <x v="11"/>
    <d v="2011-10-17T04:48:41"/>
    <x v="6"/>
    <x v="9"/>
  </r>
  <r>
    <n v="1859"/>
    <s v="Queen Kwong Tour to London and Paris"/>
    <s v="Queen Kwong is going ON TOUR to London and Paris!"/>
    <n v="6000"/>
    <n v="3955"/>
    <x v="0"/>
    <s v="US"/>
    <s v="USD"/>
    <n v="1316716129"/>
    <n v="1314124129"/>
    <b v="0"/>
    <n v="56"/>
    <b v="1"/>
    <x v="11"/>
    <n v="66"/>
    <n v="70.63"/>
    <s v="music"/>
    <x v="11"/>
    <d v="2011-08-23T18:28:49"/>
    <x v="6"/>
    <x v="10"/>
  </r>
  <r>
    <n v="1860"/>
    <s v="A Simple Complex's 2013 CD Release Party DVD"/>
    <s v="ASC had a one-of-a-kind CD release party in 2013, and we want to share it with the world - in DVD format!"/>
    <n v="6000"/>
    <n v="1001"/>
    <x v="0"/>
    <s v="US"/>
    <s v="USD"/>
    <n v="1391706084"/>
    <n v="1389891684"/>
    <b v="0"/>
    <n v="19"/>
    <b v="1"/>
    <x v="11"/>
    <n v="17"/>
    <n v="52.68"/>
    <s v="music"/>
    <x v="11"/>
    <d v="2014-01-16T17:01:24"/>
    <x v="3"/>
    <x v="1"/>
  </r>
  <r>
    <n v="1861"/>
    <s v="Galaxix - Take on the Universe!"/>
    <s v="A game for Apple &amp; Android devices that sees you get your own spacecraft, take on the competition, mine asteroids &amp; fight to survive."/>
    <n v="6000"/>
    <n v="0"/>
    <x v="2"/>
    <s v="GB"/>
    <s v="GBP"/>
    <n v="1422256341"/>
    <n v="1419664341"/>
    <b v="0"/>
    <n v="0"/>
    <b v="0"/>
    <x v="18"/>
    <n v="0"/>
    <n v="0"/>
    <s v="games"/>
    <x v="18"/>
    <d v="2014-12-27T07:12:21"/>
    <x v="3"/>
    <x v="11"/>
  </r>
  <r>
    <n v="1862"/>
    <s v="Purple Fishing - Trump Supporters/Critics Find Common Ground"/>
    <s v="Purple Fishing is an online game and social media platform for Trump Supporters and Critics to have fun finding common ground."/>
    <n v="6000"/>
    <n v="1455"/>
    <x v="2"/>
    <s v="US"/>
    <s v="USD"/>
    <n v="1488958200"/>
    <n v="1484912974"/>
    <b v="0"/>
    <n v="16"/>
    <b v="0"/>
    <x v="18"/>
    <n v="24"/>
    <n v="90.94"/>
    <s v="games"/>
    <x v="18"/>
    <d v="2017-01-20T11:49:34"/>
    <x v="1"/>
    <x v="1"/>
  </r>
  <r>
    <n v="1863"/>
    <s v="Project: 20M813"/>
    <s v="This is an Android game where you take control of the zombies and try to eat your way to world domination!"/>
    <n v="6000"/>
    <n v="10"/>
    <x v="2"/>
    <s v="US"/>
    <s v="USD"/>
    <n v="1402600085"/>
    <n v="1400008085"/>
    <b v="0"/>
    <n v="2"/>
    <b v="0"/>
    <x v="18"/>
    <n v="0"/>
    <n v="5"/>
    <s v="games"/>
    <x v="18"/>
    <d v="2014-05-13T19:08:05"/>
    <x v="3"/>
    <x v="5"/>
  </r>
  <r>
    <n v="1864"/>
    <s v="Fat Cheeks the Cannonball - iPhone and Android"/>
    <s v="Cannons, Power Gloves, and PUNCHING STUFF!  Help Fat Cheeks collect Acorns for upgrades and customize his gear in this Endless Runner"/>
    <n v="6000"/>
    <n v="2788"/>
    <x v="2"/>
    <s v="US"/>
    <s v="USD"/>
    <n v="1399223500"/>
    <n v="1396631500"/>
    <b v="0"/>
    <n v="48"/>
    <b v="0"/>
    <x v="18"/>
    <n v="46"/>
    <n v="58.08"/>
    <s v="games"/>
    <x v="18"/>
    <d v="2014-04-04T17:11:40"/>
    <x v="3"/>
    <x v="6"/>
  </r>
  <r>
    <n v="1865"/>
    <s v="THE RUNNING GAME"/>
    <s v="This game is an alternative to the boring morning jogs This game will make you excited to workout Following elite footballer movements!"/>
    <n v="6000"/>
    <n v="4"/>
    <x v="2"/>
    <s v="GB"/>
    <s v="GBP"/>
    <n v="1478425747"/>
    <n v="1475398147"/>
    <b v="0"/>
    <n v="2"/>
    <b v="0"/>
    <x v="18"/>
    <n v="0"/>
    <n v="2"/>
    <s v="games"/>
    <x v="18"/>
    <d v="2016-10-02T08:49:07"/>
    <x v="2"/>
    <x v="9"/>
  </r>
  <r>
    <n v="1866"/>
    <s v="MathPlus Cards (FKA Random Math)"/>
    <s v="A mobile application that will allow math learners to practice math operations and improve critical thinking. Ideal for ages 7 to 12."/>
    <n v="6000"/>
    <n v="125"/>
    <x v="2"/>
    <s v="US"/>
    <s v="USD"/>
    <n v="1488340800"/>
    <n v="1483768497"/>
    <b v="0"/>
    <n v="2"/>
    <b v="0"/>
    <x v="18"/>
    <n v="2"/>
    <n v="62.5"/>
    <s v="games"/>
    <x v="18"/>
    <d v="2017-01-07T05:54:57"/>
    <x v="1"/>
    <x v="1"/>
  </r>
  <r>
    <n v="1867"/>
    <s v="Meme Wars - Dank Age"/>
    <s v="A mix of PokemonGo, Game of War- Fire Age, DragonSoul, &amp; Throwdown. Join a clan, collect meme, upgrade features, fight, &amp; compete."/>
    <n v="6000"/>
    <n v="10"/>
    <x v="2"/>
    <s v="US"/>
    <s v="USD"/>
    <n v="1478383912"/>
    <n v="1475791912"/>
    <b v="0"/>
    <n v="1"/>
    <b v="0"/>
    <x v="18"/>
    <n v="0"/>
    <n v="10"/>
    <s v="games"/>
    <x v="18"/>
    <d v="2016-10-06T22:11:52"/>
    <x v="2"/>
    <x v="9"/>
  </r>
  <r>
    <n v="1868"/>
    <s v="Help Build PaperChase Version 3 !"/>
    <s v="PaperChase is a popular endless flying game conceived by a 15 year old and loved by millions worldwide.  Help us build version 3!"/>
    <n v="6000"/>
    <n v="1217"/>
    <x v="2"/>
    <s v="US"/>
    <s v="USD"/>
    <n v="1450166340"/>
    <n v="1448044925"/>
    <b v="0"/>
    <n v="17"/>
    <b v="0"/>
    <x v="18"/>
    <n v="20"/>
    <n v="71.59"/>
    <s v="games"/>
    <x v="18"/>
    <d v="2015-11-20T18:42:05"/>
    <x v="0"/>
    <x v="4"/>
  </r>
  <r>
    <n v="1869"/>
    <s v="Castle Crawler RPG"/>
    <s v="CCRPG will be a 2D Pixel Art Game based on similar elements to the SNES game &quot;Zelda: A Link to the Past&quot; with RPG elements added in."/>
    <n v="6000"/>
    <n v="0"/>
    <x v="2"/>
    <s v="US"/>
    <s v="USD"/>
    <n v="1483488249"/>
    <n v="1480896249"/>
    <b v="0"/>
    <n v="0"/>
    <b v="0"/>
    <x v="18"/>
    <n v="0"/>
    <n v="0"/>
    <s v="games"/>
    <x v="18"/>
    <d v="2016-12-05T00:04:09"/>
    <x v="2"/>
    <x v="11"/>
  </r>
  <r>
    <n v="1870"/>
    <s v="C.O.V.D.--A brand new board app game"/>
    <s v="Conflict of Van Helsing &amp; Dracula (C.O.V.D.) is a board game available as an App based on the story: Dracula. Can you survive?"/>
    <n v="6000"/>
    <n v="361"/>
    <x v="2"/>
    <s v="US"/>
    <s v="USD"/>
    <n v="1454213820"/>
    <n v="1451723535"/>
    <b v="0"/>
    <n v="11"/>
    <b v="0"/>
    <x v="18"/>
    <n v="6"/>
    <n v="32.82"/>
    <s v="games"/>
    <x v="18"/>
    <d v="2016-01-02T08:32:15"/>
    <x v="2"/>
    <x v="1"/>
  </r>
  <r>
    <n v="1871"/>
    <s v="The Adventures of Bible Bear"/>
    <s v="Journey with Bible Bear through each of the books of the Bible, exploring stories while learning verses, songs, and preschool concepts!"/>
    <n v="6000"/>
    <n v="4666"/>
    <x v="2"/>
    <s v="US"/>
    <s v="USD"/>
    <n v="1416512901"/>
    <n v="1413053301"/>
    <b v="0"/>
    <n v="95"/>
    <b v="0"/>
    <x v="18"/>
    <n v="78"/>
    <n v="49.12"/>
    <s v="games"/>
    <x v="18"/>
    <d v="2014-10-11T18:48:21"/>
    <x v="3"/>
    <x v="9"/>
  </r>
  <r>
    <n v="1872"/>
    <s v="ZombieTime!"/>
    <s v="A Top-View Action game where you play as Bob, the FIRST zombie to rise from the grave. Bring chaos to town, feast and don't die again."/>
    <n v="6000"/>
    <n v="212"/>
    <x v="2"/>
    <s v="US"/>
    <s v="USD"/>
    <n v="1435633602"/>
    <n v="1433041602"/>
    <b v="0"/>
    <n v="13"/>
    <b v="0"/>
    <x v="18"/>
    <n v="4"/>
    <n v="16.309999999999999"/>
    <s v="games"/>
    <x v="18"/>
    <d v="2015-05-31T03:06:42"/>
    <x v="0"/>
    <x v="5"/>
  </r>
  <r>
    <n v="1873"/>
    <s v="The Red Card Blue Card Game"/>
    <s v="It's time for The Red Card Blue Card Game to be available everywhere! Help save the sanity of ALL parent's! Help make it an App!!"/>
    <n v="6000"/>
    <n v="36"/>
    <x v="2"/>
    <s v="CA"/>
    <s v="CAD"/>
    <n v="1436373900"/>
    <n v="1433861210"/>
    <b v="0"/>
    <n v="2"/>
    <b v="0"/>
    <x v="18"/>
    <n v="1"/>
    <n v="18"/>
    <s v="games"/>
    <x v="18"/>
    <d v="2015-06-09T14:46:50"/>
    <x v="0"/>
    <x v="0"/>
  </r>
  <r>
    <n v="1874"/>
    <s v="PATH to Reading Brain Training"/>
    <s v="PATH to Reading (PATH) is a patented break-through technology  that dramatically and permanently improves attention, reading, memory"/>
    <n v="6000"/>
    <n v="26"/>
    <x v="2"/>
    <s v="US"/>
    <s v="USD"/>
    <n v="1467155733"/>
    <n v="1465427733"/>
    <b v="0"/>
    <n v="2"/>
    <b v="0"/>
    <x v="18"/>
    <n v="0"/>
    <n v="13"/>
    <s v="games"/>
    <x v="18"/>
    <d v="2016-06-08T23:15:33"/>
    <x v="2"/>
    <x v="0"/>
  </r>
  <r>
    <n v="1875"/>
    <s v="Claws &amp; Fins"/>
    <s v="Sea opposition of Crab's family and angry fishes. Who is going to win, and who is going to loose ?!"/>
    <n v="6000"/>
    <n v="51"/>
    <x v="2"/>
    <s v="US"/>
    <s v="USD"/>
    <n v="1470519308"/>
    <n v="1465335308"/>
    <b v="0"/>
    <n v="3"/>
    <b v="0"/>
    <x v="18"/>
    <n v="1"/>
    <n v="17"/>
    <s v="games"/>
    <x v="18"/>
    <d v="2016-06-07T21:35:08"/>
    <x v="2"/>
    <x v="0"/>
  </r>
  <r>
    <n v="1876"/>
    <s v="Migration Madness (Android)"/>
    <s v="An arcade styled side scroller. Help Bob the pilot steer his plane through hordes of migrating birds strapped with explosives."/>
    <n v="6000"/>
    <n v="0"/>
    <x v="2"/>
    <s v="AU"/>
    <s v="AUD"/>
    <n v="1402901405"/>
    <n v="1400309405"/>
    <b v="0"/>
    <n v="0"/>
    <b v="0"/>
    <x v="18"/>
    <n v="0"/>
    <n v="0"/>
    <s v="games"/>
    <x v="18"/>
    <d v="2014-05-17T06:50:05"/>
    <x v="3"/>
    <x v="5"/>
  </r>
  <r>
    <n v="1877"/>
    <s v="Chip Dip II: Son of Chip Dip! - A Terrible, Terrible Game"/>
    <s v="It's obvious you won't survive by your wits alone. Unfortunately that's all you've got, Chip. Run!"/>
    <n v="6000"/>
    <n v="0"/>
    <x v="2"/>
    <s v="US"/>
    <s v="USD"/>
    <n v="1425170525"/>
    <n v="1422664925"/>
    <b v="0"/>
    <n v="0"/>
    <b v="0"/>
    <x v="18"/>
    <n v="0"/>
    <n v="0"/>
    <s v="games"/>
    <x v="18"/>
    <d v="2015-01-31T00:42:05"/>
    <x v="0"/>
    <x v="1"/>
  </r>
  <r>
    <n v="1878"/>
    <s v="Aussies versus Zombies"/>
    <s v="Action game now playable on Android/iOS platforms and PC browsers. Easy gameplay even for starters yet hard to be skilled. Multi-player"/>
    <n v="5999"/>
    <n v="0"/>
    <x v="2"/>
    <s v="AU"/>
    <s v="AUD"/>
    <n v="1402618355"/>
    <n v="1400026355"/>
    <b v="0"/>
    <n v="0"/>
    <b v="0"/>
    <x v="18"/>
    <n v="0"/>
    <n v="0"/>
    <s v="games"/>
    <x v="18"/>
    <d v="2014-05-14T00:12:35"/>
    <x v="3"/>
    <x v="5"/>
  </r>
  <r>
    <n v="1879"/>
    <s v="Alex and More"/>
    <s v="Juego de plataformas con 20 personajes. Cada personaje tiene cuatro habilidades distintas al resto de personajes y sus propias voces."/>
    <n v="5875"/>
    <n v="6"/>
    <x v="2"/>
    <s v="ES"/>
    <s v="EUR"/>
    <n v="1457966129"/>
    <n v="1455377729"/>
    <b v="0"/>
    <n v="2"/>
    <b v="0"/>
    <x v="18"/>
    <n v="0"/>
    <n v="3"/>
    <s v="games"/>
    <x v="18"/>
    <d v="2016-02-13T15:35:29"/>
    <x v="2"/>
    <x v="2"/>
  </r>
  <r>
    <n v="1880"/>
    <s v="Sim Betting Football"/>
    <s v="Sim Betting Football is the only football (soccer) betting simulation  game."/>
    <n v="5862"/>
    <n v="1004"/>
    <x v="2"/>
    <s v="GB"/>
    <s v="GBP"/>
    <n v="1459341380"/>
    <n v="1456839380"/>
    <b v="0"/>
    <n v="24"/>
    <b v="0"/>
    <x v="18"/>
    <n v="17"/>
    <n v="41.83"/>
    <s v="games"/>
    <x v="18"/>
    <d v="2016-03-01T13:36:20"/>
    <x v="2"/>
    <x v="7"/>
  </r>
  <r>
    <n v="1881"/>
    <s v="Story Rock by The Jolly Llamas -- Our First Album!"/>
    <s v="We're now raising money to produce a music video. Those who donate get a vote in deciding which song!"/>
    <n v="5845"/>
    <n v="3453.69"/>
    <x v="0"/>
    <s v="US"/>
    <s v="USD"/>
    <n v="1425955189"/>
    <n v="1423366789"/>
    <b v="0"/>
    <n v="70"/>
    <b v="1"/>
    <x v="14"/>
    <n v="59"/>
    <n v="49.34"/>
    <s v="music"/>
    <x v="14"/>
    <d v="2015-02-08T03:39:49"/>
    <x v="0"/>
    <x v="2"/>
  </r>
  <r>
    <n v="1882"/>
    <s v="American Lit or...Trespassing for Beginners"/>
    <s v="New songs have been popping out of Mark Donato for years now and he's got a large, squirming litter of them in need of triage.  Help!"/>
    <n v="5800"/>
    <n v="3380"/>
    <x v="0"/>
    <s v="US"/>
    <s v="USD"/>
    <n v="1341964080"/>
    <n v="1339109212"/>
    <b v="0"/>
    <n v="81"/>
    <b v="1"/>
    <x v="14"/>
    <n v="58"/>
    <n v="41.73"/>
    <s v="music"/>
    <x v="14"/>
    <d v="2012-06-07T22:46:52"/>
    <x v="5"/>
    <x v="0"/>
  </r>
  <r>
    <n v="1883"/>
    <s v="Afraid Of Figs - Help Fund our New CD - &quot;SAFE&quot;"/>
    <s v="Afraid Of Figs is a high energy pop/rock band, with off-the-wall humor, catchy hooks, and wild interactive live shows."/>
    <n v="5800"/>
    <n v="1047"/>
    <x v="0"/>
    <s v="US"/>
    <s v="USD"/>
    <n v="1333921508"/>
    <n v="1331333108"/>
    <b v="0"/>
    <n v="32"/>
    <b v="1"/>
    <x v="14"/>
    <n v="18"/>
    <n v="32.72"/>
    <s v="music"/>
    <x v="14"/>
    <d v="2012-03-09T22:45:08"/>
    <x v="5"/>
    <x v="7"/>
  </r>
  <r>
    <n v="1884"/>
    <s v="Glad Hearts New Album: Twenty Two - On Vinyl!"/>
    <s v="Glad Hearts Latest Album, Twenty Two, Pressed In A Very Limited Edition On Beautiful Vinyl With Accompanying Digital Download"/>
    <n v="5800"/>
    <n v="1351"/>
    <x v="0"/>
    <s v="US"/>
    <s v="USD"/>
    <n v="1354017600"/>
    <n v="1350967535"/>
    <b v="0"/>
    <n v="26"/>
    <b v="1"/>
    <x v="14"/>
    <n v="23"/>
    <n v="51.96"/>
    <s v="music"/>
    <x v="14"/>
    <d v="2012-10-23T04:45:35"/>
    <x v="5"/>
    <x v="9"/>
  </r>
  <r>
    <n v="1885"/>
    <s v="KATA 'The Rising' - Double LP (Vinyl Release)"/>
    <s v="KATA's debut album 'The Rising' is ready for your ears, now all we need to do is press the vinyl. That's where you come in!"/>
    <n v="5600"/>
    <n v="5322"/>
    <x v="0"/>
    <s v="US"/>
    <s v="USD"/>
    <n v="1344636000"/>
    <n v="1341800110"/>
    <b v="0"/>
    <n v="105"/>
    <b v="1"/>
    <x v="14"/>
    <n v="95"/>
    <n v="50.69"/>
    <s v="music"/>
    <x v="14"/>
    <d v="2012-07-09T02:15:10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5555.55"/>
    <n v="1225"/>
    <x v="0"/>
    <s v="US"/>
    <s v="USD"/>
    <n v="1415832338"/>
    <n v="1413236738"/>
    <b v="0"/>
    <n v="29"/>
    <b v="1"/>
    <x v="14"/>
    <n v="22"/>
    <n v="42.24"/>
    <s v="music"/>
    <x v="14"/>
    <d v="2014-10-13T21:45:38"/>
    <x v="3"/>
    <x v="9"/>
  </r>
  <r>
    <n v="1887"/>
    <s v="Welcome To The Club - Music Video Project"/>
    <s v="Our dream of recording our second single in London and making it big in the UK is closer than ever! Do you want to be a part of it?"/>
    <n v="5500"/>
    <n v="3335"/>
    <x v="0"/>
    <s v="ES"/>
    <s v="EUR"/>
    <n v="1449178200"/>
    <n v="1447614732"/>
    <b v="0"/>
    <n v="8"/>
    <b v="1"/>
    <x v="14"/>
    <n v="61"/>
    <n v="416.88"/>
    <s v="music"/>
    <x v="14"/>
    <d v="2015-11-15T19:12:12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5500"/>
    <n v="4152"/>
    <x v="0"/>
    <s v="US"/>
    <s v="USD"/>
    <n v="1275368340"/>
    <n v="1272692732"/>
    <b v="0"/>
    <n v="89"/>
    <b v="1"/>
    <x v="14"/>
    <n v="75"/>
    <n v="46.65"/>
    <s v="music"/>
    <x v="14"/>
    <d v="2010-05-01T05:45:32"/>
    <x v="7"/>
    <x v="5"/>
  </r>
  <r>
    <n v="1889"/>
    <s v="LittleBear"/>
    <s v="Sweeping epic melodies. I want to incorporate all my influences into one album I have been writing for 90 days now and ready to record!"/>
    <n v="5500"/>
    <n v="2132"/>
    <x v="0"/>
    <s v="US"/>
    <s v="USD"/>
    <n v="1363024946"/>
    <n v="1359140546"/>
    <b v="0"/>
    <n v="44"/>
    <b v="1"/>
    <x v="14"/>
    <n v="39"/>
    <n v="48.45"/>
    <s v="music"/>
    <x v="14"/>
    <d v="2013-01-25T19:02:26"/>
    <x v="4"/>
    <x v="1"/>
  </r>
  <r>
    <n v="1890"/>
    <s v="The Spring Standards LIVE at the Arden Gild Hall!"/>
    <s v="We want to record a live album at this year's annual Boxing Day show at the Arden Gild Hall - we need your help to do it!"/>
    <n v="5500"/>
    <n v="17350.13"/>
    <x v="0"/>
    <s v="US"/>
    <s v="USD"/>
    <n v="1355597528"/>
    <n v="1353005528"/>
    <b v="0"/>
    <n v="246"/>
    <b v="1"/>
    <x v="14"/>
    <n v="315"/>
    <n v="70.53"/>
    <s v="music"/>
    <x v="14"/>
    <d v="2012-11-15T18:52:08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5500"/>
    <n v="10555"/>
    <x v="0"/>
    <s v="US"/>
    <s v="USD"/>
    <n v="1279778400"/>
    <n v="1275851354"/>
    <b v="0"/>
    <n v="120"/>
    <b v="1"/>
    <x v="14"/>
    <n v="192"/>
    <n v="87.96"/>
    <s v="music"/>
    <x v="14"/>
    <d v="2010-06-06T19:09:14"/>
    <x v="7"/>
    <x v="0"/>
  </r>
  <r>
    <n v="1892"/>
    <s v="Nemes wants you to be able to hear their new songs!"/>
    <s v="Nemes has just recorded a new album and is raising $500 to get it mixed and mastered professionally."/>
    <n v="5500"/>
    <n v="683"/>
    <x v="0"/>
    <s v="US"/>
    <s v="USD"/>
    <n v="1307459881"/>
    <n v="1304867881"/>
    <b v="0"/>
    <n v="26"/>
    <b v="1"/>
    <x v="14"/>
    <n v="12"/>
    <n v="26.27"/>
    <s v="music"/>
    <x v="14"/>
    <d v="2011-05-08T15:18:01"/>
    <x v="6"/>
    <x v="5"/>
  </r>
  <r>
    <n v="1893"/>
    <s v="Archeology 7&quot; Vinyl"/>
    <s v="Archeology is looking to gain support to release their 7&quot; vinyl single &quot;Hunger&quot; as well as the b-side, &quot;Kings canyon."/>
    <n v="5500"/>
    <n v="2600"/>
    <x v="0"/>
    <s v="US"/>
    <s v="USD"/>
    <n v="1302926340"/>
    <n v="1301524585"/>
    <b v="0"/>
    <n v="45"/>
    <b v="1"/>
    <x v="14"/>
    <n v="47"/>
    <n v="57.78"/>
    <s v="music"/>
    <x v="14"/>
    <d v="2011-03-30T22:36:25"/>
    <x v="6"/>
    <x v="7"/>
  </r>
  <r>
    <n v="1894"/>
    <s v="Help me release my first 3 song EP!!"/>
    <s v="Im trying to raise $1000 for a 3 song EP in a studio!"/>
    <n v="5500"/>
    <n v="1145"/>
    <x v="0"/>
    <s v="US"/>
    <s v="USD"/>
    <n v="1329082983"/>
    <n v="1326404583"/>
    <b v="0"/>
    <n v="20"/>
    <b v="1"/>
    <x v="14"/>
    <n v="21"/>
    <n v="57.25"/>
    <s v="music"/>
    <x v="14"/>
    <d v="2012-01-12T21:43:03"/>
    <x v="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5500"/>
    <n v="9228"/>
    <x v="0"/>
    <s v="US"/>
    <s v="USD"/>
    <n v="1445363722"/>
    <n v="1442771722"/>
    <b v="0"/>
    <n v="47"/>
    <b v="1"/>
    <x v="14"/>
    <n v="168"/>
    <n v="196.34"/>
    <s v="music"/>
    <x v="14"/>
    <d v="2015-09-20T17:55:22"/>
    <x v="0"/>
    <x v="8"/>
  </r>
  <r>
    <n v="1896"/>
    <s v="the bridge"/>
    <s v="My barely anticipated second album of self produced songs is ready to go.  Just need a little help to cover mastering, artwork etc."/>
    <n v="5500"/>
    <n v="559"/>
    <x v="0"/>
    <s v="US"/>
    <s v="USD"/>
    <n v="1334250165"/>
    <n v="1331658165"/>
    <b v="0"/>
    <n v="13"/>
    <b v="1"/>
    <x v="14"/>
    <n v="10"/>
    <n v="43"/>
    <s v="music"/>
    <x v="14"/>
    <d v="2012-03-13T17:02:45"/>
    <x v="5"/>
    <x v="7"/>
  </r>
  <r>
    <n v="1897"/>
    <s v="Vanessa Lively's New Album 2014"/>
    <s v="My new album produced by Paul Curreri is one of the most unique musical projects I have done. Let's finish it before the baby comes!"/>
    <n v="5500"/>
    <n v="6506"/>
    <x v="0"/>
    <s v="US"/>
    <s v="USD"/>
    <n v="1393966800"/>
    <n v="1392040806"/>
    <b v="0"/>
    <n v="183"/>
    <b v="1"/>
    <x v="14"/>
    <n v="118"/>
    <n v="35.549999999999997"/>
    <s v="music"/>
    <x v="14"/>
    <d v="2014-02-10T14:00:06"/>
    <x v="3"/>
    <x v="2"/>
  </r>
  <r>
    <n v="1898"/>
    <s v="Degenerate Matters EP Funding Campaign"/>
    <s v="We are heading into the studio to create the most soulfully orchestrated Indie Pop masterpiece mankind has ever witnessed."/>
    <n v="5500"/>
    <n v="1445"/>
    <x v="0"/>
    <s v="US"/>
    <s v="USD"/>
    <n v="1454349600"/>
    <n v="1451277473"/>
    <b v="0"/>
    <n v="21"/>
    <b v="1"/>
    <x v="14"/>
    <n v="26"/>
    <n v="68.81"/>
    <s v="music"/>
    <x v="14"/>
    <d v="2015-12-28T04:37:53"/>
    <x v="0"/>
    <x v="11"/>
  </r>
  <r>
    <n v="1899"/>
    <s v="Ukulele Songs from the Zombie Apocalypse"/>
    <s v="Ukulele Songs from the Zombie Apocalypse, a concept album where boy meets girl, boy loses girl to Zombie King, boy gets girl back. Fun!"/>
    <n v="5500"/>
    <n v="1200"/>
    <x v="0"/>
    <s v="US"/>
    <s v="USD"/>
    <n v="1427319366"/>
    <n v="1424730966"/>
    <b v="0"/>
    <n v="42"/>
    <b v="1"/>
    <x v="14"/>
    <n v="22"/>
    <n v="28.57"/>
    <s v="music"/>
    <x v="14"/>
    <d v="2015-02-23T22:36:06"/>
    <x v="0"/>
    <x v="2"/>
  </r>
  <r>
    <n v="1900"/>
    <s v="5 Bucks from 500 Friends"/>
    <s v="Angieâ€™s Curse, an Indie Goth/Dark Rock band &amp; local favorite from Ventura, are ready to record a professional CD of all original songs."/>
    <n v="5500"/>
    <n v="2734.11"/>
    <x v="0"/>
    <s v="US"/>
    <s v="USD"/>
    <n v="1349517540"/>
    <n v="1347137731"/>
    <b v="0"/>
    <n v="54"/>
    <b v="1"/>
    <x v="14"/>
    <n v="50"/>
    <n v="50.63"/>
    <s v="music"/>
    <x v="14"/>
    <d v="2012-09-08T20:55:31"/>
    <x v="5"/>
    <x v="8"/>
  </r>
  <r>
    <n v="1901"/>
    <s v="KiddieRail - making the stairs easier and safer for kids"/>
    <s v="KiddieRail is a height adjustable hand rail of the right size for little children to help them manage the stairs more safely at home."/>
    <n v="5500"/>
    <n v="2670"/>
    <x v="2"/>
    <s v="GB"/>
    <s v="GBP"/>
    <n v="1432299600"/>
    <n v="1429707729"/>
    <b v="0"/>
    <n v="25"/>
    <b v="0"/>
    <x v="29"/>
    <n v="49"/>
    <n v="106.8"/>
    <s v="technology"/>
    <x v="29"/>
    <d v="2015-04-22T13:02:09"/>
    <x v="0"/>
    <x v="6"/>
  </r>
  <r>
    <n v="1902"/>
    <s v="Cardboard reality"/>
    <s v="Virtual reality is expensive, here is the solution. I've created a VR device out of cardboard. I present: World's cheapest VR Device."/>
    <n v="5500"/>
    <n v="12"/>
    <x v="2"/>
    <s v="NL"/>
    <s v="EUR"/>
    <n v="1425495447"/>
    <n v="1422903447"/>
    <b v="0"/>
    <n v="3"/>
    <b v="0"/>
    <x v="29"/>
    <n v="0"/>
    <n v="4"/>
    <s v="technology"/>
    <x v="29"/>
    <d v="2015-02-02T18:57:27"/>
    <x v="0"/>
    <x v="2"/>
  </r>
  <r>
    <n v="1903"/>
    <s v="MiPointer"/>
    <s v="A cool smart laser pointer for presenting professionals. Unique by design, widest functional coverage for both IOS and Android."/>
    <n v="5500"/>
    <n v="1398"/>
    <x v="2"/>
    <s v="US"/>
    <s v="USD"/>
    <n v="1485541791"/>
    <n v="1480357791"/>
    <b v="0"/>
    <n v="41"/>
    <b v="0"/>
    <x v="29"/>
    <n v="25"/>
    <n v="34.1"/>
    <s v="technology"/>
    <x v="29"/>
    <d v="2016-11-28T18:29:51"/>
    <x v="2"/>
    <x v="4"/>
  </r>
  <r>
    <n v="1904"/>
    <s v="Small Animal Deterrent Latch (S.A.D.L.)"/>
    <s v="Animals knocking over your waste wheeler making a mess on trash day? The S.A.D.L. will help prevent that from happening!"/>
    <n v="5500"/>
    <n v="50"/>
    <x v="2"/>
    <s v="US"/>
    <s v="USD"/>
    <n v="1451752021"/>
    <n v="1447864021"/>
    <b v="0"/>
    <n v="2"/>
    <b v="0"/>
    <x v="29"/>
    <n v="1"/>
    <n v="25"/>
    <s v="technology"/>
    <x v="29"/>
    <d v="2015-11-18T16:27:01"/>
    <x v="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5500"/>
    <n v="42"/>
    <x v="2"/>
    <s v="US"/>
    <s v="USD"/>
    <n v="1410127994"/>
    <n v="1407535994"/>
    <b v="0"/>
    <n v="4"/>
    <b v="0"/>
    <x v="29"/>
    <n v="1"/>
    <n v="10.5"/>
    <s v="technology"/>
    <x v="29"/>
    <d v="2014-08-08T22:13:14"/>
    <x v="3"/>
    <x v="10"/>
  </r>
  <r>
    <n v="1906"/>
    <s v="Macbook all-in-one Portable storage docking station PLUSDOCK"/>
    <s v="Max 5Tb storage, Wired lan, Additional USB ports and Hi-res DAC, 10000mAh battery, Real portable docking station"/>
    <n v="5500"/>
    <n v="21380"/>
    <x v="2"/>
    <s v="US"/>
    <s v="USD"/>
    <n v="1466697983"/>
    <n v="1464105983"/>
    <b v="0"/>
    <n v="99"/>
    <b v="0"/>
    <x v="29"/>
    <n v="389"/>
    <n v="215.96"/>
    <s v="technology"/>
    <x v="29"/>
    <d v="2016-05-24T16:06:23"/>
    <x v="2"/>
    <x v="5"/>
  </r>
  <r>
    <n v="1907"/>
    <s v="Litter-Buddy"/>
    <s v="Litter-Buddy is great economical alternative to leading pet waste disposal systems with cartridge bag elements."/>
    <n v="5500"/>
    <n v="85"/>
    <x v="2"/>
    <s v="US"/>
    <s v="USD"/>
    <n v="1400853925"/>
    <n v="1399557925"/>
    <b v="0"/>
    <n v="4"/>
    <b v="0"/>
    <x v="29"/>
    <n v="2"/>
    <n v="21.25"/>
    <s v="technology"/>
    <x v="29"/>
    <d v="2014-05-08T14:05:25"/>
    <x v="3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5500"/>
    <n v="433"/>
    <x v="2"/>
    <s v="US"/>
    <s v="USD"/>
    <n v="1483048900"/>
    <n v="1480456900"/>
    <b v="0"/>
    <n v="4"/>
    <b v="0"/>
    <x v="29"/>
    <n v="8"/>
    <n v="108.25"/>
    <s v="technology"/>
    <x v="29"/>
    <d v="2016-11-29T22:01:40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5500"/>
    <n v="4939"/>
    <x v="2"/>
    <s v="US"/>
    <s v="USD"/>
    <n v="1414059479"/>
    <n v="1411467479"/>
    <b v="0"/>
    <n v="38"/>
    <b v="0"/>
    <x v="29"/>
    <n v="90"/>
    <n v="129.97"/>
    <s v="technology"/>
    <x v="29"/>
    <d v="2014-09-23T10:17:59"/>
    <x v="3"/>
    <x v="8"/>
  </r>
  <r>
    <n v="1910"/>
    <s v="Thinking Cleaner, Wifi for iRobotÂ® RoombaÂ® 700 &amp; 800 series"/>
    <s v="Thinking Cleaner is an add-on for your iRobotÂ® RoombaÂ® 700/800 that makes it smarter and aware of its owner."/>
    <n v="5500"/>
    <n v="33486"/>
    <x v="2"/>
    <s v="NL"/>
    <s v="EUR"/>
    <n v="1446331500"/>
    <n v="1442531217"/>
    <b v="0"/>
    <n v="285"/>
    <b v="0"/>
    <x v="29"/>
    <n v="609"/>
    <n v="117.49"/>
    <s v="technology"/>
    <x v="29"/>
    <d v="2015-09-17T23:06:57"/>
    <x v="0"/>
    <x v="8"/>
  </r>
  <r>
    <n v="1911"/>
    <s v="Charge Furniture"/>
    <s v="Charge furniture, making it simple and comfortable to charge your USB devices without leaving the comfort of your couch or armchair"/>
    <n v="5500"/>
    <n v="10"/>
    <x v="2"/>
    <s v="NZ"/>
    <s v="NZD"/>
    <n v="1407545334"/>
    <n v="1404953334"/>
    <b v="0"/>
    <n v="1"/>
    <b v="0"/>
    <x v="29"/>
    <n v="0"/>
    <n v="10"/>
    <s v="technology"/>
    <x v="29"/>
    <d v="2014-07-10T00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500"/>
    <n v="2965"/>
    <x v="2"/>
    <s v="US"/>
    <s v="USD"/>
    <n v="1433395560"/>
    <n v="1430803560"/>
    <b v="0"/>
    <n v="42"/>
    <b v="0"/>
    <x v="29"/>
    <n v="54"/>
    <n v="70.599999999999994"/>
    <s v="technology"/>
    <x v="29"/>
    <d v="2015-05-05T05:26:00"/>
    <x v="0"/>
    <x v="5"/>
  </r>
  <r>
    <n v="1913"/>
    <s v="Tibio - Spreading warmth in everyones home"/>
    <s v="Tibio is a revolutionary new product designed to solve an age old problem."/>
    <n v="5500"/>
    <n v="637"/>
    <x v="2"/>
    <s v="GB"/>
    <s v="GBP"/>
    <n v="1412770578"/>
    <n v="1410178578"/>
    <b v="0"/>
    <n v="26"/>
    <b v="0"/>
    <x v="29"/>
    <n v="12"/>
    <n v="24.5"/>
    <s v="technology"/>
    <x v="29"/>
    <d v="2014-09-08T12:16:18"/>
    <x v="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5500"/>
    <n v="60"/>
    <x v="2"/>
    <s v="US"/>
    <s v="USD"/>
    <n v="1414814340"/>
    <n v="1413519073"/>
    <b v="0"/>
    <n v="2"/>
    <b v="0"/>
    <x v="29"/>
    <n v="1"/>
    <n v="30"/>
    <s v="technology"/>
    <x v="29"/>
    <d v="2014-10-17T04:11:13"/>
    <x v="3"/>
    <x v="9"/>
  </r>
  <r>
    <n v="1915"/>
    <s v="The Cat-Bath Contraption"/>
    <s v="The picture above is of our current prototype for the cat bath - we hope to move beyond a simple bin and create a cat bath revolution!"/>
    <n v="5500"/>
    <n v="8"/>
    <x v="2"/>
    <s v="US"/>
    <s v="USD"/>
    <n v="1409620222"/>
    <n v="1407892222"/>
    <b v="0"/>
    <n v="4"/>
    <b v="0"/>
    <x v="29"/>
    <n v="0"/>
    <n v="2"/>
    <s v="technology"/>
    <x v="29"/>
    <d v="2014-08-13T01:10:22"/>
    <x v="3"/>
    <x v="10"/>
  </r>
  <r>
    <n v="1916"/>
    <s v="The Paint Can Holder by U.S. Green Products"/>
    <s v="The Paint Can Holder Makes Painting Easier and Safer on Extension Ladders."/>
    <n v="5500"/>
    <n v="102"/>
    <x v="2"/>
    <s v="US"/>
    <s v="USD"/>
    <n v="1478542375"/>
    <n v="1476378775"/>
    <b v="0"/>
    <n v="6"/>
    <b v="0"/>
    <x v="29"/>
    <n v="2"/>
    <n v="17"/>
    <s v="technology"/>
    <x v="29"/>
    <d v="2016-10-13T17:12:55"/>
    <x v="2"/>
    <x v="9"/>
  </r>
  <r>
    <n v="1917"/>
    <s v="Chronovisor:The MOST innovative watch for night time reading"/>
    <s v="Let's build a legendary brand altogether"/>
    <n v="5500"/>
    <n v="205025"/>
    <x v="2"/>
    <s v="HK"/>
    <s v="HKD"/>
    <n v="1486708133"/>
    <n v="1484116133"/>
    <b v="0"/>
    <n v="70"/>
    <b v="0"/>
    <x v="29"/>
    <n v="3728"/>
    <n v="2928.93"/>
    <s v="technology"/>
    <x v="29"/>
    <d v="2017-01-11T06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5500"/>
    <n v="260"/>
    <x v="2"/>
    <s v="US"/>
    <s v="USD"/>
    <n v="1407869851"/>
    <n v="1404845851"/>
    <b v="0"/>
    <n v="9"/>
    <b v="0"/>
    <x v="29"/>
    <n v="5"/>
    <n v="28.89"/>
    <s v="technology"/>
    <x v="29"/>
    <d v="2014-07-08T18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500"/>
    <n v="237"/>
    <x v="2"/>
    <s v="US"/>
    <s v="USD"/>
    <n v="1432069249"/>
    <n v="1429477249"/>
    <b v="0"/>
    <n v="8"/>
    <b v="0"/>
    <x v="29"/>
    <n v="4"/>
    <n v="29.63"/>
    <s v="technology"/>
    <x v="29"/>
    <d v="2015-04-19T21:00:49"/>
    <x v="0"/>
    <x v="6"/>
  </r>
  <r>
    <n v="1920"/>
    <s v="Brightside - Side lighting for cyclists"/>
    <s v="A new concept in bike light safety, protecting cyclists from being hit in the side. Bright, amber sideways."/>
    <n v="5500"/>
    <n v="4303"/>
    <x v="2"/>
    <s v="GB"/>
    <s v="GBP"/>
    <n v="1445468400"/>
    <n v="1443042061"/>
    <b v="0"/>
    <n v="105"/>
    <b v="0"/>
    <x v="29"/>
    <n v="78"/>
    <n v="40.98"/>
    <s v="technology"/>
    <x v="29"/>
    <d v="2015-09-23T21:01:01"/>
    <x v="0"/>
    <x v="8"/>
  </r>
  <r>
    <n v="1921"/>
    <s v="The Fine Spirits are making an album!"/>
    <s v="The Fine Spirits are making an album, but we need your help!"/>
    <n v="5500"/>
    <n v="2052"/>
    <x v="0"/>
    <s v="US"/>
    <s v="USD"/>
    <n v="1342243143"/>
    <n v="1339651143"/>
    <b v="0"/>
    <n v="38"/>
    <b v="1"/>
    <x v="14"/>
    <n v="37"/>
    <n v="54"/>
    <s v="music"/>
    <x v="14"/>
    <d v="2012-06-14T05:19:03"/>
    <x v="5"/>
    <x v="0"/>
  </r>
  <r>
    <n v="1922"/>
    <s v="Low Weather // Debut Album"/>
    <s v="Low Weather's debut album is halfway finished.  With your help and your help alone we can record the rest!"/>
    <n v="5494"/>
    <n v="2311"/>
    <x v="0"/>
    <s v="US"/>
    <s v="USD"/>
    <n v="1386828507"/>
    <n v="1384236507"/>
    <b v="0"/>
    <n v="64"/>
    <b v="1"/>
    <x v="14"/>
    <n v="42"/>
    <n v="36.11"/>
    <s v="music"/>
    <x v="14"/>
    <d v="2013-11-12T06:08:27"/>
    <x v="4"/>
    <x v="4"/>
  </r>
  <r>
    <n v="1923"/>
    <s v="Help Lions&amp;Creators print their album!"/>
    <s v="We just finished recording our first album! All we need is a little extra help to be able to get it printed!"/>
    <n v="5400"/>
    <n v="301"/>
    <x v="0"/>
    <s v="US"/>
    <s v="USD"/>
    <n v="1317099540"/>
    <n v="1313612532"/>
    <b v="0"/>
    <n v="13"/>
    <b v="1"/>
    <x v="14"/>
    <n v="6"/>
    <n v="23.15"/>
    <s v="music"/>
    <x v="14"/>
    <d v="2011-08-17T20:22:12"/>
    <x v="6"/>
    <x v="10"/>
  </r>
  <r>
    <n v="1924"/>
    <s v="The 'Songs from the Bookmark' Sessions"/>
    <s v="We are recording a cd of Songs- About life and love_x000a_from the perspective a conscious country girl_x000a_living in the city."/>
    <n v="5400"/>
    <n v="3432"/>
    <x v="0"/>
    <s v="US"/>
    <s v="USD"/>
    <n v="1389814380"/>
    <n v="1387390555"/>
    <b v="0"/>
    <n v="33"/>
    <b v="1"/>
    <x v="14"/>
    <n v="64"/>
    <n v="104"/>
    <s v="music"/>
    <x v="14"/>
    <d v="2013-12-18T18:15:55"/>
    <x v="4"/>
    <x v="11"/>
  </r>
  <r>
    <n v="1925"/>
    <s v="The Freakniks Debut Album: Infinite Love"/>
    <s v="The Freakniks are making their psychedelic freak-folk debut studio album and they need your help."/>
    <n v="5250"/>
    <n v="1655"/>
    <x v="0"/>
    <s v="US"/>
    <s v="USD"/>
    <n v="1381449600"/>
    <n v="1379540288"/>
    <b v="0"/>
    <n v="52"/>
    <b v="1"/>
    <x v="14"/>
    <n v="32"/>
    <n v="31.83"/>
    <s v="music"/>
    <x v="14"/>
    <d v="2013-09-18T21:38:08"/>
    <x v="4"/>
    <x v="8"/>
  </r>
  <r>
    <n v="1926"/>
    <s v="Invisible Allies - Hyperdimensional Animals"/>
    <s v="Invisible Allies is a collaboration between well known West Coast downtempo aficionado Bluetech and Philadelphia electronic mastermind KiloWatts.  "/>
    <n v="5250"/>
    <n v="2930.69"/>
    <x v="0"/>
    <s v="US"/>
    <s v="USD"/>
    <n v="1288657560"/>
    <n v="1286319256"/>
    <b v="0"/>
    <n v="107"/>
    <b v="1"/>
    <x v="14"/>
    <n v="56"/>
    <n v="27.39"/>
    <s v="music"/>
    <x v="14"/>
    <d v="2010-10-05T22:54:16"/>
    <x v="7"/>
    <x v="9"/>
  </r>
  <r>
    <n v="1927"/>
    <s v="GBS Detroit Presents Hampshire"/>
    <s v="Hampshire is headed to GBS Detroit."/>
    <n v="5200"/>
    <n v="620"/>
    <x v="0"/>
    <s v="US"/>
    <s v="USD"/>
    <n v="1331182740"/>
    <n v="1329856839"/>
    <b v="0"/>
    <n v="11"/>
    <b v="1"/>
    <x v="14"/>
    <n v="12"/>
    <n v="56.36"/>
    <s v="music"/>
    <x v="14"/>
    <d v="2012-02-21T20:40:39"/>
    <x v="5"/>
    <x v="2"/>
  </r>
  <r>
    <n v="1928"/>
    <s v="Jollyheads Circus Debut Album &quot;The Kaleidoscope Dawn&quot;"/>
    <s v="Help us master and release our debut album &quot;The Kaleidoscope Dawn&quot;"/>
    <n v="5105"/>
    <n v="2630"/>
    <x v="0"/>
    <s v="US"/>
    <s v="USD"/>
    <n v="1367940794"/>
    <n v="1365348794"/>
    <b v="0"/>
    <n v="34"/>
    <b v="1"/>
    <x v="14"/>
    <n v="52"/>
    <n v="77.349999999999994"/>
    <s v="music"/>
    <x v="14"/>
    <d v="2013-04-07T15:33:14"/>
    <x v="4"/>
    <x v="6"/>
  </r>
  <r>
    <n v="1929"/>
    <s v="Surplus 1980 album funds for release on CD/LP."/>
    <s v="Trying to raise funds to release a full-length album on LP and CD by my post-punk studio project, Surplus 1980."/>
    <n v="5050"/>
    <n v="3210"/>
    <x v="0"/>
    <s v="US"/>
    <s v="USD"/>
    <n v="1309825866"/>
    <n v="1306197066"/>
    <b v="0"/>
    <n v="75"/>
    <b v="1"/>
    <x v="14"/>
    <n v="64"/>
    <n v="42.8"/>
    <s v="music"/>
    <x v="14"/>
    <d v="2011-05-24T00:31:06"/>
    <x v="6"/>
    <x v="5"/>
  </r>
  <r>
    <n v="1930"/>
    <s v="Magnetic Flowers Presents: Old, Cold. Losing It."/>
    <s v="We're nearly done recording, but we're out of money! Help us release the record!!!"/>
    <n v="5000"/>
    <n v="1270"/>
    <x v="0"/>
    <s v="US"/>
    <s v="USD"/>
    <n v="1373203482"/>
    <n v="1368019482"/>
    <b v="0"/>
    <n v="26"/>
    <b v="1"/>
    <x v="14"/>
    <n v="25"/>
    <n v="48.85"/>
    <s v="music"/>
    <x v="14"/>
    <d v="2013-05-08T13:24:42"/>
    <x v="4"/>
    <x v="5"/>
  </r>
  <r>
    <n v="1931"/>
    <s v="New Lions After Dark EP!"/>
    <s v="We're an indie rock band from Clearwater, FL headed back into the studio to finish our latest EP."/>
    <n v="5000"/>
    <n v="2412.02"/>
    <x v="0"/>
    <s v="US"/>
    <s v="USD"/>
    <n v="1337657400"/>
    <n v="1336512309"/>
    <b v="0"/>
    <n v="50"/>
    <b v="1"/>
    <x v="14"/>
    <n v="48"/>
    <n v="48.24"/>
    <s v="music"/>
    <x v="14"/>
    <d v="2012-05-08T21:25:09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000"/>
    <n v="5617"/>
    <x v="0"/>
    <s v="US"/>
    <s v="USD"/>
    <n v="1327433173"/>
    <n v="1325618773"/>
    <b v="0"/>
    <n v="80"/>
    <b v="1"/>
    <x v="14"/>
    <n v="112"/>
    <n v="70.209999999999994"/>
    <s v="music"/>
    <x v="14"/>
    <d v="2012-01-03T19:26:13"/>
    <x v="5"/>
    <x v="1"/>
  </r>
  <r>
    <n v="1933"/>
    <s v="Magic Punches are making debut LP with producer John Askew"/>
    <s v="After years of preparation and planning, Magic Punches are going to record their debut LP at Type Foundry Studios with John Askew."/>
    <n v="5000"/>
    <n v="10346"/>
    <x v="0"/>
    <s v="US"/>
    <s v="USD"/>
    <n v="1411787307"/>
    <n v="1409195307"/>
    <b v="0"/>
    <n v="110"/>
    <b v="1"/>
    <x v="14"/>
    <n v="207"/>
    <n v="94.05"/>
    <s v="music"/>
    <x v="14"/>
    <d v="2014-08-28T03:08:27"/>
    <x v="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4"/>
    <n v="80.27"/>
    <s v="music"/>
    <x v="14"/>
    <d v="2011-11-18T20:48:41"/>
    <x v="6"/>
    <x v="4"/>
  </r>
  <r>
    <n v="1935"/>
    <s v="the last echo AM/PM Project"/>
    <s v="AM/PM is a 20 song dual-disk album that we're trying to record with your help! AM is a pop album and PM is an ambient/intense album!"/>
    <n v="5000"/>
    <n v="2710"/>
    <x v="0"/>
    <s v="US"/>
    <s v="USD"/>
    <n v="1403326740"/>
    <n v="1400106171"/>
    <b v="0"/>
    <n v="50"/>
    <b v="1"/>
    <x v="14"/>
    <n v="54"/>
    <n v="54.2"/>
    <s v="music"/>
    <x v="14"/>
    <d v="2014-05-14T22:22:51"/>
    <x v="3"/>
    <x v="5"/>
  </r>
  <r>
    <n v="1936"/>
    <s v="Grandkids Record a Full-length Album!"/>
    <s v="Hey, we're Grandkids! We have enough songs to record an LP, and we need your help! We're going to make you proud, promise!"/>
    <n v="5000"/>
    <n v="8739.01"/>
    <x v="0"/>
    <s v="US"/>
    <s v="USD"/>
    <n v="1323151140"/>
    <n v="1320528070"/>
    <b v="0"/>
    <n v="145"/>
    <b v="1"/>
    <x v="14"/>
    <n v="175"/>
    <n v="60.27"/>
    <s v="music"/>
    <x v="14"/>
    <d v="2011-11-05T21:21:10"/>
    <x v="6"/>
    <x v="4"/>
  </r>
  <r>
    <n v="1937"/>
    <s v="GBS Detroit Presents My Pal Val"/>
    <s v="My Pal Val is headed to Groovebox Studios in Detroit, Michigan on June 15th to record and film a live GBS Detroit EP."/>
    <n v="5000"/>
    <n v="1123.47"/>
    <x v="0"/>
    <s v="US"/>
    <s v="USD"/>
    <n v="1339732740"/>
    <n v="1338346281"/>
    <b v="0"/>
    <n v="29"/>
    <b v="1"/>
    <x v="14"/>
    <n v="22"/>
    <n v="38.74"/>
    <s v="music"/>
    <x v="14"/>
    <d v="2012-05-30T02:51:21"/>
    <x v="5"/>
    <x v="5"/>
  </r>
  <r>
    <n v="1938"/>
    <s v="Jon Shirley: Live Worship Album + Short Film"/>
    <s v="A live worship album + short film: Telling the story of a worshipping community adapting and thriving in a post-Christian context."/>
    <n v="5000"/>
    <n v="17390"/>
    <x v="0"/>
    <s v="US"/>
    <s v="USD"/>
    <n v="1372741200"/>
    <n v="1370067231"/>
    <b v="0"/>
    <n v="114"/>
    <b v="1"/>
    <x v="14"/>
    <n v="348"/>
    <n v="152.54"/>
    <s v="music"/>
    <x v="14"/>
    <d v="2013-06-01T06:13:51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5000"/>
    <n v="11070"/>
    <x v="0"/>
    <s v="US"/>
    <s v="USD"/>
    <n v="1362955108"/>
    <n v="1360366708"/>
    <b v="0"/>
    <n v="96"/>
    <b v="1"/>
    <x v="14"/>
    <n v="221"/>
    <n v="115.31"/>
    <s v="music"/>
    <x v="14"/>
    <d v="2013-02-08T23:38:28"/>
    <x v="4"/>
    <x v="2"/>
  </r>
  <r>
    <n v="1940"/>
    <s v="History Grows: New K. Record"/>
    <s v="K. is about *this* close to finishing up our third record, History Grows.  Now we just need to master it and release it!"/>
    <n v="5000"/>
    <n v="1111"/>
    <x v="0"/>
    <s v="US"/>
    <s v="USD"/>
    <n v="1308110340"/>
    <n v="1304770233"/>
    <b v="0"/>
    <n v="31"/>
    <b v="1"/>
    <x v="14"/>
    <n v="22"/>
    <n v="35.840000000000003"/>
    <s v="music"/>
    <x v="14"/>
    <d v="2011-05-07T12:10:33"/>
    <x v="6"/>
    <x v="5"/>
  </r>
  <r>
    <n v="1941"/>
    <s v="Gramofon: Modern Cloud Jukebox"/>
    <s v="Gramofon streams cloud music to your sound system. A modern jukebox: smartphones are the remotes + WiFi brings everyone together."/>
    <n v="5000"/>
    <n v="315295.89"/>
    <x v="0"/>
    <s v="US"/>
    <s v="USD"/>
    <n v="1400137131"/>
    <n v="1397545131"/>
    <b v="1"/>
    <n v="4883"/>
    <b v="1"/>
    <x v="30"/>
    <n v="6306"/>
    <n v="64.569999999999993"/>
    <s v="technology"/>
    <x v="30"/>
    <d v="2014-04-15T06:58:51"/>
    <x v="3"/>
    <x v="6"/>
  </r>
  <r>
    <n v="1942"/>
    <s v="building the world's longest marble run relaunch"/>
    <s v="Getting a revolutionary new toy design into open source production, and using the design to create the worlds longest marble run."/>
    <n v="5000"/>
    <n v="8306.42"/>
    <x v="0"/>
    <s v="US"/>
    <s v="USD"/>
    <n v="1309809140"/>
    <n v="1302033140"/>
    <b v="1"/>
    <n v="95"/>
    <b v="1"/>
    <x v="30"/>
    <n v="166"/>
    <n v="87.44"/>
    <s v="technology"/>
    <x v="30"/>
    <d v="2011-04-05T19:52:20"/>
    <x v="6"/>
    <x v="6"/>
  </r>
  <r>
    <n v="1943"/>
    <s v="RuuviTag - Open-Source Bluetooth Sensor Beacon"/>
    <s v="Next-gen 100% open-source sensor beacon platform designed especially for makers, developers and IoT companies."/>
    <n v="5000"/>
    <n v="170525"/>
    <x v="0"/>
    <s v="US"/>
    <s v="USD"/>
    <n v="1470896916"/>
    <n v="1467008916"/>
    <b v="1"/>
    <n v="2478"/>
    <b v="1"/>
    <x v="30"/>
    <n v="3411"/>
    <n v="68.819999999999993"/>
    <s v="technology"/>
    <x v="30"/>
    <d v="2016-06-27T06:28:36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5000"/>
    <n v="315222.2"/>
    <x v="0"/>
    <s v="US"/>
    <s v="USD"/>
    <n v="1398952890"/>
    <n v="1396360890"/>
    <b v="1"/>
    <n v="1789"/>
    <b v="1"/>
    <x v="30"/>
    <n v="6304"/>
    <n v="176.2"/>
    <s v="technology"/>
    <x v="30"/>
    <d v="2014-04-01T14:01:30"/>
    <x v="3"/>
    <x v="6"/>
  </r>
  <r>
    <n v="1945"/>
    <s v="Oval - The First Digital HandPan"/>
    <s v="A new electronic musical instrument which allows you to play, learn and perform music using any sound you can imagine."/>
    <n v="5000"/>
    <n v="348018"/>
    <x v="0"/>
    <s v="ES"/>
    <s v="EUR"/>
    <n v="1436680958"/>
    <n v="1433224958"/>
    <b v="1"/>
    <n v="680"/>
    <b v="1"/>
    <x v="30"/>
    <n v="6960"/>
    <n v="511.79"/>
    <s v="technology"/>
    <x v="30"/>
    <d v="2015-06-02T06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5000"/>
    <n v="11231"/>
    <x v="0"/>
    <s v="US"/>
    <s v="USD"/>
    <n v="1397961361"/>
    <n v="1392780961"/>
    <b v="1"/>
    <n v="70"/>
    <b v="1"/>
    <x v="30"/>
    <n v="225"/>
    <n v="160.44"/>
    <s v="technology"/>
    <x v="30"/>
    <d v="2014-02-19T03:36:01"/>
    <x v="3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5000"/>
    <n v="805.07"/>
    <x v="0"/>
    <s v="US"/>
    <s v="USD"/>
    <n v="1258955940"/>
    <n v="1255730520"/>
    <b v="1"/>
    <n v="23"/>
    <b v="1"/>
    <x v="30"/>
    <n v="16"/>
    <n v="35"/>
    <s v="technology"/>
    <x v="30"/>
    <d v="2009-10-16T22:02:00"/>
    <x v="8"/>
    <x v="9"/>
  </r>
  <r>
    <n v="1948"/>
    <s v="UDOO X86: The Most Powerful Maker Board Ever"/>
    <s v="10 times more powerful than Raspberry Pi 3, x86 64-bit architecture"/>
    <n v="5000"/>
    <n v="800211"/>
    <x v="0"/>
    <s v="US"/>
    <s v="USD"/>
    <n v="1465232520"/>
    <n v="1460557809"/>
    <b v="1"/>
    <n v="4245"/>
    <b v="1"/>
    <x v="30"/>
    <n v="16004"/>
    <n v="188.51"/>
    <s v="technology"/>
    <x v="30"/>
    <d v="2016-04-13T14:30:09"/>
    <x v="2"/>
    <x v="6"/>
  </r>
  <r>
    <n v="1949"/>
    <s v="Shake Your Power"/>
    <s v="#ShakeYourPower brings clean energy to places in the world without electricity through the power of music."/>
    <n v="5000"/>
    <n v="53001.3"/>
    <x v="0"/>
    <s v="GB"/>
    <s v="GBP"/>
    <n v="1404986951"/>
    <n v="1402394951"/>
    <b v="1"/>
    <n v="943"/>
    <b v="1"/>
    <x v="30"/>
    <n v="1060"/>
    <n v="56.2"/>
    <s v="technology"/>
    <x v="30"/>
    <d v="2014-06-10T10:09:11"/>
    <x v="3"/>
    <x v="0"/>
  </r>
  <r>
    <n v="1950"/>
    <s v="Trebuchette - the snap-together, desktop trebuchet"/>
    <s v="We're building snap-together model trebuchets that are perfect for office warfare or annoying your roommate!"/>
    <n v="5000"/>
    <n v="96248.960000000006"/>
    <x v="0"/>
    <s v="US"/>
    <s v="USD"/>
    <n v="1303446073"/>
    <n v="1300767673"/>
    <b v="1"/>
    <n v="1876"/>
    <b v="1"/>
    <x v="30"/>
    <n v="1925"/>
    <n v="51.31"/>
    <s v="technology"/>
    <x v="30"/>
    <d v="2011-03-22T04:21:13"/>
    <x v="6"/>
    <x v="7"/>
  </r>
  <r>
    <n v="1951"/>
    <s v="Connect. Code. Create. With SBrick Plus"/>
    <s v="Take learning and playing with LEGOÂ® to the next level with sensors! Build creations with SBrick Plus and make them interactive!"/>
    <n v="5000"/>
    <n v="106222"/>
    <x v="0"/>
    <s v="US"/>
    <s v="USD"/>
    <n v="1478516737"/>
    <n v="1475921137"/>
    <b v="1"/>
    <n v="834"/>
    <b v="1"/>
    <x v="30"/>
    <n v="2124"/>
    <n v="127.36"/>
    <s v="technology"/>
    <x v="30"/>
    <d v="2016-10-08T10:05:37"/>
    <x v="2"/>
    <x v="9"/>
  </r>
  <r>
    <n v="1952"/>
    <s v="Nix Color Sensor"/>
    <s v="Nix is a breakthrough smartphone accessory. Just scan an object and instantly view the color on your iPhone, Android, PC, or Mac."/>
    <n v="5000"/>
    <n v="69465.33"/>
    <x v="0"/>
    <s v="CA"/>
    <s v="CAD"/>
    <n v="1381934015"/>
    <n v="1378737215"/>
    <b v="1"/>
    <n v="682"/>
    <b v="1"/>
    <x v="30"/>
    <n v="1389"/>
    <n v="101.86"/>
    <s v="technology"/>
    <x v="30"/>
    <d v="2013-09-09T14:33:35"/>
    <x v="4"/>
    <x v="8"/>
  </r>
  <r>
    <n v="1953"/>
    <s v="NTH Music Synthesizer"/>
    <s v="The NTH is an open source music synthesizer featuring instant fun, awesome sound, and a hackable design."/>
    <n v="5000"/>
    <n v="33892"/>
    <x v="0"/>
    <s v="US"/>
    <s v="USD"/>
    <n v="1330657200"/>
    <n v="1328158065"/>
    <b v="1"/>
    <n v="147"/>
    <b v="1"/>
    <x v="30"/>
    <n v="678"/>
    <n v="230.56"/>
    <s v="technology"/>
    <x v="30"/>
    <d v="2012-02-02T04:47:45"/>
    <x v="5"/>
    <x v="2"/>
  </r>
  <r>
    <n v="1954"/>
    <s v="Orison â€“ Rethink the Power of Energy"/>
    <s v="The First Home Battery System You Simply Plug in to Install"/>
    <n v="5000"/>
    <n v="349474"/>
    <x v="0"/>
    <s v="US"/>
    <s v="USD"/>
    <n v="1457758800"/>
    <n v="1453730176"/>
    <b v="1"/>
    <n v="415"/>
    <b v="1"/>
    <x v="30"/>
    <n v="6989"/>
    <n v="842.11"/>
    <s v="technology"/>
    <x v="30"/>
    <d v="2016-01-25T13:56:16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5000"/>
    <n v="167410.01999999999"/>
    <x v="0"/>
    <s v="US"/>
    <s v="USD"/>
    <n v="1337799600"/>
    <n v="1334989881"/>
    <b v="1"/>
    <n v="290"/>
    <b v="1"/>
    <x v="30"/>
    <n v="3348"/>
    <n v="577.28"/>
    <s v="technology"/>
    <x v="30"/>
    <d v="2012-04-21T06:31:21"/>
    <x v="5"/>
    <x v="6"/>
  </r>
  <r>
    <n v="1956"/>
    <s v="Sparx Skate Sharpener - Pro Skate Sharpening. At Home."/>
    <s v="Designed to be used at home, the Sparx Skate Sharpener gives hockey players an automated way to sharpen at the professional level"/>
    <n v="5000"/>
    <n v="176420"/>
    <x v="0"/>
    <s v="US"/>
    <s v="USD"/>
    <n v="1429391405"/>
    <n v="1425507005"/>
    <b v="1"/>
    <n v="365"/>
    <b v="1"/>
    <x v="30"/>
    <n v="3528"/>
    <n v="483.34"/>
    <s v="technology"/>
    <x v="30"/>
    <d v="2015-03-04T22:10:05"/>
    <x v="0"/>
    <x v="7"/>
  </r>
  <r>
    <n v="1957"/>
    <s v="freeSoC and freeSoC Mini"/>
    <s v="An open hardware platform for the best microcontroller in the world."/>
    <n v="5000"/>
    <n v="50251.41"/>
    <x v="0"/>
    <s v="US"/>
    <s v="USD"/>
    <n v="1351304513"/>
    <n v="1348712513"/>
    <b v="1"/>
    <n v="660"/>
    <b v="1"/>
    <x v="30"/>
    <n v="1005"/>
    <n v="76.14"/>
    <s v="technology"/>
    <x v="30"/>
    <d v="2012-09-27T02:21:53"/>
    <x v="5"/>
    <x v="8"/>
  </r>
  <r>
    <n v="1958"/>
    <s v="Mojo: Digital Design for the Hobbyist"/>
    <s v="The Mojo is an FPGA development board that is designed to be user friendly and a great introduction into digital design for anyone."/>
    <n v="5000"/>
    <n v="100490.02"/>
    <x v="0"/>
    <s v="US"/>
    <s v="USD"/>
    <n v="1364078561"/>
    <n v="1361490161"/>
    <b v="1"/>
    <n v="1356"/>
    <b v="1"/>
    <x v="30"/>
    <n v="2010"/>
    <n v="74.11"/>
    <s v="technology"/>
    <x v="30"/>
    <d v="2013-02-21T23:42:41"/>
    <x v="4"/>
    <x v="2"/>
  </r>
  <r>
    <n v="1959"/>
    <s v="Heat Seek NYC"/>
    <s v="A thermometer that connects to the internet to help New York City turn the heat on for thousands of tenants with no heat in the winter."/>
    <n v="5000"/>
    <n v="15673.44"/>
    <x v="0"/>
    <s v="US"/>
    <s v="USD"/>
    <n v="1412121600"/>
    <n v="1408565860"/>
    <b v="1"/>
    <n v="424"/>
    <b v="1"/>
    <x v="30"/>
    <n v="313"/>
    <n v="36.97"/>
    <s v="technology"/>
    <x v="30"/>
    <d v="2014-08-20T20:17:40"/>
    <x v="3"/>
    <x v="10"/>
  </r>
  <r>
    <n v="1960"/>
    <s v="TREKKAYAK"/>
    <s v="Trekkayak is an ultralight, durable and inflatable boat to be carried in your backpack to cross a lake or paddle down a river."/>
    <n v="5000"/>
    <n v="82532"/>
    <x v="0"/>
    <s v="SE"/>
    <s v="SEK"/>
    <n v="1419151341"/>
    <n v="1416559341"/>
    <b v="1"/>
    <n v="33"/>
    <b v="1"/>
    <x v="30"/>
    <n v="1651"/>
    <n v="2500.9699999999998"/>
    <s v="technology"/>
    <x v="30"/>
    <d v="2014-11-21T08:42:21"/>
    <x v="3"/>
    <x v="4"/>
  </r>
  <r>
    <n v="1961"/>
    <s v="Public Lab DIY Spectrometry Kit"/>
    <s v="This DIY kit helps analyze materials and contaminants. We need your help to build a library of open-source spectral data."/>
    <n v="5000"/>
    <n v="110538.12"/>
    <x v="0"/>
    <s v="US"/>
    <s v="USD"/>
    <n v="1349495940"/>
    <n v="1346042417"/>
    <b v="1"/>
    <n v="1633"/>
    <b v="1"/>
    <x v="30"/>
    <n v="2211"/>
    <n v="67.69"/>
    <s v="technology"/>
    <x v="30"/>
    <d v="2012-08-27T04:40:17"/>
    <x v="5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5000"/>
    <n v="19292.5"/>
    <x v="0"/>
    <s v="US"/>
    <s v="USD"/>
    <n v="1400006636"/>
    <n v="1397414636"/>
    <b v="1"/>
    <n v="306"/>
    <b v="1"/>
    <x v="30"/>
    <n v="386"/>
    <n v="63.05"/>
    <s v="technology"/>
    <x v="30"/>
    <d v="2014-04-13T18:43:56"/>
    <x v="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5000"/>
    <n v="24108"/>
    <x v="0"/>
    <s v="GB"/>
    <s v="GBP"/>
    <n v="1410862734"/>
    <n v="1407838734"/>
    <b v="1"/>
    <n v="205"/>
    <b v="1"/>
    <x v="30"/>
    <n v="482"/>
    <n v="117.6"/>
    <s v="technology"/>
    <x v="30"/>
    <d v="2014-08-12T10:18:54"/>
    <x v="3"/>
    <x v="10"/>
  </r>
  <r>
    <n v="1964"/>
    <s v="Clairy: The Most Amazing Natural Air Purifier"/>
    <s v="Clairy combines the power of nature and technology with the beauty of design to eliminate indoor pollution and analyze it."/>
    <n v="5000"/>
    <n v="231543.12"/>
    <x v="0"/>
    <s v="IT"/>
    <s v="EUR"/>
    <n v="1461306772"/>
    <n v="1458714772"/>
    <b v="1"/>
    <n v="1281"/>
    <b v="1"/>
    <x v="30"/>
    <n v="4631"/>
    <n v="180.75"/>
    <s v="technology"/>
    <x v="30"/>
    <d v="2016-03-23T06:32:52"/>
    <x v="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"/>
    <n v="127.32"/>
    <s v="technology"/>
    <x v="30"/>
    <d v="2011-12-21T02:08:30"/>
    <x v="6"/>
    <x v="11"/>
  </r>
  <r>
    <n v="1966"/>
    <s v="InkCase Plus: E Ink screen for Android phone"/>
    <s v="InkCase Plus is an always on E Ink second screen; uses sports/fitness apps, an eBook reader, display Photo and receive notifications."/>
    <n v="5000"/>
    <n v="206743.09"/>
    <x v="0"/>
    <s v="US"/>
    <s v="USD"/>
    <n v="1408021098"/>
    <n v="1405429098"/>
    <b v="1"/>
    <n v="1513"/>
    <b v="1"/>
    <x v="30"/>
    <n v="4135"/>
    <n v="136.63999999999999"/>
    <s v="technology"/>
    <x v="30"/>
    <d v="2014-07-15T12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5000"/>
    <n v="74026"/>
    <x v="0"/>
    <s v="US"/>
    <s v="USD"/>
    <n v="1398959729"/>
    <n v="1396367729"/>
    <b v="1"/>
    <n v="405"/>
    <b v="1"/>
    <x v="30"/>
    <n v="1481"/>
    <n v="182.78"/>
    <s v="technology"/>
    <x v="30"/>
    <d v="2014-04-01T15:55:29"/>
    <x v="3"/>
    <x v="6"/>
  </r>
  <r>
    <n v="1968"/>
    <s v="XSHIFTER: World's First Affordable Wireless Shifting System"/>
    <s v="Bringing the advantages of wireless smart shifting to every cyclist. FITS ANY BIKE"/>
    <n v="5000"/>
    <n v="142483"/>
    <x v="0"/>
    <s v="US"/>
    <s v="USD"/>
    <n v="1480777515"/>
    <n v="1478095515"/>
    <b v="1"/>
    <n v="510"/>
    <b v="1"/>
    <x v="30"/>
    <n v="2850"/>
    <n v="279.38"/>
    <s v="technology"/>
    <x v="30"/>
    <d v="2016-11-02T14:05:15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5000"/>
    <n v="115816"/>
    <x v="0"/>
    <s v="GB"/>
    <s v="GBP"/>
    <n v="1470423668"/>
    <n v="1467831668"/>
    <b v="1"/>
    <n v="1887"/>
    <b v="1"/>
    <x v="30"/>
    <n v="2316"/>
    <n v="61.38"/>
    <s v="technology"/>
    <x v="30"/>
    <d v="2016-07-06T19:01:08"/>
    <x v="2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2"/>
    <n v="80.73"/>
    <s v="technology"/>
    <x v="30"/>
    <d v="2013-02-19T04:38:21"/>
    <x v="4"/>
    <x v="2"/>
  </r>
  <r>
    <n v="1971"/>
    <s v="castAR: the most versatile AR &amp; VR system"/>
    <s v="castAR: bridging the physical world with the virtual worlds; 3D holographic like projections in AR, fully immersive environments in VR"/>
    <n v="5000"/>
    <n v="1052110.8700000001"/>
    <x v="0"/>
    <s v="US"/>
    <s v="USD"/>
    <n v="1384488000"/>
    <n v="1381752061"/>
    <b v="1"/>
    <n v="3863"/>
    <b v="1"/>
    <x v="30"/>
    <n v="21042"/>
    <n v="272.36"/>
    <s v="technology"/>
    <x v="30"/>
    <d v="2013-10-14T12:01:01"/>
    <x v="4"/>
    <x v="9"/>
  </r>
  <r>
    <n v="1972"/>
    <s v="Jog It! Open source controller pendant for EMC2 and Mach3!"/>
    <s v="Jog It! Is an open source hand held controller designed to make running a program in Linux CNC (EMC2) and MACH3 a breeze."/>
    <n v="5000"/>
    <n v="16862"/>
    <x v="0"/>
    <s v="US"/>
    <s v="USD"/>
    <n v="1353201444"/>
    <n v="1350605844"/>
    <b v="1"/>
    <n v="238"/>
    <b v="1"/>
    <x v="30"/>
    <n v="337"/>
    <n v="70.849999999999994"/>
    <s v="technology"/>
    <x v="30"/>
    <d v="2012-10-19T00:17:24"/>
    <x v="5"/>
    <x v="9"/>
  </r>
  <r>
    <n v="1973"/>
    <s v="Lightpack 2 - Ultimate Light Orchestra For Your Living Room"/>
    <s v="Smart lighting for your living room that improves movie and gaming experience drastically â€“ all while being easy on the eyes."/>
    <n v="5000"/>
    <n v="508525.01"/>
    <x v="0"/>
    <s v="US"/>
    <s v="USD"/>
    <n v="1470466800"/>
    <n v="1467134464"/>
    <b v="1"/>
    <n v="2051"/>
    <b v="1"/>
    <x v="30"/>
    <n v="10171"/>
    <n v="247.94"/>
    <s v="technology"/>
    <x v="30"/>
    <d v="2016-06-28T17:21:04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5000"/>
    <n v="75099.199999999997"/>
    <x v="0"/>
    <s v="GB"/>
    <s v="GBP"/>
    <n v="1376899269"/>
    <n v="1371715269"/>
    <b v="1"/>
    <n v="402"/>
    <b v="1"/>
    <x v="30"/>
    <n v="1502"/>
    <n v="186.81"/>
    <s v="technology"/>
    <x v="30"/>
    <d v="2013-06-20T08:01:09"/>
    <x v="4"/>
    <x v="0"/>
  </r>
  <r>
    <n v="1975"/>
    <s v="Bugle2: A DIY Phono Preamp"/>
    <s v="The Bugle2 is a second generation DIY kit phono preamplifier for vinyl playback."/>
    <n v="5000"/>
    <n v="33393.339999999997"/>
    <x v="0"/>
    <s v="US"/>
    <s v="USD"/>
    <n v="1362938851"/>
    <n v="1360346851"/>
    <b v="1"/>
    <n v="253"/>
    <b v="1"/>
    <x v="30"/>
    <n v="668"/>
    <n v="131.99"/>
    <s v="technology"/>
    <x v="30"/>
    <d v="2013-02-08T18:07:31"/>
    <x v="4"/>
    <x v="2"/>
  </r>
  <r>
    <n v="1976"/>
    <s v="Pi Lite white - Bright white LED display for Raspberry Pi"/>
    <s v="Can you help us make an ultra bright white one a reality?"/>
    <n v="5000"/>
    <n v="13864"/>
    <x v="0"/>
    <s v="GB"/>
    <s v="GBP"/>
    <n v="1373751325"/>
    <n v="1371159325"/>
    <b v="1"/>
    <n v="473"/>
    <b v="1"/>
    <x v="30"/>
    <n v="277"/>
    <n v="29.31"/>
    <s v="technology"/>
    <x v="30"/>
    <d v="2013-06-13T21:35:25"/>
    <x v="4"/>
    <x v="0"/>
  </r>
  <r>
    <n v="1977"/>
    <s v="Ario: Smart Lighting. Better Health."/>
    <s v="Ario learns about you, syncs your body clock, and keeps you healthy through natural lighting patterns."/>
    <n v="5000"/>
    <n v="201165"/>
    <x v="0"/>
    <s v="US"/>
    <s v="USD"/>
    <n v="1450511940"/>
    <n v="1446527540"/>
    <b v="1"/>
    <n v="821"/>
    <b v="1"/>
    <x v="30"/>
    <n v="4023"/>
    <n v="245.02"/>
    <s v="technology"/>
    <x v="30"/>
    <d v="2015-11-03T05:12:20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"/>
    <n v="513422.57"/>
    <x v="0"/>
    <s v="US"/>
    <s v="USD"/>
    <n v="1339484400"/>
    <n v="1336627492"/>
    <b v="1"/>
    <n v="388"/>
    <b v="1"/>
    <x v="30"/>
    <n v="10268"/>
    <n v="1323.25"/>
    <s v="technology"/>
    <x v="30"/>
    <d v="2012-05-10T05:24:52"/>
    <x v="5"/>
    <x v="5"/>
  </r>
  <r>
    <n v="1979"/>
    <s v="Skybuds - truly wireless earbuds and smartphone case"/>
    <s v="Truly wireless premium earbuds with a battery-boosting smartphone case for charging and storage"/>
    <n v="5000"/>
    <n v="229802.31"/>
    <x v="0"/>
    <s v="US"/>
    <s v="USD"/>
    <n v="1447909140"/>
    <n v="1444734146"/>
    <b v="1"/>
    <n v="813"/>
    <b v="1"/>
    <x v="30"/>
    <n v="4596"/>
    <n v="282.66000000000003"/>
    <s v="technology"/>
    <x v="30"/>
    <d v="2015-10-13T11:02:26"/>
    <x v="0"/>
    <x v="9"/>
  </r>
  <r>
    <n v="1980"/>
    <s v="YOUMO - Your Smart Modular Power Strip"/>
    <s v="Multi-power charging that is smarter, stylish and designed for you."/>
    <n v="5000"/>
    <n v="177412.01"/>
    <x v="0"/>
    <s v="DE"/>
    <s v="EUR"/>
    <n v="1459684862"/>
    <n v="1456232462"/>
    <b v="1"/>
    <n v="1945"/>
    <b v="1"/>
    <x v="30"/>
    <n v="3548"/>
    <n v="91.21"/>
    <s v="technology"/>
    <x v="30"/>
    <d v="2016-02-23T13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5000"/>
    <n v="381"/>
    <x v="2"/>
    <s v="CA"/>
    <s v="CAD"/>
    <n v="1404926665"/>
    <n v="1402334665"/>
    <b v="0"/>
    <n v="12"/>
    <b v="0"/>
    <x v="31"/>
    <n v="8"/>
    <n v="31.75"/>
    <s v="photography"/>
    <x v="31"/>
    <d v="2014-06-09T17:24:25"/>
    <x v="3"/>
    <x v="0"/>
  </r>
  <r>
    <n v="1982"/>
    <s v="Lonely Boy: 55 male models 200s sensual expression"/>
    <s v="Express a very dark place in my childhood. Release my emotions through photography in a form of Art."/>
    <n v="5000"/>
    <n v="0"/>
    <x v="2"/>
    <s v="HK"/>
    <s v="HKD"/>
    <n v="1480863887"/>
    <n v="1478268287"/>
    <b v="0"/>
    <n v="0"/>
    <b v="0"/>
    <x v="31"/>
    <n v="0"/>
    <n v="0"/>
    <s v="photography"/>
    <x v="31"/>
    <d v="2016-11-04T14:04:47"/>
    <x v="2"/>
    <x v="4"/>
  </r>
  <r>
    <n v="1983"/>
    <s v="Vegans of Hawai'i - 140'000 Strong?"/>
    <s v="A vegan photographer bringing Hawaii to the tipping point of plant pure wisdom, featuring the most influential early adopters."/>
    <n v="5000"/>
    <n v="1419"/>
    <x v="2"/>
    <s v="US"/>
    <s v="USD"/>
    <n v="1472799600"/>
    <n v="1470874618"/>
    <b v="0"/>
    <n v="16"/>
    <b v="0"/>
    <x v="31"/>
    <n v="28"/>
    <n v="88.69"/>
    <s v="photography"/>
    <x v="31"/>
    <d v="2016-08-11T00:16:58"/>
    <x v="2"/>
    <x v="10"/>
  </r>
  <r>
    <n v="1984"/>
    <s v="Love Locks - a photographic journey"/>
    <s v="Does love lasts longer than &quot;Love Locks&quot; ?_x000a__x000a_A photographic journey into the lives of these 'love-locked' couples."/>
    <n v="5000"/>
    <n v="3172"/>
    <x v="2"/>
    <s v="US"/>
    <s v="USD"/>
    <n v="1417377481"/>
    <n v="1412189881"/>
    <b v="0"/>
    <n v="7"/>
    <b v="0"/>
    <x v="31"/>
    <n v="63"/>
    <n v="453.14"/>
    <s v="photography"/>
    <x v="31"/>
    <d v="2014-10-01T18:58:01"/>
    <x v="3"/>
    <x v="9"/>
  </r>
  <r>
    <n v="1985"/>
    <s v="Metrospective - photography project"/>
    <s v="A personal journey to document people on the worlds 10 largest metro systems. The end result being one truly epic photographic essay!"/>
    <n v="5000"/>
    <n v="51"/>
    <x v="2"/>
    <s v="GB"/>
    <s v="GBP"/>
    <n v="1470178800"/>
    <n v="1467650771"/>
    <b v="0"/>
    <n v="4"/>
    <b v="0"/>
    <x v="31"/>
    <n v="1"/>
    <n v="12.75"/>
    <s v="photography"/>
    <x v="31"/>
    <d v="2016-07-04T16:46:11"/>
    <x v="2"/>
    <x v="3"/>
  </r>
  <r>
    <n v="1986"/>
    <s v="Oddity Photography - help get us off the ground!"/>
    <s v="We are a married couple who have started a child photography business from home. We need help to put together equipment to grow."/>
    <n v="5000"/>
    <n v="1"/>
    <x v="2"/>
    <s v="GB"/>
    <s v="GBP"/>
    <n v="1457947483"/>
    <n v="1455359083"/>
    <b v="0"/>
    <n v="1"/>
    <b v="0"/>
    <x v="31"/>
    <n v="0"/>
    <n v="1"/>
    <s v="photography"/>
    <x v="31"/>
    <d v="2016-02-13T10:24:43"/>
    <x v="2"/>
    <x v="2"/>
  </r>
  <r>
    <n v="1987"/>
    <s v="Ethiopia: Beheld"/>
    <s v="A collection of images that depicts the beauty and diversity within Ethiopia"/>
    <n v="5000"/>
    <n v="2336"/>
    <x v="2"/>
    <s v="GB"/>
    <s v="GBP"/>
    <n v="1425223276"/>
    <n v="1422631276"/>
    <b v="0"/>
    <n v="28"/>
    <b v="0"/>
    <x v="31"/>
    <n v="47"/>
    <n v="83.43"/>
    <s v="photography"/>
    <x v="31"/>
    <d v="2015-01-30T15:21:16"/>
    <x v="0"/>
    <x v="1"/>
  </r>
  <r>
    <n v="1988"/>
    <s v="Phillip Michael Photography"/>
    <s v="Expressing art in an image!"/>
    <n v="5000"/>
    <n v="25"/>
    <x v="2"/>
    <s v="US"/>
    <s v="USD"/>
    <n v="1440094742"/>
    <n v="1437502742"/>
    <b v="0"/>
    <n v="1"/>
    <b v="0"/>
    <x v="31"/>
    <n v="1"/>
    <n v="25"/>
    <s v="photography"/>
    <x v="31"/>
    <d v="2015-07-21T18:19:02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s v="photography"/>
    <x v="31"/>
    <d v="2016-11-11T16:20:08"/>
    <x v="2"/>
    <x v="4"/>
  </r>
  <r>
    <n v="1990"/>
    <s v="The Virgin of the Path"/>
    <s v="An art nude photography book that includes traditional black and white sepia nudes as well as experimiental color nudes."/>
    <n v="5000"/>
    <n v="509"/>
    <x v="2"/>
    <s v="US"/>
    <s v="USD"/>
    <n v="1455338532"/>
    <n v="1454042532"/>
    <b v="0"/>
    <n v="5"/>
    <b v="0"/>
    <x v="31"/>
    <n v="10"/>
    <n v="101.8"/>
    <s v="photography"/>
    <x v="31"/>
    <d v="2016-01-29T04:42:12"/>
    <x v="2"/>
    <x v="1"/>
  </r>
  <r>
    <n v="1991"/>
    <s v="Portraits of Resilience"/>
    <s v="Taking (and giving) professional portraits of survivors of human trafficking in Myanmar."/>
    <n v="5000"/>
    <n v="140"/>
    <x v="2"/>
    <s v="US"/>
    <s v="USD"/>
    <n v="1435958786"/>
    <n v="1434144386"/>
    <b v="0"/>
    <n v="3"/>
    <b v="0"/>
    <x v="31"/>
    <n v="3"/>
    <n v="46.67"/>
    <s v="photography"/>
    <x v="31"/>
    <d v="2015-06-12T21:26:26"/>
    <x v="0"/>
    <x v="0"/>
  </r>
  <r>
    <n v="1992"/>
    <s v="The Wonderful World of Princes &amp; Princesses"/>
    <s v="A complete revamp of all the Disney Princes &amp; Princesses!"/>
    <n v="5000"/>
    <n v="2"/>
    <x v="2"/>
    <s v="US"/>
    <s v="USD"/>
    <n v="1424229991"/>
    <n v="1421637991"/>
    <b v="0"/>
    <n v="2"/>
    <b v="0"/>
    <x v="31"/>
    <n v="0"/>
    <n v="1"/>
    <s v="photography"/>
    <x v="31"/>
    <d v="2015-01-19T03:26:31"/>
    <x v="0"/>
    <x v="1"/>
  </r>
  <r>
    <n v="1993"/>
    <s v="Open a photography studio - photo shoots as rewards!"/>
    <s v="I am looking for help to open up an affordable photography studio in Cornwall for baby and family portraiture photography"/>
    <n v="5000"/>
    <n v="0"/>
    <x v="2"/>
    <s v="GB"/>
    <s v="GBP"/>
    <n v="1450706837"/>
    <n v="1448114837"/>
    <b v="0"/>
    <n v="0"/>
    <b v="0"/>
    <x v="31"/>
    <n v="0"/>
    <n v="0"/>
    <s v="photography"/>
    <x v="31"/>
    <d v="2015-11-21T14:07:17"/>
    <x v="0"/>
    <x v="4"/>
  </r>
  <r>
    <n v="1994"/>
    <s v="The preservation of still and moving imagery"/>
    <s v="A program to preserve still imagery (photographs) and moving imagery captured on motion picture (film) stock, and videotape elements."/>
    <n v="5000"/>
    <n v="0"/>
    <x v="2"/>
    <s v="US"/>
    <s v="USD"/>
    <n v="1481072942"/>
    <n v="1475885342"/>
    <b v="0"/>
    <n v="0"/>
    <b v="0"/>
    <x v="31"/>
    <n v="0"/>
    <n v="0"/>
    <s v="photography"/>
    <x v="31"/>
    <d v="2016-10-08T00:09:02"/>
    <x v="2"/>
    <x v="9"/>
  </r>
  <r>
    <n v="1995"/>
    <s v="The Girl With(out) The Camera"/>
    <s v="I'm looking to pursue my dream of becoming a full time photographer, using my current creative experience as a graphic designer."/>
    <n v="5000"/>
    <n v="78"/>
    <x v="2"/>
    <s v="CA"/>
    <s v="CAD"/>
    <n v="1437082736"/>
    <n v="1435354736"/>
    <b v="0"/>
    <n v="3"/>
    <b v="0"/>
    <x v="31"/>
    <n v="2"/>
    <n v="26"/>
    <s v="photography"/>
    <x v="31"/>
    <d v="2015-06-26T21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5000"/>
    <n v="0"/>
    <x v="2"/>
    <s v="US"/>
    <s v="USD"/>
    <n v="1405021211"/>
    <n v="1402429211"/>
    <b v="0"/>
    <n v="0"/>
    <b v="0"/>
    <x v="31"/>
    <n v="0"/>
    <n v="0"/>
    <s v="photography"/>
    <x v="31"/>
    <d v="2014-06-10T19:40:11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5000"/>
    <n v="0"/>
    <x v="2"/>
    <s v="US"/>
    <s v="USD"/>
    <n v="1409091612"/>
    <n v="1406499612"/>
    <b v="0"/>
    <n v="0"/>
    <b v="0"/>
    <x v="31"/>
    <n v="0"/>
    <n v="0"/>
    <s v="photography"/>
    <x v="31"/>
    <d v="2014-07-27T22:20:12"/>
    <x v="3"/>
    <x v="3"/>
  </r>
  <r>
    <n v="1998"/>
    <s v="Photography from Below"/>
    <s v="I am moving to Guatemala to document and report on the growing community resistance movements across Central America and Mexico"/>
    <n v="5000"/>
    <n v="655"/>
    <x v="2"/>
    <s v="US"/>
    <s v="USD"/>
    <n v="1406861438"/>
    <n v="1402973438"/>
    <b v="0"/>
    <n v="3"/>
    <b v="0"/>
    <x v="31"/>
    <n v="13"/>
    <n v="218.33"/>
    <s v="photography"/>
    <x v="31"/>
    <d v="2014-06-17T02:50:38"/>
    <x v="3"/>
    <x v="0"/>
  </r>
  <r>
    <n v="1999"/>
    <s v="Planet Venus"/>
    <s v="This is a portrait photo project aiming to inspire women to explore themselves and live their passion"/>
    <n v="5000"/>
    <n v="236"/>
    <x v="2"/>
    <s v="GB"/>
    <s v="GBP"/>
    <n v="1415882108"/>
    <n v="1413286508"/>
    <b v="0"/>
    <n v="7"/>
    <b v="0"/>
    <x v="31"/>
    <n v="5"/>
    <n v="33.71"/>
    <s v="photography"/>
    <x v="31"/>
    <d v="2014-10-14T11:35:08"/>
    <x v="3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3"/>
    <n v="25"/>
    <s v="photography"/>
    <x v="31"/>
    <d v="2015-12-07T22:50:13"/>
    <x v="0"/>
    <x v="11"/>
  </r>
  <r>
    <n v="2001"/>
    <s v="Nuimo: Seamless Smart Home Interface"/>
    <s v="Nuimo is a universal controller for the internet of things. Control your music, lights, locks and more."/>
    <n v="5000"/>
    <n v="210171"/>
    <x v="0"/>
    <s v="DE"/>
    <s v="EUR"/>
    <n v="1434139200"/>
    <n v="1431406916"/>
    <b v="1"/>
    <n v="1637"/>
    <b v="1"/>
    <x v="30"/>
    <n v="4203"/>
    <n v="128.38999999999999"/>
    <s v="technology"/>
    <x v="30"/>
    <d v="2015-05-12T05:01:56"/>
    <x v="0"/>
    <x v="5"/>
  </r>
  <r>
    <n v="2002"/>
    <s v="JeVois: Open-Source Quad-Core Smart Machine Vision Camera"/>
    <s v="Open-source quad-core camera effortlessly adds powerful machine vision to all your PC/Arduino/Raspberry Pi projects"/>
    <n v="5000"/>
    <n v="108397.11"/>
    <x v="0"/>
    <s v="US"/>
    <s v="USD"/>
    <n v="1485191143"/>
    <n v="1482599143"/>
    <b v="1"/>
    <n v="1375"/>
    <b v="1"/>
    <x v="30"/>
    <n v="2168"/>
    <n v="78.83"/>
    <s v="technology"/>
    <x v="30"/>
    <d v="2016-12-24T17:05:43"/>
    <x v="2"/>
    <x v="11"/>
  </r>
  <r>
    <n v="2003"/>
    <s v="velosynth"/>
    <s v="velosynth is an open-source bicycle interaction synthesizer. it interprets the speed and acceleration of a bicycle into expressive audio feedback."/>
    <n v="5000"/>
    <n v="1560"/>
    <x v="0"/>
    <s v="US"/>
    <s v="USD"/>
    <n v="1278111600"/>
    <n v="1276830052"/>
    <b v="1"/>
    <n v="17"/>
    <b v="1"/>
    <x v="30"/>
    <n v="31"/>
    <n v="91.76"/>
    <s v="technology"/>
    <x v="30"/>
    <d v="2010-06-18T03:00:52"/>
    <x v="7"/>
    <x v="0"/>
  </r>
  <r>
    <n v="2004"/>
    <s v="Printeer - a 3D printer for kids &amp; schools"/>
    <s v="Design and 3D print your own creations using an iPad. A delightful 3D printing experience for children and K-12 education."/>
    <n v="5000"/>
    <n v="117210.24000000001"/>
    <x v="0"/>
    <s v="US"/>
    <s v="USD"/>
    <n v="1405002663"/>
    <n v="1402410663"/>
    <b v="1"/>
    <n v="354"/>
    <b v="1"/>
    <x v="30"/>
    <n v="2344"/>
    <n v="331.1"/>
    <s v="technology"/>
    <x v="30"/>
    <d v="2014-06-10T14:31:03"/>
    <x v="3"/>
    <x v="0"/>
  </r>
  <r>
    <n v="2005"/>
    <s v="bassAware Holster"/>
    <s v="The bassAware Holster is a new type of wearable audio technology that uses vibration to create a massive bass experience."/>
    <n v="5000"/>
    <n v="37104.03"/>
    <x v="0"/>
    <s v="US"/>
    <s v="USD"/>
    <n v="1381895940"/>
    <n v="1379532618"/>
    <b v="1"/>
    <n v="191"/>
    <b v="1"/>
    <x v="30"/>
    <n v="742"/>
    <n v="194.26"/>
    <s v="technology"/>
    <x v="30"/>
    <d v="2013-09-18T19:30:18"/>
    <x v="4"/>
    <x v="8"/>
  </r>
  <r>
    <n v="2006"/>
    <s v="MAID Oven - Make All Incredible Dishes"/>
    <s v="MAID is a smart kitchen assistant &amp; a multifunctional oven. MAID knows what to cook and how to cook. Cooking is now easy,fun &amp; social."/>
    <n v="5000"/>
    <n v="123920"/>
    <x v="0"/>
    <s v="US"/>
    <s v="USD"/>
    <n v="1417611645"/>
    <n v="1414584045"/>
    <b v="1"/>
    <n v="303"/>
    <b v="1"/>
    <x v="30"/>
    <n v="2478"/>
    <n v="408.98"/>
    <s v="technology"/>
    <x v="30"/>
    <d v="2014-10-29T12:00:45"/>
    <x v="3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5000"/>
    <n v="11570.92"/>
    <x v="0"/>
    <s v="US"/>
    <s v="USD"/>
    <n v="1282622400"/>
    <n v="1276891586"/>
    <b v="1"/>
    <n v="137"/>
    <b v="1"/>
    <x v="30"/>
    <n v="231"/>
    <n v="84.46"/>
    <s v="technology"/>
    <x v="30"/>
    <d v="2010-06-18T20:06:26"/>
    <x v="7"/>
    <x v="0"/>
  </r>
  <r>
    <n v="2008"/>
    <s v="smartCaster: Open source automatic roto-casting machine"/>
    <s v="The smartCaster is an automatic roto-casting machine running off of open source electronics with plans that will be freely available."/>
    <n v="5000"/>
    <n v="1839"/>
    <x v="0"/>
    <s v="US"/>
    <s v="USD"/>
    <n v="1316442622"/>
    <n v="1312641022"/>
    <b v="1"/>
    <n v="41"/>
    <b v="1"/>
    <x v="30"/>
    <n v="37"/>
    <n v="44.85"/>
    <s v="technology"/>
    <x v="30"/>
    <d v="2011-08-06T14:30:22"/>
    <x v="6"/>
    <x v="10"/>
  </r>
  <r>
    <n v="2009"/>
    <s v="KiÃ«n Light: Intelligent daylight at your fingertips"/>
    <s v="Licht 1: The smart pendant lamp that increases your well-being and productivity while saving 80% in running energy expenses."/>
    <n v="5000"/>
    <n v="152579"/>
    <x v="0"/>
    <s v="DE"/>
    <s v="EUR"/>
    <n v="1479890743"/>
    <n v="1476776743"/>
    <b v="1"/>
    <n v="398"/>
    <b v="1"/>
    <x v="30"/>
    <n v="3052"/>
    <n v="383.36"/>
    <s v="technology"/>
    <x v="30"/>
    <d v="2016-10-18T07:45:43"/>
    <x v="2"/>
    <x v="9"/>
  </r>
  <r>
    <n v="2010"/>
    <s v="Weighitz: Weigh Smarter"/>
    <s v="Weighitz are miniature smart scales designed to weigh anything in the home."/>
    <n v="5000"/>
    <n v="96015.9"/>
    <x v="0"/>
    <s v="US"/>
    <s v="USD"/>
    <n v="1471564491"/>
    <n v="1468972491"/>
    <b v="1"/>
    <n v="1737"/>
    <b v="1"/>
    <x v="30"/>
    <n v="1920"/>
    <n v="55.28"/>
    <s v="technology"/>
    <x v="30"/>
    <d v="2016-07-19T23:54:51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"/>
    <n v="409782"/>
    <x v="0"/>
    <s v="AT"/>
    <s v="EUR"/>
    <n v="1452553200"/>
    <n v="1449650173"/>
    <b v="1"/>
    <n v="971"/>
    <b v="1"/>
    <x v="30"/>
    <n v="8196"/>
    <n v="422.02"/>
    <s v="technology"/>
    <x v="30"/>
    <d v="2015-12-09T08:36:13"/>
    <x v="0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5"/>
    <n v="64.180000000000007"/>
    <s v="technology"/>
    <x v="30"/>
    <d v="2015-01-06T19:44:01"/>
    <x v="0"/>
    <x v="1"/>
  </r>
  <r>
    <n v="2013"/>
    <s v="Portal: Turbocharged WiFi"/>
    <s v="Crowds can slow WiFi to a crawl, but not Portal. Stream ultraHD videos without buffering and play Internet games without lagging."/>
    <n v="5000"/>
    <n v="791862"/>
    <x v="0"/>
    <s v="US"/>
    <s v="USD"/>
    <n v="1468019014"/>
    <n v="1462835014"/>
    <b v="1"/>
    <n v="4562"/>
    <b v="1"/>
    <x v="30"/>
    <n v="15837"/>
    <n v="173.58"/>
    <s v="technology"/>
    <x v="30"/>
    <d v="2016-05-09T23:03:34"/>
    <x v="2"/>
    <x v="5"/>
  </r>
  <r>
    <n v="2014"/>
    <s v="3Doodler: The World's First 3D Printing Pen"/>
    <s v="It's a pen that can draw in the air! 3Doodler is the 3D printing pen you can hold in your hand. Lift your imagination off the page!"/>
    <n v="5000"/>
    <n v="2344134.67"/>
    <x v="0"/>
    <s v="US"/>
    <s v="USD"/>
    <n v="1364184539"/>
    <n v="1361250539"/>
    <b v="1"/>
    <n v="26457"/>
    <b v="1"/>
    <x v="30"/>
    <n v="46883"/>
    <n v="88.6"/>
    <s v="technology"/>
    <x v="30"/>
    <d v="2013-02-19T05:08:59"/>
    <x v="4"/>
    <x v="2"/>
  </r>
  <r>
    <n v="2015"/>
    <s v="ExtraCore (Arduino Compatible)"/>
    <s v="ExtraCore is a 1&quot; x 1&quot; 22 I/O pin Arduino Compatible. It's 1.7 grams and 16mhz of tiny Arduino style coolness."/>
    <n v="5000"/>
    <n v="8136.01"/>
    <x v="0"/>
    <s v="US"/>
    <s v="USD"/>
    <n v="1315602163"/>
    <n v="1313010163"/>
    <b v="1"/>
    <n v="162"/>
    <b v="1"/>
    <x v="30"/>
    <n v="163"/>
    <n v="50.22"/>
    <s v="technology"/>
    <x v="30"/>
    <d v="2011-08-10T21:02:43"/>
    <x v="6"/>
    <x v="10"/>
  </r>
  <r>
    <n v="2016"/>
    <s v="Hydra: a triple-output power supply for electronics projects"/>
    <s v="A smart, compact power supply designed to power anything, anywhere"/>
    <n v="5000"/>
    <n v="92154.22"/>
    <x v="0"/>
    <s v="US"/>
    <s v="USD"/>
    <n v="1362863299"/>
    <n v="1360271299"/>
    <b v="1"/>
    <n v="479"/>
    <b v="1"/>
    <x v="30"/>
    <n v="1843"/>
    <n v="192.39"/>
    <s v="technology"/>
    <x v="30"/>
    <d v="2013-02-07T21:08:19"/>
    <x v="4"/>
    <x v="2"/>
  </r>
  <r>
    <n v="2017"/>
    <s v="SparkLab: the educational build-mobile!"/>
    <s v="A big red truck filled with cutting-edge maker tools that goes from school to school, bringing the joy of building back to kids."/>
    <n v="5000"/>
    <n v="31275.599999999999"/>
    <x v="0"/>
    <s v="US"/>
    <s v="USD"/>
    <n v="1332561600"/>
    <n v="1329873755"/>
    <b v="1"/>
    <n v="426"/>
    <b v="1"/>
    <x v="30"/>
    <n v="626"/>
    <n v="73.42"/>
    <s v="technology"/>
    <x v="30"/>
    <d v="2012-02-22T01:22:35"/>
    <x v="5"/>
    <x v="2"/>
  </r>
  <r>
    <n v="2018"/>
    <s v="Scriba - the stylus reinvented"/>
    <s v="Scriba puts creative control back in your hands. Its flexible body and dynamic squeeze motion responding beautifully to your touch."/>
    <n v="5000"/>
    <n v="66458.23"/>
    <x v="0"/>
    <s v="IE"/>
    <s v="EUR"/>
    <n v="1439455609"/>
    <n v="1436863609"/>
    <b v="1"/>
    <n v="450"/>
    <b v="1"/>
    <x v="30"/>
    <n v="1329"/>
    <n v="147.68"/>
    <s v="technology"/>
    <x v="30"/>
    <d v="2015-07-14T08:46:49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5000"/>
    <n v="193963.9"/>
    <x v="0"/>
    <s v="US"/>
    <s v="USD"/>
    <n v="1474563621"/>
    <n v="1471971621"/>
    <b v="1"/>
    <n v="1780"/>
    <b v="1"/>
    <x v="30"/>
    <n v="3879"/>
    <n v="108.97"/>
    <s v="technology"/>
    <x v="30"/>
    <d v="2016-08-23T17:00:21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5000"/>
    <n v="2885"/>
    <x v="0"/>
    <s v="US"/>
    <s v="USD"/>
    <n v="1400108640"/>
    <n v="1396923624"/>
    <b v="1"/>
    <n v="122"/>
    <b v="1"/>
    <x v="30"/>
    <n v="58"/>
    <n v="23.65"/>
    <s v="technology"/>
    <x v="30"/>
    <d v="2014-04-08T02:20:24"/>
    <x v="3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"/>
    <n v="147.94999999999999"/>
    <s v="technology"/>
    <x v="30"/>
    <d v="2014-08-10T01:41:37"/>
    <x v="3"/>
    <x v="10"/>
  </r>
  <r>
    <n v="2022"/>
    <s v="Acanvas: The cord-free art display and streaming platform"/>
    <s v="Acanvas is a Wi-Fi connected and customizable art display that hangs on any wall, charges itself and streams art into your home"/>
    <n v="5000"/>
    <n v="125137"/>
    <x v="0"/>
    <s v="US"/>
    <s v="USD"/>
    <n v="1465652372"/>
    <n v="1463060372"/>
    <b v="1"/>
    <n v="325"/>
    <b v="1"/>
    <x v="30"/>
    <n v="2503"/>
    <n v="385.04"/>
    <s v="technology"/>
    <x v="30"/>
    <d v="2016-05-12T13:39:32"/>
    <x v="2"/>
    <x v="5"/>
  </r>
  <r>
    <n v="2023"/>
    <s v="Atmoph Window - Your Room Can Be Anywhere"/>
    <s v="A digital window that opens to beautiful scenery from around the world with 4K-shot videos and sound. Place it anywhere, be anywhere."/>
    <n v="5000"/>
    <n v="161459"/>
    <x v="0"/>
    <s v="US"/>
    <s v="USD"/>
    <n v="1434017153"/>
    <n v="1431425153"/>
    <b v="1"/>
    <n v="353"/>
    <b v="1"/>
    <x v="30"/>
    <n v="3229"/>
    <n v="457.39"/>
    <s v="technology"/>
    <x v="30"/>
    <d v="2015-05-12T10:05:53"/>
    <x v="0"/>
    <x v="5"/>
  </r>
  <r>
    <n v="2024"/>
    <s v="RA 3D printer controller by Elefu"/>
    <s v="RA - 3D Printer board. This board can control 3 extruders, bed heaters, Elefu control panel, 4 temp monitors, lighting and more."/>
    <n v="5000"/>
    <n v="23414"/>
    <x v="0"/>
    <s v="US"/>
    <s v="USD"/>
    <n v="1344826800"/>
    <n v="1341875544"/>
    <b v="1"/>
    <n v="105"/>
    <b v="1"/>
    <x v="30"/>
    <n v="468"/>
    <n v="222.99"/>
    <s v="technology"/>
    <x v="30"/>
    <d v="2012-07-09T23:12:24"/>
    <x v="5"/>
    <x v="3"/>
  </r>
  <r>
    <n v="2025"/>
    <s v="BuddyGuard: Smart Home Security In One Device"/>
    <s v="A complete Home Security System in a single device: Flare protects you and your home all by itself. Secure, beautiful and affordable."/>
    <n v="5000"/>
    <n v="160920"/>
    <x v="0"/>
    <s v="DE"/>
    <s v="EUR"/>
    <n v="1433996746"/>
    <n v="1431404746"/>
    <b v="1"/>
    <n v="729"/>
    <b v="1"/>
    <x v="30"/>
    <n v="3218"/>
    <n v="220.74"/>
    <s v="technology"/>
    <x v="30"/>
    <d v="2015-05-12T04:25:46"/>
    <x v="0"/>
    <x v="5"/>
  </r>
  <r>
    <n v="2026"/>
    <s v="MIDI Sprout - Biodata Sonification Device"/>
    <s v="MIDI Sprout enables plants to play synthesizers in real time."/>
    <n v="5000"/>
    <n v="33370.769999999997"/>
    <x v="0"/>
    <s v="US"/>
    <s v="USD"/>
    <n v="1398052740"/>
    <n v="1394127585"/>
    <b v="1"/>
    <n v="454"/>
    <b v="1"/>
    <x v="30"/>
    <n v="667"/>
    <n v="73.5"/>
    <s v="technology"/>
    <x v="30"/>
    <d v="2014-03-06T17:39:45"/>
    <x v="3"/>
    <x v="7"/>
  </r>
  <r>
    <n v="2027"/>
    <s v="Cmoar Virtual Reality Headset with integrated electronics"/>
    <s v="Modular smartphone-based headset with external sensors for 4&quot; - 5.7&quot; Android &amp; iOS phones, iPhone 6 Plus included!"/>
    <n v="5000"/>
    <n v="120249"/>
    <x v="0"/>
    <s v="US"/>
    <s v="USD"/>
    <n v="1427740319"/>
    <n v="1423855919"/>
    <b v="1"/>
    <n v="539"/>
    <b v="1"/>
    <x v="30"/>
    <n v="2405"/>
    <n v="223.1"/>
    <s v="technology"/>
    <x v="30"/>
    <d v="2015-02-13T19:31:59"/>
    <x v="0"/>
    <x v="2"/>
  </r>
  <r>
    <n v="2028"/>
    <s v="Building the Open Source Bussard Fusion Reactor "/>
    <s v="Building an open source Bussard fusion reactor, aka the Polywell."/>
    <n v="5000"/>
    <n v="3785"/>
    <x v="0"/>
    <s v="US"/>
    <s v="USD"/>
    <n v="1268690100"/>
    <n v="1265493806"/>
    <b v="1"/>
    <n v="79"/>
    <b v="1"/>
    <x v="30"/>
    <n v="76"/>
    <n v="47.91"/>
    <s v="technology"/>
    <x v="30"/>
    <d v="2010-02-06T22:03:26"/>
    <x v="7"/>
    <x v="2"/>
  </r>
  <r>
    <n v="2029"/>
    <s v="Lumin8 Pro"/>
    <s v="Lumin8 Pro is a fun and easy to use light controller that makes light dance to your favorite music."/>
    <n v="5000"/>
    <n v="9030"/>
    <x v="0"/>
    <s v="US"/>
    <s v="USD"/>
    <n v="1409099481"/>
    <n v="1406507481"/>
    <b v="1"/>
    <n v="94"/>
    <b v="1"/>
    <x v="30"/>
    <n v="181"/>
    <n v="96.06"/>
    <s v="technology"/>
    <x v="30"/>
    <d v="2014-07-28T00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5000"/>
    <n v="74134"/>
    <x v="0"/>
    <s v="GB"/>
    <s v="GBP"/>
    <n v="1354233296"/>
    <n v="1351641296"/>
    <b v="1"/>
    <n v="625"/>
    <b v="1"/>
    <x v="30"/>
    <n v="1483"/>
    <n v="118.61"/>
    <s v="technology"/>
    <x v="30"/>
    <d v="2012-10-30T23:54:56"/>
    <x v="5"/>
    <x v="9"/>
  </r>
  <r>
    <n v="2031"/>
    <s v="Linkio: the $100 Smart Home Devices Solution"/>
    <s v="With Linkio you can use your smartphone to control every electronic you own- for only $100!"/>
    <n v="5000"/>
    <n v="60175"/>
    <x v="0"/>
    <s v="NL"/>
    <s v="EUR"/>
    <n v="1420765200"/>
    <n v="1417506853"/>
    <b v="1"/>
    <n v="508"/>
    <b v="1"/>
    <x v="30"/>
    <n v="1204"/>
    <n v="118.45"/>
    <s v="technology"/>
    <x v="30"/>
    <d v="2014-12-02T07:54:13"/>
    <x v="3"/>
    <x v="11"/>
  </r>
  <r>
    <n v="2032"/>
    <s v="PocketLab Voyager | Explore Science in Your World"/>
    <s v="PocketLab Voyager and PocketLab Weather are rugged science labs that you can take anywhere to explore the world around you."/>
    <n v="5000"/>
    <n v="76047"/>
    <x v="0"/>
    <s v="US"/>
    <s v="USD"/>
    <n v="1481778000"/>
    <n v="1479216874"/>
    <b v="1"/>
    <n v="531"/>
    <b v="1"/>
    <x v="30"/>
    <n v="1521"/>
    <n v="143.21"/>
    <s v="technology"/>
    <x v="30"/>
    <d v="2016-11-15T13:34:34"/>
    <x v="2"/>
    <x v="4"/>
  </r>
  <r>
    <n v="2033"/>
    <s v="BrewNanny Home Brew Monitor"/>
    <s v="BrewNannyâ„¢ accurately measures the health and progress of your home brew and alerts you to problems immediately, wherever you are."/>
    <n v="5000"/>
    <n v="44669"/>
    <x v="0"/>
    <s v="US"/>
    <s v="USD"/>
    <n v="1398477518"/>
    <n v="1395885518"/>
    <b v="1"/>
    <n v="158"/>
    <b v="1"/>
    <x v="30"/>
    <n v="893"/>
    <n v="282.72000000000003"/>
    <s v="technology"/>
    <x v="30"/>
    <d v="2014-03-27T01:58:38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5000"/>
    <n v="301719.59000000003"/>
    <x v="0"/>
    <s v="US"/>
    <s v="USD"/>
    <n v="1430981880"/>
    <n v="1426216033"/>
    <b v="1"/>
    <n v="508"/>
    <b v="1"/>
    <x v="30"/>
    <n v="6034"/>
    <n v="593.94000000000005"/>
    <s v="technology"/>
    <x v="30"/>
    <d v="2015-03-13T03:07:13"/>
    <x v="0"/>
    <x v="7"/>
  </r>
  <r>
    <n v="2035"/>
    <s v="OpenBCI: Biosensing for Everybody"/>
    <s v="Announcing the GANGLION and the ULTRACORTEXâ€”a $99 biodata acquisition device and a 3D-printed, brain-sensing headset."/>
    <n v="5000"/>
    <n v="168829.14"/>
    <x v="0"/>
    <s v="US"/>
    <s v="USD"/>
    <n v="1450486800"/>
    <n v="1446562807"/>
    <b v="1"/>
    <n v="644"/>
    <b v="1"/>
    <x v="30"/>
    <n v="3377"/>
    <n v="262.16000000000003"/>
    <s v="technology"/>
    <x v="30"/>
    <d v="2015-11-03T15:00:07"/>
    <x v="0"/>
    <x v="4"/>
  </r>
  <r>
    <n v="2036"/>
    <s v="L.E.D Portable Charger"/>
    <s v="A high-capacity portable charger with LED lights keeps your iPhone, iPad, smartphones, tablets and other devices juiced up on-the-go."/>
    <n v="5000"/>
    <n v="39500.5"/>
    <x v="0"/>
    <s v="US"/>
    <s v="USD"/>
    <n v="1399668319"/>
    <n v="1397076319"/>
    <b v="1"/>
    <n v="848"/>
    <b v="1"/>
    <x v="30"/>
    <n v="790"/>
    <n v="46.58"/>
    <s v="technology"/>
    <x v="30"/>
    <d v="2014-04-09T20:45:19"/>
    <x v="3"/>
    <x v="6"/>
  </r>
  <r>
    <n v="2037"/>
    <s v="Pedal Power -- Human Scale Energy For Everyday Tasks"/>
    <s v="With an efficiency of 97%, bicycle technology is nearly perfect. So why do we use it only for transportation?"/>
    <n v="5000"/>
    <n v="30047.64"/>
    <x v="0"/>
    <s v="US"/>
    <s v="USD"/>
    <n v="1388383353"/>
    <n v="1383195753"/>
    <b v="1"/>
    <n v="429"/>
    <b v="1"/>
    <x v="30"/>
    <n v="601"/>
    <n v="70.040000000000006"/>
    <s v="technology"/>
    <x v="30"/>
    <d v="2013-10-31T05:02:33"/>
    <x v="4"/>
    <x v="9"/>
  </r>
  <r>
    <n v="2038"/>
    <s v="OWL Programmable Effects Pedal"/>
    <s v="The OWL is an open source, open hardware, reprogrammable effects pedal designed for musicians, coders, and hackers."/>
    <n v="5000"/>
    <n v="33641"/>
    <x v="0"/>
    <s v="GB"/>
    <s v="GBP"/>
    <n v="1372701600"/>
    <n v="1369895421"/>
    <b v="1"/>
    <n v="204"/>
    <b v="1"/>
    <x v="30"/>
    <n v="673"/>
    <n v="164.91"/>
    <s v="technology"/>
    <x v="30"/>
    <d v="2013-05-30T06:30:21"/>
    <x v="4"/>
    <x v="5"/>
  </r>
  <r>
    <n v="2039"/>
    <s v="ODIN2: Smart Projector for movies, video calls, and apps"/>
    <s v="Open up your digital worlds with the most sophisticated, intuitive android smart projector."/>
    <n v="5000"/>
    <n v="170271"/>
    <x v="0"/>
    <s v="US"/>
    <s v="USD"/>
    <n v="1480568340"/>
    <n v="1477996325"/>
    <b v="1"/>
    <n v="379"/>
    <b v="1"/>
    <x v="30"/>
    <n v="3405"/>
    <n v="449.26"/>
    <s v="technology"/>
    <x v="30"/>
    <d v="2016-11-01T10:32:05"/>
    <x v="2"/>
    <x v="4"/>
  </r>
  <r>
    <n v="2040"/>
    <s v="Programmable Capacitor"/>
    <s v="4.29 Billion+ Capacitor Combinations._x000a_No Coding Required."/>
    <n v="5000"/>
    <n v="7445.14"/>
    <x v="0"/>
    <s v="US"/>
    <s v="USD"/>
    <n v="1384557303"/>
    <n v="1383257703"/>
    <b v="1"/>
    <n v="271"/>
    <b v="1"/>
    <x v="30"/>
    <n v="149"/>
    <n v="27.47"/>
    <s v="technology"/>
    <x v="30"/>
    <d v="2013-10-31T22:15:03"/>
    <x v="4"/>
    <x v="9"/>
  </r>
  <r>
    <n v="2041"/>
    <s v="The Aspect - Reinventing the Grow Light for Interior Design"/>
    <s v="World's first LED decor grow light that turns your plants into show pieces. Adding beauty and foliage to your home like never before"/>
    <n v="5000"/>
    <n v="17277"/>
    <x v="0"/>
    <s v="US"/>
    <s v="USD"/>
    <n v="1478785027"/>
    <n v="1476189427"/>
    <b v="0"/>
    <n v="120"/>
    <b v="1"/>
    <x v="30"/>
    <n v="346"/>
    <n v="143.97999999999999"/>
    <s v="technology"/>
    <x v="30"/>
    <d v="2016-10-11T12:37:07"/>
    <x v="2"/>
    <x v="9"/>
  </r>
  <r>
    <n v="2042"/>
    <s v="SoundBrake- Headphone gadget alerts you to outside sounds"/>
    <s v="The SoundBrake headphone attachment can be used with any audio player to alert you to important outside sounds."/>
    <n v="5000"/>
    <n v="12353"/>
    <x v="0"/>
    <s v="US"/>
    <s v="USD"/>
    <n v="1453481974"/>
    <n v="1448297974"/>
    <b v="0"/>
    <n v="140"/>
    <b v="1"/>
    <x v="30"/>
    <n v="247"/>
    <n v="88.24"/>
    <s v="technology"/>
    <x v="30"/>
    <d v="2015-11-23T16:59:34"/>
    <x v="0"/>
    <x v="4"/>
  </r>
  <r>
    <n v="2043"/>
    <s v="PS-1A Adjustable Miniature Switch Mode DC-DC Power Supply"/>
    <s v="PS-1A is an adjustable switch mode DC-DC power supply. It is highly compact, breadboard friendly and requires no external components."/>
    <n v="5000"/>
    <n v="7011"/>
    <x v="0"/>
    <s v="US"/>
    <s v="USD"/>
    <n v="1481432340"/>
    <n v="1476764077"/>
    <b v="0"/>
    <n v="193"/>
    <b v="1"/>
    <x v="30"/>
    <n v="140"/>
    <n v="36.33"/>
    <s v="technology"/>
    <x v="30"/>
    <d v="2016-10-18T04:14:37"/>
    <x v="2"/>
    <x v="9"/>
  </r>
  <r>
    <n v="2044"/>
    <s v="PiSoC: Learn to Create"/>
    <s v="The PiSoC is an open source development platform which gives each person a unique opportunity to create, regardless of skill level."/>
    <n v="5000"/>
    <n v="16232"/>
    <x v="0"/>
    <s v="US"/>
    <s v="USD"/>
    <n v="1434212714"/>
    <n v="1431620714"/>
    <b v="0"/>
    <n v="180"/>
    <b v="1"/>
    <x v="30"/>
    <n v="325"/>
    <n v="90.18"/>
    <s v="technology"/>
    <x v="30"/>
    <d v="2015-05-14T16:25:14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5000"/>
    <n v="40140.01"/>
    <x v="0"/>
    <s v="US"/>
    <s v="USD"/>
    <n v="1341799647"/>
    <n v="1339207647"/>
    <b v="0"/>
    <n v="263"/>
    <b v="1"/>
    <x v="30"/>
    <n v="803"/>
    <n v="152.62"/>
    <s v="technology"/>
    <x v="30"/>
    <d v="2012-06-09T02:07:27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5000"/>
    <n v="12110"/>
    <x v="0"/>
    <s v="US"/>
    <s v="USD"/>
    <n v="1369282044"/>
    <n v="1366690044"/>
    <b v="0"/>
    <n v="217"/>
    <b v="1"/>
    <x v="30"/>
    <n v="242"/>
    <n v="55.81"/>
    <s v="technology"/>
    <x v="30"/>
    <d v="2013-04-23T04:07:24"/>
    <x v="4"/>
    <x v="6"/>
  </r>
  <r>
    <n v="2047"/>
    <s v="KoalaSafe -  Healthier Internet. Happier Families."/>
    <s v="Simple internet time-limits, usage analytics, app &amp; site blocking - across all devices in the home, controlled from your smartphone."/>
    <n v="5000"/>
    <n v="100939"/>
    <x v="0"/>
    <s v="AU"/>
    <s v="AUD"/>
    <n v="1429228800"/>
    <n v="1426714870"/>
    <b v="0"/>
    <n v="443"/>
    <b v="1"/>
    <x v="30"/>
    <n v="2019"/>
    <n v="227.85"/>
    <s v="technology"/>
    <x v="30"/>
    <d v="2015-03-18T21:41:10"/>
    <x v="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5000"/>
    <n v="126082.45"/>
    <x v="0"/>
    <s v="US"/>
    <s v="USD"/>
    <n v="1369323491"/>
    <n v="1366731491"/>
    <b v="0"/>
    <n v="1373"/>
    <b v="1"/>
    <x v="30"/>
    <n v="2522"/>
    <n v="91.83"/>
    <s v="technology"/>
    <x v="30"/>
    <d v="2013-04-23T15:38:11"/>
    <x v="4"/>
    <x v="6"/>
  </r>
  <r>
    <n v="2049"/>
    <s v="LOCK8 - the World's First Smart Bike Lock"/>
    <s v="Keyless. Alarm secured. GPS tracking."/>
    <n v="5000"/>
    <n v="60095.35"/>
    <x v="0"/>
    <s v="GB"/>
    <s v="GBP"/>
    <n v="1386025140"/>
    <n v="1382963963"/>
    <b v="0"/>
    <n v="742"/>
    <b v="1"/>
    <x v="30"/>
    <n v="1202"/>
    <n v="80.989999999999995"/>
    <s v="technology"/>
    <x v="30"/>
    <d v="2013-10-28T12:39:23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5000"/>
    <n v="47327"/>
    <x v="0"/>
    <s v="US"/>
    <s v="USD"/>
    <n v="1433036578"/>
    <n v="1429580578"/>
    <b v="0"/>
    <n v="170"/>
    <b v="1"/>
    <x v="30"/>
    <n v="947"/>
    <n v="278.39"/>
    <s v="technology"/>
    <x v="30"/>
    <d v="2015-04-21T01:42:58"/>
    <x v="0"/>
    <x v="6"/>
  </r>
  <r>
    <n v="2051"/>
    <s v="YOYO WARRIOR - A premium yoyo for any budget"/>
    <s v="A collaborative effort between three generations who set out to provide a premium, top-quality yoyo at an affordable price."/>
    <n v="5000"/>
    <n v="10429"/>
    <x v="0"/>
    <s v="US"/>
    <s v="USD"/>
    <n v="1388017937"/>
    <n v="1385425937"/>
    <b v="0"/>
    <n v="242"/>
    <b v="1"/>
    <x v="30"/>
    <n v="209"/>
    <n v="43.1"/>
    <s v="technology"/>
    <x v="30"/>
    <d v="2013-11-26T00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"/>
    <n v="176524"/>
    <x v="0"/>
    <s v="US"/>
    <s v="USD"/>
    <n v="1455933653"/>
    <n v="1452045653"/>
    <b v="0"/>
    <n v="541"/>
    <b v="1"/>
    <x v="30"/>
    <n v="3530"/>
    <n v="326.29000000000002"/>
    <s v="technology"/>
    <x v="30"/>
    <d v="2016-01-06T02:00:53"/>
    <x v="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"/>
    <n v="41.74"/>
    <s v="technology"/>
    <x v="30"/>
    <d v="2015-10-26T14:49:11"/>
    <x v="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5000"/>
    <n v="39757"/>
    <x v="0"/>
    <s v="GB"/>
    <s v="GBP"/>
    <n v="1399033810"/>
    <n v="1396441810"/>
    <b v="0"/>
    <n v="621"/>
    <b v="1"/>
    <x v="30"/>
    <n v="795"/>
    <n v="64.02"/>
    <s v="technology"/>
    <x v="30"/>
    <d v="2014-04-02T12:30:10"/>
    <x v="3"/>
    <x v="6"/>
  </r>
  <r>
    <n v="2055"/>
    <s v="The I2C and SPI Education System"/>
    <s v="An Arduino compatible shield matched with a web based tutorial system to teach you how to talk with I2C and SPI components."/>
    <n v="5000"/>
    <n v="10045"/>
    <x v="0"/>
    <s v="US"/>
    <s v="USD"/>
    <n v="1417579200"/>
    <n v="1415031043"/>
    <b v="0"/>
    <n v="101"/>
    <b v="1"/>
    <x v="30"/>
    <n v="201"/>
    <n v="99.46"/>
    <s v="technology"/>
    <x v="30"/>
    <d v="2014-11-03T16:10:43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"/>
    <n v="76726"/>
    <x v="0"/>
    <s v="US"/>
    <s v="USD"/>
    <n v="1366222542"/>
    <n v="1363630542"/>
    <b v="0"/>
    <n v="554"/>
    <b v="1"/>
    <x v="30"/>
    <n v="1535"/>
    <n v="138.49"/>
    <s v="technology"/>
    <x v="30"/>
    <d v="2013-03-18T18:15:42"/>
    <x v="4"/>
    <x v="7"/>
  </r>
  <r>
    <n v="2057"/>
    <s v="CableKnife - The World's best cable insulation stripper"/>
    <s v="CableKnife is the best solution for removing insulation from cables for the purpose of maximising the scrap metal value by up to 350%"/>
    <n v="5000"/>
    <n v="30334.83"/>
    <x v="0"/>
    <s v="GB"/>
    <s v="GBP"/>
    <n v="1456487532"/>
    <n v="1453895532"/>
    <b v="0"/>
    <n v="666"/>
    <b v="1"/>
    <x v="30"/>
    <n v="607"/>
    <n v="45.55"/>
    <s v="technology"/>
    <x v="30"/>
    <d v="2016-01-27T11:52:12"/>
    <x v="2"/>
    <x v="1"/>
  </r>
  <r>
    <n v="2058"/>
    <s v="Raspberry Pi Debug Clip"/>
    <s v="Making using the serial terminal on the Raspberry Pi as easy as Pi!"/>
    <n v="5000"/>
    <n v="4308"/>
    <x v="0"/>
    <s v="GB"/>
    <s v="GBP"/>
    <n v="1425326400"/>
    <n v="1421916830"/>
    <b v="0"/>
    <n v="410"/>
    <b v="1"/>
    <x v="30"/>
    <n v="86"/>
    <n v="10.51"/>
    <s v="technology"/>
    <x v="30"/>
    <d v="2015-01-22T08:53:50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5000"/>
    <n v="43037"/>
    <x v="0"/>
    <s v="US"/>
    <s v="USD"/>
    <n v="1454277540"/>
    <n v="1450880854"/>
    <b v="0"/>
    <n v="375"/>
    <b v="1"/>
    <x v="30"/>
    <n v="861"/>
    <n v="114.77"/>
    <s v="technology"/>
    <x v="30"/>
    <d v="2015-12-23T14:27:34"/>
    <x v="0"/>
    <x v="11"/>
  </r>
  <r>
    <n v="2060"/>
    <s v="SmartQuad 4-Port (9.6 Amps / 48W) Travel USB Charger"/>
    <s v="Universal 4 ports USB charger for iPhone, iPad, Android and other USB devices. Intelligent device detection for optimal charging."/>
    <n v="5000"/>
    <n v="49100"/>
    <x v="0"/>
    <s v="US"/>
    <s v="USD"/>
    <n v="1406129150"/>
    <n v="1400945150"/>
    <b v="0"/>
    <n v="1364"/>
    <b v="1"/>
    <x v="30"/>
    <n v="982"/>
    <n v="36"/>
    <s v="technology"/>
    <x v="30"/>
    <d v="2014-05-24T15:25:50"/>
    <x v="3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8"/>
    <n v="154.16999999999999"/>
    <s v="technology"/>
    <x v="30"/>
    <d v="2016-12-01T18:20:54"/>
    <x v="2"/>
    <x v="11"/>
  </r>
  <r>
    <n v="2062"/>
    <s v="Rho Board"/>
    <s v="4K HEVC Android TV Media Player with optional DIY electronics, ideal for app development, home control, software developement, learning"/>
    <n v="5000"/>
    <n v="114977"/>
    <x v="0"/>
    <s v="DK"/>
    <s v="DKK"/>
    <n v="1458807098"/>
    <n v="1456218698"/>
    <b v="0"/>
    <n v="203"/>
    <b v="1"/>
    <x v="30"/>
    <n v="2300"/>
    <n v="566.39"/>
    <s v="technology"/>
    <x v="30"/>
    <d v="2016-02-23T09:11:38"/>
    <x v="2"/>
    <x v="2"/>
  </r>
  <r>
    <n v="2063"/>
    <s v="Up to 4 axis Beaglebone black based CNC control"/>
    <s v="Build a professional grade Linux CNC control with Beaglebone black and our CNC cape."/>
    <n v="5000"/>
    <n v="5922"/>
    <x v="0"/>
    <s v="DE"/>
    <s v="EUR"/>
    <n v="1463333701"/>
    <n v="1460482501"/>
    <b v="0"/>
    <n v="49"/>
    <b v="1"/>
    <x v="30"/>
    <n v="118"/>
    <n v="120.86"/>
    <s v="technology"/>
    <x v="30"/>
    <d v="2016-04-12T17:35:01"/>
    <x v="2"/>
    <x v="6"/>
  </r>
  <r>
    <n v="2064"/>
    <s v="Lightpack â€” ambient backlight for your displays"/>
    <s v="Open-source content-driven lighting system you can use with TV or PC, Mac, HTPC displays in movies, games and daily work"/>
    <n v="5000"/>
    <n v="500784.27"/>
    <x v="0"/>
    <s v="US"/>
    <s v="USD"/>
    <n v="1370001600"/>
    <n v="1366879523"/>
    <b v="0"/>
    <n v="5812"/>
    <b v="1"/>
    <x v="30"/>
    <n v="10016"/>
    <n v="86.16"/>
    <s v="technology"/>
    <x v="30"/>
    <d v="2013-04-25T08:45:23"/>
    <x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5000"/>
    <n v="79686.05"/>
    <x v="0"/>
    <s v="GB"/>
    <s v="GBP"/>
    <n v="1387958429"/>
    <n v="1385366429"/>
    <b v="0"/>
    <n v="1556"/>
    <b v="1"/>
    <x v="30"/>
    <n v="1594"/>
    <n v="51.21"/>
    <s v="technology"/>
    <x v="30"/>
    <d v="2013-11-25T08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5000"/>
    <n v="4372"/>
    <x v="0"/>
    <s v="US"/>
    <s v="USD"/>
    <n v="1408818683"/>
    <n v="1406226683"/>
    <b v="0"/>
    <n v="65"/>
    <b v="1"/>
    <x v="30"/>
    <n v="87"/>
    <n v="67.260000000000005"/>
    <s v="technology"/>
    <x v="30"/>
    <d v="2014-07-24T18:31:23"/>
    <x v="3"/>
    <x v="3"/>
  </r>
  <r>
    <n v="2067"/>
    <s v="Luminite (LED lighting)"/>
    <s v="The next generation of premium quality LED lighting. Extreme power efficiency in a small package."/>
    <n v="5000"/>
    <n v="628"/>
    <x v="0"/>
    <s v="GB"/>
    <s v="GBP"/>
    <n v="1432499376"/>
    <n v="1429648176"/>
    <b v="0"/>
    <n v="10"/>
    <b v="1"/>
    <x v="30"/>
    <n v="13"/>
    <n v="62.8"/>
    <s v="technology"/>
    <x v="30"/>
    <d v="2015-04-21T20:29:36"/>
    <x v="0"/>
    <x v="6"/>
  </r>
  <r>
    <n v="2068"/>
    <s v="Netro - Scientifically Water Your Garden"/>
    <s v="Introducing Sprite, the cloud-based watering controller and Whisperer, the solar-powered plant sensor for effortless home irrigation"/>
    <n v="5000"/>
    <n v="26305.97"/>
    <x v="0"/>
    <s v="US"/>
    <s v="USD"/>
    <n v="1476994315"/>
    <n v="1474402315"/>
    <b v="0"/>
    <n v="76"/>
    <b v="1"/>
    <x v="30"/>
    <n v="526"/>
    <n v="346.13"/>
    <s v="technology"/>
    <x v="30"/>
    <d v="2016-09-20T20:11:55"/>
    <x v="2"/>
    <x v="8"/>
  </r>
  <r>
    <n v="2069"/>
    <s v="RaceCapture and Podium: Race it. Share it. Prove it."/>
    <s v="RaceCapture brings motorsports to the connected car: Share track days, autocross, drift and drag racing with your friends in real time!"/>
    <n v="5000"/>
    <n v="64203.33"/>
    <x v="0"/>
    <s v="US"/>
    <s v="USD"/>
    <n v="1451776791"/>
    <n v="1449098391"/>
    <b v="0"/>
    <n v="263"/>
    <b v="1"/>
    <x v="30"/>
    <n v="1284"/>
    <n v="244.12"/>
    <s v="technology"/>
    <x v="30"/>
    <d v="2015-12-02T23:19:51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5000"/>
    <n v="396659"/>
    <x v="0"/>
    <s v="DE"/>
    <s v="EUR"/>
    <n v="1467128723"/>
    <n v="1464536723"/>
    <b v="0"/>
    <n v="1530"/>
    <b v="1"/>
    <x v="30"/>
    <n v="7933"/>
    <n v="259.25"/>
    <s v="technology"/>
    <x v="30"/>
    <d v="2016-05-29T15:45:23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5000"/>
    <n v="56146"/>
    <x v="0"/>
    <s v="US"/>
    <s v="USD"/>
    <n v="1475390484"/>
    <n v="1471502484"/>
    <b v="0"/>
    <n v="278"/>
    <b v="1"/>
    <x v="30"/>
    <n v="1123"/>
    <n v="201.96"/>
    <s v="technology"/>
    <x v="30"/>
    <d v="2016-08-18T06:41:24"/>
    <x v="2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5000"/>
    <n v="79173"/>
    <x v="0"/>
    <s v="US"/>
    <s v="USD"/>
    <n v="1462629432"/>
    <n v="1460037432"/>
    <b v="0"/>
    <n v="350"/>
    <b v="1"/>
    <x v="30"/>
    <n v="1583"/>
    <n v="226.21"/>
    <s v="technology"/>
    <x v="30"/>
    <d v="2016-04-07T13:57:12"/>
    <x v="2"/>
    <x v="6"/>
  </r>
  <r>
    <n v="2073"/>
    <s v="abode - The Future of Home Security."/>
    <s v="abode is a home security and automation company that offers a self-installed, professional-grade solution with no contracts."/>
    <n v="5000"/>
    <n v="152604.29999999999"/>
    <x v="0"/>
    <s v="US"/>
    <s v="USD"/>
    <n v="1431100918"/>
    <n v="1427212918"/>
    <b v="0"/>
    <n v="470"/>
    <b v="1"/>
    <x v="30"/>
    <n v="3052"/>
    <n v="324.69"/>
    <s v="technology"/>
    <x v="30"/>
    <d v="2015-03-24T16:01:58"/>
    <x v="0"/>
    <x v="7"/>
  </r>
  <r>
    <n v="2074"/>
    <s v="Advanced Simulation Products - PC Gaming Controllers"/>
    <s v="Creating PC gaming controllers to bring your gaming experience to a new level."/>
    <n v="5000"/>
    <n v="615"/>
    <x v="0"/>
    <s v="US"/>
    <s v="USD"/>
    <n v="1462564182"/>
    <n v="1459972182"/>
    <b v="0"/>
    <n v="3"/>
    <b v="1"/>
    <x v="30"/>
    <n v="12"/>
    <n v="205"/>
    <s v="technology"/>
    <x v="30"/>
    <d v="2016-04-06T19:49:42"/>
    <x v="2"/>
    <x v="6"/>
  </r>
  <r>
    <n v="2075"/>
    <s v="The Practical Meter: Know your power!"/>
    <s v="The Practical Meter helps you charge your phone faster by solving a problem millions of people experience."/>
    <n v="5000"/>
    <n v="167820.6"/>
    <x v="0"/>
    <s v="US"/>
    <s v="USD"/>
    <n v="1374769288"/>
    <n v="1372177288"/>
    <b v="0"/>
    <n v="8200"/>
    <b v="1"/>
    <x v="30"/>
    <n v="3356"/>
    <n v="20.47"/>
    <s v="technology"/>
    <x v="30"/>
    <d v="2013-06-25T16:21:28"/>
    <x v="4"/>
    <x v="0"/>
  </r>
  <r>
    <n v="2076"/>
    <s v="Earin - The Worlds Smallest Wireless Earbuds"/>
    <s v="Wireless earbuds filled with sound, yet so small they are almost invisible!"/>
    <n v="5000"/>
    <n v="972594.99"/>
    <x v="0"/>
    <s v="GB"/>
    <s v="GBP"/>
    <n v="1406149689"/>
    <n v="1402693689"/>
    <b v="0"/>
    <n v="8359"/>
    <b v="1"/>
    <x v="30"/>
    <n v="19452"/>
    <n v="116.35"/>
    <s v="technology"/>
    <x v="30"/>
    <d v="2014-06-13T21:08:09"/>
    <x v="3"/>
    <x v="0"/>
  </r>
  <r>
    <n v="2077"/>
    <s v="4SeTVâ„¢ - Watch 4 TV Channels on Any Screen At Once"/>
    <s v="A Whole New Way to Get TV: Watch four live TV channels at once on your tablet, smartphone, or big screen TV!"/>
    <n v="5000"/>
    <n v="57754"/>
    <x v="0"/>
    <s v="US"/>
    <s v="USD"/>
    <n v="1433538000"/>
    <n v="1428541276"/>
    <b v="0"/>
    <n v="188"/>
    <b v="1"/>
    <x v="30"/>
    <n v="1155"/>
    <n v="307.2"/>
    <s v="technology"/>
    <x v="30"/>
    <d v="2015-04-09T01:01:16"/>
    <x v="0"/>
    <x v="6"/>
  </r>
  <r>
    <n v="2078"/>
    <s v="Hoterway - Hot shower from the first second"/>
    <s v="With hoterway you won't wait anymore for hot water in the beginning of your shower. Save Water, Energy, Time and Money."/>
    <n v="5000"/>
    <n v="26241"/>
    <x v="0"/>
    <s v="ES"/>
    <s v="EUR"/>
    <n v="1482085857"/>
    <n v="1479493857"/>
    <b v="0"/>
    <n v="48"/>
    <b v="1"/>
    <x v="30"/>
    <n v="525"/>
    <n v="546.69000000000005"/>
    <s v="technology"/>
    <x v="30"/>
    <d v="2016-11-18T18:30:57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5000"/>
    <n v="28817"/>
    <x v="0"/>
    <s v="GB"/>
    <s v="GBP"/>
    <n v="1435258800"/>
    <n v="1432659793"/>
    <b v="0"/>
    <n v="607"/>
    <b v="1"/>
    <x v="30"/>
    <n v="576"/>
    <n v="47.47"/>
    <s v="technology"/>
    <x v="30"/>
    <d v="2015-05-26T17:03:13"/>
    <x v="0"/>
    <x v="5"/>
  </r>
  <r>
    <n v="2080"/>
    <s v="Tinker Tie Beta - Programmable RGB LED Bow Tie!"/>
    <s v="Tinker Tie is a fully programmable, hackable Arduino-compatible RGB LED bow tie that can last over 20 hours on a single charge!"/>
    <n v="5000"/>
    <n v="5078"/>
    <x v="0"/>
    <s v="US"/>
    <s v="USD"/>
    <n v="1447286300"/>
    <n v="1444690700"/>
    <b v="0"/>
    <n v="50"/>
    <b v="1"/>
    <x v="30"/>
    <n v="102"/>
    <n v="101.56"/>
    <s v="technology"/>
    <x v="30"/>
    <d v="2015-10-12T22:58:20"/>
    <x v="0"/>
    <x v="9"/>
  </r>
  <r>
    <n v="2081"/>
    <s v="Our Vintage Film: Summer Tour Kickstarter"/>
    <s v="Embarking on a Summer Tour to spread their message of cherishing your unforgettable memories through nostalgic rock music."/>
    <n v="5000"/>
    <n v="4010"/>
    <x v="0"/>
    <s v="US"/>
    <s v="USD"/>
    <n v="1337144340"/>
    <n v="1333597555"/>
    <b v="0"/>
    <n v="55"/>
    <b v="1"/>
    <x v="14"/>
    <n v="80"/>
    <n v="72.91"/>
    <s v="music"/>
    <x v="14"/>
    <d v="2012-04-05T03:45:55"/>
    <x v="5"/>
    <x v="6"/>
  </r>
  <r>
    <n v="2082"/>
    <s v="Nights On First's First CD!"/>
    <s v="Local bay area band looking to share our vision with people, looking to create something we are proud of, no more bedroom recordings!"/>
    <n v="5000"/>
    <n v="1661"/>
    <x v="0"/>
    <s v="US"/>
    <s v="USD"/>
    <n v="1322106796"/>
    <n v="1316919196"/>
    <b v="0"/>
    <n v="38"/>
    <b v="1"/>
    <x v="14"/>
    <n v="33"/>
    <n v="43.71"/>
    <s v="music"/>
    <x v="14"/>
    <d v="2011-09-25T02:53:16"/>
    <x v="6"/>
    <x v="8"/>
  </r>
  <r>
    <n v="2083"/>
    <s v="These Old Streets Album"/>
    <s v="Autumn's Song is working on a debut album that brings accustic / singer-songwriter / piano rock to the central Florida music scene."/>
    <n v="5000"/>
    <n v="850"/>
    <x v="0"/>
    <s v="US"/>
    <s v="USD"/>
    <n v="1338830395"/>
    <n v="1336238395"/>
    <b v="0"/>
    <n v="25"/>
    <b v="1"/>
    <x v="14"/>
    <n v="17"/>
    <n v="34"/>
    <s v="music"/>
    <x v="14"/>
    <d v="2012-05-05T17:19:55"/>
    <x v="5"/>
    <x v="5"/>
  </r>
  <r>
    <n v="2084"/>
    <s v="Project: Ballerina Black UK Tour"/>
    <s v="Los Angeles based Ballerina Black are on their way to tour the UK in May. Join our club &amp; help make it happen."/>
    <n v="5000"/>
    <n v="3250"/>
    <x v="0"/>
    <s v="US"/>
    <s v="USD"/>
    <n v="1399186740"/>
    <n v="1396468782"/>
    <b v="0"/>
    <n v="46"/>
    <b v="1"/>
    <x v="14"/>
    <n v="65"/>
    <n v="70.650000000000006"/>
    <s v="music"/>
    <x v="14"/>
    <d v="2014-04-02T19:59:42"/>
    <x v="3"/>
    <x v="6"/>
  </r>
  <r>
    <n v="2085"/>
    <s v="Eikon // Dustin Hecocks Records His Debut Album"/>
    <s v="Eikon worship leader Dustin Hecocks records his full length debut album this Summer, comprised of powerful music and worshipful lyrics."/>
    <n v="5000"/>
    <n v="7412"/>
    <x v="0"/>
    <s v="US"/>
    <s v="USD"/>
    <n v="1342382587"/>
    <n v="1339790587"/>
    <b v="0"/>
    <n v="83"/>
    <b v="1"/>
    <x v="14"/>
    <n v="148"/>
    <n v="89.3"/>
    <s v="music"/>
    <x v="14"/>
    <d v="2012-06-15T20:03:07"/>
    <x v="5"/>
    <x v="0"/>
  </r>
  <r>
    <n v="2086"/>
    <s v="Adam Sullivan - Recording 4 New EPs for 2012!"/>
    <s v="I am in the process of completing 4 new EPs to be released in Winter, Spring, Summer, and Fall of 2012."/>
    <n v="5000"/>
    <n v="4028"/>
    <x v="0"/>
    <s v="US"/>
    <s v="USD"/>
    <n v="1323838740"/>
    <n v="1321200332"/>
    <b v="0"/>
    <n v="35"/>
    <b v="1"/>
    <x v="14"/>
    <n v="81"/>
    <n v="115.09"/>
    <s v="music"/>
    <x v="14"/>
    <d v="2011-11-13T16:05:32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000"/>
    <n v="1553"/>
    <x v="0"/>
    <s v="US"/>
    <s v="USD"/>
    <n v="1315457658"/>
    <n v="1312865658"/>
    <b v="0"/>
    <n v="25"/>
    <b v="1"/>
    <x v="14"/>
    <n v="31"/>
    <n v="62.12"/>
    <s v="music"/>
    <x v="14"/>
    <d v="2011-08-09T04:54:18"/>
    <x v="6"/>
    <x v="10"/>
  </r>
  <r>
    <n v="2088"/>
    <s v="Chris Dorman - Sita worldwide"/>
    <s v="Indie Folk musician, Chris Dorman is releasing his second full length album.  Let's release this record worldwide - grassroots style!"/>
    <n v="5000"/>
    <n v="3465.32"/>
    <x v="0"/>
    <s v="US"/>
    <s v="USD"/>
    <n v="1284177540"/>
    <n v="1281028152"/>
    <b v="0"/>
    <n v="75"/>
    <b v="1"/>
    <x v="14"/>
    <n v="69"/>
    <n v="46.2"/>
    <s v="music"/>
    <x v="14"/>
    <d v="2010-08-05T17:09:12"/>
    <x v="7"/>
    <x v="10"/>
  </r>
  <r>
    <n v="2089"/>
    <s v="Little Moses EP"/>
    <s v="Little Moses is trying to record their first EP, and we can't do it without your help!"/>
    <n v="5000"/>
    <n v="3010.01"/>
    <x v="0"/>
    <s v="US"/>
    <s v="USD"/>
    <n v="1375408194"/>
    <n v="1372384194"/>
    <b v="0"/>
    <n v="62"/>
    <b v="1"/>
    <x v="14"/>
    <n v="60"/>
    <n v="48.55"/>
    <s v="music"/>
    <x v="14"/>
    <d v="2013-06-28T01:49:54"/>
    <x v="4"/>
    <x v="0"/>
  </r>
  <r>
    <n v="2090"/>
    <s v="Insect Surfers 2013 Release !"/>
    <s v="Insect Surfers, Planet Earth's Longest-Running Modern Surf Band, come twanging back into 2013 with a new surfadelic musical release!"/>
    <n v="5000"/>
    <n v="9203.23"/>
    <x v="0"/>
    <s v="US"/>
    <s v="USD"/>
    <n v="1361696955"/>
    <n v="1359104955"/>
    <b v="0"/>
    <n v="160"/>
    <b v="1"/>
    <x v="14"/>
    <n v="184"/>
    <n v="57.52"/>
    <s v="music"/>
    <x v="14"/>
    <d v="2013-01-25T09:09:15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5000"/>
    <n v="21684.2"/>
    <x v="0"/>
    <s v="US"/>
    <s v="USD"/>
    <n v="1299009600"/>
    <n v="1294818278"/>
    <b v="0"/>
    <n v="246"/>
    <b v="1"/>
    <x v="14"/>
    <n v="434"/>
    <n v="88.15"/>
    <s v="music"/>
    <x v="14"/>
    <d v="2011-01-12T07:44:38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5000"/>
    <n v="6077"/>
    <x v="0"/>
    <s v="US"/>
    <s v="USD"/>
    <n v="1318006732"/>
    <n v="1312822732"/>
    <b v="0"/>
    <n v="55"/>
    <b v="1"/>
    <x v="14"/>
    <n v="122"/>
    <n v="110.49"/>
    <s v="music"/>
    <x v="14"/>
    <d v="2011-08-08T16:58:52"/>
    <x v="6"/>
    <x v="10"/>
  </r>
  <r>
    <n v="2093"/>
    <s v="Lift The Decade Debut Full-Length Record"/>
    <s v="Help Lift The Decade record their debut full length album with with Ace Enders! (The Early November, I Can Make A Mess)"/>
    <n v="5000"/>
    <n v="1537"/>
    <x v="0"/>
    <s v="US"/>
    <s v="USD"/>
    <n v="1356211832"/>
    <n v="1351024232"/>
    <b v="0"/>
    <n v="23"/>
    <b v="1"/>
    <x v="14"/>
    <n v="31"/>
    <n v="66.83"/>
    <s v="music"/>
    <x v="14"/>
    <d v="2012-10-23T20:30:32"/>
    <x v="5"/>
    <x v="9"/>
  </r>
  <r>
    <n v="2094"/>
    <s v="Seashell Radio: Slick Machine album and US tour!"/>
    <s v="We've got a new record, Slick Machine._x000a_We want to release it and tour the US to support it, but we need your help to make it happen."/>
    <n v="5000"/>
    <n v="4219"/>
    <x v="0"/>
    <s v="US"/>
    <s v="USD"/>
    <n v="1330916400"/>
    <n v="1327969730"/>
    <b v="0"/>
    <n v="72"/>
    <b v="1"/>
    <x v="14"/>
    <n v="84"/>
    <n v="58.6"/>
    <s v="music"/>
    <x v="14"/>
    <d v="2012-01-31T00:28:50"/>
    <x v="5"/>
    <x v="1"/>
  </r>
  <r>
    <n v="2095"/>
    <s v="&quot; Prodigal Daughter&quot; Recording Project"/>
    <s v="This CD celebrates a journey beginning with the death of a father and culminating with the joyous victory expressed in music!"/>
    <n v="5000"/>
    <n v="2500"/>
    <x v="0"/>
    <s v="US"/>
    <s v="USD"/>
    <n v="1317576973"/>
    <n v="1312392973"/>
    <b v="0"/>
    <n v="22"/>
    <b v="1"/>
    <x v="14"/>
    <n v="50"/>
    <n v="113.64"/>
    <s v="music"/>
    <x v="14"/>
    <d v="2011-08-03T17:36:13"/>
    <x v="6"/>
    <x v="10"/>
  </r>
  <r>
    <n v="2096"/>
    <s v="GBS Detroit Presents Shone Nuisance"/>
    <s v="Shone Nuisance is heading to GBS Detroit on Friday, October 26th to record and film their GBS Detroit EP and video."/>
    <n v="5000"/>
    <n v="610"/>
    <x v="0"/>
    <s v="US"/>
    <s v="USD"/>
    <n v="1351223940"/>
    <n v="1349892735"/>
    <b v="0"/>
    <n v="14"/>
    <b v="1"/>
    <x v="14"/>
    <n v="12"/>
    <n v="43.57"/>
    <s v="music"/>
    <x v="14"/>
    <d v="2012-10-10T18:12:15"/>
    <x v="5"/>
    <x v="9"/>
  </r>
  <r>
    <n v="2097"/>
    <s v="Caverns of Sonora"/>
    <s v="Engine is ready to record our sophomore release. The songs are written, the musicians are ready. Help us bring this into existence!"/>
    <n v="5000"/>
    <n v="3000"/>
    <x v="0"/>
    <s v="US"/>
    <s v="USD"/>
    <n v="1322751735"/>
    <n v="1317564135"/>
    <b v="0"/>
    <n v="38"/>
    <b v="1"/>
    <x v="14"/>
    <n v="60"/>
    <n v="78.95"/>
    <s v="music"/>
    <x v="14"/>
    <d v="2011-10-02T14:02:15"/>
    <x v="6"/>
    <x v="9"/>
  </r>
  <r>
    <n v="2098"/>
    <s v="The Christopher Battles EP"/>
    <s v="The Christopher Battles EP Project will fund professional recording, publicity, and release for this original singer-songwriter."/>
    <n v="5000"/>
    <n v="6020"/>
    <x v="0"/>
    <s v="US"/>
    <s v="USD"/>
    <n v="1331174635"/>
    <n v="1328582635"/>
    <b v="0"/>
    <n v="32"/>
    <b v="1"/>
    <x v="14"/>
    <n v="120"/>
    <n v="188.13"/>
    <s v="music"/>
    <x v="14"/>
    <d v="2012-02-07T02:43:55"/>
    <x v="5"/>
    <x v="2"/>
  </r>
  <r>
    <n v="2099"/>
    <s v="Roosevelt Died."/>
    <s v="Our tour van died, we need help!"/>
    <n v="5000"/>
    <n v="3971"/>
    <x v="0"/>
    <s v="US"/>
    <s v="USD"/>
    <n v="1435808400"/>
    <n v="1434650084"/>
    <b v="0"/>
    <n v="63"/>
    <b v="1"/>
    <x v="14"/>
    <n v="79"/>
    <n v="63.03"/>
    <s v="music"/>
    <x v="14"/>
    <d v="2015-06-18T17:54:44"/>
    <x v="0"/>
    <x v="0"/>
  </r>
  <r>
    <n v="2100"/>
    <s v="GBS Detroit Presents The Skylit Letter"/>
    <s v="The Skylit Letter is heading to Groovebox Studios in Detroit on Friday, June 29th to record and film a live GBS Detroit video and EP."/>
    <n v="5000"/>
    <n v="820"/>
    <x v="0"/>
    <s v="US"/>
    <s v="USD"/>
    <n v="1341028740"/>
    <n v="1339704141"/>
    <b v="0"/>
    <n v="27"/>
    <b v="1"/>
    <x v="14"/>
    <n v="16"/>
    <n v="30.37"/>
    <s v="music"/>
    <x v="14"/>
    <d v="2012-06-14T20:02:21"/>
    <x v="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5000"/>
    <n v="2265"/>
    <x v="0"/>
    <s v="US"/>
    <s v="USD"/>
    <n v="1329104114"/>
    <n v="1323920114"/>
    <b v="0"/>
    <n v="44"/>
    <b v="1"/>
    <x v="14"/>
    <n v="45"/>
    <n v="51.48"/>
    <s v="music"/>
    <x v="14"/>
    <d v="2011-12-15T03:35:14"/>
    <x v="6"/>
    <x v="11"/>
  </r>
  <r>
    <n v="2102"/>
    <s v="The Guru releases &quot;Native Sun&quot;"/>
    <s v="The Guru is basement parties, lake swimming, a smile shared between reunited friends, and the doe-eyed innocence of youth."/>
    <n v="5000"/>
    <n v="1360"/>
    <x v="0"/>
    <s v="US"/>
    <s v="USD"/>
    <n v="1304628648"/>
    <n v="1302036648"/>
    <b v="0"/>
    <n v="38"/>
    <b v="1"/>
    <x v="14"/>
    <n v="27"/>
    <n v="35.79"/>
    <s v="music"/>
    <x v="14"/>
    <d v="2011-04-05T20:50:48"/>
    <x v="6"/>
    <x v="6"/>
  </r>
  <r>
    <n v="2103"/>
    <s v="Matthew Moon's New Album"/>
    <s v="Indie rocker, Matthew Moon, has something to share with you..."/>
    <n v="5000"/>
    <n v="11364"/>
    <x v="0"/>
    <s v="US"/>
    <s v="USD"/>
    <n v="1352488027"/>
    <n v="1349892427"/>
    <b v="0"/>
    <n v="115"/>
    <b v="1"/>
    <x v="14"/>
    <n v="227"/>
    <n v="98.82"/>
    <s v="music"/>
    <x v="14"/>
    <d v="2012-10-10T18:07:07"/>
    <x v="5"/>
    <x v="9"/>
  </r>
  <r>
    <n v="2104"/>
    <s v="In the Raw: the ink &amp; the Echo's debut album"/>
    <s v="In the Raw is Seattle's the Ink &amp; the Echo's debut album.  It is honest, compelling, and speaks of raw human emotion."/>
    <n v="5000"/>
    <n v="1036"/>
    <x v="0"/>
    <s v="US"/>
    <s v="USD"/>
    <n v="1369958400"/>
    <n v="1367286434"/>
    <b v="0"/>
    <n v="37"/>
    <b v="1"/>
    <x v="14"/>
    <n v="21"/>
    <n v="28"/>
    <s v="music"/>
    <x v="14"/>
    <d v="2013-04-30T01:47:14"/>
    <x v="4"/>
    <x v="6"/>
  </r>
  <r>
    <n v="2105"/>
    <s v="Layla The Wolf Debut E.P. &quot;Sugar&quot;"/>
    <s v="Help Layla the Wolf fund the printing and releasing of our first E.P. Release called &quot;Sugar&quot;."/>
    <n v="5000"/>
    <n v="5080"/>
    <x v="0"/>
    <s v="US"/>
    <s v="USD"/>
    <n v="1416542400"/>
    <n v="1415472953"/>
    <b v="0"/>
    <n v="99"/>
    <b v="1"/>
    <x v="14"/>
    <n v="102"/>
    <n v="51.31"/>
    <s v="music"/>
    <x v="14"/>
    <d v="2014-11-08T18:55:53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5000"/>
    <n v="2355"/>
    <x v="0"/>
    <s v="US"/>
    <s v="USD"/>
    <n v="1359176974"/>
    <n v="1356584974"/>
    <b v="0"/>
    <n v="44"/>
    <b v="1"/>
    <x v="14"/>
    <n v="47"/>
    <n v="53.52"/>
    <s v="music"/>
    <x v="14"/>
    <d v="2012-12-27T05:09:34"/>
    <x v="5"/>
    <x v="11"/>
  </r>
  <r>
    <n v="2107"/>
    <s v="ACKER Studio Album and Vinyl Pressing"/>
    <s v="ACKER, an instrumental noise-rock band from Central Illinois, is raising funds to record a new album and release it on vinyl."/>
    <n v="5000"/>
    <n v="2154.66"/>
    <x v="0"/>
    <s v="US"/>
    <s v="USD"/>
    <n v="1415815393"/>
    <n v="1413997393"/>
    <b v="0"/>
    <n v="58"/>
    <b v="1"/>
    <x v="14"/>
    <n v="43"/>
    <n v="37.15"/>
    <s v="music"/>
    <x v="14"/>
    <d v="2014-10-22T17:03:13"/>
    <x v="3"/>
    <x v="9"/>
  </r>
  <r>
    <n v="2108"/>
    <s v="THE SADDEST LANDSCAPE: Deluxe Vinyl Reissues"/>
    <s v="A project to raise the funds for our early discography, pressed on vinyl the way we always envisioned it + help w/ future band plans."/>
    <n v="5000"/>
    <n v="17170"/>
    <x v="0"/>
    <s v="US"/>
    <s v="USD"/>
    <n v="1347249300"/>
    <n v="1344917580"/>
    <b v="0"/>
    <n v="191"/>
    <b v="1"/>
    <x v="14"/>
    <n v="343"/>
    <n v="89.9"/>
    <s v="music"/>
    <x v="14"/>
    <d v="2012-08-14T04:13:00"/>
    <x v="5"/>
    <x v="10"/>
  </r>
  <r>
    <n v="2109"/>
    <s v="Skyline Sounds - First Studio Album (and Merch!)"/>
    <s v="We are ready to make our first full-length album, and with your help, we can make it happen!"/>
    <n v="5000"/>
    <n v="4261"/>
    <x v="0"/>
    <s v="US"/>
    <s v="USD"/>
    <n v="1436115617"/>
    <n v="1433523617"/>
    <b v="0"/>
    <n v="40"/>
    <b v="1"/>
    <x v="14"/>
    <n v="85"/>
    <n v="106.53"/>
    <s v="music"/>
    <x v="14"/>
    <d v="2015-06-05T17:00:17"/>
    <x v="0"/>
    <x v="0"/>
  </r>
  <r>
    <n v="2110"/>
    <s v="&quot;Vision&quot; - New Album - Brent Brown"/>
    <s v="Brent Brown's breakout new album! Requires help from the record label... You!"/>
    <n v="5000"/>
    <n v="2007"/>
    <x v="0"/>
    <s v="US"/>
    <s v="USD"/>
    <n v="1401253140"/>
    <n v="1398873969"/>
    <b v="0"/>
    <n v="38"/>
    <b v="1"/>
    <x v="14"/>
    <n v="40"/>
    <n v="52.82"/>
    <s v="music"/>
    <x v="14"/>
    <d v="2014-04-30T16:06:09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5000"/>
    <n v="2130"/>
    <x v="0"/>
    <s v="US"/>
    <s v="USD"/>
    <n v="1313370000"/>
    <n v="1307594625"/>
    <b v="0"/>
    <n v="39"/>
    <b v="1"/>
    <x v="14"/>
    <n v="43"/>
    <n v="54.62"/>
    <s v="music"/>
    <x v="14"/>
    <d v="2011-06-09T04:43:45"/>
    <x v="6"/>
    <x v="0"/>
  </r>
  <r>
    <n v="2112"/>
    <s v="BBB Kickstarter Two"/>
    <s v="BBB is going back into the studio to record and release &quot;Felix From Canada&quot; by popular demand.  We need your help!"/>
    <n v="5000"/>
    <n v="300"/>
    <x v="0"/>
    <s v="US"/>
    <s v="USD"/>
    <n v="1366064193"/>
    <n v="1364854593"/>
    <b v="0"/>
    <n v="11"/>
    <b v="1"/>
    <x v="14"/>
    <n v="6"/>
    <n v="27.27"/>
    <s v="music"/>
    <x v="14"/>
    <d v="2013-04-01T22:16:33"/>
    <x v="4"/>
    <x v="6"/>
  </r>
  <r>
    <n v="2113"/>
    <s v="Summer Underground // Honeycomb LP"/>
    <s v="Help us fund our second full-length album Honeycomb!"/>
    <n v="5000"/>
    <n v="7340"/>
    <x v="0"/>
    <s v="US"/>
    <s v="USD"/>
    <n v="1411505176"/>
    <n v="1408481176"/>
    <b v="0"/>
    <n v="107"/>
    <b v="1"/>
    <x v="14"/>
    <n v="147"/>
    <n v="68.599999999999994"/>
    <s v="music"/>
    <x v="14"/>
    <d v="2014-08-19T20:46:16"/>
    <x v="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5"/>
    <n v="35.61"/>
    <s v="music"/>
    <x v="14"/>
    <d v="2010-10-07T19:34:30"/>
    <x v="7"/>
    <x v="9"/>
  </r>
  <r>
    <n v="2115"/>
    <s v="The Violet Tone and the City of Angels!"/>
    <s v="The Violet Tone is heading to California but we need your help!  We've been at this for years and finally have a shot!"/>
    <n v="5000"/>
    <n v="3385"/>
    <x v="0"/>
    <s v="US"/>
    <s v="USD"/>
    <n v="1298167001"/>
    <n v="1295575001"/>
    <b v="0"/>
    <n v="36"/>
    <b v="1"/>
    <x v="14"/>
    <n v="68"/>
    <n v="94.03"/>
    <s v="music"/>
    <x v="14"/>
    <d v="2011-01-21T01:56:41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5000"/>
    <n v="48434"/>
    <x v="0"/>
    <s v="US"/>
    <s v="USD"/>
    <n v="1349203203"/>
    <n v="1345056003"/>
    <b v="0"/>
    <n v="92"/>
    <b v="1"/>
    <x v="14"/>
    <n v="969"/>
    <n v="526.46"/>
    <s v="music"/>
    <x v="14"/>
    <d v="2012-08-15T18:40:03"/>
    <x v="5"/>
    <x v="10"/>
  </r>
  <r>
    <n v="2117"/>
    <s v="You Said It Would Go Down Like This"/>
    <s v="Our next album is being mastered and we want your help to release it by putting your name down for a pre-sale copy and awesome merch!"/>
    <n v="5000"/>
    <n v="1773"/>
    <x v="0"/>
    <s v="US"/>
    <s v="USD"/>
    <n v="1445921940"/>
    <n v="1444699549"/>
    <b v="0"/>
    <n v="35"/>
    <b v="1"/>
    <x v="14"/>
    <n v="35"/>
    <n v="50.66"/>
    <s v="music"/>
    <x v="14"/>
    <d v="2015-10-13T01:25:49"/>
    <x v="0"/>
    <x v="9"/>
  </r>
  <r>
    <n v="2118"/>
    <s v="PORCHES. vs. THE U.S.A."/>
    <s v="PORCHES.  and Documentarians tour from New York to San Francisco and back."/>
    <n v="5000"/>
    <n v="1346.11"/>
    <x v="0"/>
    <s v="US"/>
    <s v="USD"/>
    <n v="1311538136"/>
    <n v="1308946136"/>
    <b v="0"/>
    <n v="17"/>
    <b v="1"/>
    <x v="14"/>
    <n v="27"/>
    <n v="79.180000000000007"/>
    <s v="music"/>
    <x v="14"/>
    <d v="2011-06-24T20:08:56"/>
    <x v="6"/>
    <x v="0"/>
  </r>
  <r>
    <n v="2119"/>
    <s v="Big Long Now's Debut Album"/>
    <s v="big long now is recording our debut album and we are looking for help mastering and pressing it to vinyl"/>
    <n v="5000"/>
    <n v="2015"/>
    <x v="0"/>
    <s v="US"/>
    <s v="USD"/>
    <n v="1345086445"/>
    <n v="1342494445"/>
    <b v="0"/>
    <n v="22"/>
    <b v="1"/>
    <x v="14"/>
    <n v="40"/>
    <n v="91.59"/>
    <s v="music"/>
    <x v="14"/>
    <d v="2012-07-17T03:07:25"/>
    <x v="5"/>
    <x v="3"/>
  </r>
  <r>
    <n v="2120"/>
    <s v="Hearty Har Full Length Album"/>
    <s v="&lt;3_x000a_Coming in from outer space. Help Hearty Har record their 1st album!!"/>
    <n v="5000"/>
    <n v="8070.43"/>
    <x v="0"/>
    <s v="US"/>
    <s v="USD"/>
    <n v="1388617736"/>
    <n v="1384384136"/>
    <b v="0"/>
    <n v="69"/>
    <b v="1"/>
    <x v="14"/>
    <n v="161"/>
    <n v="116.96"/>
    <s v="music"/>
    <x v="14"/>
    <d v="2013-11-13T23:08:56"/>
    <x v="4"/>
    <x v="4"/>
  </r>
  <r>
    <n v="2121"/>
    <s v="Legend of Decay"/>
    <s v="Join us on an epic journey to discover a millennia old secret which will change the world forever."/>
    <n v="5000"/>
    <n v="284"/>
    <x v="2"/>
    <s v="CH"/>
    <s v="CHF"/>
    <n v="1484156948"/>
    <n v="1481564948"/>
    <b v="0"/>
    <n v="10"/>
    <b v="0"/>
    <x v="17"/>
    <n v="6"/>
    <n v="28.4"/>
    <s v="games"/>
    <x v="17"/>
    <d v="2016-12-12T17:49:08"/>
    <x v="2"/>
    <x v="11"/>
  </r>
  <r>
    <n v="2122"/>
    <s v="CapitÃ¡n Kalani y el sindicato robÃ³tico"/>
    <s v="Captain Kalani it's a retro game full of nostalgia for the old gamers but interesting for the new ones"/>
    <n v="5000"/>
    <n v="310"/>
    <x v="2"/>
    <s v="MX"/>
    <s v="MXN"/>
    <n v="1483773169"/>
    <n v="1481181169"/>
    <b v="0"/>
    <n v="3"/>
    <b v="0"/>
    <x v="17"/>
    <n v="6"/>
    <n v="103.33"/>
    <s v="games"/>
    <x v="17"/>
    <d v="2016-12-08T07:12:49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0"/>
    <n v="50"/>
    <x v="2"/>
    <s v="US"/>
    <s v="USD"/>
    <n v="1268636340"/>
    <n v="1263982307"/>
    <b v="0"/>
    <n v="5"/>
    <b v="0"/>
    <x v="17"/>
    <n v="1"/>
    <n v="10"/>
    <s v="games"/>
    <x v="17"/>
    <d v="2010-01-20T10:11:47"/>
    <x v="7"/>
    <x v="1"/>
  </r>
  <r>
    <n v="2124"/>
    <s v="AZAMAR"/>
    <s v="AZAMAR is a Role Playing Game world involving fantasy and high magic, based on the popular OpenD6 OGL using the Cinema6 RPG Framework."/>
    <n v="5000"/>
    <n v="115"/>
    <x v="2"/>
    <s v="US"/>
    <s v="USD"/>
    <n v="1291093200"/>
    <n v="1286930435"/>
    <b v="0"/>
    <n v="5"/>
    <b v="0"/>
    <x v="17"/>
    <n v="2"/>
    <n v="23"/>
    <s v="games"/>
    <x v="17"/>
    <d v="2010-10-13T00:40:35"/>
    <x v="7"/>
    <x v="9"/>
  </r>
  <r>
    <n v="2125"/>
    <s v="Becoming - A Metaphysical Game About Mental Illness"/>
    <s v="Becoming is a video game that aims to portray mental illness through a metaphysical and emotional story."/>
    <n v="5000"/>
    <n v="852"/>
    <x v="2"/>
    <s v="US"/>
    <s v="USD"/>
    <n v="1438734833"/>
    <n v="1436142833"/>
    <b v="0"/>
    <n v="27"/>
    <b v="0"/>
    <x v="17"/>
    <n v="17"/>
    <n v="31.56"/>
    <s v="games"/>
    <x v="17"/>
    <d v="2015-07-06T00:33:53"/>
    <x v="0"/>
    <x v="3"/>
  </r>
  <r>
    <n v="2126"/>
    <s v="DodgeBall Blitz"/>
    <s v="Lead your team to victory in this fast-paced, action, sports game! Use Power-ups and avoid attacks as you fight for victory!"/>
    <n v="5000"/>
    <n v="10"/>
    <x v="2"/>
    <s v="US"/>
    <s v="USD"/>
    <n v="1418080887"/>
    <n v="1415488887"/>
    <b v="0"/>
    <n v="2"/>
    <b v="0"/>
    <x v="17"/>
    <n v="0"/>
    <n v="5"/>
    <s v="games"/>
    <x v="17"/>
    <d v="2014-11-08T23:21:27"/>
    <x v="3"/>
    <x v="4"/>
  </r>
  <r>
    <n v="2127"/>
    <s v="Three Monkeys - Part 1: Into the Abyss"/>
    <s v="Three Monkeys is an audio adventure game for PC."/>
    <n v="5000"/>
    <n v="8076"/>
    <x v="2"/>
    <s v="GB"/>
    <s v="GBP"/>
    <n v="1426158463"/>
    <n v="1423570063"/>
    <b v="0"/>
    <n v="236"/>
    <b v="0"/>
    <x v="17"/>
    <n v="162"/>
    <n v="34.22"/>
    <s v="games"/>
    <x v="17"/>
    <d v="2015-02-10T12:07:43"/>
    <x v="0"/>
    <x v="2"/>
  </r>
  <r>
    <n v="2128"/>
    <s v="Makayla's Quest"/>
    <s v="The Royal Snail has misdelivered all the invitations to the Royal Ball.  It's up to Makayla to set things right in the Fairy Forest"/>
    <n v="5000"/>
    <n v="25"/>
    <x v="2"/>
    <s v="CA"/>
    <s v="CAD"/>
    <n v="1411324369"/>
    <n v="1406140369"/>
    <b v="0"/>
    <n v="1"/>
    <b v="0"/>
    <x v="17"/>
    <n v="1"/>
    <n v="25"/>
    <s v="games"/>
    <x v="17"/>
    <d v="2014-07-23T18:32:49"/>
    <x v="3"/>
    <x v="3"/>
  </r>
  <r>
    <n v="2129"/>
    <s v="Pretty Kitty Fuzzy"/>
    <s v="PKF is a Cat-Tastic 2D side-scrolling shooter! Stand up to all the big meanies with the power of positivity and save the universe!"/>
    <n v="5000"/>
    <n v="236"/>
    <x v="2"/>
    <s v="US"/>
    <s v="USD"/>
    <n v="1457570100"/>
    <n v="1454978100"/>
    <b v="0"/>
    <n v="12"/>
    <b v="0"/>
    <x v="17"/>
    <n v="5"/>
    <n v="19.670000000000002"/>
    <s v="games"/>
    <x v="17"/>
    <d v="2016-02-09T00:35:00"/>
    <x v="2"/>
    <x v="2"/>
  </r>
  <r>
    <n v="2130"/>
    <s v="Wondrous Adventures: A Kid's Game"/>
    <s v="You are the hero tasked to save your home from the villainous Sanword."/>
    <n v="5000"/>
    <n v="85"/>
    <x v="2"/>
    <s v="US"/>
    <s v="USD"/>
    <n v="1408154663"/>
    <n v="1405130663"/>
    <b v="0"/>
    <n v="4"/>
    <b v="0"/>
    <x v="17"/>
    <n v="2"/>
    <n v="21.25"/>
    <s v="games"/>
    <x v="17"/>
    <d v="2014-07-12T02:04:23"/>
    <x v="3"/>
    <x v="3"/>
  </r>
  <r>
    <n v="2131"/>
    <s v="Scout's Honor"/>
    <s v="From frightened girl to empowered woman, Scout's Honor is a tale about facing your fears and overcoming odds."/>
    <n v="5000"/>
    <n v="25"/>
    <x v="2"/>
    <s v="US"/>
    <s v="USD"/>
    <n v="1436677091"/>
    <n v="1434085091"/>
    <b v="0"/>
    <n v="3"/>
    <b v="0"/>
    <x v="17"/>
    <n v="1"/>
    <n v="8.33"/>
    <s v="games"/>
    <x v="17"/>
    <d v="2015-06-12T04:58:11"/>
    <x v="0"/>
    <x v="0"/>
  </r>
  <r>
    <n v="2132"/>
    <s v="Universe Rush"/>
    <s v="Fight your way to dominate the universe. Be the first to try our engaging cross-platform mmo-strategy and bring it closer to reality."/>
    <n v="5000"/>
    <n v="2112.9899999999998"/>
    <x v="2"/>
    <s v="US"/>
    <s v="USD"/>
    <n v="1391427692"/>
    <n v="1388835692"/>
    <b v="0"/>
    <n v="99"/>
    <b v="0"/>
    <x v="17"/>
    <n v="42"/>
    <n v="21.34"/>
    <s v="games"/>
    <x v="17"/>
    <d v="2014-01-04T11:41:32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5000"/>
    <n v="16"/>
    <x v="2"/>
    <s v="US"/>
    <s v="USD"/>
    <n v="1303628340"/>
    <n v="1300328399"/>
    <b v="0"/>
    <n v="3"/>
    <b v="0"/>
    <x v="17"/>
    <n v="0"/>
    <n v="5.33"/>
    <s v="games"/>
    <x v="17"/>
    <d v="2011-03-17T02:19:59"/>
    <x v="6"/>
    <x v="7"/>
  </r>
  <r>
    <n v="2134"/>
    <s v="Prehistoric Landing"/>
    <s v="1st person Action Survivalist Rpg game. You get sent to a deadly Island to die not knowing that your not alone on the island."/>
    <n v="5000"/>
    <n v="104"/>
    <x v="2"/>
    <s v="US"/>
    <s v="USD"/>
    <n v="1367097391"/>
    <n v="1364505391"/>
    <b v="0"/>
    <n v="3"/>
    <b v="0"/>
    <x v="17"/>
    <n v="2"/>
    <n v="34.67"/>
    <s v="games"/>
    <x v="17"/>
    <d v="2013-03-28T21:16:31"/>
    <x v="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10"/>
    <n v="21.73"/>
    <s v="games"/>
    <x v="17"/>
    <d v="2012-09-04T23:07:13"/>
    <x v="5"/>
    <x v="8"/>
  </r>
  <r>
    <n v="2136"/>
    <s v="Dark Paradise"/>
    <s v="A dark and twisted game with physiological madness and corruption as a man becomes the ultimate bio weapon."/>
    <n v="5000"/>
    <n v="47.69"/>
    <x v="2"/>
    <s v="US"/>
    <s v="USD"/>
    <n v="1382184786"/>
    <n v="1379592786"/>
    <b v="0"/>
    <n v="4"/>
    <b v="0"/>
    <x v="17"/>
    <n v="1"/>
    <n v="11.92"/>
    <s v="games"/>
    <x v="17"/>
    <d v="2013-09-19T12:13:06"/>
    <x v="4"/>
    <x v="8"/>
  </r>
  <r>
    <n v="2137"/>
    <s v="Late To The Party : A Cold War Espionage RPG in the Baltics"/>
    <s v="Arrest, interrogate, and uncover the truth as a local woman recruited by the KGB. For Windows, Mac &amp; Linux."/>
    <n v="5000"/>
    <n v="14203"/>
    <x v="2"/>
    <s v="CA"/>
    <s v="CAD"/>
    <n v="1417804229"/>
    <n v="1415212229"/>
    <b v="0"/>
    <n v="534"/>
    <b v="0"/>
    <x v="17"/>
    <n v="284"/>
    <n v="26.6"/>
    <s v="games"/>
    <x v="17"/>
    <d v="2014-11-05T18:30:29"/>
    <x v="3"/>
    <x v="4"/>
  </r>
  <r>
    <n v="2138"/>
    <s v="Tales Of Tameria - Dawning Light"/>
    <s v="A game with a mixture of a few genres from RPG, Simulation and to adventure elements."/>
    <n v="5000"/>
    <n v="128"/>
    <x v="2"/>
    <s v="GB"/>
    <s v="GBP"/>
    <n v="1383959939"/>
    <n v="1381364339"/>
    <b v="0"/>
    <n v="12"/>
    <b v="0"/>
    <x v="17"/>
    <n v="3"/>
    <n v="10.67"/>
    <s v="games"/>
    <x v="17"/>
    <d v="2013-10-10T00:18:59"/>
    <x v="4"/>
    <x v="9"/>
  </r>
  <r>
    <n v="2139"/>
    <s v="Manorkept"/>
    <s v="An adventuring RPG with ghosts, mysteries, and flexible gameplay paths, Manorkept is a game that promises an unforgettable experience."/>
    <n v="5000"/>
    <n v="1626"/>
    <x v="2"/>
    <s v="US"/>
    <s v="USD"/>
    <n v="1478196008"/>
    <n v="1475604008"/>
    <b v="0"/>
    <n v="56"/>
    <b v="0"/>
    <x v="17"/>
    <n v="33"/>
    <n v="29.04"/>
    <s v="games"/>
    <x v="17"/>
    <d v="2016-10-04T18:00:08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"/>
    <n v="560"/>
    <x v="2"/>
    <s v="US"/>
    <s v="USD"/>
    <n v="1357934424"/>
    <n v="1355342424"/>
    <b v="0"/>
    <n v="11"/>
    <b v="0"/>
    <x v="17"/>
    <n v="11"/>
    <n v="50.91"/>
    <s v="games"/>
    <x v="17"/>
    <d v="2012-12-12T20:00:24"/>
    <x v="5"/>
    <x v="11"/>
  </r>
  <r>
    <n v="2141"/>
    <s v="King of Consoles"/>
    <s v="A place where people can test out the latest video games, for an hourly fee. It's cheaper than wasting money on a $60 game that sucked"/>
    <n v="5000"/>
    <n v="0"/>
    <x v="2"/>
    <s v="US"/>
    <s v="USD"/>
    <n v="1415947159"/>
    <n v="1413351559"/>
    <b v="0"/>
    <n v="0"/>
    <b v="0"/>
    <x v="17"/>
    <n v="0"/>
    <n v="0"/>
    <s v="games"/>
    <x v="17"/>
    <d v="2014-10-15T05:39:19"/>
    <x v="3"/>
    <x v="9"/>
  </r>
  <r>
    <n v="2142"/>
    <s v="MEDiAN - The Colony (sci-fi exploration adventure game)"/>
    <s v="a third-person exploration adventure game developed by yetanotherIndie will be released on August 2016 for PC, Linux and XBox one."/>
    <n v="5000"/>
    <n v="601"/>
    <x v="2"/>
    <s v="DE"/>
    <s v="EUR"/>
    <n v="1451494210"/>
    <n v="1449075010"/>
    <b v="0"/>
    <n v="12"/>
    <b v="0"/>
    <x v="17"/>
    <n v="12"/>
    <n v="50.08"/>
    <s v="games"/>
    <x v="17"/>
    <d v="2015-12-02T16:50:10"/>
    <x v="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5000"/>
    <n v="225"/>
    <x v="2"/>
    <s v="US"/>
    <s v="USD"/>
    <n v="1279738800"/>
    <n v="1275599812"/>
    <b v="0"/>
    <n v="5"/>
    <b v="0"/>
    <x v="17"/>
    <n v="5"/>
    <n v="45"/>
    <s v="games"/>
    <x v="17"/>
    <d v="2010-06-03T21:16:52"/>
    <x v="7"/>
    <x v="0"/>
  </r>
  <r>
    <n v="2144"/>
    <s v="Project Starborn"/>
    <s v="A thousand community-built sandbox games (and more!) with a fully-customizable game engine."/>
    <n v="5000"/>
    <n v="607"/>
    <x v="2"/>
    <s v="US"/>
    <s v="USD"/>
    <n v="1379164040"/>
    <n v="1376399240"/>
    <b v="0"/>
    <n v="24"/>
    <b v="0"/>
    <x v="17"/>
    <n v="12"/>
    <n v="25.29"/>
    <s v="games"/>
    <x v="17"/>
    <d v="2013-08-13T13:07:20"/>
    <x v="4"/>
    <x v="10"/>
  </r>
  <r>
    <n v="2145"/>
    <s v="Theocalypse - Mythology and Modern day collide in this RPG"/>
    <s v="When the gods of religions and days passed return to our modern world, humanity must fight for its survival and future."/>
    <n v="5000"/>
    <n v="4565"/>
    <x v="2"/>
    <s v="US"/>
    <s v="USD"/>
    <n v="1385534514"/>
    <n v="1382938914"/>
    <b v="0"/>
    <n v="89"/>
    <b v="0"/>
    <x v="17"/>
    <n v="91"/>
    <n v="51.29"/>
    <s v="games"/>
    <x v="17"/>
    <d v="2013-10-28T05:41:54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s v="games"/>
    <x v="17"/>
    <d v="2016-01-28T16:18:30"/>
    <x v="2"/>
    <x v="1"/>
  </r>
  <r>
    <n v="2147"/>
    <s v="Johnny Rocketfingers 3"/>
    <s v="A Point and Click Adventure on Steroids."/>
    <n v="5000"/>
    <n v="2716"/>
    <x v="2"/>
    <s v="US"/>
    <s v="USD"/>
    <n v="1416125148"/>
    <n v="1413356748"/>
    <b v="0"/>
    <n v="55"/>
    <b v="0"/>
    <x v="17"/>
    <n v="54"/>
    <n v="49.38"/>
    <s v="games"/>
    <x v="17"/>
    <d v="2014-10-15T07:05:48"/>
    <x v="3"/>
    <x v="9"/>
  </r>
  <r>
    <n v="2148"/>
    <s v="ZomBlock's"/>
    <s v="zomblock's is a online zombie survival game where you can craft new weapons,find food and water to keep yourself alive."/>
    <n v="5000"/>
    <n v="2"/>
    <x v="2"/>
    <s v="GB"/>
    <s v="GBP"/>
    <n v="1427992582"/>
    <n v="1425404182"/>
    <b v="0"/>
    <n v="2"/>
    <b v="0"/>
    <x v="17"/>
    <n v="0"/>
    <n v="1"/>
    <s v="games"/>
    <x v="17"/>
    <d v="2015-03-03T17:36:22"/>
    <x v="0"/>
    <x v="7"/>
  </r>
  <r>
    <n v="2149"/>
    <s v="Project Gert on Xbox Live "/>
    <s v="Project Gert is a sequel to the Android game Project Gert, for Xbox Live.  One character embodying two personality's, and sets of abilities.  "/>
    <n v="5000"/>
    <n v="0"/>
    <x v="2"/>
    <s v="US"/>
    <s v="USD"/>
    <n v="1280534400"/>
    <n v="1277512556"/>
    <b v="0"/>
    <n v="0"/>
    <b v="0"/>
    <x v="17"/>
    <n v="0"/>
    <n v="0"/>
    <s v="games"/>
    <x v="17"/>
    <d v="2010-06-26T00:35:56"/>
    <x v="7"/>
    <x v="0"/>
  </r>
  <r>
    <n v="2150"/>
    <s v="The Unknown Door"/>
    <s v="A pixel styled open world detective game."/>
    <n v="5000"/>
    <n v="405"/>
    <x v="2"/>
    <s v="NO"/>
    <s v="NOK"/>
    <n v="1468392599"/>
    <n v="1465800599"/>
    <b v="0"/>
    <n v="4"/>
    <b v="0"/>
    <x v="17"/>
    <n v="8"/>
    <n v="101.25"/>
    <s v="games"/>
    <x v="17"/>
    <d v="2016-06-13T06:49:59"/>
    <x v="2"/>
    <x v="0"/>
  </r>
  <r>
    <n v="2151"/>
    <s v="Handee Job for PS4 Gets on Shark Tank"/>
    <s v="Crazy Artist makes gaming more comfortable and fun for Playstation 4 users. I really want to give you a Handee Job!"/>
    <n v="5000"/>
    <n v="118"/>
    <x v="2"/>
    <s v="US"/>
    <s v="USD"/>
    <n v="1467231614"/>
    <n v="1464639614"/>
    <b v="0"/>
    <n v="6"/>
    <b v="0"/>
    <x v="17"/>
    <n v="2"/>
    <n v="19.670000000000002"/>
    <s v="games"/>
    <x v="17"/>
    <d v="2016-05-30T20:20:14"/>
    <x v="2"/>
    <x v="5"/>
  </r>
  <r>
    <n v="2152"/>
    <s v="Space Shooter RPG+"/>
    <s v="Our game is going to be a space shooter that has RPG elements with New Game+! It will be unlike any space shooter ever played."/>
    <n v="5000"/>
    <n v="50"/>
    <x v="2"/>
    <s v="US"/>
    <s v="USD"/>
    <n v="1394909909"/>
    <n v="1392321509"/>
    <b v="0"/>
    <n v="4"/>
    <b v="0"/>
    <x v="17"/>
    <n v="1"/>
    <n v="12.5"/>
    <s v="games"/>
    <x v="17"/>
    <d v="2014-02-13T19:58:29"/>
    <x v="3"/>
    <x v="2"/>
  </r>
  <r>
    <n v="2153"/>
    <s v="It's The GOD Complex"/>
    <s v="Crowdfunding the Gamers Way. An online game with real world consequences.Do you dare to play? Can you turn the world around?"/>
    <n v="5000"/>
    <n v="34"/>
    <x v="2"/>
    <s v="US"/>
    <s v="USD"/>
    <n v="1420876740"/>
    <n v="1417470718"/>
    <b v="0"/>
    <n v="4"/>
    <b v="0"/>
    <x v="17"/>
    <n v="1"/>
    <n v="8.5"/>
    <s v="games"/>
    <x v="17"/>
    <d v="2014-12-01T21:51:58"/>
    <x v="3"/>
    <x v="11"/>
  </r>
  <r>
    <n v="2154"/>
    <s v="Demigods - Rise of the Children - Part 1 (Design)"/>
    <s v="A Real Time Strategy game based on Greek mythology in a fictional world."/>
    <n v="5000"/>
    <n v="2"/>
    <x v="2"/>
    <s v="US"/>
    <s v="USD"/>
    <n v="1390921827"/>
    <n v="1389193827"/>
    <b v="0"/>
    <n v="2"/>
    <b v="0"/>
    <x v="17"/>
    <n v="0"/>
    <n v="1"/>
    <s v="games"/>
    <x v="17"/>
    <d v="2014-01-08T15:10:27"/>
    <x v="3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"/>
    <n v="23"/>
    <s v="games"/>
    <x v="17"/>
    <d v="2016-03-01T17:56:25"/>
    <x v="2"/>
    <x v="7"/>
  </r>
  <r>
    <n v="2156"/>
    <s v="Beyond Black Space"/>
    <s v="Captain and manage your ship along with your crew in this deep space adventure! (PC/Linux/Mac)"/>
    <n v="5000"/>
    <n v="1493"/>
    <x v="2"/>
    <s v="US"/>
    <s v="USD"/>
    <n v="1379363406"/>
    <n v="1375475406"/>
    <b v="0"/>
    <n v="83"/>
    <b v="0"/>
    <x v="17"/>
    <n v="30"/>
    <n v="17.989999999999998"/>
    <s v="games"/>
    <x v="17"/>
    <d v="2013-08-02T20:30:06"/>
    <x v="4"/>
    <x v="10"/>
  </r>
  <r>
    <n v="2157"/>
    <s v="Nin"/>
    <s v="Gamers and 90's fans unite in this small tale of epic proportions!"/>
    <n v="5000"/>
    <n v="21144"/>
    <x v="2"/>
    <s v="US"/>
    <s v="USD"/>
    <n v="1482479940"/>
    <n v="1479684783"/>
    <b v="0"/>
    <n v="57"/>
    <b v="0"/>
    <x v="17"/>
    <n v="423"/>
    <n v="370.95"/>
    <s v="games"/>
    <x v="17"/>
    <d v="2016-11-20T23:33:03"/>
    <x v="2"/>
    <x v="4"/>
  </r>
  <r>
    <n v="2158"/>
    <s v="PerfectGolf"/>
    <s v="A next generation golf game with a course designer and a massively multiplayer online tour. Join the fun and help us create it"/>
    <n v="5000"/>
    <n v="19770.11"/>
    <x v="2"/>
    <s v="US"/>
    <s v="USD"/>
    <n v="1360009774"/>
    <n v="1356121774"/>
    <b v="0"/>
    <n v="311"/>
    <b v="0"/>
    <x v="17"/>
    <n v="395"/>
    <n v="63.57"/>
    <s v="games"/>
    <x v="17"/>
    <d v="2012-12-21T20:29:34"/>
    <x v="5"/>
    <x v="11"/>
  </r>
  <r>
    <n v="2159"/>
    <s v="DeadRealm RPG Series for Android and iOS"/>
    <s v="The world is dead, humans are nearly extinct._x000a_Vampires and Werewolves hunt the survivors. Zombies hunt us all._x000a_How will you survive?"/>
    <n v="5000"/>
    <n v="26"/>
    <x v="2"/>
    <s v="US"/>
    <s v="USD"/>
    <n v="1310837574"/>
    <n v="1308245574"/>
    <b v="0"/>
    <n v="2"/>
    <b v="0"/>
    <x v="17"/>
    <n v="1"/>
    <n v="13"/>
    <s v="games"/>
    <x v="17"/>
    <d v="2011-06-16T17:32:54"/>
    <x v="6"/>
    <x v="0"/>
  </r>
  <r>
    <n v="2160"/>
    <s v="Army vs Aliens - Currently in Alpha"/>
    <s v="An awesome side-scroller tower defense game.  Think &quot;Plants vs Zombies&quot; but from a side-on perspective."/>
    <n v="5000"/>
    <n v="85"/>
    <x v="2"/>
    <s v="US"/>
    <s v="USD"/>
    <n v="1337447105"/>
    <n v="1334855105"/>
    <b v="0"/>
    <n v="16"/>
    <b v="0"/>
    <x v="17"/>
    <n v="2"/>
    <n v="5.31"/>
    <s v="games"/>
    <x v="17"/>
    <d v="2012-04-19T17:05:05"/>
    <x v="5"/>
    <x v="6"/>
  </r>
  <r>
    <n v="2161"/>
    <s v="CallMeGhost DEBUT ALBUM preorder!"/>
    <s v="We're trying to fund hard copies of our debut album!"/>
    <n v="5000"/>
    <n v="463"/>
    <x v="0"/>
    <s v="US"/>
    <s v="USD"/>
    <n v="1443040059"/>
    <n v="1440448059"/>
    <b v="0"/>
    <n v="13"/>
    <b v="1"/>
    <x v="11"/>
    <n v="9"/>
    <n v="35.619999999999997"/>
    <s v="music"/>
    <x v="11"/>
    <d v="2015-08-24T20:27:39"/>
    <x v="0"/>
    <x v="10"/>
  </r>
  <r>
    <n v="2162"/>
    <s v="&quot;Then &amp; Now&quot;"/>
    <s v="Then &amp; Now is the 1st Solo album from me Ian Stewart. To learn more about me, my music, and my life visit www.ianstewartlive.com"/>
    <n v="5000"/>
    <n v="5052"/>
    <x v="0"/>
    <s v="US"/>
    <s v="USD"/>
    <n v="1406226191"/>
    <n v="1403547791"/>
    <b v="0"/>
    <n v="58"/>
    <b v="1"/>
    <x v="11"/>
    <n v="101"/>
    <n v="87.1"/>
    <s v="music"/>
    <x v="11"/>
    <d v="2014-06-23T18:23:11"/>
    <x v="3"/>
    <x v="0"/>
  </r>
  <r>
    <n v="2163"/>
    <s v="Help MONGREL record our new cd !"/>
    <s v="Mongrel is looking to hit the studio once again in June so we can bring you a new cd later this year and we need your help!"/>
    <n v="5000"/>
    <n v="3305"/>
    <x v="0"/>
    <s v="US"/>
    <s v="USD"/>
    <n v="1433735400"/>
    <n v="1429306520"/>
    <b v="0"/>
    <n v="44"/>
    <b v="1"/>
    <x v="11"/>
    <n v="66"/>
    <n v="75.11"/>
    <s v="music"/>
    <x v="11"/>
    <d v="2015-04-17T21:35:20"/>
    <x v="0"/>
    <x v="6"/>
  </r>
  <r>
    <n v="2164"/>
    <s v="Rosaline debut record"/>
    <s v="South Florida roots country/rock outfit's long awaited debut record"/>
    <n v="5000"/>
    <n v="5645"/>
    <x v="0"/>
    <s v="US"/>
    <s v="USD"/>
    <n v="1466827140"/>
    <n v="1464196414"/>
    <b v="0"/>
    <n v="83"/>
    <b v="1"/>
    <x v="11"/>
    <n v="113"/>
    <n v="68.010000000000005"/>
    <s v="music"/>
    <x v="11"/>
    <d v="2016-05-25T17:13:34"/>
    <x v="2"/>
    <x v="5"/>
  </r>
  <r>
    <n v="2165"/>
    <s v="Le Temps Nous Est ComtÃ©"/>
    <s v="Vous aimez le rock fort ? Aidez les Beat Cheese Ã  produire leur premier album ! Do you like cheese? Help us produce our first album!"/>
    <n v="5000"/>
    <n v="3466"/>
    <x v="0"/>
    <s v="FR"/>
    <s v="EUR"/>
    <n v="1460127635"/>
    <n v="1457539235"/>
    <b v="0"/>
    <n v="117"/>
    <b v="1"/>
    <x v="11"/>
    <n v="69"/>
    <n v="29.62"/>
    <s v="music"/>
    <x v="11"/>
    <d v="2016-03-09T16:00:35"/>
    <x v="2"/>
    <x v="7"/>
  </r>
  <r>
    <n v="2166"/>
    <s v="Johnny Rock &amp; Friends: For The Record"/>
    <s v="Drummer John Roccesano (Johnny Rock) produces an album written and performed by friends, recorded and mixed on tape, pressed on vinyl."/>
    <n v="5000"/>
    <n v="2932"/>
    <x v="0"/>
    <s v="US"/>
    <s v="USD"/>
    <n v="1417813618"/>
    <n v="1413922018"/>
    <b v="0"/>
    <n v="32"/>
    <b v="1"/>
    <x v="11"/>
    <n v="59"/>
    <n v="91.63"/>
    <s v="music"/>
    <x v="11"/>
    <d v="2014-10-21T20:06:58"/>
    <x v="3"/>
    <x v="9"/>
  </r>
  <r>
    <n v="2167"/>
    <s v="Planes and Planets needs to get their EP finished!!"/>
    <s v="We need YOUR HELP to take one more step to this make release sound amazing!"/>
    <n v="5000"/>
    <n v="180"/>
    <x v="0"/>
    <s v="US"/>
    <s v="USD"/>
    <n v="1347672937"/>
    <n v="1346463337"/>
    <b v="0"/>
    <n v="8"/>
    <b v="1"/>
    <x v="11"/>
    <n v="4"/>
    <n v="22.5"/>
    <s v="music"/>
    <x v="11"/>
    <d v="2012-09-01T01:35:37"/>
    <x v="5"/>
    <x v="8"/>
  </r>
  <r>
    <n v="2168"/>
    <s v="PIZAZZ: Pigeons Playing Ping Pong's New Album"/>
    <s v="We're hitting the studio to record our next album, &quot;Pizazz&quot;!! Help us put the FUN in FUNK!!"/>
    <n v="5000"/>
    <n v="21884.69"/>
    <x v="0"/>
    <s v="US"/>
    <s v="USD"/>
    <n v="1486702800"/>
    <n v="1484058261"/>
    <b v="0"/>
    <n v="340"/>
    <b v="1"/>
    <x v="11"/>
    <n v="438"/>
    <n v="64.37"/>
    <s v="music"/>
    <x v="11"/>
    <d v="2017-01-10T14:24:21"/>
    <x v="1"/>
    <x v="1"/>
  </r>
  <r>
    <n v="2169"/>
    <s v="Pedals and Effects Arena Corner"/>
    <s v="An innovative new YouTube series reviewing the HOT new music technology that people love. For Rockers, Jazzers, Rappers and everyone"/>
    <n v="5000"/>
    <n v="153"/>
    <x v="0"/>
    <s v="US"/>
    <s v="USD"/>
    <n v="1488473351"/>
    <n v="1488214151"/>
    <b v="0"/>
    <n v="7"/>
    <b v="1"/>
    <x v="11"/>
    <n v="3"/>
    <n v="21.86"/>
    <s v="music"/>
    <x v="11"/>
    <d v="2017-02-27T16:49:11"/>
    <x v="1"/>
    <x v="2"/>
  </r>
  <r>
    <n v="2170"/>
    <s v="STETSON'S NEW EP"/>
    <s v="We are a hard rock band from Northern California trying to raise $350 for our next EP. Be a part of our journey!"/>
    <n v="5000"/>
    <n v="633"/>
    <x v="0"/>
    <s v="US"/>
    <s v="USD"/>
    <n v="1440266422"/>
    <n v="1436810422"/>
    <b v="0"/>
    <n v="19"/>
    <b v="1"/>
    <x v="11"/>
    <n v="13"/>
    <n v="33.32"/>
    <s v="music"/>
    <x v="11"/>
    <d v="2015-07-13T18:00:22"/>
    <x v="0"/>
    <x v="3"/>
  </r>
  <r>
    <n v="2171"/>
    <s v="Brainspoonâ€™s New Record"/>
    <s v="Like records? We do, too! Help this Los Angeles based rock 'n' roll band get their new album out on vinyl!"/>
    <n v="5000"/>
    <n v="4243"/>
    <x v="0"/>
    <s v="US"/>
    <s v="USD"/>
    <n v="1434949200"/>
    <n v="1431903495"/>
    <b v="0"/>
    <n v="47"/>
    <b v="1"/>
    <x v="11"/>
    <n v="85"/>
    <n v="90.28"/>
    <s v="music"/>
    <x v="11"/>
    <d v="2015-05-17T22:58:15"/>
    <x v="0"/>
    <x v="5"/>
  </r>
  <r>
    <n v="2172"/>
    <s v="Hollow point 9, Sins Of Yesterday CD"/>
    <s v="hey friends. We are Hollow Point 9._x000a_We are calling on you to help us._x000a_In our journey to make our debut album."/>
    <n v="5000"/>
    <n v="1000"/>
    <x v="0"/>
    <s v="US"/>
    <s v="USD"/>
    <n v="1429365320"/>
    <n v="1426773320"/>
    <b v="0"/>
    <n v="13"/>
    <b v="1"/>
    <x v="11"/>
    <n v="20"/>
    <n v="76.92"/>
    <s v="music"/>
    <x v="11"/>
    <d v="2015-03-19T13:55:20"/>
    <x v="0"/>
    <x v="7"/>
  </r>
  <r>
    <n v="2173"/>
    <s v="Brother K's first full length album, One Eyed King"/>
    <s v="Our first full length album, One Eyed King, is an overdriven roadtrip through the heart of darkness. Rocknroll with a reading problem."/>
    <n v="5000"/>
    <n v="5331"/>
    <x v="0"/>
    <s v="US"/>
    <s v="USD"/>
    <n v="1378785540"/>
    <n v="1376066243"/>
    <b v="0"/>
    <n v="90"/>
    <b v="1"/>
    <x v="11"/>
    <n v="107"/>
    <n v="59.23"/>
    <s v="music"/>
    <x v="11"/>
    <d v="2013-08-09T16:37:23"/>
    <x v="4"/>
    <x v="10"/>
  </r>
  <r>
    <n v="2174"/>
    <s v="Chivo Funge and the Extensions"/>
    <s v="Chivo and his band of miscreants present their debut album _x000a_'Blind Energy' ...we think you are going to like it."/>
    <n v="5000"/>
    <n v="4119"/>
    <x v="0"/>
    <s v="GB"/>
    <s v="GBP"/>
    <n v="1462453307"/>
    <n v="1459861307"/>
    <b v="0"/>
    <n v="63"/>
    <b v="1"/>
    <x v="11"/>
    <n v="82"/>
    <n v="65.38"/>
    <s v="music"/>
    <x v="11"/>
    <d v="2016-04-05T13:01:47"/>
    <x v="2"/>
    <x v="6"/>
  </r>
  <r>
    <n v="2175"/>
    <s v="Repulsur's First Record"/>
    <s v="Trying to get the last bit of money together to finish recording the first full length Repulsur album, &quot;The After School Special&quot;."/>
    <n v="5000"/>
    <n v="1750"/>
    <x v="0"/>
    <s v="US"/>
    <s v="USD"/>
    <n v="1469059986"/>
    <n v="1468455186"/>
    <b v="0"/>
    <n v="26"/>
    <b v="1"/>
    <x v="11"/>
    <n v="35"/>
    <n v="67.31"/>
    <s v="music"/>
    <x v="11"/>
    <d v="2016-07-14T00:13:06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"/>
    <n v="88.75"/>
    <s v="music"/>
    <x v="11"/>
    <d v="2015-04-02T15:11:49"/>
    <x v="0"/>
    <x v="6"/>
  </r>
  <r>
    <n v="2177"/>
    <s v="Nobody Rides For Free ~ Stone Horse"/>
    <s v="Stone Horse ~ _x000a_Doing what they do best, laying down honest and _x000a_proper Rock-n-Roll guaranteed to soothe your soul!"/>
    <n v="5000"/>
    <n v="2503"/>
    <x v="0"/>
    <s v="US"/>
    <s v="USD"/>
    <n v="1465192867"/>
    <n v="1463032867"/>
    <b v="0"/>
    <n v="38"/>
    <b v="1"/>
    <x v="11"/>
    <n v="50"/>
    <n v="65.87"/>
    <s v="music"/>
    <x v="11"/>
    <d v="2016-05-12T06:01:07"/>
    <x v="2"/>
    <x v="5"/>
  </r>
  <r>
    <n v="2178"/>
    <s v="The Letter Black - New Record"/>
    <s v="We are making our third studio album and no longer have a label telling us what we can/can't do. This record is for the fans."/>
    <n v="5000"/>
    <n v="34660"/>
    <x v="0"/>
    <s v="US"/>
    <s v="USD"/>
    <n v="1484752597"/>
    <n v="1482160597"/>
    <b v="0"/>
    <n v="859"/>
    <b v="1"/>
    <x v="11"/>
    <n v="693"/>
    <n v="40.35"/>
    <s v="music"/>
    <x v="11"/>
    <d v="2016-12-19T15:16:37"/>
    <x v="2"/>
    <x v="11"/>
  </r>
  <r>
    <n v="2179"/>
    <s v="Woodhouse EP"/>
    <s v="Woodhouse is making an EP!  If you are a fan of whiskey and loud guitars, contribute to the cause!"/>
    <n v="5000"/>
    <n v="1614"/>
    <x v="0"/>
    <s v="US"/>
    <s v="USD"/>
    <n v="1428725192"/>
    <n v="1426133192"/>
    <b v="0"/>
    <n v="21"/>
    <b v="1"/>
    <x v="11"/>
    <n v="32"/>
    <n v="76.86"/>
    <s v="music"/>
    <x v="11"/>
    <d v="2015-03-12T04:06:32"/>
    <x v="0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"/>
    <n v="68.709999999999994"/>
    <s v="music"/>
    <x v="11"/>
    <d v="2015-10-02T16:04:28"/>
    <x v="0"/>
    <x v="9"/>
  </r>
  <r>
    <n v="2181"/>
    <s v="Broken Contract Rulebook Relaunch"/>
    <s v="Broken Contract is a sci-fi, action/adventure, miniature based game of sci-fi worker insurrection in a dystopian future for 2+ players."/>
    <n v="5000"/>
    <n v="3062"/>
    <x v="0"/>
    <s v="US"/>
    <s v="USD"/>
    <n v="1487635653"/>
    <n v="1486426053"/>
    <b v="0"/>
    <n v="53"/>
    <b v="1"/>
    <x v="32"/>
    <n v="61"/>
    <n v="57.77"/>
    <s v="games"/>
    <x v="32"/>
    <d v="2017-02-07T00:07:33"/>
    <x v="1"/>
    <x v="2"/>
  </r>
  <r>
    <n v="2182"/>
    <s v="Broken World - A Post-Apocalypse Tabletop RPG"/>
    <s v="An incredibly comprehensive tabletop rpg book for the post apocalypse, inspired by Dungeon World."/>
    <n v="5000"/>
    <n v="15725"/>
    <x v="0"/>
    <s v="CA"/>
    <s v="CAD"/>
    <n v="1412285825"/>
    <n v="1409261825"/>
    <b v="0"/>
    <n v="356"/>
    <b v="1"/>
    <x v="32"/>
    <n v="315"/>
    <n v="44.17"/>
    <s v="games"/>
    <x v="32"/>
    <d v="2014-08-28T21:37:05"/>
    <x v="3"/>
    <x v="10"/>
  </r>
  <r>
    <n v="2183"/>
    <s v="D12 Trap Dice + Trapped The Dice Game"/>
    <s v="Don't just kill them, let the dice decide what kills'em. As a Bonus Get the game TRAPPED free, a Fast paced Dice game for 2-8 Players."/>
    <n v="5000"/>
    <n v="8807"/>
    <x v="0"/>
    <s v="US"/>
    <s v="USD"/>
    <n v="1486616400"/>
    <n v="1484037977"/>
    <b v="0"/>
    <n v="279"/>
    <b v="1"/>
    <x v="32"/>
    <n v="176"/>
    <n v="31.57"/>
    <s v="games"/>
    <x v="32"/>
    <d v="2017-01-10T08:46:17"/>
    <x v="1"/>
    <x v="1"/>
  </r>
  <r>
    <n v="2184"/>
    <s v="Liguria"/>
    <s v="Trading beautiful colors on behalf of the bishop! Become the best merchant of the Fresco World in this innovative game by Queen Games."/>
    <n v="5000"/>
    <n v="28474"/>
    <x v="0"/>
    <s v="US"/>
    <s v="USD"/>
    <n v="1453737600"/>
    <n v="1452530041"/>
    <b v="1"/>
    <n v="266"/>
    <b v="1"/>
    <x v="32"/>
    <n v="569"/>
    <n v="107.05"/>
    <s v="games"/>
    <x v="32"/>
    <d v="2016-01-11T16:34:01"/>
    <x v="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7"/>
    <n v="149.03"/>
    <s v="games"/>
    <x v="32"/>
    <d v="2013-02-14T08:23:59"/>
    <x v="4"/>
    <x v="2"/>
  </r>
  <r>
    <n v="2186"/>
    <s v="Latitude 90Â° : The Origin"/>
    <s v="The real-time digital social deduction game where there's no moderator, no sleeping, and no dying."/>
    <n v="5000"/>
    <n v="21935"/>
    <x v="0"/>
    <s v="US"/>
    <s v="USD"/>
    <n v="1473213600"/>
    <n v="1470062743"/>
    <b v="0"/>
    <n v="392"/>
    <b v="1"/>
    <x v="32"/>
    <n v="439"/>
    <n v="55.96"/>
    <s v="games"/>
    <x v="32"/>
    <d v="2016-08-01T14:45:43"/>
    <x v="2"/>
    <x v="10"/>
  </r>
  <r>
    <n v="2187"/>
    <s v="Tesla vs. Edison"/>
    <s v="The War of Currents! 2-5 electricity innovators build routes, grow tech trees, and play the stock market in 20 minutes per player."/>
    <n v="5000"/>
    <n v="202928.5"/>
    <x v="0"/>
    <s v="US"/>
    <s v="USD"/>
    <n v="1428033540"/>
    <n v="1425531666"/>
    <b v="1"/>
    <n v="3562"/>
    <b v="1"/>
    <x v="32"/>
    <n v="4059"/>
    <n v="56.97"/>
    <s v="games"/>
    <x v="32"/>
    <d v="2015-03-05T05:01:06"/>
    <x v="0"/>
    <x v="7"/>
  </r>
  <r>
    <n v="2188"/>
    <s v="PHOENIX DICE: A New Approach to an Outdated Gaming Tool"/>
    <s v="Beautifully unique, precision cut, metal gaming dice derived from a passion in tabletop gaming and engineering design."/>
    <n v="5000"/>
    <n v="22645"/>
    <x v="0"/>
    <s v="AU"/>
    <s v="AUD"/>
    <n v="1477414800"/>
    <n v="1474380241"/>
    <b v="0"/>
    <n v="514"/>
    <b v="1"/>
    <x v="32"/>
    <n v="453"/>
    <n v="44.06"/>
    <s v="games"/>
    <x v="32"/>
    <d v="2016-09-20T14:04:01"/>
    <x v="2"/>
    <x v="8"/>
  </r>
  <r>
    <n v="2189"/>
    <s v="Odyssey: ARGONAUTS"/>
    <s v="Help me fund the Argonauts! Sculpted by Dave Kidd, based on concept art from Roberto Cirillo, created by Fet Milner and myself!"/>
    <n v="5000"/>
    <n v="6039"/>
    <x v="0"/>
    <s v="GB"/>
    <s v="GBP"/>
    <n v="1461276000"/>
    <n v="1460055300"/>
    <b v="0"/>
    <n v="88"/>
    <b v="1"/>
    <x v="32"/>
    <n v="121"/>
    <n v="68.63"/>
    <s v="games"/>
    <x v="32"/>
    <d v="2016-04-07T18:55:00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5000"/>
    <n v="35076"/>
    <x v="0"/>
    <s v="US"/>
    <s v="USD"/>
    <n v="1458716340"/>
    <n v="1455721204"/>
    <b v="0"/>
    <n v="537"/>
    <b v="1"/>
    <x v="32"/>
    <n v="702"/>
    <n v="65.319999999999993"/>
    <s v="games"/>
    <x v="32"/>
    <d v="2016-02-17T15:00:04"/>
    <x v="2"/>
    <x v="2"/>
  </r>
  <r>
    <n v="2191"/>
    <s v="SpecForce Rangers: Outlanders Phase 4"/>
    <s v="This campaign features the Government Special Forces on Outland. 28mm scale white metal miniatures for Sci-Fi games in any setting."/>
    <n v="5000"/>
    <n v="898"/>
    <x v="0"/>
    <s v="GB"/>
    <s v="GBP"/>
    <n v="1487102427"/>
    <n v="1486065627"/>
    <b v="0"/>
    <n v="25"/>
    <b v="1"/>
    <x v="32"/>
    <n v="18"/>
    <n v="35.92"/>
    <s v="games"/>
    <x v="32"/>
    <d v="2017-02-02T20:00:27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5000"/>
    <n v="129748.82"/>
    <x v="0"/>
    <s v="GB"/>
    <s v="GBP"/>
    <n v="1481842800"/>
    <n v="1479414344"/>
    <b v="0"/>
    <n v="3238"/>
    <b v="1"/>
    <x v="32"/>
    <n v="2595"/>
    <n v="40.07"/>
    <s v="games"/>
    <x v="32"/>
    <d v="2016-11-17T20:25:44"/>
    <x v="2"/>
    <x v="4"/>
  </r>
  <r>
    <n v="2193"/>
    <s v="Astonishing Swordsmen &amp; Sorcerers of Hyperborea 2E"/>
    <s v="The premier sword-and-sorcery RPG now in 2E hardback format! Inspired by Robert E. Howard, H.P. Lovecraft, and Clark Ashton Smith!"/>
    <n v="5000"/>
    <n v="67856"/>
    <x v="0"/>
    <s v="US"/>
    <s v="USD"/>
    <n v="1479704340"/>
    <n v="1477043072"/>
    <b v="0"/>
    <n v="897"/>
    <b v="1"/>
    <x v="32"/>
    <n v="1357"/>
    <n v="75.650000000000006"/>
    <s v="games"/>
    <x v="32"/>
    <d v="2016-10-21T09:44:32"/>
    <x v="2"/>
    <x v="9"/>
  </r>
  <r>
    <n v="2194"/>
    <s v="Monster Lab"/>
    <s v="LAST CHANCE! A fast paced card game for people who like to play god, build hybrid cat monsters and add flamethrowers to space dragons."/>
    <n v="5000"/>
    <n v="53737"/>
    <x v="0"/>
    <s v="US"/>
    <s v="USD"/>
    <n v="1459012290"/>
    <n v="1456423890"/>
    <b v="0"/>
    <n v="878"/>
    <b v="1"/>
    <x v="32"/>
    <n v="1075"/>
    <n v="61.2"/>
    <s v="games"/>
    <x v="32"/>
    <d v="2016-02-25T18:11:30"/>
    <x v="2"/>
    <x v="2"/>
  </r>
  <r>
    <n v="2195"/>
    <s v="Purgatoria: City of Angels"/>
    <s v="A gritty, noir tabletop RPG with a fast-paced combo-based battle system."/>
    <n v="5000"/>
    <n v="5535"/>
    <x v="0"/>
    <s v="US"/>
    <s v="USD"/>
    <n v="1439317900"/>
    <n v="1436725900"/>
    <b v="0"/>
    <n v="115"/>
    <b v="1"/>
    <x v="32"/>
    <n v="111"/>
    <n v="48.13"/>
    <s v="games"/>
    <x v="32"/>
    <d v="2015-07-12T18:31:40"/>
    <x v="0"/>
    <x v="3"/>
  </r>
  <r>
    <n v="2196"/>
    <s v="LACORSA Grand Prix Game (relaunch)"/>
    <s v="Race your friends in style with this classic Grand Prix game."/>
    <n v="5000"/>
    <n v="15937"/>
    <x v="0"/>
    <s v="US"/>
    <s v="USD"/>
    <n v="1480662000"/>
    <n v="1478000502"/>
    <b v="0"/>
    <n v="234"/>
    <b v="1"/>
    <x v="32"/>
    <n v="319"/>
    <n v="68.11"/>
    <s v="games"/>
    <x v="32"/>
    <d v="2016-11-01T11:41:42"/>
    <x v="2"/>
    <x v="4"/>
  </r>
  <r>
    <n v="2197"/>
    <s v="Trickerion - Legends of Illusion"/>
    <s v="A strategy game of magic and deception, where aspiring  Illusionists clash in a grand contest for fame and fortune."/>
    <n v="5000"/>
    <n v="285309.33"/>
    <x v="0"/>
    <s v="US"/>
    <s v="USD"/>
    <n v="1425132059"/>
    <n v="1422540059"/>
    <b v="0"/>
    <n v="4330"/>
    <b v="1"/>
    <x v="32"/>
    <n v="5706"/>
    <n v="65.89"/>
    <s v="games"/>
    <x v="32"/>
    <d v="2015-01-29T14:00:59"/>
    <x v="0"/>
    <x v="1"/>
  </r>
  <r>
    <n v="2198"/>
    <s v="Rivals: Masters of the Deep"/>
    <s v="A tactical Miniatures board game for 2-4 players set in a mysterious underwater realm where 4 factions battle for supremacy."/>
    <n v="5000"/>
    <n v="53157"/>
    <x v="0"/>
    <s v="US"/>
    <s v="USD"/>
    <n v="1447507200"/>
    <n v="1444911600"/>
    <b v="0"/>
    <n v="651"/>
    <b v="1"/>
    <x v="32"/>
    <n v="1063"/>
    <n v="81.650000000000006"/>
    <s v="games"/>
    <x v="32"/>
    <d v="2015-10-15T12:20:00"/>
    <x v="0"/>
    <x v="9"/>
  </r>
  <r>
    <n v="2199"/>
    <s v="Decadolo. Flip it!"/>
    <s v="A new strategic board game designed to flip out your opponent."/>
    <n v="5000"/>
    <n v="13228"/>
    <x v="0"/>
    <s v="IE"/>
    <s v="EUR"/>
    <n v="1444903198"/>
    <n v="1442311198"/>
    <b v="1"/>
    <n v="251"/>
    <b v="1"/>
    <x v="32"/>
    <n v="265"/>
    <n v="52.7"/>
    <s v="games"/>
    <x v="32"/>
    <d v="2015-09-15T09:59:58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5000"/>
    <n v="10843"/>
    <x v="0"/>
    <s v="GB"/>
    <s v="GBP"/>
    <n v="1436151600"/>
    <n v="1433775668"/>
    <b v="0"/>
    <n v="263"/>
    <b v="1"/>
    <x v="32"/>
    <n v="217"/>
    <n v="41.23"/>
    <s v="games"/>
    <x v="32"/>
    <d v="2015-06-08T15:01:08"/>
    <x v="0"/>
    <x v="0"/>
  </r>
  <r>
    <n v="2201"/>
    <s v="Superpowerless - Princess - Music Video"/>
    <s v="Oh Hello! I make 8bit / Pop Punk under the name of Superpowerless and with your help, I'm looking to fund a new music video! :)"/>
    <n v="5000"/>
    <n v="420.99"/>
    <x v="0"/>
    <s v="GB"/>
    <s v="GBP"/>
    <n v="1358367565"/>
    <n v="1357157965"/>
    <b v="0"/>
    <n v="28"/>
    <b v="1"/>
    <x v="15"/>
    <n v="8"/>
    <n v="15.04"/>
    <s v="music"/>
    <x v="15"/>
    <d v="2013-01-02T20:19:25"/>
    <x v="4"/>
    <x v="1"/>
  </r>
  <r>
    <n v="2202"/>
    <s v="zircon - &quot;Identity Sequence&quot;: A cyberpunk-inspired journey"/>
    <s v="An electro-organic album of evolved dance music inspired by seminal cyberpunk works."/>
    <n v="5000"/>
    <n v="28167.25"/>
    <x v="0"/>
    <s v="US"/>
    <s v="USD"/>
    <n v="1351801368"/>
    <n v="1349209368"/>
    <b v="0"/>
    <n v="721"/>
    <b v="1"/>
    <x v="15"/>
    <n v="563"/>
    <n v="39.07"/>
    <s v="music"/>
    <x v="15"/>
    <d v="2012-10-02T20:22:48"/>
    <x v="5"/>
    <x v="9"/>
  </r>
  <r>
    <n v="2203"/>
    <s v="Andy's iLL - The Invisible City"/>
    <s v="The Invisible City is a project built &amp; powered by my fans. A full video and audio experience that I hope to merge into a live show."/>
    <n v="5000"/>
    <n v="2191"/>
    <x v="0"/>
    <s v="CA"/>
    <s v="CAD"/>
    <n v="1443127082"/>
    <n v="1440535082"/>
    <b v="0"/>
    <n v="50"/>
    <b v="1"/>
    <x v="15"/>
    <n v="44"/>
    <n v="43.82"/>
    <s v="music"/>
    <x v="15"/>
    <d v="2015-08-25T20:38:02"/>
    <x v="0"/>
    <x v="10"/>
  </r>
  <r>
    <n v="2204"/>
    <s v="Press Mirror Kisses' New Album &quot;Heartbeats&quot; on Vinyl"/>
    <s v="A professional pressing of the new (and greatest) Mirror Kisses album on beautiful white vinyl. Backers hear it first!"/>
    <n v="5000"/>
    <n v="1993"/>
    <x v="0"/>
    <s v="US"/>
    <s v="USD"/>
    <n v="1362814119"/>
    <n v="1360222119"/>
    <b v="0"/>
    <n v="73"/>
    <b v="1"/>
    <x v="15"/>
    <n v="40"/>
    <n v="27.3"/>
    <s v="music"/>
    <x v="15"/>
    <d v="2013-02-07T07:28:39"/>
    <x v="4"/>
    <x v="2"/>
  </r>
  <r>
    <n v="2205"/>
    <s v="Lestat - Midnight Toll Video"/>
    <s v="Lestat is filming their first video, and they need your help! From their release, Arisen, &quot;Midnight Toll&quot;. Hear it at lestatmusic.com."/>
    <n v="5000"/>
    <n v="1140"/>
    <x v="0"/>
    <s v="US"/>
    <s v="USD"/>
    <n v="1338579789"/>
    <n v="1335987789"/>
    <b v="0"/>
    <n v="27"/>
    <b v="1"/>
    <x v="15"/>
    <n v="23"/>
    <n v="42.22"/>
    <s v="music"/>
    <x v="15"/>
    <d v="2012-05-02T19:43:09"/>
    <x v="5"/>
    <x v="5"/>
  </r>
  <r>
    <n v="2206"/>
    <s v="Arbor Oasis's First Album!"/>
    <s v="We really think we might have what it takes to make it someday! But we really need help to take the first step and release this album!"/>
    <n v="5000"/>
    <n v="1130"/>
    <x v="0"/>
    <s v="US"/>
    <s v="USD"/>
    <n v="1334556624"/>
    <n v="1333001424"/>
    <b v="0"/>
    <n v="34"/>
    <b v="1"/>
    <x v="15"/>
    <n v="23"/>
    <n v="33.24"/>
    <s v="music"/>
    <x v="15"/>
    <d v="2012-03-29T06:10:24"/>
    <x v="5"/>
    <x v="7"/>
  </r>
  <r>
    <n v="2207"/>
    <s v="Piece of Happy"/>
    <s v="Each piece has a story behind it. Not of some life drama but of an experience you live whilst listening; Happiness evoking"/>
    <n v="5000"/>
    <n v="2000"/>
    <x v="0"/>
    <s v="US"/>
    <s v="USD"/>
    <n v="1384580373"/>
    <n v="1381984773"/>
    <b v="0"/>
    <n v="7"/>
    <b v="1"/>
    <x v="15"/>
    <n v="40"/>
    <n v="285.70999999999998"/>
    <s v="music"/>
    <x v="15"/>
    <d v="2013-10-17T04:39:33"/>
    <x v="4"/>
    <x v="9"/>
  </r>
  <r>
    <n v="2208"/>
    <s v="HELP FUND SELF IMPLIED RESTRICTIONS DEBUT RELEASE"/>
    <s v="Early Summer, SIR will be releasing two EP's. The funding of this project will determine if they get professional pressings or cdr's"/>
    <n v="5000"/>
    <n v="1016"/>
    <x v="0"/>
    <s v="US"/>
    <s v="USD"/>
    <n v="1333771200"/>
    <n v="1328649026"/>
    <b v="0"/>
    <n v="24"/>
    <b v="1"/>
    <x v="15"/>
    <n v="20"/>
    <n v="42.33"/>
    <s v="music"/>
    <x v="15"/>
    <d v="2012-02-07T21:10:26"/>
    <x v="5"/>
    <x v="2"/>
  </r>
  <r>
    <n v="2209"/>
    <s v="NYPC's North American (+ Colombia!) Tour May 2014 - Part 2"/>
    <s v="Support us and pledge for rewards on our new bigger Tour of the US, Canada and Colombia!"/>
    <n v="5000"/>
    <n v="754"/>
    <x v="0"/>
    <s v="GB"/>
    <s v="GBP"/>
    <n v="1397516400"/>
    <n v="1396524644"/>
    <b v="0"/>
    <n v="15"/>
    <b v="1"/>
    <x v="15"/>
    <n v="15"/>
    <n v="50.27"/>
    <s v="music"/>
    <x v="15"/>
    <d v="2014-04-03T11:30:44"/>
    <x v="3"/>
    <x v="6"/>
  </r>
  <r>
    <n v="2210"/>
    <s v="The Seshen's Debut Album Release"/>
    <s v="Influenced by Little Dragon, J. Dilla, Erykah Badu &amp; Beach House, this genre-defying record fuses hip-hop, soul, pop and electronica."/>
    <n v="5000"/>
    <n v="4457"/>
    <x v="0"/>
    <s v="US"/>
    <s v="USD"/>
    <n v="1334424960"/>
    <n v="1329442510"/>
    <b v="0"/>
    <n v="72"/>
    <b v="1"/>
    <x v="15"/>
    <n v="89"/>
    <n v="61.9"/>
    <s v="music"/>
    <x v="15"/>
    <d v="2012-02-17T01:35:10"/>
    <x v="5"/>
    <x v="2"/>
  </r>
  <r>
    <n v="2211"/>
    <s v="Kickstart the Future (of Telefuture)"/>
    <s v="Telefuture, a record label sharing 80's inspired electronic music, wants to release some incredible albums on various physical mediums!"/>
    <n v="5000"/>
    <n v="4890"/>
    <x v="0"/>
    <s v="US"/>
    <s v="USD"/>
    <n v="1397113140"/>
    <n v="1395168625"/>
    <b v="0"/>
    <n v="120"/>
    <b v="1"/>
    <x v="15"/>
    <n v="98"/>
    <n v="40.75"/>
    <s v="music"/>
    <x v="15"/>
    <d v="2014-03-18T18:50:25"/>
    <x v="3"/>
    <x v="7"/>
  </r>
  <r>
    <n v="2212"/>
    <s v="Dragon's Eye Recordings: Label Relaunch"/>
    <s v="Help Dragon's Eye relaunch with 4 new releases by Yann Novak, Pinkcourtesyphone, Steve Roden &amp; Lawrence English + Stephen Vitiello"/>
    <n v="5000"/>
    <n v="6863"/>
    <x v="0"/>
    <s v="US"/>
    <s v="USD"/>
    <n v="1383526800"/>
    <n v="1380650177"/>
    <b v="0"/>
    <n v="123"/>
    <b v="1"/>
    <x v="15"/>
    <n v="137"/>
    <n v="55.8"/>
    <s v="music"/>
    <x v="15"/>
    <d v="2013-10-01T17:56:17"/>
    <x v="4"/>
    <x v="9"/>
  </r>
  <r>
    <n v="2213"/>
    <s v="WINTER WALK WITH ME ~ Hasenfang Album"/>
    <s v="NOTE: THIS PROJECT IS ALREADY 100% FUNDED!!! _x000a_This is an &quot;Extended Campaign Run&quot; for anyone who wants a CD of my seventh solo album."/>
    <n v="5000"/>
    <n v="10"/>
    <x v="0"/>
    <s v="US"/>
    <s v="USD"/>
    <n v="1431719379"/>
    <n v="1429127379"/>
    <b v="0"/>
    <n v="1"/>
    <b v="1"/>
    <x v="15"/>
    <n v="0"/>
    <n v="10"/>
    <s v="music"/>
    <x v="15"/>
    <d v="2015-04-15T19:49:39"/>
    <x v="0"/>
    <x v="6"/>
  </r>
  <r>
    <n v="2214"/>
    <s v="Spiff is ready to join the digital age!"/>
    <s v="Join this Kickstarter project today to assist Spiff in converting his analog recordings from the 80's to digital!"/>
    <n v="5000"/>
    <n v="1755.01"/>
    <x v="0"/>
    <s v="US"/>
    <s v="USD"/>
    <n v="1391713248"/>
    <n v="1389121248"/>
    <b v="0"/>
    <n v="24"/>
    <b v="1"/>
    <x v="15"/>
    <n v="35"/>
    <n v="73.13"/>
    <s v="music"/>
    <x v="15"/>
    <d v="2014-01-07T19:00:48"/>
    <x v="3"/>
    <x v="1"/>
  </r>
  <r>
    <n v="2215"/>
    <s v="&quot;Something to See, Not to Say&quot; - Anemometer's First EP Album"/>
    <s v="Ambient Electro Grind-fest!"/>
    <n v="5000"/>
    <n v="860"/>
    <x v="0"/>
    <s v="US"/>
    <s v="USD"/>
    <n v="1331621940"/>
    <n v="1329671572"/>
    <b v="0"/>
    <n v="33"/>
    <b v="1"/>
    <x v="15"/>
    <n v="17"/>
    <n v="26.06"/>
    <s v="music"/>
    <x v="15"/>
    <d v="2012-02-19T17:12:52"/>
    <x v="5"/>
    <x v="2"/>
  </r>
  <r>
    <n v="2216"/>
    <s v="Femme Fatality 'Stranger' T-shirt and/or Tote bag"/>
    <s v="We are taking pre-orders for a very limited run of new t-shirts and tote bags! Available exclusivly through this Kickstarter campaign."/>
    <n v="5000"/>
    <n v="317"/>
    <x v="0"/>
    <s v="US"/>
    <s v="USD"/>
    <n v="1437674545"/>
    <n v="1436464945"/>
    <b v="0"/>
    <n v="14"/>
    <b v="1"/>
    <x v="15"/>
    <n v="6"/>
    <n v="22.64"/>
    <s v="music"/>
    <x v="15"/>
    <d v="2015-07-09T18:02:25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5000"/>
    <n v="425"/>
    <x v="0"/>
    <s v="US"/>
    <s v="USD"/>
    <n v="1446451200"/>
    <n v="1445539113"/>
    <b v="0"/>
    <n v="9"/>
    <b v="1"/>
    <x v="15"/>
    <n v="9"/>
    <n v="47.22"/>
    <s v="music"/>
    <x v="15"/>
    <d v="2015-10-22T18:38:33"/>
    <x v="0"/>
    <x v="9"/>
  </r>
  <r>
    <n v="2218"/>
    <s v="Idiot Stare &quot;Unknown to Millions&quot; CD"/>
    <s v="Help Idiot Stare press their next album to CD. Over 40 minutes of intense industrial rock that you're going to want to own!"/>
    <n v="5000"/>
    <n v="2456.66"/>
    <x v="0"/>
    <s v="US"/>
    <s v="USD"/>
    <n v="1346198400"/>
    <n v="1344281383"/>
    <b v="0"/>
    <n v="76"/>
    <b v="1"/>
    <x v="15"/>
    <n v="49"/>
    <n v="32.32"/>
    <s v="music"/>
    <x v="15"/>
    <d v="2012-08-06T19:29:43"/>
    <x v="5"/>
    <x v="10"/>
  </r>
  <r>
    <n v="2219"/>
    <s v="Moments by eBurner"/>
    <s v="An album that illustrates events in our lives, whether trivial or significant, through the tones of electronic music."/>
    <n v="5000"/>
    <n v="1015"/>
    <x v="0"/>
    <s v="US"/>
    <s v="USD"/>
    <n v="1440004512"/>
    <n v="1437412512"/>
    <b v="0"/>
    <n v="19"/>
    <b v="1"/>
    <x v="15"/>
    <n v="20"/>
    <n v="53.42"/>
    <s v="music"/>
    <x v="15"/>
    <d v="2015-07-20T17:15:12"/>
    <x v="0"/>
    <x v="3"/>
  </r>
  <r>
    <n v="2220"/>
    <s v="Be Part of Darkpine's Debut EP"/>
    <s v="Darkpine is recording and releasing a 5-track EP within the coming months this summer and hopes for your support."/>
    <n v="5000"/>
    <n v="3540"/>
    <x v="0"/>
    <s v="US"/>
    <s v="USD"/>
    <n v="1374888436"/>
    <n v="1372296436"/>
    <b v="0"/>
    <n v="69"/>
    <b v="1"/>
    <x v="15"/>
    <n v="71"/>
    <n v="51.3"/>
    <s v="music"/>
    <x v="15"/>
    <d v="2013-06-27T01:27:16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5000"/>
    <n v="8109"/>
    <x v="0"/>
    <s v="US"/>
    <s v="USD"/>
    <n v="1461369600"/>
    <n v="1458748809"/>
    <b v="0"/>
    <n v="218"/>
    <b v="1"/>
    <x v="32"/>
    <n v="162"/>
    <n v="37.200000000000003"/>
    <s v="games"/>
    <x v="32"/>
    <d v="2016-03-23T16:00:09"/>
    <x v="2"/>
    <x v="7"/>
  </r>
  <r>
    <n v="2222"/>
    <s v="Passing Shot: Dice Tennis Game"/>
    <s v="Passing Shot is a tennis dice game for two players. Strategic use of the dice rolls allow you to score points to win game, set &amp; match."/>
    <n v="5000"/>
    <n v="813"/>
    <x v="0"/>
    <s v="US"/>
    <s v="USD"/>
    <n v="1327776847"/>
    <n v="1325184847"/>
    <b v="0"/>
    <n v="30"/>
    <b v="1"/>
    <x v="32"/>
    <n v="16"/>
    <n v="27.1"/>
    <s v="games"/>
    <x v="32"/>
    <d v="2011-12-29T18:54:07"/>
    <x v="6"/>
    <x v="11"/>
  </r>
  <r>
    <n v="2223"/>
    <s v="M4 Collapsible Cardboard Scenery"/>
    <s v="Cardboard scenery for Sci-Fi 28-32mm miniature games. Easy to assemble, disassemble and transport. Supplied unpainted. By MCSTUDIO."/>
    <n v="5000"/>
    <n v="20631"/>
    <x v="0"/>
    <s v="CA"/>
    <s v="CAD"/>
    <n v="1435418568"/>
    <n v="1432826568"/>
    <b v="0"/>
    <n v="100"/>
    <b v="1"/>
    <x v="32"/>
    <n v="413"/>
    <n v="206.31"/>
    <s v="games"/>
    <x v="32"/>
    <d v="2015-05-28T15:22:48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5000"/>
    <n v="24315"/>
    <x v="0"/>
    <s v="US"/>
    <s v="USD"/>
    <n v="1477767600"/>
    <n v="1475337675"/>
    <b v="0"/>
    <n v="296"/>
    <b v="1"/>
    <x v="32"/>
    <n v="486"/>
    <n v="82.15"/>
    <s v="games"/>
    <x v="32"/>
    <d v="2016-10-01T16:01:15"/>
    <x v="2"/>
    <x v="9"/>
  </r>
  <r>
    <n v="2225"/>
    <s v="Battle Systemsâ„¢ Fantasy Dungeon Terrain"/>
    <s v="Fantasy Dungeon terrain for 28mm tabletop games. This is pre-punched card that is easy to assemble with no painting required."/>
    <n v="5000"/>
    <n v="198415.01"/>
    <x v="0"/>
    <s v="GB"/>
    <s v="GBP"/>
    <n v="1411326015"/>
    <n v="1408734015"/>
    <b v="0"/>
    <n v="1204"/>
    <b v="1"/>
    <x v="32"/>
    <n v="3968"/>
    <n v="164.8"/>
    <s v="games"/>
    <x v="32"/>
    <d v="2014-08-22T19:00:15"/>
    <x v="3"/>
    <x v="10"/>
  </r>
  <r>
    <n v="2226"/>
    <s v="Street Kings Boardgame"/>
    <s v="Missed the Kickstarter? Contact your local gaming store before going online. Or click on the order button. Thanks for the support!"/>
    <n v="5000"/>
    <n v="19523.310000000001"/>
    <x v="0"/>
    <s v="US"/>
    <s v="USD"/>
    <n v="1455253140"/>
    <n v="1452625822"/>
    <b v="0"/>
    <n v="321"/>
    <b v="1"/>
    <x v="32"/>
    <n v="390"/>
    <n v="60.82"/>
    <s v="games"/>
    <x v="32"/>
    <d v="2016-01-12T19:10:22"/>
    <x v="2"/>
    <x v="1"/>
  </r>
  <r>
    <n v="2227"/>
    <s v="Mechabrick - A Minifig/Mecha board game and models"/>
    <s v="Mechabrick is a set of precision plastic kits to convert your Minifigs into robots then battle with them in an exciting board game."/>
    <n v="5000"/>
    <n v="20459"/>
    <x v="0"/>
    <s v="GB"/>
    <s v="GBP"/>
    <n v="1384374155"/>
    <n v="1381778555"/>
    <b v="0"/>
    <n v="301"/>
    <b v="1"/>
    <x v="32"/>
    <n v="409"/>
    <n v="67.97"/>
    <s v="games"/>
    <x v="32"/>
    <d v="2013-10-14T19:22:35"/>
    <x v="4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4999"/>
    <n v="11744.9"/>
    <x v="0"/>
    <s v="DE"/>
    <s v="EUR"/>
    <n v="1439707236"/>
    <n v="1437115236"/>
    <b v="0"/>
    <n v="144"/>
    <b v="1"/>
    <x v="32"/>
    <n v="235"/>
    <n v="81.56"/>
    <s v="games"/>
    <x v="32"/>
    <d v="2015-07-17T06:40:36"/>
    <x v="0"/>
    <x v="3"/>
  </r>
  <r>
    <n v="2229"/>
    <s v="Tessen - A quick-playing card game set in feudal Japan"/>
    <s v="Tessen is an exciting 15 minute card game. Gather mystical animals and use your warriors to defend or steal animals from your opponent."/>
    <n v="4950"/>
    <n v="13704.33"/>
    <x v="0"/>
    <s v="US"/>
    <s v="USD"/>
    <n v="1378180800"/>
    <n v="1375113391"/>
    <b v="0"/>
    <n v="539"/>
    <b v="1"/>
    <x v="32"/>
    <n v="277"/>
    <n v="25.43"/>
    <s v="games"/>
    <x v="32"/>
    <d v="2013-07-29T15:56:31"/>
    <x v="4"/>
    <x v="3"/>
  </r>
  <r>
    <n v="2230"/>
    <s v="Little Dungeon: Turtle Rock"/>
    <s v="Dungeon Crawl for All! A card game of swords, monsters and LOOT! Adventurers as young as 5 and &quot;seasoned&quot; warriors are all welcomed."/>
    <n v="4900"/>
    <n v="10706"/>
    <x v="0"/>
    <s v="US"/>
    <s v="USD"/>
    <n v="1398460127"/>
    <n v="1395868127"/>
    <b v="0"/>
    <n v="498"/>
    <b v="1"/>
    <x v="32"/>
    <n v="218"/>
    <n v="21.5"/>
    <s v="games"/>
    <x v="32"/>
    <d v="2014-03-26T21:08:47"/>
    <x v="3"/>
    <x v="7"/>
  </r>
  <r>
    <n v="2231"/>
    <s v="Kingdom"/>
    <s v="A game about communities by Ben Robbins, creator of Microscope. Do you change the Kingdom or does the Kingdom change you?"/>
    <n v="4900"/>
    <n v="30303.24"/>
    <x v="0"/>
    <s v="US"/>
    <s v="USD"/>
    <n v="1372136400"/>
    <n v="1369864301"/>
    <b v="0"/>
    <n v="1113"/>
    <b v="1"/>
    <x v="32"/>
    <n v="618"/>
    <n v="27.23"/>
    <s v="games"/>
    <x v="32"/>
    <d v="2013-05-29T21:51:41"/>
    <x v="4"/>
    <x v="5"/>
  </r>
  <r>
    <n v="2232"/>
    <s v="Backstory Cards"/>
    <s v="Backstory Cards help you and your friends create vibrant backstories for roleplaying games, no matter the system or genre."/>
    <n v="4900"/>
    <n v="24790"/>
    <x v="0"/>
    <s v="US"/>
    <s v="USD"/>
    <n v="1405738800"/>
    <n v="1402945408"/>
    <b v="0"/>
    <n v="988"/>
    <b v="1"/>
    <x v="32"/>
    <n v="506"/>
    <n v="25.09"/>
    <s v="games"/>
    <x v="32"/>
    <d v="2014-06-16T19:03:28"/>
    <x v="3"/>
    <x v="0"/>
  </r>
  <r>
    <n v="2233"/>
    <s v="Cadaver - A Card Game For Aspiring Necromancers"/>
    <s v="Cadaver is a lighthearted game of friendly necromancy! Players compete to resurrect as many bodies as possible!"/>
    <n v="4800"/>
    <n v="8301"/>
    <x v="0"/>
    <s v="GB"/>
    <s v="GBP"/>
    <n v="1450051200"/>
    <n v="1448269539"/>
    <b v="0"/>
    <n v="391"/>
    <b v="1"/>
    <x v="32"/>
    <n v="173"/>
    <n v="21.23"/>
    <s v="games"/>
    <x v="32"/>
    <d v="2015-11-23T09:05:39"/>
    <x v="0"/>
    <x v="4"/>
  </r>
  <r>
    <n v="2234"/>
    <s v="Pine Tar Baseball: 1936 Negro League + 1960 Season"/>
    <s v="Pine Tar Baseball is a fun and fast paced dice and card game for 1 to 2 players. The game features fast streamlined game play."/>
    <n v="4800"/>
    <n v="1165"/>
    <x v="0"/>
    <s v="US"/>
    <s v="USD"/>
    <n v="1483645647"/>
    <n v="1481053647"/>
    <b v="0"/>
    <n v="28"/>
    <b v="1"/>
    <x v="32"/>
    <n v="24"/>
    <n v="41.61"/>
    <s v="games"/>
    <x v="32"/>
    <d v="2016-12-06T19:47:27"/>
    <x v="2"/>
    <x v="11"/>
  </r>
  <r>
    <n v="2235"/>
    <s v="Miniature Scenery Terrain for Tabletop gaming and Wargames"/>
    <s v="An amazing set of sceneries to create unique atmospheres for your tabletop gaming."/>
    <n v="4800"/>
    <n v="19931"/>
    <x v="0"/>
    <s v="CA"/>
    <s v="CAD"/>
    <n v="1427585511"/>
    <n v="1424997111"/>
    <b v="0"/>
    <n v="147"/>
    <b v="1"/>
    <x v="32"/>
    <n v="415"/>
    <n v="135.59"/>
    <s v="games"/>
    <x v="32"/>
    <d v="2015-02-27T00:31:51"/>
    <x v="0"/>
    <x v="2"/>
  </r>
  <r>
    <n v="2236"/>
    <s v="Alienation - an intergalactic card drafting game"/>
    <s v="Assume the role of an intergalactic real-estate agent attempting to satisfy various creature clientele!"/>
    <n v="4700"/>
    <n v="15039"/>
    <x v="0"/>
    <s v="US"/>
    <s v="USD"/>
    <n v="1454338123"/>
    <n v="1451746123"/>
    <b v="0"/>
    <n v="680"/>
    <b v="1"/>
    <x v="32"/>
    <n v="320"/>
    <n v="22.12"/>
    <s v="games"/>
    <x v="32"/>
    <d v="2016-01-02T14:48:43"/>
    <x v="2"/>
    <x v="1"/>
  </r>
  <r>
    <n v="2237"/>
    <s v="Monster Mansion"/>
    <s v="A real-time cooperative adventure for 2-8 players. Defeat legendary monsters to earn gold and escape before the time RUNS OUT!"/>
    <n v="4600"/>
    <n v="63527"/>
    <x v="0"/>
    <s v="US"/>
    <s v="USD"/>
    <n v="1415779140"/>
    <n v="1412294683"/>
    <b v="0"/>
    <n v="983"/>
    <b v="1"/>
    <x v="32"/>
    <n v="1381"/>
    <n v="64.63"/>
    <s v="games"/>
    <x v="32"/>
    <d v="2014-10-03T00:04:43"/>
    <x v="3"/>
    <x v="9"/>
  </r>
  <r>
    <n v="2238"/>
    <s v="28mm Fantasy Miniature range Feral Orcs!"/>
    <s v="28mm Fantasy Miniature Range in leadfree white metal: Orcs, wolves and more."/>
    <n v="4600"/>
    <n v="5496"/>
    <x v="0"/>
    <s v="DE"/>
    <s v="EUR"/>
    <n v="1489157716"/>
    <n v="1486565716"/>
    <b v="0"/>
    <n v="79"/>
    <b v="1"/>
    <x v="32"/>
    <n v="119"/>
    <n v="69.569999999999993"/>
    <s v="games"/>
    <x v="32"/>
    <d v="2017-02-08T14:55:16"/>
    <x v="1"/>
    <x v="2"/>
  </r>
  <r>
    <n v="2239"/>
    <s v="Pro Tabletop Gaming Audio Collection"/>
    <s v="Next stretch goal unlocks at $33,000 and/or 500 backers unlocks 2 bonus stretch goals."/>
    <n v="4600"/>
    <n v="32006.67"/>
    <x v="0"/>
    <s v="US"/>
    <s v="USD"/>
    <n v="1385870520"/>
    <n v="1382742014"/>
    <b v="0"/>
    <n v="426"/>
    <b v="1"/>
    <x v="32"/>
    <n v="696"/>
    <n v="75.13"/>
    <s v="games"/>
    <x v="32"/>
    <d v="2013-10-25T23:00:14"/>
    <x v="4"/>
    <x v="9"/>
  </r>
  <r>
    <n v="2240"/>
    <s v="Dice Base 2: Vault - Case - Rolling Surface"/>
    <s v="Protect, store, organize and display 225 of your favorite dice in this modular and easy to use dice vault system. Oak and leather."/>
    <n v="4589"/>
    <n v="13534"/>
    <x v="0"/>
    <s v="US"/>
    <s v="USD"/>
    <n v="1461354544"/>
    <n v="1458762544"/>
    <b v="0"/>
    <n v="96"/>
    <b v="1"/>
    <x v="32"/>
    <n v="295"/>
    <n v="140.97999999999999"/>
    <s v="games"/>
    <x v="32"/>
    <d v="2016-03-23T19:49:04"/>
    <x v="2"/>
    <x v="7"/>
  </r>
  <r>
    <n v="2241"/>
    <s v="Savage Worlds Zombie Squad"/>
    <s v="You are Ex- Military criminals sent on suicide missions on the edge of space. Science Fiction Tabletop RPG using Savage Worlds"/>
    <n v="4575"/>
    <n v="8064"/>
    <x v="0"/>
    <s v="GB"/>
    <s v="GBP"/>
    <n v="1488484300"/>
    <n v="1485892300"/>
    <b v="0"/>
    <n v="163"/>
    <b v="1"/>
    <x v="32"/>
    <n v="176"/>
    <n v="49.47"/>
    <s v="games"/>
    <x v="32"/>
    <d v="2017-01-31T19:51:40"/>
    <x v="1"/>
    <x v="1"/>
  </r>
  <r>
    <n v="2242"/>
    <s v="The Princess Bride Playing Cards from USPCC"/>
    <s v="Inconceivable! An amazing new illustrative deck based on The Princess Bride movie."/>
    <n v="4500"/>
    <n v="136009.76"/>
    <x v="0"/>
    <s v="US"/>
    <s v="USD"/>
    <n v="1385521320"/>
    <n v="1382449733"/>
    <b v="0"/>
    <n v="2525"/>
    <b v="1"/>
    <x v="32"/>
    <n v="3022"/>
    <n v="53.87"/>
    <s v="games"/>
    <x v="32"/>
    <d v="2013-10-22T13:48:53"/>
    <x v="4"/>
    <x v="9"/>
  </r>
  <r>
    <n v="2243"/>
    <s v="Innocents, a truly terrifying roleplaying game"/>
    <s v="1 Week Only! A game starring children, but it's not a childâ€™s game: it's for adults willing to experience horror as only children can."/>
    <n v="4500"/>
    <n v="9302.5"/>
    <x v="0"/>
    <s v="US"/>
    <s v="USD"/>
    <n v="1489374000"/>
    <n v="1488823290"/>
    <b v="0"/>
    <n v="2035"/>
    <b v="1"/>
    <x v="32"/>
    <n v="207"/>
    <n v="4.57"/>
    <s v="games"/>
    <x v="32"/>
    <d v="2017-03-06T18:01:30"/>
    <x v="1"/>
    <x v="7"/>
  </r>
  <r>
    <n v="2244"/>
    <s v="Warbands of the Cold North III"/>
    <s v="Finely sculpted 28mm Classic Fantasy metal and resin miniatures perfectly themed for use as a warband or adventuring party."/>
    <n v="4500"/>
    <n v="18851"/>
    <x v="0"/>
    <s v="US"/>
    <s v="USD"/>
    <n v="1476649800"/>
    <n v="1475609946"/>
    <b v="0"/>
    <n v="290"/>
    <b v="1"/>
    <x v="32"/>
    <n v="419"/>
    <n v="65"/>
    <s v="games"/>
    <x v="32"/>
    <d v="2016-10-04T19:39:06"/>
    <x v="2"/>
    <x v="9"/>
  </r>
  <r>
    <n v="2245"/>
    <s v="TimeWatch: GUMSHOE Investigative Time Travel RPG"/>
    <s v="You've got a time machine, high-powered weapons and a whole lot of history to save. Welcome to TimeWatch!"/>
    <n v="4500"/>
    <n v="105881"/>
    <x v="0"/>
    <s v="US"/>
    <s v="USD"/>
    <n v="1393005600"/>
    <n v="1390323617"/>
    <b v="0"/>
    <n v="1980"/>
    <b v="1"/>
    <x v="32"/>
    <n v="2353"/>
    <n v="53.48"/>
    <s v="games"/>
    <x v="32"/>
    <d v="2014-01-21T17:00:17"/>
    <x v="3"/>
    <x v="1"/>
  </r>
  <r>
    <n v="2246"/>
    <s v="The BESPOKE GEEK: Cosplay for Everyday"/>
    <s v="The BESPOKE GEEK is a brand new clothing company from Bletchley, England producing handmade and individual hoodies for geeks."/>
    <n v="4500"/>
    <n v="2503"/>
    <x v="0"/>
    <s v="GB"/>
    <s v="GBP"/>
    <n v="1441393210"/>
    <n v="1438801210"/>
    <b v="0"/>
    <n v="57"/>
    <b v="1"/>
    <x v="32"/>
    <n v="56"/>
    <n v="43.91"/>
    <s v="games"/>
    <x v="32"/>
    <d v="2015-08-05T19:00:10"/>
    <x v="0"/>
    <x v="10"/>
  </r>
  <r>
    <n v="2247"/>
    <s v="Foragers"/>
    <s v="Take on the role of an ancient forager in this fun strategy game from the designer of Biblios."/>
    <n v="4500"/>
    <n v="19324"/>
    <x v="0"/>
    <s v="US"/>
    <s v="USD"/>
    <n v="1438185565"/>
    <n v="1436975965"/>
    <b v="0"/>
    <n v="380"/>
    <b v="1"/>
    <x v="32"/>
    <n v="429"/>
    <n v="50.85"/>
    <s v="games"/>
    <x v="32"/>
    <d v="2015-07-15T15:59:25"/>
    <x v="0"/>
    <x v="3"/>
  </r>
  <r>
    <n v="2248"/>
    <s v="The Roots of Magic Miniatures Game: Students of Sorcery"/>
    <s v="Select your Wizard, determine your rivals, and then duel to the death to demonstrate your superiority wielding the Roots of Magic!"/>
    <n v="4500"/>
    <n v="7505"/>
    <x v="0"/>
    <s v="GB"/>
    <s v="GBP"/>
    <n v="1481749278"/>
    <n v="1479157278"/>
    <b v="0"/>
    <n v="128"/>
    <b v="1"/>
    <x v="32"/>
    <n v="167"/>
    <n v="58.63"/>
    <s v="games"/>
    <x v="32"/>
    <d v="2016-11-14T21:01:18"/>
    <x v="2"/>
    <x v="4"/>
  </r>
  <r>
    <n v="2249"/>
    <s v="Centurion: Legionaries of Rome"/>
    <s v="March with the legions against the enemies of Rome in this role-playing game of military adventures."/>
    <n v="4500"/>
    <n v="5907"/>
    <x v="0"/>
    <s v="US"/>
    <s v="USD"/>
    <n v="1364917965"/>
    <n v="1362329565"/>
    <b v="0"/>
    <n v="180"/>
    <b v="1"/>
    <x v="32"/>
    <n v="131"/>
    <n v="32.82"/>
    <s v="games"/>
    <x v="32"/>
    <d v="2013-03-03T16:52:45"/>
    <x v="4"/>
    <x v="7"/>
  </r>
  <r>
    <n v="2250"/>
    <s v="The Game Anywhere Table"/>
    <s v="A customizable gaming table, for the best gaming experience, portable, storable and lightweight, that can be taken anywhere"/>
    <n v="4500"/>
    <n v="243778"/>
    <x v="0"/>
    <s v="US"/>
    <s v="USD"/>
    <n v="1480727273"/>
    <n v="1478131673"/>
    <b v="0"/>
    <n v="571"/>
    <b v="1"/>
    <x v="32"/>
    <n v="5417"/>
    <n v="426.93"/>
    <s v="games"/>
    <x v="32"/>
    <d v="2016-11-03T00:07:53"/>
    <x v="2"/>
    <x v="4"/>
  </r>
  <r>
    <n v="2251"/>
    <s v="Werewolf: Full Moon Expansion"/>
    <s v="A great game full of lying, scheming, and werewolves.  Now with additional characters to add even more mayhem!"/>
    <n v="4500"/>
    <n v="11428.19"/>
    <x v="0"/>
    <s v="US"/>
    <s v="USD"/>
    <n v="1408177077"/>
    <n v="1406362677"/>
    <b v="0"/>
    <n v="480"/>
    <b v="1"/>
    <x v="32"/>
    <n v="254"/>
    <n v="23.81"/>
    <s v="games"/>
    <x v="32"/>
    <d v="2014-07-26T08:17:57"/>
    <x v="3"/>
    <x v="3"/>
  </r>
  <r>
    <n v="2252"/>
    <s v="Punkapocalyptic - Black Blood Children Band"/>
    <s v="A new faction for the 30 mm scale wargame, featuring skirmishes between gangs in a pimp and lethal post-apocalyptic world."/>
    <n v="4500"/>
    <n v="24505"/>
    <x v="0"/>
    <s v="ES"/>
    <s v="EUR"/>
    <n v="1470469938"/>
    <n v="1469173938"/>
    <b v="0"/>
    <n v="249"/>
    <b v="1"/>
    <x v="32"/>
    <n v="545"/>
    <n v="98.41"/>
    <s v="games"/>
    <x v="32"/>
    <d v="2016-07-22T07:52:18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4500"/>
    <n v="9015"/>
    <x v="0"/>
    <s v="US"/>
    <s v="USD"/>
    <n v="1447862947"/>
    <n v="1445267347"/>
    <b v="0"/>
    <n v="84"/>
    <b v="1"/>
    <x v="32"/>
    <n v="200"/>
    <n v="107.32"/>
    <s v="games"/>
    <x v="32"/>
    <d v="2015-10-19T15:09:07"/>
    <x v="0"/>
    <x v="9"/>
  </r>
  <r>
    <n v="2254"/>
    <s v="Green Couch Games Limited: FrogFlip!"/>
    <s v="A dexterity microgame by father/daughter team, Jason and Claire Kotarski. Make 100 project."/>
    <n v="4500"/>
    <n v="2299"/>
    <x v="0"/>
    <s v="US"/>
    <s v="USD"/>
    <n v="1485271968"/>
    <n v="1484667168"/>
    <b v="0"/>
    <n v="197"/>
    <b v="1"/>
    <x v="32"/>
    <n v="51"/>
    <n v="11.67"/>
    <s v="games"/>
    <x v="32"/>
    <d v="2017-01-17T15:32:48"/>
    <x v="1"/>
    <x v="1"/>
  </r>
  <r>
    <n v="2255"/>
    <s v="Jumbo Jets - Jet Set Expansion Set #2"/>
    <s v="This is the second set of 5 expansions for our route-building game, Jet Set!"/>
    <n v="4500"/>
    <n v="11323"/>
    <x v="0"/>
    <s v="US"/>
    <s v="USD"/>
    <n v="1462661451"/>
    <n v="1460069451"/>
    <b v="0"/>
    <n v="271"/>
    <b v="1"/>
    <x v="32"/>
    <n v="252"/>
    <n v="41.78"/>
    <s v="games"/>
    <x v="32"/>
    <d v="2016-04-07T22:50:51"/>
    <x v="2"/>
    <x v="6"/>
  </r>
  <r>
    <n v="2256"/>
    <s v="Bitcoin Empire"/>
    <s v="Build your crypto-currency empire and sabotage your opponents. A deck building, card game. 2-4 players. 15 minutes."/>
    <n v="4500"/>
    <n v="1069"/>
    <x v="0"/>
    <s v="GB"/>
    <s v="GBP"/>
    <n v="1479811846"/>
    <n v="1478602246"/>
    <b v="0"/>
    <n v="50"/>
    <b v="1"/>
    <x v="32"/>
    <n v="24"/>
    <n v="21.38"/>
    <s v="games"/>
    <x v="32"/>
    <d v="2016-11-08T10:50:46"/>
    <x v="2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4500"/>
    <n v="15903.5"/>
    <x v="0"/>
    <s v="GB"/>
    <s v="GBP"/>
    <n v="1466377200"/>
    <n v="1463351329"/>
    <b v="0"/>
    <n v="169"/>
    <b v="1"/>
    <x v="32"/>
    <n v="353"/>
    <n v="94.1"/>
    <s v="games"/>
    <x v="32"/>
    <d v="2016-05-15T22:28:49"/>
    <x v="2"/>
    <x v="5"/>
  </r>
  <r>
    <n v="2258"/>
    <s v="A Sundered World"/>
    <s v="A Dungeon World campaign setting that takes place after the end of the worlds."/>
    <n v="4500"/>
    <n v="3223"/>
    <x v="0"/>
    <s v="US"/>
    <s v="USD"/>
    <n v="1434045687"/>
    <n v="1431453687"/>
    <b v="0"/>
    <n v="205"/>
    <b v="1"/>
    <x v="32"/>
    <n v="72"/>
    <n v="15.72"/>
    <s v="games"/>
    <x v="32"/>
    <d v="2015-05-12T18:01:27"/>
    <x v="0"/>
    <x v="5"/>
  </r>
  <r>
    <n v="2259"/>
    <s v="The Second Breakfast"/>
    <s v="More Halfmen, more goats, more guns, and most of all some neat buildings and structures for the little fellas to hang out in!"/>
    <n v="4500"/>
    <n v="18671"/>
    <x v="0"/>
    <s v="GB"/>
    <s v="GBP"/>
    <n v="1481224736"/>
    <n v="1480360736"/>
    <b v="0"/>
    <n v="206"/>
    <b v="1"/>
    <x v="32"/>
    <n v="415"/>
    <n v="90.64"/>
    <s v="games"/>
    <x v="32"/>
    <d v="2016-11-28T19:18:56"/>
    <x v="2"/>
    <x v="4"/>
  </r>
  <r>
    <n v="2260"/>
    <s v="Cryptex Dice Vault"/>
    <s v="A fine wood cryptex dice vault to store your favorite dice. Designed to hold a standard set of 7 polyhedrals for your favorite RPG."/>
    <n v="4500"/>
    <n v="8173"/>
    <x v="0"/>
    <s v="US"/>
    <s v="USD"/>
    <n v="1395876250"/>
    <n v="1393287850"/>
    <b v="0"/>
    <n v="84"/>
    <b v="1"/>
    <x v="32"/>
    <n v="182"/>
    <n v="97.3"/>
    <s v="games"/>
    <x v="32"/>
    <d v="2014-02-25T00:24:10"/>
    <x v="3"/>
    <x v="2"/>
  </r>
  <r>
    <n v="2261"/>
    <s v="Hero: Aluminum dice inspired by super heroes :)"/>
    <s v="When you think about super heroes, you think of their stunning colorful outfits. Hero dice is great for super hero or anyother games :)"/>
    <n v="4500"/>
    <n v="7795"/>
    <x v="0"/>
    <s v="AU"/>
    <s v="AUD"/>
    <n v="1487093020"/>
    <n v="1485278620"/>
    <b v="0"/>
    <n v="210"/>
    <b v="1"/>
    <x v="32"/>
    <n v="173"/>
    <n v="37.119999999999997"/>
    <s v="games"/>
    <x v="32"/>
    <d v="2017-01-24T17:23:40"/>
    <x v="1"/>
    <x v="1"/>
  </r>
  <r>
    <n v="2262"/>
    <s v="Riders: A Game About Cheating Doomsday"/>
    <s v="An RPG about mortal servants of the Horsemen of the Apocalypse deciding to not end the world."/>
    <n v="4500"/>
    <n v="5087"/>
    <x v="0"/>
    <s v="US"/>
    <s v="USD"/>
    <n v="1416268800"/>
    <n v="1413295358"/>
    <b v="0"/>
    <n v="181"/>
    <b v="1"/>
    <x v="32"/>
    <n v="113"/>
    <n v="28.1"/>
    <s v="games"/>
    <x v="32"/>
    <d v="2014-10-14T14:02:38"/>
    <x v="3"/>
    <x v="9"/>
  </r>
  <r>
    <n v="2263"/>
    <s v="Corvus Corax Miniatures - Outcasts"/>
    <s v="These are degenerated men who have, since birth, suffered the effect of mutation and turned into something wicked!"/>
    <n v="4500"/>
    <n v="8666"/>
    <x v="0"/>
    <s v="SE"/>
    <s v="SEK"/>
    <n v="1422734313"/>
    <n v="1420919913"/>
    <b v="0"/>
    <n v="60"/>
    <b v="1"/>
    <x v="32"/>
    <n v="193"/>
    <n v="144.43"/>
    <s v="games"/>
    <x v="32"/>
    <d v="2015-01-10T19:58:33"/>
    <x v="0"/>
    <x v="1"/>
  </r>
  <r>
    <n v="2264"/>
    <s v="Thunder Alley : Crew Chief by Richard Launius - Final Lap!"/>
    <s v="Thunder Alley Crew Chief Expansion from Nothing Now Games. Add Strategy and Control to your racing team. Get Your Crew Chief Today!"/>
    <n v="4500"/>
    <n v="10802"/>
    <x v="0"/>
    <s v="US"/>
    <s v="USD"/>
    <n v="1463972400"/>
    <n v="1462543114"/>
    <b v="0"/>
    <n v="445"/>
    <b v="1"/>
    <x v="32"/>
    <n v="240"/>
    <n v="24.27"/>
    <s v="games"/>
    <x v="32"/>
    <d v="2016-05-06T13:58:34"/>
    <x v="2"/>
    <x v="5"/>
  </r>
  <r>
    <n v="2265"/>
    <s v="Blind Beggar Miniatures presents Second Chance Specials!"/>
    <s v="A second chance to get the deals from earlier campaigns just in time for the Holiday season. Pulp, Cthulhu, Sci-Fi, Old West and more!"/>
    <n v="4500"/>
    <n v="597"/>
    <x v="0"/>
    <s v="GB"/>
    <s v="GBP"/>
    <n v="1479846507"/>
    <n v="1479241707"/>
    <b v="0"/>
    <n v="17"/>
    <b v="1"/>
    <x v="32"/>
    <n v="13"/>
    <n v="35.119999999999997"/>
    <s v="games"/>
    <x v="32"/>
    <d v="2016-11-15T20:28:27"/>
    <x v="2"/>
    <x v="4"/>
  </r>
  <r>
    <n v="2266"/>
    <s v="GOAT LORDS."/>
    <s v="Want to be LORD OF THE GOATS? Start building your herd using thievery, magic, bombs and mostly goats."/>
    <n v="4500"/>
    <n v="4804"/>
    <x v="0"/>
    <s v="US"/>
    <s v="USD"/>
    <n v="1461722400"/>
    <n v="1460235592"/>
    <b v="0"/>
    <n v="194"/>
    <b v="1"/>
    <x v="32"/>
    <n v="107"/>
    <n v="24.76"/>
    <s v="games"/>
    <x v="32"/>
    <d v="2016-04-09T20:59:52"/>
    <x v="2"/>
    <x v="6"/>
  </r>
  <r>
    <n v="2267"/>
    <s v="Stones Dungeon Tiles"/>
    <s v="Highly-detailed 2x2&quot; dungeon tiles made of a durable polymer-plastic &amp; VERY affordable cost. Perfect for tabletop &amp; role-playing games."/>
    <n v="4500"/>
    <n v="76105"/>
    <x v="0"/>
    <s v="US"/>
    <s v="USD"/>
    <n v="1419123600"/>
    <n v="1416945297"/>
    <b v="0"/>
    <n v="404"/>
    <b v="1"/>
    <x v="32"/>
    <n v="1691"/>
    <n v="188.38"/>
    <s v="games"/>
    <x v="32"/>
    <d v="2014-11-25T19:54:57"/>
    <x v="3"/>
    <x v="4"/>
  </r>
  <r>
    <n v="2268"/>
    <s v="Chardonnay Go"/>
    <s v="Chardonnay Go, the viral video with 23 million views, is now a hilarious board game for wine lovers, moms and other shameless people."/>
    <n v="4500"/>
    <n v="28728"/>
    <x v="0"/>
    <s v="US"/>
    <s v="USD"/>
    <n v="1489283915"/>
    <n v="1486691915"/>
    <b v="0"/>
    <n v="194"/>
    <b v="1"/>
    <x v="32"/>
    <n v="638"/>
    <n v="148.08000000000001"/>
    <s v="games"/>
    <x v="32"/>
    <d v="2017-02-10T01:58:35"/>
    <x v="1"/>
    <x v="2"/>
  </r>
  <r>
    <n v="2269"/>
    <s v="Treasure Decks for 5th Edition - Only $12!"/>
    <s v="Add exciting loot drops to your CR 1-4, 5-8, 9-12, 13-16, and 17-20 encounters! Each deck has over 200 possible outcomes!"/>
    <n v="4500"/>
    <n v="45041"/>
    <x v="0"/>
    <s v="US"/>
    <s v="USD"/>
    <n v="1488862800"/>
    <n v="1486745663"/>
    <b v="0"/>
    <n v="902"/>
    <b v="1"/>
    <x v="32"/>
    <n v="1001"/>
    <n v="49.93"/>
    <s v="games"/>
    <x v="32"/>
    <d v="2017-02-10T16:54:23"/>
    <x v="1"/>
    <x v="2"/>
  </r>
  <r>
    <n v="2270"/>
    <s v="MCG Premium Sleeves &amp; Accessories"/>
    <s v="MCG Premium Sleeves offer excellent protection for your cards. This line is about to be expanded with new sleeves sizes!"/>
    <n v="4500"/>
    <n v="180062"/>
    <x v="0"/>
    <s v="US"/>
    <s v="USD"/>
    <n v="1484085540"/>
    <n v="1482353513"/>
    <b v="0"/>
    <n v="1670"/>
    <b v="1"/>
    <x v="32"/>
    <n v="4001"/>
    <n v="107.82"/>
    <s v="games"/>
    <x v="32"/>
    <d v="2016-12-21T20:51:53"/>
    <x v="2"/>
    <x v="11"/>
  </r>
  <r>
    <n v="2271"/>
    <s v="Man vs Meeple Season One Kickstarter"/>
    <s v="Man vs Meeple is the show where we talk about all things board game related. Help us make the very most of our channel for you."/>
    <n v="4480"/>
    <n v="56618"/>
    <x v="0"/>
    <s v="US"/>
    <s v="USD"/>
    <n v="1481328004"/>
    <n v="1478736004"/>
    <b v="0"/>
    <n v="1328"/>
    <b v="1"/>
    <x v="32"/>
    <n v="1264"/>
    <n v="42.63"/>
    <s v="games"/>
    <x v="32"/>
    <d v="2016-11-10T00:00:04"/>
    <x v="2"/>
    <x v="4"/>
  </r>
  <r>
    <n v="2272"/>
    <s v="Pick the Lock"/>
    <s v="Pick the Lock is a game of chance and strategy. Attempt to obtain priceless treasures and outwit the other players."/>
    <n v="4444"/>
    <n v="13566"/>
    <x v="0"/>
    <s v="US"/>
    <s v="USD"/>
    <n v="1449506836"/>
    <n v="1446914836"/>
    <b v="0"/>
    <n v="944"/>
    <b v="1"/>
    <x v="32"/>
    <n v="305"/>
    <n v="14.37"/>
    <s v="games"/>
    <x v="32"/>
    <d v="2015-11-07T16:47:16"/>
    <x v="0"/>
    <x v="4"/>
  </r>
  <r>
    <n v="2273"/>
    <s v="Get Adler! Premium Edition"/>
    <s v="London, 1937. Top-Secret docs are missing. So, too, is Agent Adler! Intelligence has 7 hrs to find him. Deduction, Deception &amp; Action!"/>
    <n v="4400"/>
    <n v="5509"/>
    <x v="0"/>
    <s v="CA"/>
    <s v="CAD"/>
    <n v="1489320642"/>
    <n v="1487164242"/>
    <b v="0"/>
    <n v="147"/>
    <b v="1"/>
    <x v="32"/>
    <n v="125"/>
    <n v="37.479999999999997"/>
    <s v="games"/>
    <x v="32"/>
    <d v="2017-02-15T13:10:42"/>
    <x v="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4400"/>
    <n v="2990"/>
    <x v="0"/>
    <s v="US"/>
    <s v="USD"/>
    <n v="1393156857"/>
    <n v="1390564857"/>
    <b v="0"/>
    <n v="99"/>
    <b v="1"/>
    <x v="32"/>
    <n v="68"/>
    <n v="30.2"/>
    <s v="games"/>
    <x v="32"/>
    <d v="2014-01-24T12:00:57"/>
    <x v="3"/>
    <x v="1"/>
  </r>
  <r>
    <n v="2275"/>
    <s v="Samurai Dwarves (Korobokuru)"/>
    <s v="The aim of this project is to extend our existing Samurai Dwarf range from 6 to 9. The new sculpts will be done by Bob Olley."/>
    <n v="4400"/>
    <n v="2650.5"/>
    <x v="0"/>
    <s v="GB"/>
    <s v="GBP"/>
    <n v="1419259679"/>
    <n v="1416667679"/>
    <b v="0"/>
    <n v="79"/>
    <b v="1"/>
    <x v="32"/>
    <n v="60"/>
    <n v="33.549999999999997"/>
    <s v="games"/>
    <x v="32"/>
    <d v="2014-11-22T14:47:59"/>
    <x v="3"/>
    <x v="4"/>
  </r>
  <r>
    <n v="2276"/>
    <s v="Giggle Chips:  ABC Computer Science Game Cards"/>
    <s v="ABC cards include definitions, shapes recognition, robot tangram, a binary concentration and color memory games! Made in the U.S."/>
    <n v="4336"/>
    <n v="4856"/>
    <x v="0"/>
    <s v="US"/>
    <s v="USD"/>
    <n v="1388936289"/>
    <n v="1386344289"/>
    <b v="0"/>
    <n v="75"/>
    <b v="1"/>
    <x v="32"/>
    <n v="112"/>
    <n v="64.75"/>
    <s v="games"/>
    <x v="32"/>
    <d v="2013-12-06T15:38:09"/>
    <x v="4"/>
    <x v="11"/>
  </r>
  <r>
    <n v="2277"/>
    <s v="Police Precinct"/>
    <s v="Police Precinct is a cooperative game where the players take on the roles as police officers, with different areas of expertise."/>
    <n v="4300"/>
    <n v="11992"/>
    <x v="0"/>
    <s v="US"/>
    <s v="USD"/>
    <n v="1330359423"/>
    <n v="1327767423"/>
    <b v="0"/>
    <n v="207"/>
    <b v="1"/>
    <x v="32"/>
    <n v="279"/>
    <n v="57.93"/>
    <s v="games"/>
    <x v="32"/>
    <d v="2012-01-28T16:17:03"/>
    <x v="5"/>
    <x v="1"/>
  </r>
  <r>
    <n v="2278"/>
    <s v="Eternity Dice - Regular and D6 Charms Edition"/>
    <s v="Dice forged from stone one by one entirely by hand for demanding Gamers and Collectors."/>
    <n v="4300"/>
    <n v="5414"/>
    <x v="0"/>
    <s v="IT"/>
    <s v="EUR"/>
    <n v="1451861940"/>
    <n v="1448902867"/>
    <b v="0"/>
    <n v="102"/>
    <b v="1"/>
    <x v="32"/>
    <n v="126"/>
    <n v="53.08"/>
    <s v="games"/>
    <x v="32"/>
    <d v="2015-11-30T17:01:07"/>
    <x v="0"/>
    <x v="4"/>
  </r>
  <r>
    <n v="2279"/>
    <s v="Zombie Apocalypse Geocaching"/>
    <s v="The Zombie Apocalypse has begun! Fortunately, YOU have your priorities straight. What could be more important than Geocaching?"/>
    <n v="4300"/>
    <n v="1538"/>
    <x v="0"/>
    <s v="US"/>
    <s v="USD"/>
    <n v="1423022400"/>
    <n v="1421436099"/>
    <b v="0"/>
    <n v="32"/>
    <b v="1"/>
    <x v="32"/>
    <n v="36"/>
    <n v="48.06"/>
    <s v="games"/>
    <x v="32"/>
    <d v="2015-01-16T19:21:39"/>
    <x v="0"/>
    <x v="1"/>
  </r>
  <r>
    <n v="2280"/>
    <s v="Song of Blades: Hammer and Forge"/>
    <s v="A range of highly detailed 28mm fantasy miniatures and supporting gaming rules by Andrea Sfiligoi, creator of Song of Blades and Heroes"/>
    <n v="4290"/>
    <n v="39550.5"/>
    <x v="0"/>
    <s v="US"/>
    <s v="USD"/>
    <n v="1442501991"/>
    <n v="1439909991"/>
    <b v="0"/>
    <n v="480"/>
    <b v="1"/>
    <x v="32"/>
    <n v="922"/>
    <n v="82.4"/>
    <s v="games"/>
    <x v="32"/>
    <d v="2015-08-18T14:59:51"/>
    <x v="0"/>
    <x v="10"/>
  </r>
  <r>
    <n v="2281"/>
    <s v="Lewis Robertson Band EP!"/>
    <s v="I am trying to get a new band off the ground, and in order to be taken seriously and get gigs, we need some killer recordings!"/>
    <n v="4200"/>
    <n v="555"/>
    <x v="0"/>
    <s v="US"/>
    <s v="USD"/>
    <n v="1311576600"/>
    <n v="1306219897"/>
    <b v="0"/>
    <n v="11"/>
    <b v="1"/>
    <x v="11"/>
    <n v="13"/>
    <n v="50.45"/>
    <s v="music"/>
    <x v="11"/>
    <d v="2011-05-24T06:51:37"/>
    <x v="6"/>
    <x v="5"/>
  </r>
  <r>
    <n v="2282"/>
    <s v="Sage King's Debut Album"/>
    <s v="Sage King is recording his debut album and wants YOU to be a part of the creation process"/>
    <n v="4200"/>
    <n v="1390"/>
    <x v="0"/>
    <s v="US"/>
    <s v="USD"/>
    <n v="1452744686"/>
    <n v="1447560686"/>
    <b v="0"/>
    <n v="12"/>
    <b v="1"/>
    <x v="11"/>
    <n v="33"/>
    <n v="115.83"/>
    <s v="music"/>
    <x v="11"/>
    <d v="2015-11-15T04:11:26"/>
    <x v="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4200"/>
    <n v="3025.66"/>
    <x v="0"/>
    <s v="US"/>
    <s v="USD"/>
    <n v="1336528804"/>
    <n v="1331348404"/>
    <b v="0"/>
    <n v="48"/>
    <b v="1"/>
    <x v="11"/>
    <n v="72"/>
    <n v="63.03"/>
    <s v="music"/>
    <x v="11"/>
    <d v="2012-03-10T03:00:04"/>
    <x v="5"/>
    <x v="7"/>
  </r>
  <r>
    <n v="2284"/>
    <s v="Make a record, write a song, take the Vinyl Skyway. "/>
    <s v="The Vinyl Skyway reunite to make a third album. "/>
    <n v="4200"/>
    <n v="6373.27"/>
    <x v="0"/>
    <s v="US"/>
    <s v="USD"/>
    <n v="1299902400"/>
    <n v="1297451245"/>
    <b v="0"/>
    <n v="59"/>
    <b v="1"/>
    <x v="11"/>
    <n v="152"/>
    <n v="108.02"/>
    <s v="music"/>
    <x v="11"/>
    <d v="2011-02-11T19:07:25"/>
    <x v="6"/>
    <x v="2"/>
  </r>
  <r>
    <n v="2285"/>
    <s v="Blue Sky Alert &amp; The Retro Rock Machine of Fun"/>
    <s v="BSA is headed to Nashville, TN USA to record our first album at the historic Welcome to 1979 Studio. Come re-write history with us..."/>
    <n v="4200"/>
    <n v="3641"/>
    <x v="0"/>
    <s v="US"/>
    <s v="USD"/>
    <n v="1340944043"/>
    <n v="1338352043"/>
    <b v="0"/>
    <n v="79"/>
    <b v="1"/>
    <x v="11"/>
    <n v="87"/>
    <n v="46.09"/>
    <s v="music"/>
    <x v="11"/>
    <d v="2012-05-30T04:27:23"/>
    <x v="5"/>
    <x v="5"/>
  </r>
  <r>
    <n v="2286"/>
    <s v="Arson In The Suburbs"/>
    <s v="Arson In The Suburbs is ready to release its FIRST three song E.P. and looking to raise funds to get back in the studio! RnFnR!"/>
    <n v="4190"/>
    <n v="1501"/>
    <x v="0"/>
    <s v="US"/>
    <s v="USD"/>
    <n v="1378439940"/>
    <n v="1376003254"/>
    <b v="0"/>
    <n v="14"/>
    <b v="1"/>
    <x v="11"/>
    <n v="36"/>
    <n v="107.21"/>
    <s v="music"/>
    <x v="11"/>
    <d v="2013-08-08T23:07:34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100"/>
    <n v="5398.99"/>
    <x v="0"/>
    <s v="US"/>
    <s v="USD"/>
    <n v="1403539260"/>
    <n v="1401724860"/>
    <b v="0"/>
    <n v="106"/>
    <b v="1"/>
    <x v="11"/>
    <n v="132"/>
    <n v="50.93"/>
    <s v="music"/>
    <x v="11"/>
    <d v="2014-06-02T16:01:00"/>
    <x v="3"/>
    <x v="0"/>
  </r>
  <r>
    <n v="2288"/>
    <s v="Press Michael Zucker's 2012 album Technocracy on VINYL!"/>
    <s v="Technocracy will be released on digital media on June 26th, but we all know analog is king!  Help us press this album on vinyl!"/>
    <n v="4100"/>
    <n v="1001"/>
    <x v="0"/>
    <s v="US"/>
    <s v="USD"/>
    <n v="1340733600"/>
    <n v="1339098689"/>
    <b v="0"/>
    <n v="25"/>
    <b v="1"/>
    <x v="11"/>
    <n v="24"/>
    <n v="40.04"/>
    <s v="music"/>
    <x v="11"/>
    <d v="2012-06-07T19:51:29"/>
    <x v="5"/>
    <x v="0"/>
  </r>
  <r>
    <n v="2289"/>
    <s v="Blind Man Deaf Boy Tour!"/>
    <s v="Blind Man Deaf Boy is a Folk Punk band from Denver, we need money to get ourselves a van and take it on tour around the west coast."/>
    <n v="4059"/>
    <n v="1611"/>
    <x v="0"/>
    <s v="US"/>
    <s v="USD"/>
    <n v="1386372120"/>
    <n v="1382659060"/>
    <b v="0"/>
    <n v="25"/>
    <b v="1"/>
    <x v="11"/>
    <n v="40"/>
    <n v="64.44"/>
    <s v="music"/>
    <x v="11"/>
    <d v="2013-10-24T23:57:40"/>
    <x v="4"/>
    <x v="9"/>
  </r>
  <r>
    <n v="2290"/>
    <s v="American Standard Needs to Release Their Debut EP"/>
    <s v="American Standard needs your help pressing their debut EP. Be involved in the artistic process and receive swag in return!"/>
    <n v="4000"/>
    <n v="1561"/>
    <x v="0"/>
    <s v="US"/>
    <s v="USD"/>
    <n v="1259686800"/>
    <n v="1252908330"/>
    <b v="0"/>
    <n v="29"/>
    <b v="1"/>
    <x v="11"/>
    <n v="39"/>
    <n v="53.83"/>
    <s v="music"/>
    <x v="11"/>
    <d v="2009-09-14T06:05:30"/>
    <x v="8"/>
    <x v="8"/>
  </r>
  <r>
    <n v="2291"/>
    <s v="Create thatwasthen's new album with them!"/>
    <s v="So we've recorded a 5-song EP with a 2-time Grammy winner, but we need to raise the  $$$ to mix, master and press it to CD and vinyl!"/>
    <n v="4000"/>
    <n v="4320"/>
    <x v="0"/>
    <s v="US"/>
    <s v="USD"/>
    <n v="1335153600"/>
    <n v="1332199618"/>
    <b v="0"/>
    <n v="43"/>
    <b v="1"/>
    <x v="11"/>
    <n v="108"/>
    <n v="100.47"/>
    <s v="music"/>
    <x v="11"/>
    <d v="2012-03-19T23:26:58"/>
    <x v="5"/>
    <x v="7"/>
  </r>
  <r>
    <n v="2292"/>
    <s v="BE A PART OF HISTORY!"/>
    <s v="Aiding Contra in the telling of the &quot;Blue Planet Chronicles&quot;, a concept about the history of our beautiful home; Planet Earth!"/>
    <n v="4000"/>
    <n v="2145.0100000000002"/>
    <x v="0"/>
    <s v="US"/>
    <s v="USD"/>
    <n v="1334767476"/>
    <n v="1332175476"/>
    <b v="0"/>
    <n v="46"/>
    <b v="1"/>
    <x v="11"/>
    <n v="54"/>
    <n v="46.63"/>
    <s v="music"/>
    <x v="11"/>
    <d v="2012-03-19T16:44:36"/>
    <x v="5"/>
    <x v="7"/>
  </r>
  <r>
    <n v="2293"/>
    <s v="&quot;Hurt N' Wrong&quot; New Album Fundraiser!"/>
    <s v="Donate here to be a part of the upcoming album. Every little bit helps!"/>
    <n v="4000"/>
    <n v="920"/>
    <x v="0"/>
    <s v="US"/>
    <s v="USD"/>
    <n v="1348545540"/>
    <n v="1346345999"/>
    <b v="0"/>
    <n v="27"/>
    <b v="1"/>
    <x v="11"/>
    <n v="23"/>
    <n v="34.07"/>
    <s v="music"/>
    <x v="11"/>
    <d v="2012-08-30T16:59:59"/>
    <x v="5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4000"/>
    <n v="7304.04"/>
    <x v="0"/>
    <s v="US"/>
    <s v="USD"/>
    <n v="1358702480"/>
    <n v="1356110480"/>
    <b v="0"/>
    <n v="112"/>
    <b v="1"/>
    <x v="11"/>
    <n v="183"/>
    <n v="65.209999999999994"/>
    <s v="music"/>
    <x v="11"/>
    <d v="2012-12-21T17:21:20"/>
    <x v="5"/>
    <x v="11"/>
  </r>
  <r>
    <n v="2295"/>
    <s v="SHADOWRAPTR: The Second Coming. (Sophomore LP)"/>
    <s v="The second full length album by SHADOWRAPTR is nearly complete. We just need a little boost to get us there. Think of the children."/>
    <n v="4000"/>
    <n v="1503"/>
    <x v="0"/>
    <s v="US"/>
    <s v="USD"/>
    <n v="1359240856"/>
    <n v="1356648856"/>
    <b v="0"/>
    <n v="34"/>
    <b v="1"/>
    <x v="11"/>
    <n v="38"/>
    <n v="44.21"/>
    <s v="music"/>
    <x v="11"/>
    <d v="2012-12-27T22:54:16"/>
    <x v="5"/>
    <x v="11"/>
  </r>
  <r>
    <n v="2296"/>
    <s v="HAMELL ON TRIAL IS RECORDING AN ALBUM"/>
    <s v="Ed Hamell AKA Hamell on Trial is recording an album titled The Happiest Man in the World. He needs your help."/>
    <n v="4000"/>
    <n v="10435"/>
    <x v="0"/>
    <s v="US"/>
    <s v="USD"/>
    <n v="1330018426"/>
    <n v="1326994426"/>
    <b v="0"/>
    <n v="145"/>
    <b v="1"/>
    <x v="11"/>
    <n v="261"/>
    <n v="71.97"/>
    <s v="music"/>
    <x v="11"/>
    <d v="2012-01-19T17:33:46"/>
    <x v="5"/>
    <x v="1"/>
  </r>
  <r>
    <n v="2297"/>
    <s v="Company Company: Debut EP"/>
    <s v="New Jersey Alternative Rock band COCO needs YOUR help self-releasing debut EP!"/>
    <n v="4000"/>
    <n v="1006"/>
    <x v="0"/>
    <s v="US"/>
    <s v="USD"/>
    <n v="1331697540"/>
    <n v="1328749249"/>
    <b v="0"/>
    <n v="19"/>
    <b v="1"/>
    <x v="11"/>
    <n v="25"/>
    <n v="52.95"/>
    <s v="music"/>
    <x v="11"/>
    <d v="2012-02-09T01:00:49"/>
    <x v="5"/>
    <x v="2"/>
  </r>
  <r>
    <n v="2298"/>
    <s v="Jonny Gray: First Full Length Album"/>
    <s v="My name is Jonny Gray, and my friends and I are working together to raise funds for my debut album"/>
    <n v="4000"/>
    <n v="31522"/>
    <x v="0"/>
    <s v="US"/>
    <s v="USD"/>
    <n v="1395861033"/>
    <n v="1393272633"/>
    <b v="0"/>
    <n v="288"/>
    <b v="1"/>
    <x v="11"/>
    <n v="788"/>
    <n v="109.45"/>
    <s v="music"/>
    <x v="11"/>
    <d v="2014-02-24T20:10:33"/>
    <x v="3"/>
    <x v="2"/>
  </r>
  <r>
    <n v="2299"/>
    <s v="HELP FLY RADIO FINISH THEIR FULL LENGTH ALBUM!"/>
    <s v="Fly Radio has finished tracking their album now all that is left is the mixing/mastering and duplication!"/>
    <n v="4000"/>
    <n v="1050.5"/>
    <x v="0"/>
    <s v="US"/>
    <s v="USD"/>
    <n v="1296953209"/>
    <n v="1295657209"/>
    <b v="0"/>
    <n v="14"/>
    <b v="1"/>
    <x v="11"/>
    <n v="26"/>
    <n v="75.040000000000006"/>
    <s v="music"/>
    <x v="11"/>
    <d v="2011-01-22T00:46:49"/>
    <x v="6"/>
    <x v="1"/>
  </r>
  <r>
    <n v="2300"/>
    <s v="Keep The Prison Van Rolling"/>
    <s v="Big Fiction leaves for tour on 6/27 but the Prison Van needs some work!  New brakes, transmission repair, tires... it needs a bit."/>
    <n v="4000"/>
    <n v="810"/>
    <x v="0"/>
    <s v="US"/>
    <s v="USD"/>
    <n v="1340904416"/>
    <n v="1339694816"/>
    <b v="0"/>
    <n v="7"/>
    <b v="1"/>
    <x v="11"/>
    <n v="20"/>
    <n v="115.71"/>
    <s v="music"/>
    <x v="11"/>
    <d v="2012-06-14T17:26:56"/>
    <x v="5"/>
    <x v="0"/>
  </r>
  <r>
    <n v="2301"/>
    <s v="Time Crash"/>
    <s v="We are America's first trock band, and we're ready to bring you our first album!"/>
    <n v="4000"/>
    <n v="6680.22"/>
    <x v="0"/>
    <s v="US"/>
    <s v="USD"/>
    <n v="1371785496"/>
    <n v="1369193496"/>
    <b v="1"/>
    <n v="211"/>
    <b v="1"/>
    <x v="14"/>
    <n v="167"/>
    <n v="31.66"/>
    <s v="music"/>
    <x v="14"/>
    <d v="2013-05-22T03:31:36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4000"/>
    <n v="3925"/>
    <x v="0"/>
    <s v="US"/>
    <s v="USD"/>
    <n v="1388473200"/>
    <n v="1385585434"/>
    <b v="1"/>
    <n v="85"/>
    <b v="1"/>
    <x v="14"/>
    <n v="98"/>
    <n v="46.18"/>
    <s v="music"/>
    <x v="14"/>
    <d v="2013-11-27T20:50:34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4000"/>
    <n v="7053.61"/>
    <x v="0"/>
    <s v="US"/>
    <s v="USD"/>
    <n v="1323747596"/>
    <n v="1320287996"/>
    <b v="1"/>
    <n v="103"/>
    <b v="1"/>
    <x v="14"/>
    <n v="176"/>
    <n v="68.48"/>
    <s v="music"/>
    <x v="14"/>
    <d v="2011-11-03T02:39:56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4000"/>
    <n v="6042.02"/>
    <x v="0"/>
    <s v="US"/>
    <s v="USD"/>
    <n v="1293857940"/>
    <n v="1290281691"/>
    <b v="1"/>
    <n v="113"/>
    <b v="1"/>
    <x v="14"/>
    <n v="151"/>
    <n v="53.47"/>
    <s v="music"/>
    <x v="14"/>
    <d v="2010-11-20T19:34:51"/>
    <x v="7"/>
    <x v="4"/>
  </r>
  <r>
    <n v="2305"/>
    <s v="HANK &amp; CUPCAKES 'CA$H 4 GOLD' MEGA TOUR!"/>
    <s v="If you're reading this, we want to say that every dollar counts in these final hours of our campaign. Thank you for all your support!"/>
    <n v="4000"/>
    <n v="18221"/>
    <x v="0"/>
    <s v="US"/>
    <s v="USD"/>
    <n v="1407520800"/>
    <n v="1405356072"/>
    <b v="1"/>
    <n v="167"/>
    <b v="1"/>
    <x v="14"/>
    <n v="456"/>
    <n v="109.11"/>
    <s v="music"/>
    <x v="14"/>
    <d v="2014-07-14T16:41:12"/>
    <x v="3"/>
    <x v="3"/>
  </r>
  <r>
    <n v="2306"/>
    <s v="Cook Up a Record with Dewveall"/>
    <s v="Indie rockers, Dewveall, are recording new music. Take a seat at the table; let them cook you a meal and sing you some songs."/>
    <n v="4000"/>
    <n v="3736.55"/>
    <x v="0"/>
    <s v="US"/>
    <s v="USD"/>
    <n v="1331352129"/>
    <n v="1328760129"/>
    <b v="1"/>
    <n v="73"/>
    <b v="1"/>
    <x v="14"/>
    <n v="93"/>
    <n v="51.19"/>
    <s v="music"/>
    <x v="14"/>
    <d v="2012-02-09T04:02:09"/>
    <x v="5"/>
    <x v="2"/>
  </r>
  <r>
    <n v="2307"/>
    <s v="Bones - The New EP by Matt Phillips"/>
    <s v="Printing, copywriting, and album art for my first record. It's 100% ready to listen we just need some help to get it out there."/>
    <n v="4000"/>
    <n v="2095.2600000000002"/>
    <x v="0"/>
    <s v="US"/>
    <s v="USD"/>
    <n v="1336245328"/>
    <n v="1333653333"/>
    <b v="1"/>
    <n v="75"/>
    <b v="1"/>
    <x v="14"/>
    <n v="52"/>
    <n v="27.94"/>
    <s v="music"/>
    <x v="14"/>
    <d v="2012-04-05T19:15:33"/>
    <x v="5"/>
    <x v="6"/>
  </r>
  <r>
    <n v="2308"/>
    <s v="The Ember Days Audio/Visual Experience"/>
    <s v="For our next record we're combining amazing visuals with new and creative music to create an truly beautiful worship experience."/>
    <n v="4000"/>
    <n v="50653.11"/>
    <x v="0"/>
    <s v="US"/>
    <s v="USD"/>
    <n v="1409274000"/>
    <n v="1406847996"/>
    <b v="1"/>
    <n v="614"/>
    <b v="1"/>
    <x v="14"/>
    <n v="1266"/>
    <n v="82.5"/>
    <s v="music"/>
    <x v="14"/>
    <d v="2014-07-31T23:06:36"/>
    <x v="3"/>
    <x v="3"/>
  </r>
  <r>
    <n v="2309"/>
    <s v="// Marny Lion Proudfit /\/\/\ Album Release \\"/>
    <s v="|| HELP MARNY LION PROUDFIT RECORD HER SECOND INDIE FOLK ALBUM THIS MARCH â€“ THE BARN IS WAITING ||"/>
    <n v="4000"/>
    <n v="6400.47"/>
    <x v="0"/>
    <s v="US"/>
    <s v="USD"/>
    <n v="1362872537"/>
    <n v="1359848537"/>
    <b v="1"/>
    <n v="107"/>
    <b v="1"/>
    <x v="14"/>
    <n v="160"/>
    <n v="59.82"/>
    <s v="music"/>
    <x v="14"/>
    <d v="2013-02-02T23:42:17"/>
    <x v="4"/>
    <x v="2"/>
  </r>
  <r>
    <n v="2310"/>
    <s v="John Vanderslice's DAGGER BEACH: The New Album"/>
    <s v="Two records, a new LP and a full cover of Bowie's Diamond Dogs, to be self-released in Spring 2013 -with your involvement and support."/>
    <n v="4000"/>
    <n v="79335.360000000001"/>
    <x v="0"/>
    <s v="US"/>
    <s v="USD"/>
    <n v="1363889015"/>
    <n v="1361300615"/>
    <b v="1"/>
    <n v="1224"/>
    <b v="1"/>
    <x v="14"/>
    <n v="1983"/>
    <n v="64.819999999999993"/>
    <s v="music"/>
    <x v="14"/>
    <d v="2013-02-19T19:03:35"/>
    <x v="4"/>
    <x v="2"/>
  </r>
  <r>
    <n v="2311"/>
    <s v="Mary Fagan's CD Project!"/>
    <s v="I'm heading back into the studio!  I'm planning to record a CD of original songs and one with some jazz standards."/>
    <n v="4000"/>
    <n v="9370"/>
    <x v="0"/>
    <s v="US"/>
    <s v="USD"/>
    <n v="1399421189"/>
    <n v="1396829189"/>
    <b v="1"/>
    <n v="104"/>
    <b v="1"/>
    <x v="14"/>
    <n v="234"/>
    <n v="90.1"/>
    <s v="music"/>
    <x v="14"/>
    <d v="2014-04-07T00:06:29"/>
    <x v="3"/>
    <x v="6"/>
  </r>
  <r>
    <n v="2312"/>
    <s v="DINOWALRUS: 3RD RECORD ON VINYL"/>
    <s v="Help Brooklyn psychedelic synth rockers DINOWALRUS release their 3rd Record, COMPLEXION, on vinyl!"/>
    <n v="4000"/>
    <n v="3236"/>
    <x v="0"/>
    <s v="US"/>
    <s v="USD"/>
    <n v="1397862000"/>
    <n v="1395155478"/>
    <b v="1"/>
    <n v="79"/>
    <b v="1"/>
    <x v="14"/>
    <n v="81"/>
    <n v="40.96"/>
    <s v="music"/>
    <x v="14"/>
    <d v="2014-03-18T15:11:18"/>
    <x v="3"/>
    <x v="7"/>
  </r>
  <r>
    <n v="2313"/>
    <s v="A SUNNY DAY IN GLASGOW"/>
    <s v="A Sunny Day in Glasgow are recording a new album and we need your help!"/>
    <n v="4000"/>
    <n v="8792.02"/>
    <x v="0"/>
    <s v="US"/>
    <s v="USD"/>
    <n v="1336086026"/>
    <n v="1333494026"/>
    <b v="1"/>
    <n v="157"/>
    <b v="1"/>
    <x v="14"/>
    <n v="220"/>
    <n v="56"/>
    <s v="music"/>
    <x v="14"/>
    <d v="2012-04-03T23:00:26"/>
    <x v="5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4000"/>
    <n v="1883.64"/>
    <x v="0"/>
    <s v="US"/>
    <s v="USD"/>
    <n v="1339074857"/>
    <n v="1336482857"/>
    <b v="1"/>
    <n v="50"/>
    <b v="1"/>
    <x v="14"/>
    <n v="47"/>
    <n v="37.67"/>
    <s v="music"/>
    <x v="14"/>
    <d v="2012-05-08T13:14:17"/>
    <x v="5"/>
    <x v="5"/>
  </r>
  <r>
    <n v="2315"/>
    <s v="RICE Presses Their Debut Album 'Keep Warm' On Vinyl"/>
    <s v="Rice invites you to be a part of the creation of their first album and spread their message of love."/>
    <n v="4000"/>
    <n v="2565"/>
    <x v="0"/>
    <s v="US"/>
    <s v="USD"/>
    <n v="1336238743"/>
    <n v="1333646743"/>
    <b v="1"/>
    <n v="64"/>
    <b v="1"/>
    <x v="14"/>
    <n v="64"/>
    <n v="40.08"/>
    <s v="music"/>
    <x v="14"/>
    <d v="2012-04-05T17:25:43"/>
    <x v="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4000"/>
    <n v="15606.4"/>
    <x v="0"/>
    <s v="US"/>
    <s v="USD"/>
    <n v="1260383040"/>
    <n v="1253726650"/>
    <b v="1"/>
    <n v="200"/>
    <b v="1"/>
    <x v="14"/>
    <n v="390"/>
    <n v="78.03"/>
    <s v="music"/>
    <x v="14"/>
    <d v="2009-09-23T17:24:10"/>
    <x v="8"/>
    <x v="8"/>
  </r>
  <r>
    <n v="2317"/>
    <s v="ibreatheFUR / He Can Jog split Cassette"/>
    <s v="Snag the first Wolf Interval release by droners ibreatheFUR and He Can Jog. One month to preorder and then they're gone!"/>
    <n v="4000"/>
    <n v="416"/>
    <x v="0"/>
    <s v="US"/>
    <s v="USD"/>
    <n v="1266210000"/>
    <n v="1263474049"/>
    <b v="1"/>
    <n v="22"/>
    <b v="1"/>
    <x v="14"/>
    <n v="10"/>
    <n v="18.91"/>
    <s v="music"/>
    <x v="14"/>
    <d v="2010-01-14T13:00:49"/>
    <x v="7"/>
    <x v="1"/>
  </r>
  <r>
    <n v="2318"/>
    <s v="Songs For Unusual Creatures"/>
    <s v="A book/CD by Michael Hearst featuring songs and factoids that celebrate some of the most bizarre (and under-appreciated) animals that roam the planet!"/>
    <n v="4000"/>
    <n v="6053"/>
    <x v="0"/>
    <s v="US"/>
    <s v="USD"/>
    <n v="1253937540"/>
    <n v="1251214014"/>
    <b v="1"/>
    <n v="163"/>
    <b v="1"/>
    <x v="14"/>
    <n v="151"/>
    <n v="37.130000000000003"/>
    <s v="music"/>
    <x v="14"/>
    <d v="2009-08-25T15:26:54"/>
    <x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4000"/>
    <n v="3231"/>
    <x v="0"/>
    <s v="US"/>
    <s v="USD"/>
    <n v="1387072685"/>
    <n v="1384480685"/>
    <b v="1"/>
    <n v="77"/>
    <b v="1"/>
    <x v="14"/>
    <n v="81"/>
    <n v="41.96"/>
    <s v="music"/>
    <x v="14"/>
    <d v="2013-11-15T01:58:05"/>
    <x v="4"/>
    <x v="4"/>
  </r>
  <r>
    <n v="2320"/>
    <s v="Ocean Versus Daughter's New Album!"/>
    <s v="We've been hard at work crafting our next batch of songs, and we need your help to record it!  Have a look at our quick witchy video!"/>
    <n v="4000"/>
    <n v="5433"/>
    <x v="0"/>
    <s v="US"/>
    <s v="USD"/>
    <n v="1396463800"/>
    <n v="1393443400"/>
    <b v="1"/>
    <n v="89"/>
    <b v="1"/>
    <x v="14"/>
    <n v="136"/>
    <n v="61.04"/>
    <s v="music"/>
    <x v="14"/>
    <d v="2014-02-26T19:36:40"/>
    <x v="3"/>
    <x v="2"/>
  </r>
  <r>
    <n v="2321"/>
    <s v="WienerWÃ¼rze"/>
    <s v="Universal organic liquid seasoning brewed all natural from lupine, oat, salt and water for soups, salads, stews and more"/>
    <n v="4000"/>
    <n v="4130"/>
    <x v="3"/>
    <s v="AT"/>
    <s v="EUR"/>
    <n v="1491282901"/>
    <n v="1488694501"/>
    <b v="0"/>
    <n v="64"/>
    <b v="0"/>
    <x v="33"/>
    <n v="103"/>
    <n v="64.53"/>
    <s v="food"/>
    <x v="33"/>
    <d v="2017-03-05T06:15:01"/>
    <x v="1"/>
    <x v="7"/>
  </r>
  <r>
    <n v="2322"/>
    <s v="Jen bakes shortbread needs a commercial kitchen!"/>
    <s v="Jen bakes shortbread is a small batch, all natural shortbread cookie business looking for smart funding to grow!"/>
    <n v="4000"/>
    <n v="85"/>
    <x v="3"/>
    <s v="US"/>
    <s v="USD"/>
    <n v="1491769769"/>
    <n v="1489181369"/>
    <b v="0"/>
    <n v="4"/>
    <b v="0"/>
    <x v="33"/>
    <n v="2"/>
    <n v="21.25"/>
    <s v="food"/>
    <x v="33"/>
    <d v="2017-03-10T21:29:29"/>
    <x v="1"/>
    <x v="7"/>
  </r>
  <r>
    <n v="2323"/>
    <s v="Beef Sticks, the Ultimate Protein Snack"/>
    <s v="You can never go wrong with a Beef Stick, great taste with no fillers and can easily goes with you everywhere."/>
    <n v="4000"/>
    <n v="120"/>
    <x v="3"/>
    <s v="US"/>
    <s v="USD"/>
    <n v="1490033247"/>
    <n v="1489428447"/>
    <b v="0"/>
    <n v="4"/>
    <b v="0"/>
    <x v="33"/>
    <n v="3"/>
    <n v="30"/>
    <s v="food"/>
    <x v="33"/>
    <d v="2017-03-13T18:07:27"/>
    <x v="1"/>
    <x v="7"/>
  </r>
  <r>
    <n v="2324"/>
    <s v="Pies not Lies"/>
    <s v="A city centre shop selling great locally made food with room to chat and learn about eachother."/>
    <n v="4000"/>
    <n v="1555"/>
    <x v="3"/>
    <s v="GB"/>
    <s v="GBP"/>
    <n v="1490559285"/>
    <n v="1487970885"/>
    <b v="0"/>
    <n v="61"/>
    <b v="0"/>
    <x v="33"/>
    <n v="39"/>
    <n v="25.49"/>
    <s v="food"/>
    <x v="33"/>
    <d v="2017-02-24T21:14:45"/>
    <x v="1"/>
    <x v="2"/>
  </r>
  <r>
    <n v="2325"/>
    <s v="MAGA Private Label Spicy Sauce"/>
    <s v="Do you like to Maga? Do you like hot sauce as spicy as your memes? Do you like sexy frogs? Of course you do were all adults here."/>
    <n v="4000"/>
    <n v="80"/>
    <x v="3"/>
    <s v="US"/>
    <s v="USD"/>
    <n v="1490830331"/>
    <n v="1488241931"/>
    <b v="0"/>
    <n v="7"/>
    <b v="0"/>
    <x v="33"/>
    <n v="2"/>
    <n v="11.43"/>
    <s v="food"/>
    <x v="33"/>
    <d v="2017-02-28T00:32:11"/>
    <x v="1"/>
    <x v="2"/>
  </r>
  <r>
    <n v="2326"/>
    <s v="Gourmet Steak Hot Dogs By The Savage Wienerâ„¢"/>
    <s v="The Savage Wienerâ„¢ launched last Summer.  Our Premium wieners are already a hit, our next project is The Ultimate Steak Hot Dog."/>
    <n v="4000"/>
    <n v="108"/>
    <x v="3"/>
    <s v="US"/>
    <s v="USD"/>
    <n v="1493571600"/>
    <n v="1489106948"/>
    <b v="0"/>
    <n v="1"/>
    <b v="0"/>
    <x v="33"/>
    <n v="3"/>
    <n v="108"/>
    <s v="food"/>
    <x v="33"/>
    <d v="2017-03-10T00:49:08"/>
    <x v="1"/>
    <x v="7"/>
  </r>
  <r>
    <n v="2327"/>
    <s v="Kraut Source - Fermentation Made Simple"/>
    <s v="Gourmet Fermentation in a Mason Jar. Create delicious, nutritious fermented foods at home."/>
    <n v="4000"/>
    <n v="184133.01"/>
    <x v="0"/>
    <s v="US"/>
    <s v="USD"/>
    <n v="1409090440"/>
    <n v="1406066440"/>
    <b v="1"/>
    <n v="3355"/>
    <b v="1"/>
    <x v="33"/>
    <n v="4603"/>
    <n v="54.88"/>
    <s v="food"/>
    <x v="33"/>
    <d v="2014-07-22T22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4000"/>
    <n v="25445"/>
    <x v="0"/>
    <s v="US"/>
    <s v="USD"/>
    <n v="1434307537"/>
    <n v="1431715537"/>
    <b v="1"/>
    <n v="537"/>
    <b v="1"/>
    <x v="33"/>
    <n v="636"/>
    <n v="47.38"/>
    <s v="food"/>
    <x v="33"/>
    <d v="2015-05-15T18:45:37"/>
    <x v="0"/>
    <x v="5"/>
  </r>
  <r>
    <n v="2329"/>
    <s v="Half Moon Bay Distillery"/>
    <s v="Vodka, whiskey and fruit brandy - coming soon! We are a coastal distillery located in historic Half Moon Bay, California."/>
    <n v="4000"/>
    <n v="26480"/>
    <x v="0"/>
    <s v="US"/>
    <s v="USD"/>
    <n v="1405609146"/>
    <n v="1403017146"/>
    <b v="1"/>
    <n v="125"/>
    <b v="1"/>
    <x v="33"/>
    <n v="662"/>
    <n v="211.84"/>
    <s v="food"/>
    <x v="33"/>
    <d v="2014-06-17T14:59:06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4000"/>
    <n v="35848"/>
    <x v="0"/>
    <s v="US"/>
    <s v="USD"/>
    <n v="1451001600"/>
    <n v="1448400943"/>
    <b v="1"/>
    <n v="163"/>
    <b v="1"/>
    <x v="33"/>
    <n v="896"/>
    <n v="219.93"/>
    <s v="food"/>
    <x v="33"/>
    <d v="2015-11-24T21:35:43"/>
    <x v="0"/>
    <x v="4"/>
  </r>
  <r>
    <n v="2331"/>
    <s v="Meadowlands Chocolate"/>
    <s v="Handcrafted, organic, single-origin, bean-to-bar, dark chocolate. Like fine wine, the secret is in the terroir."/>
    <n v="4000"/>
    <n v="11545.1"/>
    <x v="0"/>
    <s v="US"/>
    <s v="USD"/>
    <n v="1408320490"/>
    <n v="1405728490"/>
    <b v="1"/>
    <n v="283"/>
    <b v="1"/>
    <x v="33"/>
    <n v="289"/>
    <n v="40.799999999999997"/>
    <s v="food"/>
    <x v="33"/>
    <d v="2014-07-19T00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4000"/>
    <n v="26577"/>
    <x v="0"/>
    <s v="US"/>
    <s v="USD"/>
    <n v="1423235071"/>
    <n v="1420643071"/>
    <b v="1"/>
    <n v="352"/>
    <b v="1"/>
    <x v="33"/>
    <n v="664"/>
    <n v="75.5"/>
    <s v="food"/>
    <x v="33"/>
    <d v="2015-01-07T15:04:31"/>
    <x v="0"/>
    <x v="1"/>
  </r>
  <r>
    <n v="2333"/>
    <s v="Two Hundred Chocolate Truffles"/>
    <s v="Homemade truffles for NYC chocolate fanatics. Truffle recipes for chocolate addicts from all over the world. Chocolate lovers unite."/>
    <n v="4000"/>
    <n v="1273"/>
    <x v="0"/>
    <s v="US"/>
    <s v="USD"/>
    <n v="1401385800"/>
    <n v="1399563390"/>
    <b v="1"/>
    <n v="94"/>
    <b v="1"/>
    <x v="33"/>
    <n v="32"/>
    <n v="13.54"/>
    <s v="food"/>
    <x v="33"/>
    <d v="2014-05-08T15:36:30"/>
    <x v="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2"/>
    <n v="60.87"/>
    <s v="food"/>
    <x v="33"/>
    <d v="2014-10-06T16:04:58"/>
    <x v="3"/>
    <x v="9"/>
  </r>
  <r>
    <n v="2335"/>
    <s v="A Modern-Day Salt Works in Gloucester, Mass.!"/>
    <s v="We hand-harvest water to make flake finishing salt. We're opening a modern-day salt works in historic Gloucester, Massachusetts!"/>
    <n v="4000"/>
    <n v="25568"/>
    <x v="0"/>
    <s v="US"/>
    <s v="USD"/>
    <n v="1402494243"/>
    <n v="1399902243"/>
    <b v="1"/>
    <n v="221"/>
    <b v="1"/>
    <x v="33"/>
    <n v="639"/>
    <n v="115.69"/>
    <s v="food"/>
    <x v="33"/>
    <d v="2014-05-12T13:44:03"/>
    <x v="3"/>
    <x v="5"/>
  </r>
  <r>
    <n v="2336"/>
    <s v="SOSU Barrel-Aged Sriracha"/>
    <s v="Aged in whiskey barrels for a unique fruity, spicy, and smoky flavor. Youâ€™ve never tasted sriracha quite like this before."/>
    <n v="4000"/>
    <n v="104146.51"/>
    <x v="0"/>
    <s v="US"/>
    <s v="USD"/>
    <n v="1394316695"/>
    <n v="1390860695"/>
    <b v="1"/>
    <n v="2165"/>
    <b v="1"/>
    <x v="33"/>
    <n v="2604"/>
    <n v="48.1"/>
    <s v="food"/>
    <x v="33"/>
    <d v="2014-01-27T22:11:35"/>
    <x v="3"/>
    <x v="1"/>
  </r>
  <r>
    <n v="2337"/>
    <s v="The Hudson Standard Bitters and Shrubs"/>
    <s v="We make small batch, locally sourced bitters and shrubs for cocktails and cooking."/>
    <n v="4000"/>
    <n v="13279"/>
    <x v="0"/>
    <s v="US"/>
    <s v="USD"/>
    <n v="1403796143"/>
    <n v="1401204143"/>
    <b v="1"/>
    <n v="179"/>
    <b v="1"/>
    <x v="33"/>
    <n v="332"/>
    <n v="74.180000000000007"/>
    <s v="food"/>
    <x v="33"/>
    <d v="2014-05-27T15:22:23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4000"/>
    <n v="15171.5"/>
    <x v="0"/>
    <s v="US"/>
    <s v="USD"/>
    <n v="1404077484"/>
    <n v="1401485484"/>
    <b v="1"/>
    <n v="123"/>
    <b v="1"/>
    <x v="33"/>
    <n v="379"/>
    <n v="123.35"/>
    <s v="food"/>
    <x v="33"/>
    <d v="2014-05-30T21:31:24"/>
    <x v="3"/>
    <x v="5"/>
  </r>
  <r>
    <n v="2339"/>
    <s v="CACOCO - The Drinking Chocolate Revival"/>
    <s v="The 'food of the gods' has returned in molten glory! CACOCO revives drinking chocolate with a revolutionary sustainable model."/>
    <n v="4000"/>
    <n v="73552"/>
    <x v="0"/>
    <s v="US"/>
    <s v="USD"/>
    <n v="1482134340"/>
    <n v="1479496309"/>
    <b v="1"/>
    <n v="1104"/>
    <b v="1"/>
    <x v="33"/>
    <n v="1839"/>
    <n v="66.62"/>
    <s v="food"/>
    <x v="33"/>
    <d v="2016-11-18T19:11:49"/>
    <x v="2"/>
    <x v="4"/>
  </r>
  <r>
    <n v="2340"/>
    <s v="Doughnuts with love by Strange Matter Coffee"/>
    <s v="Strange Matter Coffee is opening a scratch bakery featuring craft doughnuts with vegan and gluten free options!"/>
    <n v="4000"/>
    <n v="42311"/>
    <x v="0"/>
    <s v="US"/>
    <s v="USD"/>
    <n v="1477841138"/>
    <n v="1475249138"/>
    <b v="1"/>
    <n v="403"/>
    <b v="1"/>
    <x v="33"/>
    <n v="1058"/>
    <n v="104.99"/>
    <s v="food"/>
    <x v="33"/>
    <d v="2016-09-30T15:25:38"/>
    <x v="2"/>
    <x v="8"/>
  </r>
  <r>
    <n v="2341"/>
    <s v="Cutting Edge Fitness Website (Canceled)"/>
    <s v="This website will serve as an interface to change lives and have a community routing for your success!"/>
    <n v="4000"/>
    <n v="0"/>
    <x v="1"/>
    <s v="US"/>
    <s v="USD"/>
    <n v="1436729504"/>
    <n v="1434137504"/>
    <b v="0"/>
    <n v="0"/>
    <b v="0"/>
    <x v="7"/>
    <n v="0"/>
    <n v="0"/>
    <s v="technology"/>
    <x v="7"/>
    <d v="2015-06-12T19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4000"/>
    <n v="0"/>
    <x v="1"/>
    <s v="US"/>
    <s v="USD"/>
    <n v="1412571600"/>
    <n v="1410799870"/>
    <b v="0"/>
    <n v="0"/>
    <b v="0"/>
    <x v="7"/>
    <n v="0"/>
    <n v="0"/>
    <s v="technology"/>
    <x v="7"/>
    <d v="2014-09-15T16:51:10"/>
    <x v="3"/>
    <x v="8"/>
  </r>
  <r>
    <n v="2343"/>
    <s v="Mobile Excellence Awards (Canceled)"/>
    <s v="The most influential and prestigious awards program that honors innovation and leadership in mobile technology and entertainment"/>
    <n v="4000"/>
    <n v="300"/>
    <x v="1"/>
    <s v="US"/>
    <s v="USD"/>
    <n v="1452282420"/>
    <n v="1447962505"/>
    <b v="0"/>
    <n v="1"/>
    <b v="0"/>
    <x v="7"/>
    <n v="8"/>
    <n v="300"/>
    <s v="technology"/>
    <x v="7"/>
    <d v="2015-11-19T19:48:25"/>
    <x v="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4000"/>
    <n v="1"/>
    <x v="1"/>
    <s v="CA"/>
    <s v="CAD"/>
    <n v="1466789269"/>
    <n v="1464197269"/>
    <b v="0"/>
    <n v="1"/>
    <b v="0"/>
    <x v="7"/>
    <n v="0"/>
    <n v="1"/>
    <s v="technology"/>
    <x v="7"/>
    <d v="2016-05-25T17:27:49"/>
    <x v="2"/>
    <x v="5"/>
  </r>
  <r>
    <n v="2345"/>
    <s v="Social Media Website (Canceled)"/>
    <s v="My team and I are creating a social media website for pet lovers across the world! Fashion, animal shows, adoptions, and more."/>
    <n v="4000"/>
    <n v="0"/>
    <x v="1"/>
    <s v="US"/>
    <s v="USD"/>
    <n v="1427845140"/>
    <n v="1424822556"/>
    <b v="0"/>
    <n v="0"/>
    <b v="0"/>
    <x v="7"/>
    <n v="0"/>
    <n v="0"/>
    <s v="technology"/>
    <x v="7"/>
    <d v="2015-02-25T00:02:36"/>
    <x v="0"/>
    <x v="2"/>
  </r>
  <r>
    <n v="2346"/>
    <s v="Ez 2c 3D Viewers (Canceled)"/>
    <s v="Watch and Make FREE 3D Videos &amp; Pics - No Viewer needed. To Help Learn we have Training and Instant 3D viewers."/>
    <n v="4000"/>
    <n v="39"/>
    <x v="1"/>
    <s v="US"/>
    <s v="USD"/>
    <n v="1476731431"/>
    <n v="1472843431"/>
    <b v="0"/>
    <n v="3"/>
    <b v="0"/>
    <x v="7"/>
    <n v="1"/>
    <n v="13"/>
    <s v="technology"/>
    <x v="7"/>
    <d v="2016-09-02T19:10:31"/>
    <x v="2"/>
    <x v="8"/>
  </r>
  <r>
    <n v="2347"/>
    <s v="Course: Create Complete Web Apps without Coding (Canceled)"/>
    <s v="Back this project and get access to a course about building COMPLETE web applications without coding."/>
    <n v="4000"/>
    <n v="15"/>
    <x v="1"/>
    <s v="US"/>
    <s v="USD"/>
    <n v="1472135676"/>
    <n v="1469543676"/>
    <b v="0"/>
    <n v="1"/>
    <b v="0"/>
    <x v="7"/>
    <n v="0"/>
    <n v="15"/>
    <s v="technology"/>
    <x v="7"/>
    <d v="2016-07-26T14:34:36"/>
    <x v="2"/>
    <x v="3"/>
  </r>
  <r>
    <n v="2348"/>
    <s v="Business &amp; Entertainment In 3D World! (Canceled)"/>
    <s v="Own, Buy, Sell 3D property! 3D games, 3D traveling and earn in one virtual 3D NEASPACE, Best for Oculus Rift environment."/>
    <n v="4000"/>
    <n v="270"/>
    <x v="1"/>
    <s v="US"/>
    <s v="USD"/>
    <n v="1456006938"/>
    <n v="1450822938"/>
    <b v="0"/>
    <n v="5"/>
    <b v="0"/>
    <x v="7"/>
    <n v="7"/>
    <n v="54"/>
    <s v="technology"/>
    <x v="7"/>
    <d v="2015-12-22T22:22:18"/>
    <x v="0"/>
    <x v="11"/>
  </r>
  <r>
    <n v="2349"/>
    <s v="POLIWORD - an internet project that could change the world"/>
    <s v="Poliword tries to provide the people of the world an opportunity to make real changes in their government through the internet."/>
    <n v="4000"/>
    <n v="0"/>
    <x v="1"/>
    <s v="SE"/>
    <s v="SEK"/>
    <n v="1439318228"/>
    <n v="1436812628"/>
    <b v="0"/>
    <n v="0"/>
    <b v="0"/>
    <x v="7"/>
    <n v="0"/>
    <n v="0"/>
    <s v="technology"/>
    <x v="7"/>
    <d v="2015-07-13T18:37:08"/>
    <x v="0"/>
    <x v="3"/>
  </r>
  <r>
    <n v="2350"/>
    <s v="HoxWi - Simple and reliable online customer services (Canceled)"/>
    <s v="HoxWi are the future for real time interaction with on-line customers via chat or video conference."/>
    <n v="4000"/>
    <n v="0"/>
    <x v="1"/>
    <s v="IE"/>
    <s v="EUR"/>
    <n v="1483474370"/>
    <n v="1480882370"/>
    <b v="0"/>
    <n v="0"/>
    <b v="0"/>
    <x v="7"/>
    <n v="0"/>
    <n v="0"/>
    <s v="technology"/>
    <x v="7"/>
    <d v="2016-12-04T20:12:50"/>
    <x v="2"/>
    <x v="11"/>
  </r>
  <r>
    <n v="2351"/>
    <s v="NZ Auction site.  No listing or success fees. Only $2 p/m"/>
    <s v="Donate $30 or more and receive a free selfie stick."/>
    <n v="4000"/>
    <n v="108"/>
    <x v="1"/>
    <s v="NZ"/>
    <s v="NZD"/>
    <n v="1430360739"/>
    <n v="1427768739"/>
    <b v="0"/>
    <n v="7"/>
    <b v="0"/>
    <x v="7"/>
    <n v="3"/>
    <n v="15.43"/>
    <s v="technology"/>
    <x v="7"/>
    <d v="2015-03-31T02:25:39"/>
    <x v="0"/>
    <x v="7"/>
  </r>
  <r>
    <n v="2352"/>
    <s v="The Seeker's School of Thought and Philosophy (Canceled)"/>
    <s v="It is the mission of the Seekerâ€™s School of Thought and Philosophy to provide a safe and nurturing environment for all."/>
    <n v="4000"/>
    <n v="0"/>
    <x v="1"/>
    <s v="US"/>
    <s v="USD"/>
    <n v="1433603552"/>
    <n v="1428419552"/>
    <b v="0"/>
    <n v="0"/>
    <b v="0"/>
    <x v="7"/>
    <n v="0"/>
    <n v="0"/>
    <s v="technology"/>
    <x v="7"/>
    <d v="2015-04-07T15:12:32"/>
    <x v="0"/>
    <x v="6"/>
  </r>
  <r>
    <n v="2353"/>
    <s v="A Brony and Pegasister dating website (Canceled)"/>
    <s v="The best dating website for bronys and pegasisters. The reason I'm trying to get the funds for this project is that I need a laptop."/>
    <n v="4000"/>
    <n v="0"/>
    <x v="1"/>
    <s v="US"/>
    <s v="USD"/>
    <n v="1429632822"/>
    <n v="1428596022"/>
    <b v="0"/>
    <n v="0"/>
    <b v="0"/>
    <x v="7"/>
    <n v="0"/>
    <n v="0"/>
    <s v="technology"/>
    <x v="7"/>
    <d v="2015-04-09T16:13:42"/>
    <x v="0"/>
    <x v="6"/>
  </r>
  <r>
    <n v="2354"/>
    <s v="Dissertation (Canceled)"/>
    <s v="Almost done with doctorate degree but need funding of $35,000 to complete research of project."/>
    <n v="4000"/>
    <n v="25"/>
    <x v="1"/>
    <s v="US"/>
    <s v="USD"/>
    <n v="1420910460"/>
    <n v="1415726460"/>
    <b v="0"/>
    <n v="1"/>
    <b v="0"/>
    <x v="7"/>
    <n v="1"/>
    <n v="25"/>
    <s v="technology"/>
    <x v="7"/>
    <d v="2014-11-11T17:21:00"/>
    <x v="3"/>
    <x v="4"/>
  </r>
  <r>
    <n v="2355"/>
    <s v="PriceItUpPlease (Canceled)"/>
    <s v="PriceItUpPlease will be an easy to use website that estimates the amount of your startup costs for that great idea you have!"/>
    <n v="4000"/>
    <n v="55"/>
    <x v="1"/>
    <s v="AU"/>
    <s v="AUD"/>
    <n v="1430604136"/>
    <n v="1428012136"/>
    <b v="0"/>
    <n v="2"/>
    <b v="0"/>
    <x v="7"/>
    <n v="1"/>
    <n v="27.5"/>
    <s v="technology"/>
    <x v="7"/>
    <d v="2015-04-02T22:02:16"/>
    <x v="0"/>
    <x v="6"/>
  </r>
  <r>
    <n v="2356"/>
    <s v="HardstyleUnited.com (Canceled)"/>
    <s v="HardstyleUnited.com The Global Hardstyle community. Your Hardstyle community."/>
    <n v="4000"/>
    <n v="0"/>
    <x v="1"/>
    <s v="NL"/>
    <s v="EUR"/>
    <n v="1433530104"/>
    <n v="1430938104"/>
    <b v="0"/>
    <n v="0"/>
    <b v="0"/>
    <x v="7"/>
    <n v="0"/>
    <n v="0"/>
    <s v="technology"/>
    <x v="7"/>
    <d v="2015-05-06T18:48:24"/>
    <x v="0"/>
    <x v="5"/>
  </r>
  <r>
    <n v="2357"/>
    <s v="Online therapist directory - Click For Therapy (Canceled)"/>
    <s v="Click For Therapy is a website that was created to connect consumers and therapists across the UK."/>
    <n v="4000"/>
    <n v="0"/>
    <x v="1"/>
    <s v="GB"/>
    <s v="GBP"/>
    <n v="1445093578"/>
    <n v="1442501578"/>
    <b v="0"/>
    <n v="0"/>
    <b v="0"/>
    <x v="7"/>
    <n v="0"/>
    <n v="0"/>
    <s v="technology"/>
    <x v="7"/>
    <d v="2015-09-17T14:52:58"/>
    <x v="0"/>
    <x v="8"/>
  </r>
  <r>
    <n v="2358"/>
    <s v="Auction, Sell Swap without excessive fees, the next ebay."/>
    <s v="A website to auction, sell and swap items in the uk without a charge, without excess fees, the next ebay."/>
    <n v="4000"/>
    <n v="0"/>
    <x v="1"/>
    <s v="GB"/>
    <s v="GBP"/>
    <n v="1422664740"/>
    <n v="1417818036"/>
    <b v="0"/>
    <n v="0"/>
    <b v="0"/>
    <x v="7"/>
    <n v="0"/>
    <n v="0"/>
    <s v="technology"/>
    <x v="7"/>
    <d v="2014-12-05T22:20:36"/>
    <x v="3"/>
    <x v="11"/>
  </r>
  <r>
    <n v="2359"/>
    <s v="crowd-funded public genome sequencing (Canceled)"/>
    <s v="I want to crowdfund the sequencing of my own genome to make it publicly available with crowd-sourced interpretation."/>
    <n v="4000"/>
    <n v="1101"/>
    <x v="1"/>
    <s v="US"/>
    <s v="USD"/>
    <n v="1438616124"/>
    <n v="1433432124"/>
    <b v="0"/>
    <n v="3"/>
    <b v="0"/>
    <x v="7"/>
    <n v="28"/>
    <n v="367"/>
    <s v="technology"/>
    <x v="7"/>
    <d v="2015-06-04T15:35:24"/>
    <x v="0"/>
    <x v="0"/>
  </r>
  <r>
    <n v="2360"/>
    <s v="Bee Bay Microjobs (Canceled)"/>
    <s v="Welcome to Bee Bay Canada, your commission free microjobs website.  Sell at any price and keep 100% of what you earn!"/>
    <n v="4000"/>
    <n v="2"/>
    <x v="1"/>
    <s v="CA"/>
    <s v="CAD"/>
    <n v="1454864280"/>
    <n v="1452272280"/>
    <b v="0"/>
    <n v="1"/>
    <b v="0"/>
    <x v="7"/>
    <n v="0"/>
    <n v="2"/>
    <s v="technology"/>
    <x v="7"/>
    <d v="2016-01-08T16:58:00"/>
    <x v="2"/>
    <x v="1"/>
  </r>
  <r>
    <n v="2361"/>
    <s v="Lemme Grab it (Canceled)"/>
    <s v="A website for email/sms alerts of your personal selection, comparison of prices,consolidated database, best deals around for clothing."/>
    <n v="4000"/>
    <n v="0"/>
    <x v="1"/>
    <s v="CA"/>
    <s v="CAD"/>
    <n v="1462053600"/>
    <n v="1459975008"/>
    <b v="0"/>
    <n v="0"/>
    <b v="0"/>
    <x v="7"/>
    <n v="0"/>
    <n v="0"/>
    <s v="technology"/>
    <x v="7"/>
    <d v="2016-04-06T20:36:48"/>
    <x v="2"/>
    <x v="6"/>
  </r>
  <r>
    <n v="2362"/>
    <s v="Help CRB obtain 501(c)(3) status! (Canceled)"/>
    <s v="The Columbus Ruby Brigade has brought monthly ruby goodness and camaraderie to all participants."/>
    <n v="4000"/>
    <n v="120"/>
    <x v="1"/>
    <s v="US"/>
    <s v="USD"/>
    <n v="1418315470"/>
    <n v="1415723470"/>
    <b v="0"/>
    <n v="2"/>
    <b v="0"/>
    <x v="7"/>
    <n v="3"/>
    <n v="60"/>
    <s v="technology"/>
    <x v="7"/>
    <d v="2014-11-11T16:31:10"/>
    <x v="3"/>
    <x v="4"/>
  </r>
  <r>
    <n v="2363"/>
    <s v="Top~Notch - Helping Every Day People Change Their Future"/>
    <s v="This is an affordable social lead based web-site to help anyone who wants extra work or start their own business. We find your customer"/>
    <n v="4000"/>
    <n v="0"/>
    <x v="1"/>
    <s v="US"/>
    <s v="USD"/>
    <n v="1451348200"/>
    <n v="1447460200"/>
    <b v="0"/>
    <n v="0"/>
    <b v="0"/>
    <x v="7"/>
    <n v="0"/>
    <n v="0"/>
    <s v="technology"/>
    <x v="7"/>
    <d v="2015-11-14T00:16:40"/>
    <x v="0"/>
    <x v="4"/>
  </r>
  <r>
    <n v="2364"/>
    <s v="Minecraft Server and Website Help (Name: Forge Realms)"/>
    <s v="Making a Minecraft server and Website and I need your help to fund it. Thanks in Advance!"/>
    <n v="4000"/>
    <n v="0"/>
    <x v="1"/>
    <s v="US"/>
    <s v="USD"/>
    <n v="1445898356"/>
    <n v="1441146356"/>
    <b v="0"/>
    <n v="0"/>
    <b v="0"/>
    <x v="7"/>
    <n v="0"/>
    <n v="0"/>
    <s v="technology"/>
    <x v="7"/>
    <d v="2015-09-01T22:25:56"/>
    <x v="0"/>
    <x v="8"/>
  </r>
  <r>
    <n v="2365"/>
    <s v="IMI - It's My Identity (Canceled)"/>
    <s v="A website that could group all your social 'identities' and online property together and find new followers or creators to follow"/>
    <n v="4000"/>
    <n v="0"/>
    <x v="1"/>
    <s v="IT"/>
    <s v="EUR"/>
    <n v="1453071600"/>
    <n v="1449596425"/>
    <b v="0"/>
    <n v="0"/>
    <b v="0"/>
    <x v="7"/>
    <n v="0"/>
    <n v="0"/>
    <s v="technology"/>
    <x v="7"/>
    <d v="2015-12-08T17:40:25"/>
    <x v="0"/>
    <x v="11"/>
  </r>
  <r>
    <n v="2366"/>
    <s v="iDEA On Demand Virtual Activities. Get Active! (Canceled)"/>
    <s v="iDEA virtual activities, the perfect way to encourage children and families to get active - physically, socially and mentally."/>
    <n v="4000"/>
    <n v="2630"/>
    <x v="1"/>
    <s v="GB"/>
    <s v="GBP"/>
    <n v="1445431533"/>
    <n v="1442839533"/>
    <b v="0"/>
    <n v="27"/>
    <b v="0"/>
    <x v="7"/>
    <n v="66"/>
    <n v="97.41"/>
    <s v="technology"/>
    <x v="7"/>
    <d v="2015-09-21T12:45:33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4000"/>
    <n v="670"/>
    <x v="1"/>
    <s v="US"/>
    <s v="USD"/>
    <n v="1461622616"/>
    <n v="1456442216"/>
    <b v="0"/>
    <n v="14"/>
    <b v="0"/>
    <x v="7"/>
    <n v="17"/>
    <n v="47.86"/>
    <s v="technology"/>
    <x v="7"/>
    <d v="2016-02-25T23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"/>
    <n v="100"/>
    <x v="1"/>
    <s v="US"/>
    <s v="USD"/>
    <n v="1429028365"/>
    <n v="1425143965"/>
    <b v="0"/>
    <n v="2"/>
    <b v="0"/>
    <x v="7"/>
    <n v="3"/>
    <n v="50"/>
    <s v="technology"/>
    <x v="7"/>
    <d v="2015-02-28T17:19:25"/>
    <x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4000"/>
    <n v="0"/>
    <x v="1"/>
    <s v="US"/>
    <s v="USD"/>
    <n v="1455132611"/>
    <n v="1452540611"/>
    <b v="0"/>
    <n v="0"/>
    <b v="0"/>
    <x v="7"/>
    <n v="0"/>
    <n v="0"/>
    <s v="technology"/>
    <x v="7"/>
    <d v="2016-01-11T19:30:11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4000"/>
    <n v="82"/>
    <x v="1"/>
    <s v="US"/>
    <s v="USD"/>
    <n v="1418877141"/>
    <n v="1416285141"/>
    <b v="0"/>
    <n v="4"/>
    <b v="0"/>
    <x v="7"/>
    <n v="2"/>
    <n v="20.5"/>
    <s v="technology"/>
    <x v="7"/>
    <d v="2014-11-18T04:32:21"/>
    <x v="3"/>
    <x v="4"/>
  </r>
  <r>
    <n v="2371"/>
    <s v="ProjectPetal.com (Canceled)"/>
    <s v="ProjectPetal.com is an all in one website for all Makers to share projects and ideas. A Facebook(R) Twitter(R) &amp; Github(R) all in one."/>
    <n v="4000"/>
    <n v="0"/>
    <x v="1"/>
    <s v="US"/>
    <s v="USD"/>
    <n v="1435257596"/>
    <n v="1432665596"/>
    <b v="0"/>
    <n v="0"/>
    <b v="0"/>
    <x v="7"/>
    <n v="0"/>
    <n v="0"/>
    <s v="technology"/>
    <x v="7"/>
    <d v="2015-05-26T18:39:56"/>
    <x v="0"/>
    <x v="5"/>
  </r>
  <r>
    <n v="2372"/>
    <s v="Finding Pets - Bringing Lost Pets Home (Canceled)"/>
    <s v="An online platform that will notify every listed individual, vet, council, pound and so on in a geographical area when a pet is lost!"/>
    <n v="4000"/>
    <n v="180"/>
    <x v="1"/>
    <s v="AU"/>
    <s v="AUD"/>
    <n v="1429839571"/>
    <n v="1427247571"/>
    <b v="0"/>
    <n v="6"/>
    <b v="0"/>
    <x v="7"/>
    <n v="5"/>
    <n v="30"/>
    <s v="technology"/>
    <x v="7"/>
    <d v="2015-03-25T01:39:31"/>
    <x v="0"/>
    <x v="7"/>
  </r>
  <r>
    <n v="2373"/>
    <s v="Cykelauktion.com (Canceled)"/>
    <s v="We want to create a safe marketplace for buying and selling bicycles."/>
    <n v="4000"/>
    <n v="50"/>
    <x v="1"/>
    <s v="SE"/>
    <s v="SEK"/>
    <n v="1440863624"/>
    <n v="1438271624"/>
    <b v="0"/>
    <n v="1"/>
    <b v="0"/>
    <x v="7"/>
    <n v="1"/>
    <n v="50"/>
    <s v="technology"/>
    <x v="7"/>
    <d v="2015-07-30T15:53:44"/>
    <x v="0"/>
    <x v="3"/>
  </r>
  <r>
    <n v="2374"/>
    <s v="Alcohol On Call (Canceled)"/>
    <s v="Next time you want a beer, put down your keys and pick up your phone. We prevent drunk driving by delivering alcohol to you at home."/>
    <n v="4000"/>
    <n v="10"/>
    <x v="1"/>
    <s v="US"/>
    <s v="USD"/>
    <n v="1423772060"/>
    <n v="1421180060"/>
    <b v="0"/>
    <n v="1"/>
    <b v="0"/>
    <x v="7"/>
    <n v="0"/>
    <n v="10"/>
    <s v="technology"/>
    <x v="7"/>
    <d v="2015-01-13T20:14:20"/>
    <x v="0"/>
    <x v="1"/>
  </r>
  <r>
    <n v="2375"/>
    <s v="Slice Trade- Phone Trade-In, Made Simple (Canceled)"/>
    <s v="Slice Trade is a new way to trade in your old phones. We buy back phones in any condition and pay you cash or give you a new one free!"/>
    <n v="4000"/>
    <n v="0"/>
    <x v="1"/>
    <s v="US"/>
    <s v="USD"/>
    <n v="1473451437"/>
    <n v="1470859437"/>
    <b v="0"/>
    <n v="0"/>
    <b v="0"/>
    <x v="7"/>
    <n v="0"/>
    <n v="0"/>
    <s v="technology"/>
    <x v="7"/>
    <d v="2016-08-10T20:03:57"/>
    <x v="2"/>
    <x v="10"/>
  </r>
  <r>
    <n v="2376"/>
    <s v="Phone Tags: lost and found stickers (Canceled)"/>
    <s v="Tough, pre-manufactured lost and found stickers that forward messages to the owners email and cellphone."/>
    <n v="4000"/>
    <n v="326.33"/>
    <x v="1"/>
    <s v="US"/>
    <s v="USD"/>
    <n v="1449785566"/>
    <n v="1447193566"/>
    <b v="0"/>
    <n v="4"/>
    <b v="0"/>
    <x v="7"/>
    <n v="8"/>
    <n v="81.58"/>
    <s v="technology"/>
    <x v="7"/>
    <d v="2015-11-10T22:12:46"/>
    <x v="0"/>
    <x v="4"/>
  </r>
  <r>
    <n v="2377"/>
    <s v="Fluttify - New Canadian Tech Start Up (Canceled)"/>
    <s v="Fluttify is an Online Video Sharing Platform allowing friends to share their favorite Trending Content with each other."/>
    <n v="4000"/>
    <n v="0"/>
    <x v="1"/>
    <s v="CA"/>
    <s v="CAD"/>
    <n v="1480110783"/>
    <n v="1477515183"/>
    <b v="0"/>
    <n v="0"/>
    <b v="0"/>
    <x v="7"/>
    <n v="0"/>
    <n v="0"/>
    <s v="technology"/>
    <x v="7"/>
    <d v="2016-10-26T20:53:03"/>
    <x v="2"/>
    <x v="9"/>
  </r>
  <r>
    <n v="2378"/>
    <s v="KEEPUP INC (Canceled)"/>
    <s v="KEEPUP allows you to extend your social circle by introducing you to new people via your friends."/>
    <n v="4000"/>
    <n v="0"/>
    <x v="1"/>
    <s v="US"/>
    <s v="USD"/>
    <n v="1440548330"/>
    <n v="1438042730"/>
    <b v="0"/>
    <n v="0"/>
    <b v="0"/>
    <x v="7"/>
    <n v="0"/>
    <n v="0"/>
    <s v="technology"/>
    <x v="7"/>
    <d v="2015-07-28T00:18:50"/>
    <x v="0"/>
    <x v="3"/>
  </r>
  <r>
    <n v="2379"/>
    <s v="SelectCooks.com (Canceled)"/>
    <s v="Selectcooks.com is a community marketplace for people to list, find and hire chefs."/>
    <n v="4000"/>
    <n v="0"/>
    <x v="1"/>
    <s v="US"/>
    <s v="USD"/>
    <n v="1444004616"/>
    <n v="1440116616"/>
    <b v="0"/>
    <n v="0"/>
    <b v="0"/>
    <x v="7"/>
    <n v="0"/>
    <n v="0"/>
    <s v="technology"/>
    <x v="7"/>
    <d v="2015-08-21T00:23:36"/>
    <x v="0"/>
    <x v="10"/>
  </r>
  <r>
    <n v="2380"/>
    <s v="Finit - Hashtag Chatting (Canceled)"/>
    <s v="Tired of waiting for likes? Here is a brand new social network centered on real-time hashtag chatting. Just chat and enjoy!"/>
    <n v="4000"/>
    <n v="55"/>
    <x v="1"/>
    <s v="US"/>
    <s v="USD"/>
    <n v="1443726142"/>
    <n v="1441134142"/>
    <b v="0"/>
    <n v="3"/>
    <b v="0"/>
    <x v="7"/>
    <n v="1"/>
    <n v="18.329999999999998"/>
    <s v="technology"/>
    <x v="7"/>
    <d v="2015-09-01T19:02:22"/>
    <x v="0"/>
    <x v="8"/>
  </r>
  <r>
    <n v="2381"/>
    <s v="Cannabis Connection (Canceled)"/>
    <s v="Social Media Platform for the Marijuana Industry to create professionalism and a stable lasting market."/>
    <n v="4000"/>
    <n v="1571"/>
    <x v="1"/>
    <s v="US"/>
    <s v="USD"/>
    <n v="1428704848"/>
    <n v="1426112848"/>
    <b v="0"/>
    <n v="7"/>
    <b v="0"/>
    <x v="7"/>
    <n v="39"/>
    <n v="224.43"/>
    <s v="technology"/>
    <x v="7"/>
    <d v="2015-03-11T22:27:28"/>
    <x v="0"/>
    <x v="7"/>
  </r>
  <r>
    <n v="2382"/>
    <s v="These Easy Days (Canceled)"/>
    <s v="Netiquette classes to teach our youth how make proper use of computer-mediated communications for personal and educational success."/>
    <n v="4000"/>
    <n v="75"/>
    <x v="1"/>
    <s v="US"/>
    <s v="USD"/>
    <n v="1438662603"/>
    <n v="1436502603"/>
    <b v="0"/>
    <n v="2"/>
    <b v="0"/>
    <x v="7"/>
    <n v="2"/>
    <n v="37.5"/>
    <s v="technology"/>
    <x v="7"/>
    <d v="2015-07-10T04:30:03"/>
    <x v="0"/>
    <x v="3"/>
  </r>
  <r>
    <n v="2383"/>
    <s v="KindaQuirky (Canceled)"/>
    <s v="A quirky online shop where you can buy, sell and discover stuff that's &quot;a little bit different&quot;. We think &quot;it's right up your alley!&quot;"/>
    <n v="4000"/>
    <n v="435"/>
    <x v="1"/>
    <s v="NZ"/>
    <s v="NZD"/>
    <n v="1424568107"/>
    <n v="1421976107"/>
    <b v="0"/>
    <n v="3"/>
    <b v="0"/>
    <x v="7"/>
    <n v="11"/>
    <n v="145"/>
    <s v="technology"/>
    <x v="7"/>
    <d v="2015-01-23T01:21:47"/>
    <x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4000"/>
    <n v="8"/>
    <x v="1"/>
    <s v="US"/>
    <s v="USD"/>
    <n v="1415932643"/>
    <n v="1413337043"/>
    <b v="0"/>
    <n v="8"/>
    <b v="0"/>
    <x v="7"/>
    <n v="0"/>
    <n v="1"/>
    <s v="technology"/>
    <x v="7"/>
    <d v="2014-10-15T01:37:23"/>
    <x v="3"/>
    <x v="9"/>
  </r>
  <r>
    <n v="2385"/>
    <s v="Search every sneaker site and local store at once (Canceled)"/>
    <s v="Lyka will allow you to search for shoes in every sneaker store and website and then buy for in-store pickup or same-day delivery."/>
    <n v="4000"/>
    <n v="788"/>
    <x v="1"/>
    <s v="US"/>
    <s v="USD"/>
    <n v="1438793432"/>
    <n v="1436201432"/>
    <b v="0"/>
    <n v="7"/>
    <b v="0"/>
    <x v="7"/>
    <n v="20"/>
    <n v="112.57"/>
    <s v="technology"/>
    <x v="7"/>
    <d v="2015-07-06T16:50:32"/>
    <x v="0"/>
    <x v="3"/>
  </r>
  <r>
    <n v="2386"/>
    <s v="Realjobmatch.com (Canceled)"/>
    <s v="Realjobmatch is not just a job search site but a matching site , matching the right jobseekers with the best jobs."/>
    <n v="4000"/>
    <n v="0"/>
    <x v="1"/>
    <s v="CA"/>
    <s v="CAD"/>
    <n v="1420920424"/>
    <n v="1415736424"/>
    <b v="0"/>
    <n v="0"/>
    <b v="0"/>
    <x v="7"/>
    <n v="0"/>
    <n v="0"/>
    <s v="technology"/>
    <x v="7"/>
    <d v="2014-11-11T20:07:04"/>
    <x v="3"/>
    <x v="4"/>
  </r>
  <r>
    <n v="2387"/>
    <s v="Building an interactive web-based health community."/>
    <s v="Learning should be fun! Effective health education includes the person's learning strengths, preferences and cultural perspective."/>
    <n v="4000"/>
    <n v="1026"/>
    <x v="1"/>
    <s v="US"/>
    <s v="USD"/>
    <n v="1469199740"/>
    <n v="1465311740"/>
    <b v="0"/>
    <n v="3"/>
    <b v="0"/>
    <x v="7"/>
    <n v="26"/>
    <n v="342"/>
    <s v="technology"/>
    <x v="7"/>
    <d v="2016-06-07T15:02:20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4000"/>
    <n v="463"/>
    <x v="1"/>
    <s v="US"/>
    <s v="USD"/>
    <n v="1421350140"/>
    <n v="1418761759"/>
    <b v="0"/>
    <n v="8"/>
    <b v="0"/>
    <x v="7"/>
    <n v="12"/>
    <n v="57.88"/>
    <s v="technology"/>
    <x v="7"/>
    <d v="2014-12-16T20:29:19"/>
    <x v="3"/>
    <x v="11"/>
  </r>
  <r>
    <n v="2389"/>
    <s v="Et si Kiwwi vous trouvait un job ? (Canceled)"/>
    <s v="Kiwwi va dÃ©poussiÃ©rer le marchÃ© de l'emploi, avec peu de moyens mais de trÃ¨s bonnes idÃ©es, cependant, nous avons besoin de vous !"/>
    <n v="4000"/>
    <n v="30"/>
    <x v="1"/>
    <s v="FR"/>
    <s v="EUR"/>
    <n v="1437861540"/>
    <n v="1435160452"/>
    <b v="0"/>
    <n v="1"/>
    <b v="0"/>
    <x v="7"/>
    <n v="1"/>
    <n v="30"/>
    <s v="technology"/>
    <x v="7"/>
    <d v="2015-06-24T15:40:52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4000"/>
    <n v="0"/>
    <x v="1"/>
    <s v="AU"/>
    <s v="AUD"/>
    <n v="1420352264"/>
    <n v="1416896264"/>
    <b v="0"/>
    <n v="0"/>
    <b v="0"/>
    <x v="7"/>
    <n v="0"/>
    <n v="0"/>
    <s v="technology"/>
    <x v="7"/>
    <d v="2014-11-25T06:17:44"/>
    <x v="3"/>
    <x v="4"/>
  </r>
  <r>
    <n v="2391"/>
    <s v="oToBOTS.com - Freedom from high cost auto repairs (Canceled)"/>
    <s v="Using the power of internet to help people save hundreds in car repair."/>
    <n v="4000"/>
    <n v="25"/>
    <x v="1"/>
    <s v="US"/>
    <s v="USD"/>
    <n v="1427825044"/>
    <n v="1425236644"/>
    <b v="0"/>
    <n v="1"/>
    <b v="0"/>
    <x v="7"/>
    <n v="1"/>
    <n v="25"/>
    <s v="technology"/>
    <x v="7"/>
    <d v="2015-03-01T19:04:04"/>
    <x v="0"/>
    <x v="7"/>
  </r>
  <r>
    <n v="2392"/>
    <s v="WILLAMETTE EXTRA BOARD (Canceled)"/>
    <s v="I am asking for $4,200 to launch a unique website serving professionals in any and all industries seeking additional income in Oregon."/>
    <n v="4000"/>
    <n v="0"/>
    <x v="1"/>
    <s v="US"/>
    <s v="USD"/>
    <n v="1446087223"/>
    <n v="1443495223"/>
    <b v="0"/>
    <n v="0"/>
    <b v="0"/>
    <x v="7"/>
    <n v="0"/>
    <n v="0"/>
    <s v="technology"/>
    <x v="7"/>
    <d v="2015-09-29T02:53:43"/>
    <x v="0"/>
    <x v="8"/>
  </r>
  <r>
    <n v="2393"/>
    <s v="Game Swapper (Canceled)"/>
    <s v="Imagine a world where you can swap a video game you're tired of playing for a video game you actually want to play for just $1.50!"/>
    <n v="4000"/>
    <n v="50"/>
    <x v="1"/>
    <s v="US"/>
    <s v="USD"/>
    <n v="1439048017"/>
    <n v="1436456017"/>
    <b v="0"/>
    <n v="1"/>
    <b v="0"/>
    <x v="7"/>
    <n v="1"/>
    <n v="50"/>
    <s v="technology"/>
    <x v="7"/>
    <d v="2015-07-09T15:33:37"/>
    <x v="0"/>
    <x v="3"/>
  </r>
  <r>
    <n v="2394"/>
    <s v="Wriyon - WRIte Your Own (Canceled)"/>
    <s v="We want to create the &quot;Facebook&quot; for Writers. We are working on a new world for people who like to write. Check out more wriyon.com"/>
    <n v="4000"/>
    <n v="3"/>
    <x v="1"/>
    <s v="IE"/>
    <s v="EUR"/>
    <n v="1424940093"/>
    <n v="1422348093"/>
    <b v="0"/>
    <n v="2"/>
    <b v="0"/>
    <x v="7"/>
    <n v="0"/>
    <n v="1.5"/>
    <s v="technology"/>
    <x v="7"/>
    <d v="2015-01-27T08:41:33"/>
    <x v="0"/>
    <x v="1"/>
  </r>
  <r>
    <n v="2395"/>
    <s v="VENT it out (Canceled)"/>
    <s v="I am making a social website where people can anonymously or openly vent, All walks of life all over the world"/>
    <n v="3999"/>
    <n v="0"/>
    <x v="1"/>
    <s v="US"/>
    <s v="USD"/>
    <n v="1484038620"/>
    <n v="1481597687"/>
    <b v="0"/>
    <n v="0"/>
    <b v="0"/>
    <x v="7"/>
    <n v="0"/>
    <n v="0"/>
    <s v="technology"/>
    <x v="7"/>
    <d v="2016-12-13T02:54:47"/>
    <x v="2"/>
    <x v="11"/>
  </r>
  <r>
    <n v="2396"/>
    <s v="Projektwebseite (Canceled)"/>
    <s v="I'm creating a website with projects which I'll create later / Ich erstelle eine Webseite mit Projekten, welche ich spÃ¤ter erstelle."/>
    <n v="3950"/>
    <n v="10"/>
    <x v="1"/>
    <s v="CH"/>
    <s v="CHF"/>
    <n v="1444940558"/>
    <n v="1442348558"/>
    <b v="0"/>
    <n v="1"/>
    <b v="0"/>
    <x v="7"/>
    <n v="0"/>
    <n v="10"/>
    <s v="technology"/>
    <x v="7"/>
    <d v="2015-09-15T20:22:38"/>
    <x v="0"/>
    <x v="8"/>
  </r>
  <r>
    <n v="2397"/>
    <s v="#ADOPTROHINGYA PROJECT (Canceled)"/>
    <s v="Matching refugees with sponsors in the US for 5 years. Our goal is to assist 300 Rohingya refugee families with supportive communities."/>
    <n v="3910"/>
    <n v="0"/>
    <x v="1"/>
    <s v="US"/>
    <s v="USD"/>
    <n v="1420233256"/>
    <n v="1417641256"/>
    <b v="0"/>
    <n v="0"/>
    <b v="0"/>
    <x v="7"/>
    <n v="0"/>
    <n v="0"/>
    <s v="technology"/>
    <x v="7"/>
    <d v="2014-12-03T21:14:16"/>
    <x v="3"/>
    <x v="11"/>
  </r>
  <r>
    <n v="2398"/>
    <s v="Roekee.com (Canceled)"/>
    <s v="The internets new search engine. Looking for funding to develop our backend web indexing software with an emphasis on automation."/>
    <n v="3900"/>
    <n v="0"/>
    <x v="1"/>
    <s v="US"/>
    <s v="USD"/>
    <n v="1435874384"/>
    <n v="1433282384"/>
    <b v="0"/>
    <n v="0"/>
    <b v="0"/>
    <x v="7"/>
    <n v="0"/>
    <n v="0"/>
    <s v="technology"/>
    <x v="7"/>
    <d v="2015-06-02T21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3900"/>
    <n v="0"/>
    <x v="1"/>
    <s v="SE"/>
    <s v="SEK"/>
    <n v="1418934506"/>
    <n v="1415910506"/>
    <b v="0"/>
    <n v="0"/>
    <b v="0"/>
    <x v="7"/>
    <n v="0"/>
    <n v="0"/>
    <s v="technology"/>
    <x v="7"/>
    <d v="2014-11-13T20:28:26"/>
    <x v="3"/>
    <x v="4"/>
  </r>
  <r>
    <n v="2400"/>
    <s v="NEW 2016 Social Media Litesbook (Canceled)"/>
    <s v="New Innovation of Social Media with New Technology created to bring users even closer togethor - Tabs &amp; Features never seen before!"/>
    <n v="3871"/>
    <n v="0"/>
    <x v="1"/>
    <s v="AU"/>
    <s v="AUD"/>
    <n v="1460615164"/>
    <n v="1458023164"/>
    <b v="0"/>
    <n v="0"/>
    <b v="0"/>
    <x v="7"/>
    <n v="0"/>
    <n v="0"/>
    <s v="technology"/>
    <x v="7"/>
    <d v="2016-03-15T06:26:04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3870"/>
    <n v="201"/>
    <x v="2"/>
    <s v="US"/>
    <s v="USD"/>
    <n v="1457207096"/>
    <n v="1452023096"/>
    <b v="0"/>
    <n v="9"/>
    <b v="0"/>
    <x v="19"/>
    <n v="5"/>
    <n v="22.33"/>
    <s v="food"/>
    <x v="19"/>
    <d v="2016-01-05T19:44:56"/>
    <x v="2"/>
    <x v="1"/>
  </r>
  <r>
    <n v="2402"/>
    <s v="Cupcake Truck Unite"/>
    <s v="Small town, delicious treats, and a mobile truck"/>
    <n v="3800"/>
    <n v="52"/>
    <x v="2"/>
    <s v="US"/>
    <s v="USD"/>
    <n v="1431533931"/>
    <n v="1428941931"/>
    <b v="0"/>
    <n v="1"/>
    <b v="0"/>
    <x v="19"/>
    <n v="1"/>
    <n v="52"/>
    <s v="food"/>
    <x v="19"/>
    <d v="2015-04-13T16:18:51"/>
    <x v="0"/>
    <x v="6"/>
  </r>
  <r>
    <n v="2403"/>
    <s v="Think Green, Think Tea Trike! - A mobile cafe &amp; online shop."/>
    <s v="The aim is to start a business/service serving the finest green tea to my local area by trike as well as selling tea online."/>
    <n v="3800"/>
    <n v="202"/>
    <x v="2"/>
    <s v="GB"/>
    <s v="GBP"/>
    <n v="1459368658"/>
    <n v="1454188258"/>
    <b v="0"/>
    <n v="12"/>
    <b v="0"/>
    <x v="19"/>
    <n v="5"/>
    <n v="16.829999999999998"/>
    <s v="food"/>
    <x v="19"/>
    <d v="2016-01-30T21:10:58"/>
    <x v="2"/>
    <x v="1"/>
  </r>
  <r>
    <n v="2404"/>
    <s v="Square Donuts Truck"/>
    <s v="We would love another Donut Food Truck for your famous Square Donuts.  We have one successful truck and retail store open already!"/>
    <n v="3780"/>
    <n v="0"/>
    <x v="2"/>
    <s v="US"/>
    <s v="USD"/>
    <n v="1451782607"/>
    <n v="1449190607"/>
    <b v="0"/>
    <n v="0"/>
    <b v="0"/>
    <x v="19"/>
    <n v="0"/>
    <n v="0"/>
    <s v="food"/>
    <x v="19"/>
    <d v="2015-12-04T00:56:47"/>
    <x v="0"/>
    <x v="11"/>
  </r>
  <r>
    <n v="2405"/>
    <s v="JoyShtick Food Truck"/>
    <s v="We are the first gaming-themed food truck, bringing gourmet pub fare to the Jacksonville area."/>
    <n v="3759"/>
    <n v="1126"/>
    <x v="2"/>
    <s v="US"/>
    <s v="USD"/>
    <n v="1472911375"/>
    <n v="1471096975"/>
    <b v="0"/>
    <n v="20"/>
    <b v="0"/>
    <x v="19"/>
    <n v="30"/>
    <n v="56.3"/>
    <s v="food"/>
    <x v="19"/>
    <d v="2016-08-13T14:02:55"/>
    <x v="2"/>
    <x v="10"/>
  </r>
  <r>
    <n v="2406"/>
    <s v="Arnold's Happy Days Food Truck"/>
    <s v="Be a part of something BIG, support us in opening the best burger truck in Tacoma! ~ &quot;So I donâ€™t have to dream alone!&quot;"/>
    <n v="3750"/>
    <n v="1345"/>
    <x v="2"/>
    <s v="US"/>
    <s v="USD"/>
    <n v="1421635190"/>
    <n v="1418179190"/>
    <b v="0"/>
    <n v="16"/>
    <b v="0"/>
    <x v="19"/>
    <n v="36"/>
    <n v="84.06"/>
    <s v="food"/>
    <x v="19"/>
    <d v="2014-12-10T02:39:50"/>
    <x v="3"/>
    <x v="11"/>
  </r>
  <r>
    <n v="2407"/>
    <s v="&quot;PASHUT&quot;-(Means â€˜simpleâ€™ in Hebrew)"/>
    <s v="Hummus-mediterranean diet, real food, organic, vegan, kosher._x000a_An original great health oriented street food in Santa Fe NM."/>
    <n v="3750"/>
    <n v="5557"/>
    <x v="2"/>
    <s v="US"/>
    <s v="USD"/>
    <n v="1428732000"/>
    <n v="1426772928"/>
    <b v="0"/>
    <n v="33"/>
    <b v="0"/>
    <x v="19"/>
    <n v="148"/>
    <n v="168.39"/>
    <s v="food"/>
    <x v="19"/>
    <d v="2015-03-19T13:48:48"/>
    <x v="0"/>
    <x v="7"/>
  </r>
  <r>
    <n v="2408"/>
    <s v="Sabroso On Wheels"/>
    <s v="A US Army Vet trying to get a Peruvian food truck going! Really good Peruvian food now mobile!"/>
    <n v="3750"/>
    <n v="30"/>
    <x v="2"/>
    <s v="US"/>
    <s v="USD"/>
    <n v="1415247757"/>
    <n v="1412652157"/>
    <b v="0"/>
    <n v="2"/>
    <b v="0"/>
    <x v="19"/>
    <n v="1"/>
    <n v="15"/>
    <s v="food"/>
    <x v="19"/>
    <d v="2014-10-07T03:22:37"/>
    <x v="3"/>
    <x v="9"/>
  </r>
  <r>
    <n v="2409"/>
    <s v="Johnny's Food Truck a Puerto Rican and BBQ infusion"/>
    <s v="I am looking to start a food truck with an infusion of my Puerto Rican heritage and my love for BBQ."/>
    <n v="3750"/>
    <n v="460"/>
    <x v="2"/>
    <s v="US"/>
    <s v="USD"/>
    <n v="1439931675"/>
    <n v="1437339675"/>
    <b v="0"/>
    <n v="6"/>
    <b v="0"/>
    <x v="19"/>
    <n v="12"/>
    <n v="76.67"/>
    <s v="food"/>
    <x v="19"/>
    <d v="2015-07-19T21:01:15"/>
    <x v="0"/>
    <x v="3"/>
  </r>
  <r>
    <n v="2410"/>
    <s v="Websters grill truck       slow cooked meats"/>
    <s v="Websters grill truck the best slow cooked meats on hot coals_x000a_Beef bisket, roast Lamb, roast chicken, Ribs, burgers, sliders,"/>
    <n v="3750"/>
    <n v="0"/>
    <x v="2"/>
    <s v="AU"/>
    <s v="AUD"/>
    <n v="1441619275"/>
    <n v="1439027275"/>
    <b v="0"/>
    <n v="0"/>
    <b v="0"/>
    <x v="19"/>
    <n v="0"/>
    <n v="0"/>
    <s v="food"/>
    <x v="19"/>
    <d v="2015-08-08T09:47:55"/>
    <x v="0"/>
    <x v="10"/>
  </r>
  <r>
    <n v="2411"/>
    <s v="Was ist das"/>
    <s v="I want to create an authentic German food truck to travel all over the US. Spreading amazing German Food to Summer Time Music Festivals"/>
    <n v="3750"/>
    <n v="151"/>
    <x v="2"/>
    <s v="US"/>
    <s v="USD"/>
    <n v="1440524082"/>
    <n v="1437932082"/>
    <b v="0"/>
    <n v="3"/>
    <b v="0"/>
    <x v="19"/>
    <n v="4"/>
    <n v="50.33"/>
    <s v="food"/>
    <x v="19"/>
    <d v="2015-07-26T17:34:42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3700"/>
    <n v="0"/>
    <x v="2"/>
    <s v="FR"/>
    <s v="EUR"/>
    <n v="1480185673"/>
    <n v="1476294073"/>
    <b v="0"/>
    <n v="0"/>
    <b v="0"/>
    <x v="19"/>
    <n v="0"/>
    <n v="0"/>
    <s v="food"/>
    <x v="19"/>
    <d v="2016-10-12T17:41:13"/>
    <x v="2"/>
    <x v="9"/>
  </r>
  <r>
    <n v="2413"/>
    <s v="Lone Pine Coffee Brewery"/>
    <s v="Lone Pine Coffee Brewery will be a portable third-wave coffee shop available for wedding receptions and other events!"/>
    <n v="3675"/>
    <n v="25"/>
    <x v="2"/>
    <s v="US"/>
    <s v="USD"/>
    <n v="1401579000"/>
    <n v="1398911882"/>
    <b v="0"/>
    <n v="3"/>
    <b v="0"/>
    <x v="19"/>
    <n v="1"/>
    <n v="8.33"/>
    <s v="food"/>
    <x v="19"/>
    <d v="2014-05-01T02:38:02"/>
    <x v="3"/>
    <x v="5"/>
  </r>
  <r>
    <n v="2414"/>
    <s v="Help 95th St.Tacos get a food truck in Atlanta"/>
    <s v="95th St. Tacos needs your help in purchasing a food truck so that we can deliver the flavors of LA Tacos right to your neighborhood"/>
    <n v="3600"/>
    <n v="460"/>
    <x v="2"/>
    <s v="US"/>
    <s v="USD"/>
    <n v="1440215940"/>
    <n v="1436805660"/>
    <b v="0"/>
    <n v="13"/>
    <b v="0"/>
    <x v="19"/>
    <n v="13"/>
    <n v="35.380000000000003"/>
    <s v="food"/>
    <x v="19"/>
    <d v="2015-07-13T16:41:00"/>
    <x v="0"/>
    <x v="3"/>
  </r>
  <r>
    <n v="2415"/>
    <s v="Local Food Truck is Off the Hoof!"/>
    <s v="It will be ridiculously easy to become addicted to the full, rich flavor of locally raised beef, pork, and more..."/>
    <n v="3600"/>
    <n v="335"/>
    <x v="2"/>
    <s v="US"/>
    <s v="USD"/>
    <n v="1468615346"/>
    <n v="1466023346"/>
    <b v="0"/>
    <n v="6"/>
    <b v="0"/>
    <x v="19"/>
    <n v="9"/>
    <n v="55.83"/>
    <s v="food"/>
    <x v="19"/>
    <d v="2016-06-15T20:42:26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3550"/>
    <n v="5"/>
    <x v="2"/>
    <s v="US"/>
    <s v="USD"/>
    <n v="1426345200"/>
    <n v="1421343743"/>
    <b v="0"/>
    <n v="1"/>
    <b v="0"/>
    <x v="19"/>
    <n v="0"/>
    <n v="5"/>
    <s v="food"/>
    <x v="19"/>
    <d v="2015-01-15T17:42:23"/>
    <x v="0"/>
    <x v="1"/>
  </r>
  <r>
    <n v="2417"/>
    <s v="I want to make the best fried chicken!!"/>
    <s v="I have been working on a recipe for 20 years now and need to perfect it!  Also want to do a gluten free version, then open a food truck"/>
    <n v="3500"/>
    <n v="0"/>
    <x v="2"/>
    <s v="US"/>
    <s v="USD"/>
    <n v="1407705187"/>
    <n v="1405113187"/>
    <b v="0"/>
    <n v="0"/>
    <b v="0"/>
    <x v="19"/>
    <n v="0"/>
    <n v="0"/>
    <s v="food"/>
    <x v="19"/>
    <d v="2014-07-11T21:13:07"/>
    <x v="3"/>
    <x v="3"/>
  </r>
  <r>
    <n v="2418"/>
    <s v="Mexican food truck"/>
    <s v="I want to start my food truck business."/>
    <n v="3500"/>
    <n v="5"/>
    <x v="2"/>
    <s v="US"/>
    <s v="USD"/>
    <n v="1427225644"/>
    <n v="1422045244"/>
    <b v="0"/>
    <n v="5"/>
    <b v="0"/>
    <x v="19"/>
    <n v="0"/>
    <n v="1"/>
    <s v="food"/>
    <x v="19"/>
    <d v="2015-01-23T20:34:04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500"/>
    <n v="0"/>
    <x v="2"/>
    <s v="US"/>
    <s v="USD"/>
    <n v="1424281389"/>
    <n v="1419097389"/>
    <b v="0"/>
    <n v="0"/>
    <b v="0"/>
    <x v="19"/>
    <n v="0"/>
    <n v="0"/>
    <s v="food"/>
    <x v="19"/>
    <d v="2014-12-20T17:43:09"/>
    <x v="3"/>
    <x v="11"/>
  </r>
  <r>
    <n v="2420"/>
    <s v="Pangea Cuisines &quot;Continental Drift&quot; A Paleo food Truck!"/>
    <s v="Pangea Cuisines offers authentic hand crafted dishes, utilizing fresh ingredients selected that very morning."/>
    <n v="3500"/>
    <n v="2501"/>
    <x v="2"/>
    <s v="US"/>
    <s v="USD"/>
    <n v="1415583695"/>
    <n v="1410396095"/>
    <b v="0"/>
    <n v="36"/>
    <b v="0"/>
    <x v="19"/>
    <n v="71"/>
    <n v="69.47"/>
    <s v="food"/>
    <x v="19"/>
    <d v="2014-09-11T00:41:35"/>
    <x v="3"/>
    <x v="8"/>
  </r>
  <r>
    <n v="2421"/>
    <s v="hot dog cart"/>
    <s v="help me start Merrill's first hot dog cart in this empty lot"/>
    <n v="3500"/>
    <n v="1"/>
    <x v="2"/>
    <s v="US"/>
    <s v="USD"/>
    <n v="1424536196"/>
    <n v="1421944196"/>
    <b v="0"/>
    <n v="1"/>
    <b v="0"/>
    <x v="19"/>
    <n v="0"/>
    <n v="1"/>
    <s v="food"/>
    <x v="19"/>
    <d v="2015-01-22T16:29:56"/>
    <x v="0"/>
    <x v="1"/>
  </r>
  <r>
    <n v="2422"/>
    <s v="Help starting a family owned food truck"/>
    <s v="Family owned business serving BBQ and seafood to the public"/>
    <n v="3500"/>
    <n v="1"/>
    <x v="2"/>
    <s v="US"/>
    <s v="USD"/>
    <n v="1426091036"/>
    <n v="1423502636"/>
    <b v="0"/>
    <n v="1"/>
    <b v="0"/>
    <x v="19"/>
    <n v="0"/>
    <n v="1"/>
    <s v="food"/>
    <x v="19"/>
    <d v="2015-02-09T17:23:56"/>
    <x v="0"/>
    <x v="2"/>
  </r>
  <r>
    <n v="2423"/>
    <s v="FBTR BBQ"/>
    <s v="FBTR is a Texas-style, North Carolina based, homemade BBQ company looking to bring good meat to the masses."/>
    <n v="3500"/>
    <n v="8"/>
    <x v="2"/>
    <s v="US"/>
    <s v="USD"/>
    <n v="1420044890"/>
    <n v="1417452890"/>
    <b v="0"/>
    <n v="1"/>
    <b v="0"/>
    <x v="19"/>
    <n v="0"/>
    <n v="8"/>
    <s v="food"/>
    <x v="19"/>
    <d v="2014-12-01T16:54:50"/>
    <x v="3"/>
    <x v="11"/>
  </r>
  <r>
    <n v="2424"/>
    <s v="Lily and Memphs"/>
    <s v="Great and creative food from the heart in the form of a sweet food truck!"/>
    <n v="3500"/>
    <n v="310"/>
    <x v="2"/>
    <s v="US"/>
    <s v="USD"/>
    <n v="1414445108"/>
    <n v="1411853108"/>
    <b v="0"/>
    <n v="9"/>
    <b v="0"/>
    <x v="19"/>
    <n v="9"/>
    <n v="34.44"/>
    <s v="food"/>
    <x v="19"/>
    <d v="2014-09-27T21:25:08"/>
    <x v="3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s v="food"/>
    <x v="19"/>
    <d v="2016-05-12T21:55:49"/>
    <x v="2"/>
    <x v="5"/>
  </r>
  <r>
    <n v="2426"/>
    <s v="The Low-Calorie Food Truck"/>
    <s v="Aspiring to create a food truck with many delicious low calorie meals to encourage healthy eating while enjoying every bite."/>
    <n v="3500"/>
    <n v="0"/>
    <x v="2"/>
    <s v="US"/>
    <s v="USD"/>
    <n v="1439006692"/>
    <n v="1433822692"/>
    <b v="0"/>
    <n v="0"/>
    <b v="0"/>
    <x v="19"/>
    <n v="0"/>
    <n v="0"/>
    <s v="food"/>
    <x v="19"/>
    <d v="2015-06-09T04:04:52"/>
    <x v="0"/>
    <x v="0"/>
  </r>
  <r>
    <n v="2427"/>
    <s v="Wraps in a snap. Fast lunch with a gourmet punch!"/>
    <s v="Fast and simple lunches for those on the go.  All (lunch) deals $10 or less."/>
    <n v="3500"/>
    <n v="1"/>
    <x v="2"/>
    <s v="US"/>
    <s v="USD"/>
    <n v="1458715133"/>
    <n v="1455262733"/>
    <b v="0"/>
    <n v="1"/>
    <b v="0"/>
    <x v="19"/>
    <n v="0"/>
    <n v="1"/>
    <s v="food"/>
    <x v="19"/>
    <d v="2016-02-12T07:38:53"/>
    <x v="2"/>
    <x v="2"/>
  </r>
  <r>
    <n v="2428"/>
    <s v="Premium Burgers"/>
    <s v="From Moo 2 You! We want to offer premium burgers to a taco flooded environment."/>
    <n v="3500"/>
    <n v="1"/>
    <x v="2"/>
    <s v="US"/>
    <s v="USD"/>
    <n v="1426182551"/>
    <n v="1423594151"/>
    <b v="0"/>
    <n v="1"/>
    <b v="0"/>
    <x v="19"/>
    <n v="0"/>
    <n v="1"/>
    <s v="food"/>
    <x v="19"/>
    <d v="2015-02-10T18:49:11"/>
    <x v="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3500"/>
    <n v="2005"/>
    <x v="2"/>
    <s v="NO"/>
    <s v="NOK"/>
    <n v="1486313040"/>
    <n v="1483131966"/>
    <b v="0"/>
    <n v="4"/>
    <b v="0"/>
    <x v="19"/>
    <n v="57"/>
    <n v="501.25"/>
    <s v="food"/>
    <x v="19"/>
    <d v="2016-12-30T21:06:06"/>
    <x v="2"/>
    <x v="11"/>
  </r>
  <r>
    <n v="2430"/>
    <s v="It's so cute! - Great food!"/>
    <s v="This little guy will be circling the streets of Brickell &amp; Wynwood in Miami serving Venezuelan dishes. It needs TLC and some equipment"/>
    <n v="3500"/>
    <n v="21"/>
    <x v="2"/>
    <s v="US"/>
    <s v="USD"/>
    <n v="1455246504"/>
    <n v="1452654504"/>
    <b v="0"/>
    <n v="2"/>
    <b v="0"/>
    <x v="19"/>
    <n v="1"/>
    <n v="10.5"/>
    <s v="food"/>
    <x v="19"/>
    <d v="2016-01-13T03:08:24"/>
    <x v="2"/>
    <x v="1"/>
  </r>
  <r>
    <n v="2431"/>
    <s v="Murphy's good eatin'"/>
    <s v="Go to Colorado and run a food truck with homemade food of all kinds."/>
    <n v="3500"/>
    <n v="2"/>
    <x v="2"/>
    <s v="US"/>
    <s v="USD"/>
    <n v="1467080613"/>
    <n v="1461896613"/>
    <b v="0"/>
    <n v="2"/>
    <b v="0"/>
    <x v="19"/>
    <n v="0"/>
    <n v="1"/>
    <s v="food"/>
    <x v="19"/>
    <d v="2016-04-29T02:23:33"/>
    <x v="2"/>
    <x v="6"/>
  </r>
  <r>
    <n v="2432"/>
    <s v="funding for bbq trailer"/>
    <s v="Looking to start competition cooking and need start-up help.  Offering brisket tasting to all contributors."/>
    <n v="3500"/>
    <n v="2"/>
    <x v="2"/>
    <s v="US"/>
    <s v="USD"/>
    <n v="1425791697"/>
    <n v="1423199697"/>
    <b v="0"/>
    <n v="2"/>
    <b v="0"/>
    <x v="19"/>
    <n v="0"/>
    <n v="1"/>
    <s v="food"/>
    <x v="19"/>
    <d v="2015-02-06T05:14:57"/>
    <x v="0"/>
    <x v="2"/>
  </r>
  <r>
    <n v="2433"/>
    <s v="TWIZTID CREATIONS"/>
    <s v="I want to create an amazing menu that no one eals has.I have great ideas like a non-traditional pb&amp;j thats wraped in an eggroll &amp; fried"/>
    <n v="3500"/>
    <n v="0"/>
    <x v="2"/>
    <s v="US"/>
    <s v="USD"/>
    <n v="1456608943"/>
    <n v="1454016943"/>
    <b v="0"/>
    <n v="0"/>
    <b v="0"/>
    <x v="19"/>
    <n v="0"/>
    <n v="0"/>
    <s v="food"/>
    <x v="19"/>
    <d v="2016-01-28T21:35:43"/>
    <x v="2"/>
    <x v="1"/>
  </r>
  <r>
    <n v="2434"/>
    <s v="Fresh fruit and veggies for the hood!"/>
    <s v="Mobile food truck loaded with locally grown fresh fruits and veggies. Caters to the inner-city and zip codes known as food deserts."/>
    <n v="3500"/>
    <n v="26"/>
    <x v="2"/>
    <s v="US"/>
    <s v="USD"/>
    <n v="1438662474"/>
    <n v="1435206474"/>
    <b v="0"/>
    <n v="2"/>
    <b v="0"/>
    <x v="19"/>
    <n v="1"/>
    <n v="13"/>
    <s v="food"/>
    <x v="19"/>
    <d v="2015-06-25T04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3500"/>
    <n v="1224"/>
    <x v="2"/>
    <s v="SE"/>
    <s v="SEK"/>
    <n v="1444027186"/>
    <n v="1441435186"/>
    <b v="0"/>
    <n v="4"/>
    <b v="0"/>
    <x v="19"/>
    <n v="35"/>
    <n v="306"/>
    <s v="food"/>
    <x v="19"/>
    <d v="2015-09-05T06:39:46"/>
    <x v="0"/>
    <x v="8"/>
  </r>
  <r>
    <n v="2436"/>
    <s v="Waistband: Solar Powered Vegan Quality of Life Truck"/>
    <s v="A sustainable vegan food truck. Locally and solar powered. Mission: hydroponic farms &amp; non profit eateries in impoverished lands by'30."/>
    <n v="3500"/>
    <n v="45"/>
    <x v="2"/>
    <s v="CA"/>
    <s v="CAD"/>
    <n v="1454078770"/>
    <n v="1448894770"/>
    <b v="0"/>
    <n v="2"/>
    <b v="0"/>
    <x v="19"/>
    <n v="1"/>
    <n v="22.5"/>
    <s v="food"/>
    <x v="19"/>
    <d v="2015-11-30T14:46:10"/>
    <x v="0"/>
    <x v="4"/>
  </r>
  <r>
    <n v="2437"/>
    <s v="Cuppa Gumbos"/>
    <s v="Homemade Gumbo, Stews and Curry to be served hot and fresh everyday at any festival or concert we can attend."/>
    <n v="3500"/>
    <n v="0"/>
    <x v="2"/>
    <s v="US"/>
    <s v="USD"/>
    <n v="1426615200"/>
    <n v="1422400188"/>
    <b v="0"/>
    <n v="0"/>
    <b v="0"/>
    <x v="19"/>
    <n v="0"/>
    <n v="0"/>
    <s v="food"/>
    <x v="19"/>
    <d v="2015-01-27T23:09:48"/>
    <x v="0"/>
    <x v="1"/>
  </r>
  <r>
    <n v="2438"/>
    <s v="FOOD|Art"/>
    <s v="I'm starting a catering and food truck business of southern comfort food. My FOOD is my Art!  _x000a_Thanks for you help!"/>
    <n v="3500"/>
    <n v="50"/>
    <x v="2"/>
    <s v="US"/>
    <s v="USD"/>
    <n v="1449529062"/>
    <n v="1444341462"/>
    <b v="0"/>
    <n v="1"/>
    <b v="0"/>
    <x v="19"/>
    <n v="1"/>
    <n v="50"/>
    <s v="food"/>
    <x v="19"/>
    <d v="2015-10-08T21:57:42"/>
    <x v="0"/>
    <x v="9"/>
  </r>
  <r>
    <n v="2439"/>
    <s v="Pillow Puffs Concessions"/>
    <s v="Expand cotton candy concession to include other foods and purchase a trailer to haul._x000a_Purchase unstuffed pets to fill with cotton candy"/>
    <n v="3500"/>
    <n v="0"/>
    <x v="2"/>
    <s v="US"/>
    <s v="USD"/>
    <n v="1445197129"/>
    <n v="1442605129"/>
    <b v="0"/>
    <n v="0"/>
    <b v="0"/>
    <x v="19"/>
    <n v="0"/>
    <n v="0"/>
    <s v="food"/>
    <x v="19"/>
    <d v="2015-09-18T19:38:49"/>
    <x v="0"/>
    <x v="8"/>
  </r>
  <r>
    <n v="2440"/>
    <s v="The first green Food Truck in Phnom Penh"/>
    <s v="Starting a entire clean energy food truck and set a new standard for Cambodia"/>
    <n v="3500"/>
    <n v="10"/>
    <x v="2"/>
    <s v="BE"/>
    <s v="EUR"/>
    <n v="1455399313"/>
    <n v="1452807313"/>
    <b v="0"/>
    <n v="2"/>
    <b v="0"/>
    <x v="19"/>
    <n v="0"/>
    <n v="5"/>
    <s v="food"/>
    <x v="19"/>
    <d v="2016-01-14T21:35:13"/>
    <x v="2"/>
    <x v="1"/>
  </r>
  <r>
    <n v="2441"/>
    <s v="Bring Alchemy Pops to the People!"/>
    <s v="YOU can help Alchemy Pops POP up on a street near you!"/>
    <n v="3500"/>
    <n v="8091"/>
    <x v="0"/>
    <s v="US"/>
    <s v="USD"/>
    <n v="1437627540"/>
    <n v="1435806054"/>
    <b v="0"/>
    <n v="109"/>
    <b v="1"/>
    <x v="33"/>
    <n v="231"/>
    <n v="74.23"/>
    <s v="food"/>
    <x v="33"/>
    <d v="2015-07-02T03:00:54"/>
    <x v="0"/>
    <x v="3"/>
  </r>
  <r>
    <n v="2442"/>
    <s v="Young Mountain Tea: A New White Tea from India's Himalayas"/>
    <s v="The first tea from a new sustainable tea region in India's young, rising Himalayas."/>
    <n v="3500"/>
    <n v="30226"/>
    <x v="0"/>
    <s v="US"/>
    <s v="USD"/>
    <n v="1426777228"/>
    <n v="1424188828"/>
    <b v="0"/>
    <n v="372"/>
    <b v="1"/>
    <x v="33"/>
    <n v="864"/>
    <n v="81.25"/>
    <s v="food"/>
    <x v="33"/>
    <d v="2015-02-17T16:00:28"/>
    <x v="0"/>
    <x v="2"/>
  </r>
  <r>
    <n v="2443"/>
    <s v="VEGA: One-of-A-Kind Coffee that Changes Lives"/>
    <s v="We empower coffee farmers to process their own premium beans, and connect them directly with coffee lovers on our online marketplace."/>
    <n v="3500"/>
    <n v="40502.99"/>
    <x v="0"/>
    <s v="US"/>
    <s v="USD"/>
    <n v="1408114822"/>
    <n v="1405522822"/>
    <b v="0"/>
    <n v="311"/>
    <b v="1"/>
    <x v="33"/>
    <n v="1157"/>
    <n v="130.22999999999999"/>
    <s v="food"/>
    <x v="33"/>
    <d v="2014-07-16T15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500"/>
    <n v="3258"/>
    <x v="0"/>
    <s v="US"/>
    <s v="USD"/>
    <n v="1464199591"/>
    <n v="1461607591"/>
    <b v="0"/>
    <n v="61"/>
    <b v="1"/>
    <x v="33"/>
    <n v="93"/>
    <n v="53.41"/>
    <s v="food"/>
    <x v="33"/>
    <d v="2016-04-25T18:06:31"/>
    <x v="2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3500"/>
    <n v="8640"/>
    <x v="0"/>
    <s v="US"/>
    <s v="USD"/>
    <n v="1443242021"/>
    <n v="1440650021"/>
    <b v="0"/>
    <n v="115"/>
    <b v="1"/>
    <x v="33"/>
    <n v="247"/>
    <n v="75.13"/>
    <s v="food"/>
    <x v="33"/>
    <d v="2015-08-27T04:33:41"/>
    <x v="0"/>
    <x v="10"/>
  </r>
  <r>
    <n v="2446"/>
    <s v="Brooklyn Cookie Company is growing!"/>
    <s v="The Brooklyn Cookie Company plans to bring our signature &quot;Mushroom&quot; Meringue Cookies and Just Meringues! to stores around the country!"/>
    <n v="3500"/>
    <n v="8399"/>
    <x v="0"/>
    <s v="US"/>
    <s v="USD"/>
    <n v="1480174071"/>
    <n v="1477578471"/>
    <b v="0"/>
    <n v="111"/>
    <b v="1"/>
    <x v="33"/>
    <n v="240"/>
    <n v="75.67"/>
    <s v="food"/>
    <x v="33"/>
    <d v="2016-10-27T14:27:51"/>
    <x v="2"/>
    <x v="9"/>
  </r>
  <r>
    <n v="2447"/>
    <s v="The Workingman's Cake by Delectabites"/>
    <s v="Some days you just need cake! Homemade cake, wild (and classic) flavors, icing on the inside and shipped fresh to your home or office!"/>
    <n v="3500"/>
    <n v="10680"/>
    <x v="0"/>
    <s v="US"/>
    <s v="USD"/>
    <n v="1478923200"/>
    <n v="1476184593"/>
    <b v="0"/>
    <n v="337"/>
    <b v="1"/>
    <x v="33"/>
    <n v="305"/>
    <n v="31.69"/>
    <s v="food"/>
    <x v="33"/>
    <d v="2016-10-11T11:16:33"/>
    <x v="2"/>
    <x v="9"/>
  </r>
  <r>
    <n v="2448"/>
    <s v="Ninja Narwhal Coffee Company 13oz. Campfire Coffee Mug"/>
    <s v="New ninja-cool campfire coffee mug from Ninja Narwhal Coffee Company. Perfect for holding 13oz of the best coffee in the universe!"/>
    <n v="3500"/>
    <n v="430"/>
    <x v="0"/>
    <s v="US"/>
    <s v="USD"/>
    <n v="1472621760"/>
    <n v="1472110513"/>
    <b v="0"/>
    <n v="9"/>
    <b v="1"/>
    <x v="33"/>
    <n v="12"/>
    <n v="47.78"/>
    <s v="food"/>
    <x v="33"/>
    <d v="2016-08-25T07:35:13"/>
    <x v="2"/>
    <x v="10"/>
  </r>
  <r>
    <n v="2449"/>
    <s v="Born to Crunch - Jackson Holesome Granola"/>
    <s v="Wholesome, gluten-free, crunchy granola hand-baked in Jackson, WY. Rich in protein, omega 3's, and fiber. Help me get it to you!"/>
    <n v="3500"/>
    <n v="10800"/>
    <x v="0"/>
    <s v="US"/>
    <s v="USD"/>
    <n v="1417321515"/>
    <n v="1414725915"/>
    <b v="0"/>
    <n v="120"/>
    <b v="1"/>
    <x v="33"/>
    <n v="309"/>
    <n v="90"/>
    <s v="food"/>
    <x v="33"/>
    <d v="2014-10-31T03:25:15"/>
    <x v="3"/>
    <x v="9"/>
  </r>
  <r>
    <n v="2450"/>
    <s v="Old Coast Ales: Brewery and Taproom"/>
    <s v="Old Coast Ales will be St. Augustine's very own micro brewery where our focus will be on creating unique and traditional beer styles."/>
    <n v="3500"/>
    <n v="15230.03"/>
    <x v="0"/>
    <s v="US"/>
    <s v="USD"/>
    <n v="1414465860"/>
    <n v="1411177456"/>
    <b v="0"/>
    <n v="102"/>
    <b v="1"/>
    <x v="33"/>
    <n v="435"/>
    <n v="149.31"/>
    <s v="food"/>
    <x v="33"/>
    <d v="2014-09-20T01:44:16"/>
    <x v="3"/>
    <x v="8"/>
  </r>
  <r>
    <n v="2451"/>
    <s v="Boss Balls Protein Balls"/>
    <s v="Meet the best tasting high protein, low sugar protein snack on the planet. Guaranteed to turn you into a stone cold fox."/>
    <n v="3500"/>
    <n v="11545"/>
    <x v="0"/>
    <s v="US"/>
    <s v="USD"/>
    <n v="1488750490"/>
    <n v="1487022490"/>
    <b v="0"/>
    <n v="186"/>
    <b v="1"/>
    <x v="33"/>
    <n v="330"/>
    <n v="62.07"/>
    <s v="food"/>
    <x v="33"/>
    <d v="2017-02-13T21:48:10"/>
    <x v="1"/>
    <x v="2"/>
  </r>
  <r>
    <n v="2452"/>
    <s v="Kickstart for a Startup Nebraska Food Business"/>
    <s v="Italian inspired sauce with a spice and heat that make this simple Red Sauce unique! This company name still remains a secret, for now!"/>
    <n v="3500"/>
    <n v="801"/>
    <x v="0"/>
    <s v="US"/>
    <s v="USD"/>
    <n v="1451430000"/>
    <n v="1448914500"/>
    <b v="0"/>
    <n v="15"/>
    <b v="1"/>
    <x v="33"/>
    <n v="23"/>
    <n v="53.4"/>
    <s v="food"/>
    <x v="33"/>
    <d v="2015-11-30T20:15:00"/>
    <x v="0"/>
    <x v="4"/>
  </r>
  <r>
    <n v="2453"/>
    <s v="Bounce Jerky - Natural - Hand-Crafted - Quality"/>
    <s v="Creating naturally smoked Jerky without the use of artificial ingredients or preservatives. A healthier snack that taste great!"/>
    <n v="3500"/>
    <n v="4641"/>
    <x v="0"/>
    <s v="US"/>
    <s v="USD"/>
    <n v="1486053409"/>
    <n v="1483461409"/>
    <b v="0"/>
    <n v="67"/>
    <b v="1"/>
    <x v="33"/>
    <n v="133"/>
    <n v="69.27"/>
    <s v="food"/>
    <x v="33"/>
    <d v="2017-01-03T16:36:49"/>
    <x v="1"/>
    <x v="1"/>
  </r>
  <r>
    <n v="2454"/>
    <s v="Bine Brewing - Brewed Within Reach"/>
    <s v="Beer. Delicious, Salem made beer. Only the freshest, small batch beer straight from the source. Our beer is brewed within reach."/>
    <n v="3500"/>
    <n v="35296"/>
    <x v="0"/>
    <s v="US"/>
    <s v="USD"/>
    <n v="1489207808"/>
    <n v="1486183808"/>
    <b v="0"/>
    <n v="130"/>
    <b v="1"/>
    <x v="33"/>
    <n v="1008"/>
    <n v="271.51"/>
    <s v="food"/>
    <x v="33"/>
    <d v="2017-02-04T04:50:08"/>
    <x v="1"/>
    <x v="2"/>
  </r>
  <r>
    <n v="2455"/>
    <s v="Yo Mama's Sauces &amp; Rubs"/>
    <s v="Mama wants everyone to try her secret recipes for sauces and rubs. She uses only the freshest ingredients for them."/>
    <n v="3500"/>
    <n v="546"/>
    <x v="0"/>
    <s v="US"/>
    <s v="USD"/>
    <n v="1461177950"/>
    <n v="1458758750"/>
    <b v="0"/>
    <n v="16"/>
    <b v="1"/>
    <x v="33"/>
    <n v="16"/>
    <n v="34.130000000000003"/>
    <s v="food"/>
    <x v="33"/>
    <d v="2016-03-23T18:45:50"/>
    <x v="2"/>
    <x v="7"/>
  </r>
  <r>
    <n v="2456"/>
    <s v="Beef Sticks to Chomp On!!"/>
    <s v="These beef sticks will make your taste buds dance with happiness. Plus they are healthier than most available today!"/>
    <n v="3500"/>
    <n v="2713"/>
    <x v="0"/>
    <s v="US"/>
    <s v="USD"/>
    <n v="1488063839"/>
    <n v="1485471839"/>
    <b v="0"/>
    <n v="67"/>
    <b v="1"/>
    <x v="33"/>
    <n v="78"/>
    <n v="40.49"/>
    <s v="food"/>
    <x v="33"/>
    <d v="2017-01-26T23:03:59"/>
    <x v="1"/>
    <x v="1"/>
  </r>
  <r>
    <n v="2457"/>
    <s v="NDWK The North Dakota Wine Kitchen"/>
    <s v="If you love wine, and have ever dreamed of crafting your own. You can in 3 easy steps.  Sample~Sprinkle~Savor."/>
    <n v="3500"/>
    <n v="23530"/>
    <x v="0"/>
    <s v="US"/>
    <s v="USD"/>
    <n v="1458826056"/>
    <n v="1456237656"/>
    <b v="0"/>
    <n v="124"/>
    <b v="1"/>
    <x v="33"/>
    <n v="672"/>
    <n v="189.76"/>
    <s v="food"/>
    <x v="33"/>
    <d v="2016-02-23T14:27:36"/>
    <x v="2"/>
    <x v="2"/>
  </r>
  <r>
    <n v="2458"/>
    <s v="Smoke, Loaf &amp; Saucer"/>
    <s v="Three ladies starting a small bakery/toast bar concept @SmorgasburgLA.  House made pastries and bread using local and fun ingredients."/>
    <n v="3500"/>
    <n v="5509"/>
    <x v="0"/>
    <s v="US"/>
    <s v="USD"/>
    <n v="1465498800"/>
    <n v="1462481718"/>
    <b v="0"/>
    <n v="80"/>
    <b v="1"/>
    <x v="33"/>
    <n v="157"/>
    <n v="68.86"/>
    <s v="food"/>
    <x v="33"/>
    <d v="2016-05-05T20:55:18"/>
    <x v="2"/>
    <x v="5"/>
  </r>
  <r>
    <n v="2459"/>
    <s v="Amy's Cupcake Shoppe, Bringing sweet treats to Hopkins"/>
    <s v="Bringing delicious, scratch-made, baked goods to mainstreet Hopkins, MN. Specializing in cupcakes, cakes, cookies, and French macarons."/>
    <n v="3500"/>
    <n v="30675"/>
    <x v="0"/>
    <s v="US"/>
    <s v="USD"/>
    <n v="1458742685"/>
    <n v="1454858285"/>
    <b v="0"/>
    <n v="282"/>
    <b v="1"/>
    <x v="33"/>
    <n v="876"/>
    <n v="108.78"/>
    <s v="food"/>
    <x v="33"/>
    <d v="2016-02-07T15:18:05"/>
    <x v="2"/>
    <x v="2"/>
  </r>
  <r>
    <n v="2460"/>
    <s v="Grano: The Good Place to Get Great Bread"/>
    <s v="A humble and homey bakery passionately obsessed with good bread. Grano will fast become your favorite neighborhood food hub."/>
    <n v="3500"/>
    <n v="8567"/>
    <x v="0"/>
    <s v="US"/>
    <s v="USD"/>
    <n v="1483417020"/>
    <n v="1480480167"/>
    <b v="0"/>
    <n v="68"/>
    <b v="1"/>
    <x v="33"/>
    <n v="245"/>
    <n v="125.99"/>
    <s v="food"/>
    <x v="33"/>
    <d v="2016-11-30T04:29:27"/>
    <x v="2"/>
    <x v="4"/>
  </r>
  <r>
    <n v="2461"/>
    <s v="Christian &amp; The Sinners"/>
    <s v="Songs of faith and worship that are so deeply spiritual you could sing them in church, so down to earth you could play them in a bar."/>
    <n v="3500"/>
    <n v="7785"/>
    <x v="0"/>
    <s v="US"/>
    <s v="USD"/>
    <n v="1317438000"/>
    <n v="1314577097"/>
    <b v="0"/>
    <n v="86"/>
    <b v="1"/>
    <x v="14"/>
    <n v="222"/>
    <n v="90.52"/>
    <s v="music"/>
    <x v="14"/>
    <d v="2011-08-29T00:18:17"/>
    <x v="6"/>
    <x v="10"/>
  </r>
  <r>
    <n v="2462"/>
    <s v="Help CHURCHES turn this song into an LGBT anthem!"/>
    <s v="CHURCHES, an indie rock band from Oakland, CA, is recording a new single about marriage equality and pressing it to 7&quot; vinyl."/>
    <n v="3500"/>
    <n v="3321.25"/>
    <x v="0"/>
    <s v="US"/>
    <s v="USD"/>
    <n v="1342672096"/>
    <n v="1340944096"/>
    <b v="0"/>
    <n v="115"/>
    <b v="1"/>
    <x v="14"/>
    <n v="95"/>
    <n v="28.88"/>
    <s v="music"/>
    <x v="14"/>
    <d v="2012-06-29T04:28:16"/>
    <x v="5"/>
    <x v="0"/>
  </r>
  <r>
    <n v="2463"/>
    <s v="Emma Ate the Lion &quot;Songs Two Count Too&quot;"/>
    <s v="Emma Ate The Lion's debut full length album"/>
    <n v="3500"/>
    <n v="2325"/>
    <x v="0"/>
    <s v="US"/>
    <s v="USD"/>
    <n v="1366138800"/>
    <n v="1362710425"/>
    <b v="0"/>
    <n v="75"/>
    <b v="1"/>
    <x v="14"/>
    <n v="66"/>
    <n v="31"/>
    <s v="music"/>
    <x v="14"/>
    <d v="2013-03-08T02:40:25"/>
    <x v="4"/>
    <x v="7"/>
  </r>
  <r>
    <n v="2464"/>
    <s v="The Enemy Feathers NEW EP"/>
    <s v="The Enemy Feathers are passing the proverbial hat to see if we can raise enough money to complete Our NEW EP"/>
    <n v="3500"/>
    <n v="2222"/>
    <x v="0"/>
    <s v="CA"/>
    <s v="CAD"/>
    <n v="1443641340"/>
    <n v="1441143397"/>
    <b v="0"/>
    <n v="43"/>
    <b v="1"/>
    <x v="14"/>
    <n v="63"/>
    <n v="51.67"/>
    <s v="music"/>
    <x v="14"/>
    <d v="2015-09-01T21:36:37"/>
    <x v="0"/>
    <x v="8"/>
  </r>
  <r>
    <n v="2465"/>
    <s v="The Lion Oh My - Our first full length release"/>
    <s v="An indie band from Spokane, WA looking to master and package their first full length album."/>
    <n v="3500"/>
    <n v="1261"/>
    <x v="0"/>
    <s v="US"/>
    <s v="USD"/>
    <n v="1348420548"/>
    <n v="1345828548"/>
    <b v="0"/>
    <n v="48"/>
    <b v="1"/>
    <x v="14"/>
    <n v="36"/>
    <n v="26.27"/>
    <s v="music"/>
    <x v="14"/>
    <d v="2012-08-24T17:15:48"/>
    <x v="5"/>
    <x v="10"/>
  </r>
  <r>
    <n v="2466"/>
    <s v="Jesse Alexander's Independent Debut Album"/>
    <s v="With big dreams and big sounds, Jesse Alexander's Debut album titled &quot;For Once&quot; brings Indie Rock to a whole new level."/>
    <n v="3500"/>
    <n v="2500"/>
    <x v="0"/>
    <s v="US"/>
    <s v="USD"/>
    <n v="1368066453"/>
    <n v="1365474453"/>
    <b v="0"/>
    <n v="52"/>
    <b v="1"/>
    <x v="14"/>
    <n v="71"/>
    <n v="48.08"/>
    <s v="music"/>
    <x v="14"/>
    <d v="2013-04-09T02:27:33"/>
    <x v="4"/>
    <x v="6"/>
  </r>
  <r>
    <n v="2467"/>
    <s v="Nature Boy Explorer EP"/>
    <s v="We've finished our first EP and we're taking it on the road in three weeks! Help us fund manufacturing?"/>
    <n v="3500"/>
    <n v="1185"/>
    <x v="0"/>
    <s v="US"/>
    <s v="USD"/>
    <n v="1336669200"/>
    <n v="1335473931"/>
    <b v="0"/>
    <n v="43"/>
    <b v="1"/>
    <x v="14"/>
    <n v="34"/>
    <n v="27.56"/>
    <s v="music"/>
    <x v="14"/>
    <d v="2012-04-26T20:58:51"/>
    <x v="5"/>
    <x v="6"/>
  </r>
  <r>
    <n v="2468"/>
    <s v="New &quot;Jesse Denaro&quot; Album!"/>
    <s v="Please donate, support &amp; share this project so that I may be able to record my new EP this fall!"/>
    <n v="3500"/>
    <n v="2144.34"/>
    <x v="0"/>
    <s v="US"/>
    <s v="USD"/>
    <n v="1351400400"/>
    <n v="1348285321"/>
    <b v="0"/>
    <n v="58"/>
    <b v="1"/>
    <x v="14"/>
    <n v="61"/>
    <n v="36.97"/>
    <s v="music"/>
    <x v="14"/>
    <d v="2012-09-22T03:42:01"/>
    <x v="5"/>
    <x v="8"/>
  </r>
  <r>
    <n v="2469"/>
    <s v="Some Dark, Beautiful Morning - Greg Byers' EP"/>
    <s v="All the music for my EP of cello-fusion originals is complete. All I need now is your help to get it mastered &amp; pressed to CD &amp; vinyl!"/>
    <n v="3500"/>
    <n v="1364"/>
    <x v="0"/>
    <s v="US"/>
    <s v="USD"/>
    <n v="1297160329"/>
    <n v="1295000329"/>
    <b v="0"/>
    <n v="47"/>
    <b v="1"/>
    <x v="14"/>
    <n v="39"/>
    <n v="29.02"/>
    <s v="music"/>
    <x v="14"/>
    <d v="2011-01-14T10:18:49"/>
    <x v="6"/>
    <x v="1"/>
  </r>
  <r>
    <n v="2470"/>
    <s v="Geoff Zimmerman's Urban-Folk/ Indie-Rock Album"/>
    <s v="Music is my passion.  I've been recording this album for 2 years now, and I just want the world to finally hear it!"/>
    <n v="3500"/>
    <n v="1031.6400000000001"/>
    <x v="0"/>
    <s v="US"/>
    <s v="USD"/>
    <n v="1337824055"/>
    <n v="1335232055"/>
    <b v="0"/>
    <n v="36"/>
    <b v="1"/>
    <x v="14"/>
    <n v="29"/>
    <n v="28.66"/>
    <s v="music"/>
    <x v="14"/>
    <d v="2012-04-24T01:47:35"/>
    <x v="5"/>
    <x v="6"/>
  </r>
  <r>
    <n v="2471"/>
    <s v="Confused Disciples - &quot;Sleepamation&quot;"/>
    <s v="Confused Disciples' debut album &quot;Sleepamation&quot; is (finally) all recorded and mixed, now all that's left is mastering and duplication."/>
    <n v="3500"/>
    <n v="640"/>
    <x v="0"/>
    <s v="US"/>
    <s v="USD"/>
    <n v="1327535392"/>
    <n v="1324079392"/>
    <b v="0"/>
    <n v="17"/>
    <b v="1"/>
    <x v="14"/>
    <n v="18"/>
    <n v="37.65"/>
    <s v="music"/>
    <x v="14"/>
    <d v="2011-12-16T23:49:52"/>
    <x v="6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3500"/>
    <n v="10182.02"/>
    <x v="0"/>
    <s v="US"/>
    <s v="USD"/>
    <n v="1283562180"/>
    <n v="1277433980"/>
    <b v="0"/>
    <n v="104"/>
    <b v="1"/>
    <x v="14"/>
    <n v="291"/>
    <n v="97.9"/>
    <s v="music"/>
    <x v="14"/>
    <d v="2010-06-25T02:46:20"/>
    <x v="7"/>
    <x v="0"/>
  </r>
  <r>
    <n v="2473"/>
    <s v="Mike Midwestern &quot;Oh My Soul&quot; Album"/>
    <s v="Wrote some new songs and it turned into an album. I even have a title already, &quot;Oh My Soul&quot;. Would love your support!"/>
    <n v="3500"/>
    <n v="2000"/>
    <x v="0"/>
    <s v="US"/>
    <s v="USD"/>
    <n v="1352573869"/>
    <n v="1349978269"/>
    <b v="0"/>
    <n v="47"/>
    <b v="1"/>
    <x v="14"/>
    <n v="57"/>
    <n v="42.55"/>
    <s v="music"/>
    <x v="14"/>
    <d v="2012-10-11T17:57:49"/>
    <x v="5"/>
    <x v="9"/>
  </r>
  <r>
    <n v="2474"/>
    <s v="Suggestion's Upcoming Album!"/>
    <s v="Even though were still recording our first album, were taking pre orders to help with manufacturing costs. We have a lot to cover with this CD/ DVD. "/>
    <n v="3500"/>
    <n v="5000.18"/>
    <x v="0"/>
    <s v="US"/>
    <s v="USD"/>
    <n v="1286756176"/>
    <n v="1282868176"/>
    <b v="0"/>
    <n v="38"/>
    <b v="1"/>
    <x v="14"/>
    <n v="143"/>
    <n v="131.58000000000001"/>
    <s v="music"/>
    <x v="14"/>
    <d v="2010-08-27T00:16:16"/>
    <x v="7"/>
    <x v="10"/>
  </r>
  <r>
    <n v="2475"/>
    <s v="BRANDTSON - &quot;Send Us A Signal&quot; Vinyl LP"/>
    <s v="Help BRANDTSON and DREAMOVERrecords press their 2004 record, &quot;Send Us A Signal&quot;."/>
    <n v="3500"/>
    <n v="2618"/>
    <x v="0"/>
    <s v="US"/>
    <s v="USD"/>
    <n v="1278799200"/>
    <n v="1273647255"/>
    <b v="0"/>
    <n v="81"/>
    <b v="1"/>
    <x v="14"/>
    <n v="75"/>
    <n v="32.32"/>
    <s v="music"/>
    <x v="14"/>
    <d v="2010-05-12T06:54:15"/>
    <x v="7"/>
    <x v="5"/>
  </r>
  <r>
    <n v="2476"/>
    <s v="Arts &amp; Crafts"/>
    <s v="Eleven songs, the accumulation of several memorable occurrences in a sleepy town; stories of fiction &amp; fact."/>
    <n v="3500"/>
    <n v="3360.72"/>
    <x v="0"/>
    <s v="US"/>
    <s v="USD"/>
    <n v="1415004770"/>
    <n v="1412149970"/>
    <b v="0"/>
    <n v="55"/>
    <b v="1"/>
    <x v="14"/>
    <n v="96"/>
    <n v="61.1"/>
    <s v="music"/>
    <x v="14"/>
    <d v="2014-10-01T07:52:50"/>
    <x v="3"/>
    <x v="9"/>
  </r>
  <r>
    <n v="2477"/>
    <s v="Debut Album"/>
    <s v="Releasing my first album in August, and I need your help in order to get it done!"/>
    <n v="3500"/>
    <n v="1285"/>
    <x v="0"/>
    <s v="US"/>
    <s v="USD"/>
    <n v="1344789345"/>
    <n v="1340901345"/>
    <b v="0"/>
    <n v="41"/>
    <b v="1"/>
    <x v="14"/>
    <n v="37"/>
    <n v="31.34"/>
    <s v="music"/>
    <x v="14"/>
    <d v="2012-06-28T16:35:45"/>
    <x v="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3500"/>
    <n v="10200"/>
    <x v="0"/>
    <s v="US"/>
    <s v="USD"/>
    <n v="1358117313"/>
    <n v="1355525313"/>
    <b v="0"/>
    <n v="79"/>
    <b v="1"/>
    <x v="14"/>
    <n v="291"/>
    <n v="129.11000000000001"/>
    <s v="music"/>
    <x v="14"/>
    <d v="2012-12-14T22:48:33"/>
    <x v="5"/>
    <x v="11"/>
  </r>
  <r>
    <n v="2479"/>
    <s v="FUEL FAKE NATIVES"/>
    <s v="Fake Natives is headed on tour this summer. Help them fill their tank with fossil fuels."/>
    <n v="3500"/>
    <n v="400.33"/>
    <x v="0"/>
    <s v="US"/>
    <s v="USD"/>
    <n v="1343440800"/>
    <n v="1342545994"/>
    <b v="0"/>
    <n v="16"/>
    <b v="1"/>
    <x v="14"/>
    <n v="11"/>
    <n v="25.02"/>
    <s v="music"/>
    <x v="14"/>
    <d v="2012-07-17T17:26:34"/>
    <x v="5"/>
    <x v="3"/>
  </r>
  <r>
    <n v="2480"/>
    <s v="Either, Either EP"/>
    <s v="We are a band from Long Beach, Ca looking to record our first EP. Any little bit counts and your support would mean the world to us!"/>
    <n v="3500"/>
    <n v="2000"/>
    <x v="0"/>
    <s v="US"/>
    <s v="USD"/>
    <n v="1444516084"/>
    <n v="1439332084"/>
    <b v="0"/>
    <n v="8"/>
    <b v="1"/>
    <x v="14"/>
    <n v="57"/>
    <n v="250"/>
    <s v="music"/>
    <x v="14"/>
    <d v="2015-08-11T22:28:04"/>
    <x v="0"/>
    <x v="10"/>
  </r>
  <r>
    <n v="2481"/>
    <s v="The Chrome Cranks launch PR campaign for new album!"/>
    <s v="To support the media blitz for their brand-new album, the band is offering a Kickstarter-only EP and other amazing premiums."/>
    <n v="3500"/>
    <n v="4516.4399999999996"/>
    <x v="0"/>
    <s v="US"/>
    <s v="USD"/>
    <n v="1335799808"/>
    <n v="1333207808"/>
    <b v="0"/>
    <n v="95"/>
    <b v="1"/>
    <x v="14"/>
    <n v="129"/>
    <n v="47.54"/>
    <s v="music"/>
    <x v="14"/>
    <d v="2012-03-31T15:30:08"/>
    <x v="5"/>
    <x v="7"/>
  </r>
  <r>
    <n v="2482"/>
    <s v="Journey to Japan"/>
    <s v="Singer Jude Roberts has been asked to perform his song &quot;The Flood&quot;  in Hiroshima.  You can assist in making this opportunity a reality."/>
    <n v="3500"/>
    <n v="1001"/>
    <x v="0"/>
    <s v="US"/>
    <s v="USD"/>
    <n v="1312224383"/>
    <n v="1308336383"/>
    <b v="0"/>
    <n v="25"/>
    <b v="1"/>
    <x v="14"/>
    <n v="29"/>
    <n v="40.04"/>
    <s v="music"/>
    <x v="14"/>
    <d v="2011-06-17T18:46:23"/>
    <x v="6"/>
    <x v="0"/>
  </r>
  <r>
    <n v="2483"/>
    <s v="Intangible Animal's &quot;Oh The Humanity&quot; Tour"/>
    <s v="Send Intangible Animal on our first West Coast Tour!!! The fate of the world rests in your hands."/>
    <n v="3500"/>
    <n v="1251"/>
    <x v="0"/>
    <s v="US"/>
    <s v="USD"/>
    <n v="1335891603"/>
    <n v="1330711203"/>
    <b v="0"/>
    <n v="19"/>
    <b v="1"/>
    <x v="14"/>
    <n v="36"/>
    <n v="65.84"/>
    <s v="music"/>
    <x v="14"/>
    <d v="2012-03-02T18:00:03"/>
    <x v="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"/>
    <n v="46.4"/>
    <s v="music"/>
    <x v="14"/>
    <d v="2011-08-16T22:00:03"/>
    <x v="6"/>
    <x v="10"/>
  </r>
  <r>
    <n v="2485"/>
    <s v="Calli Dollinger and The Dusters Fall Tour Fund"/>
    <s v="We're trying to fund a fall tour to Dallas,  where we will record our debut album with Grammy award-winning producer, Stuart Sikes."/>
    <n v="3500"/>
    <n v="2065"/>
    <x v="0"/>
    <s v="US"/>
    <s v="USD"/>
    <n v="1318463879"/>
    <n v="1315439879"/>
    <b v="0"/>
    <n v="41"/>
    <b v="1"/>
    <x v="14"/>
    <n v="59"/>
    <n v="50.37"/>
    <s v="music"/>
    <x v="14"/>
    <d v="2011-09-07T23:57:59"/>
    <x v="6"/>
    <x v="8"/>
  </r>
  <r>
    <n v="2486"/>
    <s v="Help Michael Trieb make CD's for his new EP!"/>
    <s v="I'm just about finished recording my new EP &quot;Gypsy Wind,&quot; but I need help w/making CD's for you to hold in your hands!  And listen to!"/>
    <n v="3500"/>
    <n v="797"/>
    <x v="0"/>
    <s v="US"/>
    <s v="USD"/>
    <n v="1335113976"/>
    <n v="1332521976"/>
    <b v="0"/>
    <n v="30"/>
    <b v="1"/>
    <x v="14"/>
    <n v="23"/>
    <n v="26.57"/>
    <s v="music"/>
    <x v="14"/>
    <d v="2012-03-23T16:59:36"/>
    <x v="5"/>
    <x v="7"/>
  </r>
  <r>
    <n v="2487"/>
    <s v="Copyrighting 1978 Champs Finished Album"/>
    <s v="Raise enough money to fund the copyright cost for the full length indie rock record we spent the year recording."/>
    <n v="3500"/>
    <n v="1500.76"/>
    <x v="0"/>
    <s v="US"/>
    <s v="USD"/>
    <n v="1338083997"/>
    <n v="1335491997"/>
    <b v="0"/>
    <n v="38"/>
    <b v="1"/>
    <x v="14"/>
    <n v="43"/>
    <n v="39.49"/>
    <s v="music"/>
    <x v="14"/>
    <d v="2012-04-27T01:59:57"/>
    <x v="5"/>
    <x v="6"/>
  </r>
  <r>
    <n v="2488"/>
    <s v="Pull Some Strings For Jameson Elder"/>
    <s v="Nashville independent singer/songwriter Jameson Elder making a new album! Check out the video to preview the single &quot;Take Me Back&quot;!"/>
    <n v="3500"/>
    <n v="3201"/>
    <x v="0"/>
    <s v="US"/>
    <s v="USD"/>
    <n v="1321459908"/>
    <n v="1318864308"/>
    <b v="0"/>
    <n v="65"/>
    <b v="1"/>
    <x v="14"/>
    <n v="91"/>
    <n v="49.25"/>
    <s v="music"/>
    <x v="14"/>
    <d v="2011-10-17T15:11:4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4"/>
    <n v="62.38"/>
    <s v="music"/>
    <x v="14"/>
    <d v="2013-04-09T16:33:59"/>
    <x v="4"/>
    <x v="6"/>
  </r>
  <r>
    <n v="2490"/>
    <s v="The Offbeats Summer Tour 2012"/>
    <s v="We are trying to fund our first multi-state tour this summer in an effort to get our music out to as many people as possible."/>
    <n v="3500"/>
    <n v="607"/>
    <x v="0"/>
    <s v="US"/>
    <s v="USD"/>
    <n v="1340429276"/>
    <n v="1335245276"/>
    <b v="0"/>
    <n v="16"/>
    <b v="1"/>
    <x v="14"/>
    <n v="17"/>
    <n v="37.94"/>
    <s v="music"/>
    <x v="14"/>
    <d v="2012-04-24T05:27:56"/>
    <x v="5"/>
    <x v="6"/>
  </r>
  <r>
    <n v="2491"/>
    <s v="Nathan Evans - Remove The Illusion EP "/>
    <s v="Nathan Evans, instrumental rock guitarist and official V3fights.com artist, is releasing his first solo EP entitled Remove The Illusion"/>
    <n v="3500"/>
    <n v="516"/>
    <x v="0"/>
    <s v="US"/>
    <s v="USD"/>
    <n v="1295142660"/>
    <n v="1293739714"/>
    <b v="0"/>
    <n v="10"/>
    <b v="1"/>
    <x v="14"/>
    <n v="15"/>
    <n v="51.6"/>
    <s v="music"/>
    <x v="14"/>
    <d v="2010-12-30T20:08:34"/>
    <x v="7"/>
    <x v="11"/>
  </r>
  <r>
    <n v="2492"/>
    <s v="SUPER NICE EP 2012"/>
    <s v="We're a band from Hawaii trying to produce our first EP and we need help!"/>
    <n v="3500"/>
    <n v="750"/>
    <x v="0"/>
    <s v="US"/>
    <s v="USD"/>
    <n v="1339840740"/>
    <n v="1335397188"/>
    <b v="0"/>
    <n v="27"/>
    <b v="1"/>
    <x v="14"/>
    <n v="21"/>
    <n v="27.78"/>
    <s v="music"/>
    <x v="14"/>
    <d v="2012-04-25T23:39:48"/>
    <x v="5"/>
    <x v="6"/>
  </r>
  <r>
    <n v="2493"/>
    <s v="Lets Make A Record Together!"/>
    <s v="Making the record I've always dreamed of, and I want you to be part of the journey. Join me and let's make a great album together!"/>
    <n v="3500"/>
    <n v="25740"/>
    <x v="0"/>
    <s v="US"/>
    <s v="USD"/>
    <n v="1367208140"/>
    <n v="1363320140"/>
    <b v="0"/>
    <n v="259"/>
    <b v="1"/>
    <x v="14"/>
    <n v="735"/>
    <n v="99.38"/>
    <s v="music"/>
    <x v="14"/>
    <d v="2013-03-15T04:02:20"/>
    <x v="4"/>
    <x v="7"/>
  </r>
  <r>
    <n v="2494"/>
    <s v="Motive Makes a Man - Heavy Boots Album Production"/>
    <s v="Multi-Instrumentalist Ace Waters' new double album with 2+hours of music needs to be professionally made and replicated."/>
    <n v="3500"/>
    <n v="1515.08"/>
    <x v="0"/>
    <s v="US"/>
    <s v="USD"/>
    <n v="1337786944"/>
    <n v="1335194944"/>
    <b v="0"/>
    <n v="39"/>
    <b v="1"/>
    <x v="14"/>
    <n v="43"/>
    <n v="38.85"/>
    <s v="music"/>
    <x v="14"/>
    <d v="2012-04-23T15:29:04"/>
    <x v="5"/>
    <x v="6"/>
  </r>
  <r>
    <n v="2495"/>
    <s v="Vinyl Pressing for &quot;Nine Different Kinds of Gone&quot;"/>
    <s v="World-class musicians pay tribute to Kenny Childers, one of Indiana's best songwriters. MFT is pressing the album on double vinyl."/>
    <n v="3500"/>
    <n v="1913.05"/>
    <x v="0"/>
    <s v="US"/>
    <s v="USD"/>
    <n v="1339022575"/>
    <n v="1336430575"/>
    <b v="0"/>
    <n v="42"/>
    <b v="1"/>
    <x v="14"/>
    <n v="55"/>
    <n v="45.55"/>
    <s v="music"/>
    <x v="14"/>
    <d v="2012-05-07T22:42:55"/>
    <x v="5"/>
    <x v="5"/>
  </r>
  <r>
    <n v="2496"/>
    <s v="Lynn Haven - The First Album, &quot;Fair Weather Friends&quot;"/>
    <s v="Be a part of making the first Lynn Haven album, &quot;Fair Weather Friends.&quot;"/>
    <n v="3500"/>
    <n v="6000"/>
    <x v="0"/>
    <s v="US"/>
    <s v="USD"/>
    <n v="1364597692"/>
    <n v="1361577292"/>
    <b v="0"/>
    <n v="10"/>
    <b v="1"/>
    <x v="14"/>
    <n v="171"/>
    <n v="600"/>
    <s v="music"/>
    <x v="14"/>
    <d v="2013-02-22T23:54:52"/>
    <x v="4"/>
    <x v="2"/>
  </r>
  <r>
    <n v="2497"/>
    <s v="New Joe Rut Album: Live From the Great American Music Hall"/>
    <s v="Joe Rut captures his eccentrically funny and moving songs live with an 8-piece band + special guests.  Help him release it!!!"/>
    <n v="3495"/>
    <n v="4510.8599999999997"/>
    <x v="0"/>
    <s v="US"/>
    <s v="USD"/>
    <n v="1312578338"/>
    <n v="1309986338"/>
    <b v="0"/>
    <n v="56"/>
    <b v="1"/>
    <x v="14"/>
    <n v="129"/>
    <n v="80.55"/>
    <s v="music"/>
    <x v="14"/>
    <d v="2011-07-06T21:05:38"/>
    <x v="6"/>
    <x v="3"/>
  </r>
  <r>
    <n v="2498"/>
    <s v="Race Bandit's Debut EP Validated"/>
    <s v="We've been working hard on getting our music out and we are taking the final steps to releasing our EP, but we need your help."/>
    <n v="3423"/>
    <n v="1056"/>
    <x v="0"/>
    <s v="US"/>
    <s v="USD"/>
    <n v="1422400387"/>
    <n v="1421190787"/>
    <b v="0"/>
    <n v="20"/>
    <b v="1"/>
    <x v="14"/>
    <n v="31"/>
    <n v="52.8"/>
    <s v="music"/>
    <x v="14"/>
    <d v="2015-01-13T23:13:07"/>
    <x v="0"/>
    <x v="1"/>
  </r>
  <r>
    <n v="2499"/>
    <s v="Ryan Hamilton : UK House Party Tour 2013"/>
    <s v="Ryan is headed to the UK for a series of Private House Parties! He needs your help. Don't miss your chance to be a part of the fun!"/>
    <n v="3405"/>
    <n v="8105"/>
    <x v="0"/>
    <s v="US"/>
    <s v="USD"/>
    <n v="1356976800"/>
    <n v="1352820837"/>
    <b v="0"/>
    <n v="170"/>
    <b v="1"/>
    <x v="14"/>
    <n v="238"/>
    <n v="47.68"/>
    <s v="music"/>
    <x v="14"/>
    <d v="2012-11-13T15:33:57"/>
    <x v="5"/>
    <x v="4"/>
  </r>
  <r>
    <n v="2500"/>
    <s v="Completing &quot;God's Justice&quot;"/>
    <s v="ST's 4th LP has been tracked and mixed, but before he can set it free upon the world, it needs proper mastering and pressing!"/>
    <n v="3400"/>
    <n v="680"/>
    <x v="0"/>
    <s v="US"/>
    <s v="USD"/>
    <n v="1340476375"/>
    <n v="1337884375"/>
    <b v="0"/>
    <n v="29"/>
    <b v="1"/>
    <x v="14"/>
    <n v="20"/>
    <n v="23.45"/>
    <s v="music"/>
    <x v="14"/>
    <d v="2012-05-24T18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3400"/>
    <n v="281"/>
    <x v="2"/>
    <s v="CA"/>
    <s v="CAD"/>
    <n v="1443379104"/>
    <n v="1440787104"/>
    <b v="0"/>
    <n v="7"/>
    <b v="0"/>
    <x v="34"/>
    <n v="8"/>
    <n v="40.14"/>
    <s v="food"/>
    <x v="34"/>
    <d v="2015-08-28T18:38:24"/>
    <x v="0"/>
    <x v="10"/>
  </r>
  <r>
    <n v="2502"/>
    <s v="Cupcake Chaos"/>
    <s v="A small sweet shop featuring the cupcake variety offered by Cupcake Chaos, candy, cotton candy, shakes and malts, located in Dalhart,TX"/>
    <n v="3400"/>
    <n v="86"/>
    <x v="2"/>
    <s v="US"/>
    <s v="USD"/>
    <n v="1411328918"/>
    <n v="1407440918"/>
    <b v="0"/>
    <n v="5"/>
    <b v="0"/>
    <x v="34"/>
    <n v="3"/>
    <n v="17.2"/>
    <s v="food"/>
    <x v="34"/>
    <d v="2014-08-07T19:48:38"/>
    <x v="3"/>
    <x v="10"/>
  </r>
  <r>
    <n v="2503"/>
    <s v="Cardinal Bistro BYOB Start Up"/>
    <s v="Cardinal Bistro will be Contemporary American dinning establishment based in Ventnor, NJ featuring local, seasonal ingredients."/>
    <n v="3400"/>
    <n v="0"/>
    <x v="2"/>
    <s v="US"/>
    <s v="USD"/>
    <n v="1465333560"/>
    <n v="1462743308"/>
    <b v="0"/>
    <n v="0"/>
    <b v="0"/>
    <x v="34"/>
    <n v="0"/>
    <n v="0"/>
    <s v="food"/>
    <x v="34"/>
    <d v="2016-05-08T21:35:08"/>
    <x v="2"/>
    <x v="5"/>
  </r>
  <r>
    <n v="2504"/>
    <s v="Halal Restaurant and Internet Cafe"/>
    <s v="Halal Restaurant and Internet Cafe 20 percent of profits will go to building masjids."/>
    <n v="3400"/>
    <n v="0"/>
    <x v="2"/>
    <s v="US"/>
    <s v="USD"/>
    <n v="1416014534"/>
    <n v="1413418934"/>
    <b v="0"/>
    <n v="0"/>
    <b v="0"/>
    <x v="34"/>
    <n v="0"/>
    <n v="0"/>
    <s v="food"/>
    <x v="34"/>
    <d v="2014-10-16T00:22:14"/>
    <x v="3"/>
    <x v="9"/>
  </r>
  <r>
    <n v="2505"/>
    <s v="PASTATUTION"/>
    <s v="PASTATUTION- The act or practice of engaging in Pasta Making for money.  _x000a__x000a_Help us get the Arcobaleno Pasta Extruder!"/>
    <n v="3400"/>
    <n v="0"/>
    <x v="2"/>
    <s v="US"/>
    <s v="USD"/>
    <n v="1426292416"/>
    <n v="1423704016"/>
    <b v="0"/>
    <n v="0"/>
    <b v="0"/>
    <x v="34"/>
    <n v="0"/>
    <n v="0"/>
    <s v="food"/>
    <x v="34"/>
    <d v="2015-02-12T01:20:16"/>
    <x v="0"/>
    <x v="2"/>
  </r>
  <r>
    <n v="2506"/>
    <s v="Bowlz Cafe, Hull"/>
    <s v="Love cereal as much as we do? Then we need your help! We are opening a worldwide cereal cafe, serving the best in imported cereals!"/>
    <n v="3350"/>
    <n v="30"/>
    <x v="2"/>
    <s v="GB"/>
    <s v="GBP"/>
    <n v="1443906000"/>
    <n v="1441955269"/>
    <b v="0"/>
    <n v="2"/>
    <b v="0"/>
    <x v="34"/>
    <n v="1"/>
    <n v="15"/>
    <s v="food"/>
    <x v="34"/>
    <d v="2015-09-11T07:07:49"/>
    <x v="0"/>
    <x v="8"/>
  </r>
  <r>
    <n v="2507"/>
    <s v="Help Cafe Talavera get a New Kitchen!"/>
    <s v="Unique dishes for a unique city!."/>
    <n v="3350"/>
    <n v="0"/>
    <x v="2"/>
    <s v="US"/>
    <s v="USD"/>
    <n v="1431308704"/>
    <n v="1428716704"/>
    <b v="0"/>
    <n v="0"/>
    <b v="0"/>
    <x v="34"/>
    <n v="0"/>
    <n v="0"/>
    <s v="food"/>
    <x v="34"/>
    <d v="2015-04-11T01:45:04"/>
    <x v="0"/>
    <x v="6"/>
  </r>
  <r>
    <n v="2508"/>
    <s v="Silver Linning Gourmet Fudge"/>
    <s v="I make Amazing homemade fudge available in 18 flavors. I want to open my own business to be able to let my area eat my incredible fudge"/>
    <n v="3350"/>
    <n v="0"/>
    <x v="2"/>
    <s v="US"/>
    <s v="USD"/>
    <n v="1408056634"/>
    <n v="1405464634"/>
    <b v="0"/>
    <n v="0"/>
    <b v="0"/>
    <x v="34"/>
    <n v="0"/>
    <n v="0"/>
    <s v="food"/>
    <x v="34"/>
    <d v="2014-07-15T22:50:34"/>
    <x v="3"/>
    <x v="3"/>
  </r>
  <r>
    <n v="2509"/>
    <s v="&quot;Chuck J. Brubecker&quot;"/>
    <s v="Relax in a new Cheesecake Lounge in London, serving freshly made cheesecakes, all day and all night, along with great coffees and teas."/>
    <n v="3333"/>
    <n v="1000"/>
    <x v="2"/>
    <s v="GB"/>
    <s v="GBP"/>
    <n v="1429554349"/>
    <n v="1424719549"/>
    <b v="0"/>
    <n v="28"/>
    <b v="0"/>
    <x v="34"/>
    <n v="30"/>
    <n v="35.71"/>
    <s v="food"/>
    <x v="34"/>
    <d v="2015-02-23T19:25:49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3300"/>
    <n v="75"/>
    <x v="2"/>
    <s v="US"/>
    <s v="USD"/>
    <n v="1431647772"/>
    <n v="1426463772"/>
    <b v="0"/>
    <n v="2"/>
    <b v="0"/>
    <x v="34"/>
    <n v="2"/>
    <n v="37.5"/>
    <s v="food"/>
    <x v="34"/>
    <d v="2015-03-15T23:56:12"/>
    <x v="0"/>
    <x v="7"/>
  </r>
  <r>
    <n v="2511"/>
    <s v="loluli's"/>
    <s v="Fresh Fast Food. A bbq ramen bar thats healthy, tasty and made to order right in front of your eyes....... From flame to bowl"/>
    <n v="3300"/>
    <n v="0"/>
    <x v="2"/>
    <s v="GB"/>
    <s v="GBP"/>
    <n v="1454323413"/>
    <n v="1451731413"/>
    <b v="0"/>
    <n v="0"/>
    <b v="0"/>
    <x v="34"/>
    <n v="0"/>
    <n v="0"/>
    <s v="food"/>
    <x v="34"/>
    <d v="2016-01-02T10:43:33"/>
    <x v="2"/>
    <x v="1"/>
  </r>
  <r>
    <n v="2512"/>
    <s v="Somethin' Tasty"/>
    <s v="Somethin' Tasty is a unique coffee, pastry &amp; retail store. We consign from all local sources: pottery, glass &amp; art."/>
    <n v="3300"/>
    <n v="0"/>
    <x v="2"/>
    <s v="US"/>
    <s v="USD"/>
    <n v="1418504561"/>
    <n v="1417208561"/>
    <b v="0"/>
    <n v="0"/>
    <b v="0"/>
    <x v="34"/>
    <n v="0"/>
    <n v="0"/>
    <s v="food"/>
    <x v="34"/>
    <d v="2014-11-28T21:02:41"/>
    <x v="3"/>
    <x v="4"/>
  </r>
  <r>
    <n v="2513"/>
    <s v="Yahu Restaurants"/>
    <s v="Wir wollen einen Ort erschaffen an dem man sich wohlfÃ¼hlen kann, ein Ort an dem die Gedanken frei sind und man das Essen genieÃŸen kann."/>
    <n v="3300"/>
    <n v="0"/>
    <x v="2"/>
    <s v="DE"/>
    <s v="EUR"/>
    <n v="1488067789"/>
    <n v="1482883789"/>
    <b v="0"/>
    <n v="0"/>
    <b v="0"/>
    <x v="34"/>
    <n v="0"/>
    <n v="0"/>
    <s v="food"/>
    <x v="34"/>
    <d v="2016-12-28T00:09:49"/>
    <x v="2"/>
    <x v="11"/>
  </r>
  <r>
    <n v="2514"/>
    <s v="Lunch For Tots"/>
    <s v="My little cafe has been challenged to provide healthy, fun lunches to kids at a Montessori School. Local/organic as much as possible."/>
    <n v="3300"/>
    <n v="210"/>
    <x v="2"/>
    <s v="US"/>
    <s v="USD"/>
    <n v="1408526477"/>
    <n v="1407057677"/>
    <b v="0"/>
    <n v="4"/>
    <b v="0"/>
    <x v="34"/>
    <n v="6"/>
    <n v="52.5"/>
    <s v="food"/>
    <x v="34"/>
    <d v="2014-08-03T09:21:17"/>
    <x v="3"/>
    <x v="10"/>
  </r>
  <r>
    <n v="2515"/>
    <s v="The Barrel Room Restaurant &amp; Tavern"/>
    <s v="The Barrel Room SF is moving to a new location in San Francisco with a 60-seat restaurant &amp; full liquor. Help us make our move amazing!"/>
    <n v="3300"/>
    <n v="930"/>
    <x v="2"/>
    <s v="US"/>
    <s v="USD"/>
    <n v="1424635753"/>
    <n v="1422043753"/>
    <b v="0"/>
    <n v="12"/>
    <b v="0"/>
    <x v="34"/>
    <n v="28"/>
    <n v="77.5"/>
    <s v="food"/>
    <x v="34"/>
    <d v="2015-01-23T20:09:13"/>
    <x v="0"/>
    <x v="1"/>
  </r>
  <r>
    <n v="2516"/>
    <s v="Morning Glory"/>
    <s v="Hi, everyone my name is Alex, and i want to create not just a cafe spot, but a place that gives everyone a nice warm homey feeling."/>
    <n v="3300"/>
    <n v="0"/>
    <x v="2"/>
    <s v="US"/>
    <s v="USD"/>
    <n v="1417279252"/>
    <n v="1414683652"/>
    <b v="0"/>
    <n v="0"/>
    <b v="0"/>
    <x v="34"/>
    <n v="0"/>
    <n v="0"/>
    <s v="food"/>
    <x v="34"/>
    <d v="2014-10-30T15:40:52"/>
    <x v="3"/>
    <x v="9"/>
  </r>
  <r>
    <n v="2517"/>
    <s v="The Canteen"/>
    <s v="KICK START US! Chef-driven dining experience offering a multi-course tasteful and playful menu that hems in familiar seasonal comfort."/>
    <n v="3300"/>
    <n v="1767"/>
    <x v="2"/>
    <s v="CA"/>
    <s v="CAD"/>
    <n v="1426788930"/>
    <n v="1424200530"/>
    <b v="0"/>
    <n v="33"/>
    <b v="0"/>
    <x v="34"/>
    <n v="54"/>
    <n v="53.55"/>
    <s v="food"/>
    <x v="34"/>
    <d v="2015-02-17T19:15:30"/>
    <x v="0"/>
    <x v="2"/>
  </r>
  <r>
    <n v="2518"/>
    <s v="Southern California's Backroad Eateries"/>
    <s v="I am traveling the backroads of Southern California, to discover the best out-of-the-way eateries the area has to offer"/>
    <n v="3300"/>
    <n v="0"/>
    <x v="2"/>
    <s v="US"/>
    <s v="USD"/>
    <n v="1415899228"/>
    <n v="1413303628"/>
    <b v="0"/>
    <n v="0"/>
    <b v="0"/>
    <x v="34"/>
    <n v="0"/>
    <n v="0"/>
    <s v="food"/>
    <x v="34"/>
    <d v="2014-10-14T16:20:28"/>
    <x v="3"/>
    <x v="9"/>
  </r>
  <r>
    <n v="2519"/>
    <s v="Kelli's Kitchen"/>
    <s v="Better than your mom's, better than Cracker Barrel, only at Kelli's Kitchen (all from scratch)."/>
    <n v="3300"/>
    <n v="65"/>
    <x v="2"/>
    <s v="US"/>
    <s v="USD"/>
    <n v="1405741404"/>
    <n v="1403149404"/>
    <b v="0"/>
    <n v="4"/>
    <b v="0"/>
    <x v="34"/>
    <n v="2"/>
    <n v="16.25"/>
    <s v="food"/>
    <x v="34"/>
    <d v="2014-06-19T03:43:24"/>
    <x v="3"/>
    <x v="0"/>
  </r>
  <r>
    <n v="2520"/>
    <s v="The Aurora Outpost Restaurant/NightClub"/>
    <s v="Aurora restaurant/night club, a Star Wars/Star Trek Science fiction community gathering place and club in the Tulsa/Oklahoma city area."/>
    <n v="3300"/>
    <n v="0"/>
    <x v="2"/>
    <s v="US"/>
    <s v="USD"/>
    <n v="1476559260"/>
    <n v="1472567085"/>
    <b v="0"/>
    <n v="0"/>
    <b v="0"/>
    <x v="34"/>
    <n v="0"/>
    <n v="0"/>
    <s v="food"/>
    <x v="34"/>
    <d v="2016-08-30T14:24:45"/>
    <x v="2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3274"/>
    <n v="13685.99"/>
    <x v="0"/>
    <s v="US"/>
    <s v="USD"/>
    <n v="1444778021"/>
    <n v="1442963621"/>
    <b v="0"/>
    <n v="132"/>
    <b v="1"/>
    <x v="35"/>
    <n v="418"/>
    <n v="103.68"/>
    <s v="music"/>
    <x v="35"/>
    <d v="2015-09-22T23:13:41"/>
    <x v="0"/>
    <x v="8"/>
  </r>
  <r>
    <n v="2522"/>
    <s v="FALLING MAN @ Center for Contemporary Opera"/>
    <s v="Based on Don DeLilloâ€™s powerful post-9/11 novel, Falling Man captures the first moments of the terrorist attacks that changed the world"/>
    <n v="3265"/>
    <n v="5000"/>
    <x v="0"/>
    <s v="US"/>
    <s v="USD"/>
    <n v="1461336720"/>
    <n v="1459431960"/>
    <b v="0"/>
    <n v="27"/>
    <b v="1"/>
    <x v="35"/>
    <n v="153"/>
    <n v="185.19"/>
    <s v="music"/>
    <x v="35"/>
    <d v="2016-03-31T13:46:00"/>
    <x v="2"/>
    <x v="7"/>
  </r>
  <r>
    <n v="2523"/>
    <s v="Pater Noster Project"/>
    <s v="PATER NOSTER (2003) by Thomas Oboe Lee, scored for baritone solo and string quartet.  Hauntingly beautiful, yet never performed."/>
    <n v="3255"/>
    <n v="1408"/>
    <x v="0"/>
    <s v="US"/>
    <s v="USD"/>
    <n v="1416270292"/>
    <n v="1413674692"/>
    <b v="0"/>
    <n v="26"/>
    <b v="1"/>
    <x v="35"/>
    <n v="43"/>
    <n v="54.15"/>
    <s v="music"/>
    <x v="35"/>
    <d v="2014-10-18T23:24:52"/>
    <x v="3"/>
    <x v="9"/>
  </r>
  <r>
    <n v="2524"/>
    <s v="Les Bostonades' First CD"/>
    <s v="We're bringing some of our favorite music from the past 10 years to disc for the first time ever."/>
    <n v="3250"/>
    <n v="7620"/>
    <x v="0"/>
    <s v="US"/>
    <s v="USD"/>
    <n v="1419136200"/>
    <n v="1416338557"/>
    <b v="0"/>
    <n v="43"/>
    <b v="1"/>
    <x v="35"/>
    <n v="234"/>
    <n v="177.21"/>
    <s v="music"/>
    <x v="35"/>
    <d v="2014-11-18T19:22:37"/>
    <x v="3"/>
    <x v="4"/>
  </r>
  <r>
    <n v="2525"/>
    <s v="Jenny &amp; Rossâ”‚To Sing in Germany"/>
    <s v="Husband and wife operatic team specializing in German opera. Fundraising for an audition tour of Germany."/>
    <n v="3250"/>
    <n v="8026"/>
    <x v="0"/>
    <s v="US"/>
    <s v="USD"/>
    <n v="1340914571"/>
    <n v="1338322571"/>
    <b v="0"/>
    <n v="80"/>
    <b v="1"/>
    <x v="35"/>
    <n v="247"/>
    <n v="100.33"/>
    <s v="music"/>
    <x v="35"/>
    <d v="2012-05-29T20:16:11"/>
    <x v="5"/>
    <x v="5"/>
  </r>
  <r>
    <n v="2526"/>
    <s v="10 Years and Counting...a new album by Valor Brass!"/>
    <s v="New music and arrangements, amazing sound, brass chamber music at the highest level!  Be a part of our community!"/>
    <n v="3250"/>
    <n v="4518"/>
    <x v="0"/>
    <s v="US"/>
    <s v="USD"/>
    <n v="1418014740"/>
    <n v="1415585474"/>
    <b v="0"/>
    <n v="33"/>
    <b v="1"/>
    <x v="35"/>
    <n v="139"/>
    <n v="136.91"/>
    <s v="music"/>
    <x v="35"/>
    <d v="2014-11-10T02:11:14"/>
    <x v="3"/>
    <x v="4"/>
  </r>
  <r>
    <n v="2527"/>
    <s v="Britten in Song: A Centennial Celebration"/>
    <s v="Five Programs of Benjamin Britten's vocal works featuring over 20 extraordinary vocalists and pianists."/>
    <n v="3250"/>
    <n v="4085"/>
    <x v="0"/>
    <s v="US"/>
    <s v="USD"/>
    <n v="1382068740"/>
    <n v="1380477691"/>
    <b v="0"/>
    <n v="71"/>
    <b v="1"/>
    <x v="35"/>
    <n v="126"/>
    <n v="57.54"/>
    <s v="music"/>
    <x v="35"/>
    <d v="2013-09-29T18:01:31"/>
    <x v="4"/>
    <x v="8"/>
  </r>
  <r>
    <n v="2528"/>
    <s v="Three Voices"/>
    <s v="I've been offered a contract with HatHut to record Feldman's 'Three Voices', which would be my first solo disc. I need your help!"/>
    <n v="3200"/>
    <n v="4289.99"/>
    <x v="0"/>
    <s v="GB"/>
    <s v="GBP"/>
    <n v="1440068400"/>
    <n v="1438459303"/>
    <b v="0"/>
    <n v="81"/>
    <b v="1"/>
    <x v="35"/>
    <n v="134"/>
    <n v="52.96"/>
    <s v="music"/>
    <x v="35"/>
    <d v="2015-08-01T20:01:43"/>
    <x v="0"/>
    <x v="10"/>
  </r>
  <r>
    <n v="2529"/>
    <s v="UrbanArias is DC's Contemporary Opera Company"/>
    <s v="Opera. Short. New."/>
    <n v="3200"/>
    <n v="6257"/>
    <x v="0"/>
    <s v="US"/>
    <s v="USD"/>
    <n v="1332636975"/>
    <n v="1328752575"/>
    <b v="0"/>
    <n v="76"/>
    <b v="1"/>
    <x v="35"/>
    <n v="196"/>
    <n v="82.33"/>
    <s v="music"/>
    <x v="35"/>
    <d v="2012-02-09T01:56:15"/>
    <x v="5"/>
    <x v="2"/>
  </r>
  <r>
    <n v="2530"/>
    <s v="OK Mozart Festival premiere by The Tulsa Youth Symphony"/>
    <s v="With your help the Tulsa Youth Symphony will have its premiere appearance at the opening of the OK Mozart Festival, June 6th"/>
    <n v="3200"/>
    <n v="6500"/>
    <x v="0"/>
    <s v="US"/>
    <s v="USD"/>
    <n v="1429505400"/>
    <n v="1426711505"/>
    <b v="0"/>
    <n v="48"/>
    <b v="1"/>
    <x v="35"/>
    <n v="203"/>
    <n v="135.41999999999999"/>
    <s v="music"/>
    <x v="35"/>
    <d v="2015-03-18T20:45:05"/>
    <x v="0"/>
    <x v="7"/>
  </r>
  <r>
    <n v="2531"/>
    <s v="Modern Chamber Music"/>
    <s v="The first CD of chamber music composed by John Leupold to be released on PARMA records. The album features solo, duets, and a quartet."/>
    <n v="3200"/>
    <n v="4518"/>
    <x v="0"/>
    <s v="US"/>
    <s v="USD"/>
    <n v="1439611140"/>
    <n v="1437668354"/>
    <b v="0"/>
    <n v="61"/>
    <b v="1"/>
    <x v="35"/>
    <n v="141"/>
    <n v="74.069999999999993"/>
    <s v="music"/>
    <x v="35"/>
    <d v="2015-07-23T16:19:14"/>
    <x v="0"/>
    <x v="3"/>
  </r>
  <r>
    <n v="2532"/>
    <s v="The Pacific Guitar Ensemble's Debut Recording!"/>
    <s v="Please help us record our first album, which will contain an exciting collection of works, old and new, for large guitar ensemble!"/>
    <n v="3200"/>
    <n v="5045"/>
    <x v="0"/>
    <s v="US"/>
    <s v="USD"/>
    <n v="1345148566"/>
    <n v="1342556566"/>
    <b v="0"/>
    <n v="60"/>
    <b v="1"/>
    <x v="35"/>
    <n v="158"/>
    <n v="84.08"/>
    <s v="music"/>
    <x v="35"/>
    <d v="2012-07-17T20:22:46"/>
    <x v="5"/>
    <x v="3"/>
  </r>
  <r>
    <n v="2533"/>
    <s v="HOLOGRAPHIC - 2013 Concert and Commission Campaign"/>
    <s v="HOLOGRAPHIC is raising money for our 2013 live, four-concert new music project and to commission composer Jonathan Sokol!"/>
    <n v="3200"/>
    <n v="8300"/>
    <x v="0"/>
    <s v="US"/>
    <s v="USD"/>
    <n v="1362160868"/>
    <n v="1359568911"/>
    <b v="0"/>
    <n v="136"/>
    <b v="1"/>
    <x v="35"/>
    <n v="259"/>
    <n v="61.03"/>
    <s v="music"/>
    <x v="35"/>
    <d v="2013-01-30T18:01:51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3200"/>
    <n v="2100"/>
    <x v="0"/>
    <s v="US"/>
    <s v="USD"/>
    <n v="1262325600"/>
    <n v="1257871712"/>
    <b v="0"/>
    <n v="14"/>
    <b v="1"/>
    <x v="35"/>
    <n v="66"/>
    <n v="150"/>
    <s v="music"/>
    <x v="35"/>
    <d v="2009-11-10T16:48:32"/>
    <x v="8"/>
    <x v="4"/>
  </r>
  <r>
    <n v="2535"/>
    <s v="Mark Hayes Requiem Recording"/>
    <s v="Mark Hayes: Requiem Recording"/>
    <n v="3200"/>
    <n v="20755"/>
    <x v="0"/>
    <s v="US"/>
    <s v="USD"/>
    <n v="1417463945"/>
    <n v="1414781945"/>
    <b v="0"/>
    <n v="78"/>
    <b v="1"/>
    <x v="35"/>
    <n v="649"/>
    <n v="266.08999999999997"/>
    <s v="music"/>
    <x v="35"/>
    <d v="2014-10-31T18:59:05"/>
    <x v="3"/>
    <x v="9"/>
  </r>
  <r>
    <n v="2536"/>
    <s v="Become the subject of my next composition!"/>
    <s v="I create my solo piano Vignettes by encrypting someone's name in the melody. Next up is the fourth Vignette, and I need a subject!"/>
    <n v="3152"/>
    <n v="29"/>
    <x v="0"/>
    <s v="US"/>
    <s v="USD"/>
    <n v="1375151566"/>
    <n v="1373337166"/>
    <b v="0"/>
    <n v="4"/>
    <b v="1"/>
    <x v="35"/>
    <n v="1"/>
    <n v="7.25"/>
    <s v="music"/>
    <x v="35"/>
    <d v="2013-07-09T02:32:46"/>
    <x v="4"/>
    <x v="3"/>
  </r>
  <r>
    <n v="2537"/>
    <s v="The Philadelphia Opera Collective presents Susannah"/>
    <s v="When an innocent girl is seen bathing by local church elders, she becomes the target of travelling, revivalist preacher Olin Blitch."/>
    <n v="3100"/>
    <n v="1100"/>
    <x v="0"/>
    <s v="US"/>
    <s v="USD"/>
    <n v="1312212855"/>
    <n v="1307028855"/>
    <b v="0"/>
    <n v="11"/>
    <b v="1"/>
    <x v="35"/>
    <n v="35"/>
    <n v="100"/>
    <s v="music"/>
    <x v="35"/>
    <d v="2011-06-02T15:34:15"/>
    <x v="6"/>
    <x v="0"/>
  </r>
  <r>
    <n v="2538"/>
    <s v="Me, Myself and Albinoni"/>
    <s v="I will record 2 of Tomaso Albinoni's concertos for 2 oboes playing both parts myself."/>
    <n v="3100"/>
    <n v="20343.169999999998"/>
    <x v="0"/>
    <s v="US"/>
    <s v="USD"/>
    <n v="1361681940"/>
    <n v="1359029661"/>
    <b v="0"/>
    <n v="185"/>
    <b v="1"/>
    <x v="35"/>
    <n v="656"/>
    <n v="109.96"/>
    <s v="music"/>
    <x v="35"/>
    <d v="2013-01-24T12:14:21"/>
    <x v="4"/>
    <x v="1"/>
  </r>
  <r>
    <n v="2539"/>
    <s v="The Flying Gambas"/>
    <s v="Help ABS Academy musicians get their cellos, gambas, &amp; contrabasses to San Francisco by supporting their instruments' travel."/>
    <n v="3000"/>
    <n v="10025"/>
    <x v="0"/>
    <s v="US"/>
    <s v="USD"/>
    <n v="1422913152"/>
    <n v="1417729152"/>
    <b v="0"/>
    <n v="59"/>
    <b v="1"/>
    <x v="35"/>
    <n v="334"/>
    <n v="169.92"/>
    <s v="music"/>
    <x v="35"/>
    <d v="2014-12-04T21:39:12"/>
    <x v="3"/>
    <x v="11"/>
  </r>
  <r>
    <n v="2540"/>
    <s v="Vladimir in Butterfly Country"/>
    <s v="â€œVladimir in Butterfly Countryâ€ is a chamber opera by composer Ann Callaway and Jaime Robles, which will premiere October 30, 2011."/>
    <n v="3000"/>
    <n v="2585"/>
    <x v="0"/>
    <s v="US"/>
    <s v="USD"/>
    <n v="1319904721"/>
    <n v="1314720721"/>
    <b v="0"/>
    <n v="27"/>
    <b v="1"/>
    <x v="35"/>
    <n v="86"/>
    <n v="95.74"/>
    <s v="music"/>
    <x v="35"/>
    <d v="2011-08-30T16:12:01"/>
    <x v="6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000"/>
    <n v="3746"/>
    <x v="0"/>
    <s v="GB"/>
    <s v="GBP"/>
    <n v="1380192418"/>
    <n v="1375008418"/>
    <b v="0"/>
    <n v="63"/>
    <b v="1"/>
    <x v="35"/>
    <n v="125"/>
    <n v="59.46"/>
    <s v="music"/>
    <x v="35"/>
    <d v="2013-07-28T10:46:58"/>
    <x v="4"/>
    <x v="3"/>
  </r>
  <r>
    <n v="2542"/>
    <s v="Classical Music by Marquita"/>
    <s v="Marquita Renee Ntim records her first Classical Album, complete with her playing the viola, cello and singing opera."/>
    <n v="3000"/>
    <n v="725"/>
    <x v="0"/>
    <s v="US"/>
    <s v="USD"/>
    <n v="1380599940"/>
    <n v="1377252857"/>
    <b v="0"/>
    <n v="13"/>
    <b v="1"/>
    <x v="35"/>
    <n v="24"/>
    <n v="55.77"/>
    <s v="music"/>
    <x v="35"/>
    <d v="2013-08-23T10:14:17"/>
    <x v="4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3000"/>
    <n v="391"/>
    <x v="0"/>
    <s v="US"/>
    <s v="USD"/>
    <n v="1293937200"/>
    <n v="1291257298"/>
    <b v="0"/>
    <n v="13"/>
    <b v="1"/>
    <x v="35"/>
    <n v="13"/>
    <n v="30.08"/>
    <s v="music"/>
    <x v="35"/>
    <d v="2010-12-02T02:34:58"/>
    <x v="7"/>
    <x v="11"/>
  </r>
  <r>
    <n v="2544"/>
    <s v="Singing City Children's Choir"/>
    <s v="Bringing choral music and performance opportunities to under-served youth in West Philadelphia"/>
    <n v="3000"/>
    <n v="5041"/>
    <x v="0"/>
    <s v="US"/>
    <s v="USD"/>
    <n v="1341750569"/>
    <n v="1339158569"/>
    <b v="0"/>
    <n v="57"/>
    <b v="1"/>
    <x v="35"/>
    <n v="168"/>
    <n v="88.44"/>
    <s v="music"/>
    <x v="35"/>
    <d v="2012-06-08T12:29:29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3000"/>
    <n v="3906"/>
    <x v="0"/>
    <s v="US"/>
    <s v="USD"/>
    <n v="1424997000"/>
    <n v="1421983138"/>
    <b v="0"/>
    <n v="61"/>
    <b v="1"/>
    <x v="35"/>
    <n v="130"/>
    <n v="64.03"/>
    <s v="music"/>
    <x v="35"/>
    <d v="2015-01-23T03:18:58"/>
    <x v="0"/>
    <x v="1"/>
  </r>
  <r>
    <n v="2546"/>
    <s v="Cor Cantiamo's First Commercially Released Recording"/>
    <s v="We want to release an album of choral music by acclaimed Finnish composer Jaakko MÃ¤ntyjÃ¤rvi in 2014"/>
    <n v="3000"/>
    <n v="3910"/>
    <x v="0"/>
    <s v="US"/>
    <s v="USD"/>
    <n v="1380949200"/>
    <n v="1378586179"/>
    <b v="0"/>
    <n v="65"/>
    <b v="1"/>
    <x v="35"/>
    <n v="130"/>
    <n v="60.15"/>
    <s v="music"/>
    <x v="35"/>
    <d v="2013-09-07T20:36:19"/>
    <x v="4"/>
    <x v="8"/>
  </r>
  <r>
    <n v="2547"/>
    <s v="Classical Guitar Music of Hawaii"/>
    <s v="A compilation of Guitar Music by composers Darin Au, Jeff Peterson, Byron Yasui, Bailey Matsuda, Ian O'Sullivan, and Michael Foumai."/>
    <n v="3000"/>
    <n v="6592"/>
    <x v="0"/>
    <s v="US"/>
    <s v="USD"/>
    <n v="1333560803"/>
    <n v="1330972403"/>
    <b v="0"/>
    <n v="134"/>
    <b v="1"/>
    <x v="35"/>
    <n v="220"/>
    <n v="49.19"/>
    <s v="music"/>
    <x v="35"/>
    <d v="2012-03-05T18:33:23"/>
    <x v="5"/>
    <x v="7"/>
  </r>
  <r>
    <n v="2548"/>
    <s v="IYSO Orchestra Academy &amp; Symphonic Concert 2016"/>
    <s v="This is the embryo of the change for future ecosystem of musical art  in Indonesia. Please support us to realize our program on Oct 9!"/>
    <n v="3000"/>
    <n v="6111"/>
    <x v="0"/>
    <s v="FR"/>
    <s v="EUR"/>
    <n v="1475209620"/>
    <n v="1473087637"/>
    <b v="0"/>
    <n v="37"/>
    <b v="1"/>
    <x v="35"/>
    <n v="204"/>
    <n v="165.16"/>
    <s v="music"/>
    <x v="35"/>
    <d v="2016-09-05T15:00:37"/>
    <x v="2"/>
    <x v="8"/>
  </r>
  <r>
    <n v="2549"/>
    <s v="The Miller's Wife, a new opera"/>
    <s v="A new opera in English by Mike Christie to be premiÃ¨red at the Arcola Theatre, London UK from 14th-17th August 2013."/>
    <n v="3000"/>
    <n v="1614"/>
    <x v="0"/>
    <s v="GB"/>
    <s v="GBP"/>
    <n v="1370019600"/>
    <n v="1366999870"/>
    <b v="0"/>
    <n v="37"/>
    <b v="1"/>
    <x v="35"/>
    <n v="54"/>
    <n v="43.62"/>
    <s v="music"/>
    <x v="35"/>
    <d v="2013-04-26T18:11:10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3000"/>
    <n v="6555"/>
    <x v="0"/>
    <s v="US"/>
    <s v="USD"/>
    <n v="1444276740"/>
    <n v="1439392406"/>
    <b v="0"/>
    <n v="150"/>
    <b v="1"/>
    <x v="35"/>
    <n v="219"/>
    <n v="43.7"/>
    <s v="music"/>
    <x v="35"/>
    <d v="2015-08-12T15:13:26"/>
    <x v="0"/>
    <x v="10"/>
  </r>
  <r>
    <n v="2551"/>
    <s v="Mozart Requiem with Bach Cantata 106 &amp; Brahms NÃ¤nie"/>
    <s v="KCS seeks your support to off-set the cost of assembling a professional 25 piece orchestra for two choral performances."/>
    <n v="3000"/>
    <n v="3775.5"/>
    <x v="0"/>
    <s v="US"/>
    <s v="USD"/>
    <n v="1332362880"/>
    <n v="1329890585"/>
    <b v="0"/>
    <n v="56"/>
    <b v="1"/>
    <x v="35"/>
    <n v="126"/>
    <n v="67.42"/>
    <s v="music"/>
    <x v="35"/>
    <d v="2012-02-22T06:03:05"/>
    <x v="5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7"/>
    <n v="177.5"/>
    <s v="music"/>
    <x v="35"/>
    <d v="2017-02-03T19:26:21"/>
    <x v="1"/>
    <x v="2"/>
  </r>
  <r>
    <n v="2553"/>
    <s v="Help Fund Tara's Album of Rare 18-19th Century Italian Songs"/>
    <s v="Help me be one of the first to record these beautiful songs and arrangements by 18-19th century masters of the classical guitar."/>
    <n v="3000"/>
    <n v="2333"/>
    <x v="0"/>
    <s v="US"/>
    <s v="USD"/>
    <n v="1348202807"/>
    <n v="1343018807"/>
    <b v="0"/>
    <n v="60"/>
    <b v="1"/>
    <x v="35"/>
    <n v="78"/>
    <n v="38.880000000000003"/>
    <s v="music"/>
    <x v="35"/>
    <d v="2012-07-23T04:46:47"/>
    <x v="5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3"/>
    <n v="54.99"/>
    <s v="music"/>
    <x v="35"/>
    <d v="2015-05-01T01:52:43"/>
    <x v="0"/>
    <x v="5"/>
  </r>
  <r>
    <n v="2555"/>
    <s v="Send Brandon Rumsey to Brevard Music Center"/>
    <s v="At Brevard Music Center, a foremost summer music study program, I will compose a new work for large chamber ensemble for performance."/>
    <n v="3000"/>
    <n v="2147"/>
    <x v="0"/>
    <s v="US"/>
    <s v="USD"/>
    <n v="1338219793"/>
    <n v="1335541393"/>
    <b v="0"/>
    <n v="35"/>
    <b v="1"/>
    <x v="35"/>
    <n v="72"/>
    <n v="61.34"/>
    <s v="music"/>
    <x v="35"/>
    <d v="2012-04-27T15:43:13"/>
    <x v="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3000"/>
    <n v="786"/>
    <x v="0"/>
    <s v="US"/>
    <s v="USD"/>
    <n v="1356392857"/>
    <n v="1352504857"/>
    <b v="0"/>
    <n v="34"/>
    <b v="1"/>
    <x v="35"/>
    <n v="26"/>
    <n v="23.12"/>
    <s v="music"/>
    <x v="35"/>
    <d v="2012-11-09T23:47:37"/>
    <x v="5"/>
    <x v="4"/>
  </r>
  <r>
    <n v="2557"/>
    <s v="European Tour"/>
    <s v="Raising money for our concert tour of Switzerland and Germany in June/July 2014"/>
    <n v="3000"/>
    <n v="1066"/>
    <x v="0"/>
    <s v="GB"/>
    <s v="GBP"/>
    <n v="1400176386"/>
    <n v="1397584386"/>
    <b v="0"/>
    <n v="36"/>
    <b v="1"/>
    <x v="35"/>
    <n v="36"/>
    <n v="29.61"/>
    <s v="music"/>
    <x v="35"/>
    <d v="2014-04-15T17:53:06"/>
    <x v="3"/>
    <x v="6"/>
  </r>
  <r>
    <n v="2558"/>
    <s v="Hopkins Sinfonia 2015 Season"/>
    <s v="The Hopkins Sinfonia is looking for your support to run our 2015 Season made up of five concerts."/>
    <n v="3000"/>
    <n v="1361"/>
    <x v="0"/>
    <s v="AU"/>
    <s v="AUD"/>
    <n v="1430488740"/>
    <n v="1427747906"/>
    <b v="0"/>
    <n v="18"/>
    <b v="1"/>
    <x v="35"/>
    <n v="45"/>
    <n v="75.61"/>
    <s v="music"/>
    <x v="35"/>
    <d v="2015-03-30T20:38:26"/>
    <x v="0"/>
    <x v="7"/>
  </r>
  <r>
    <n v="2559"/>
    <s v="India Meets String Quartet"/>
    <s v="A concert of new music by four composers who have lived in India and been inspired by its music, with the Momenta String Quartet"/>
    <n v="3000"/>
    <n v="890"/>
    <x v="0"/>
    <s v="US"/>
    <s v="USD"/>
    <n v="1321385820"/>
    <n v="1318539484"/>
    <b v="0"/>
    <n v="25"/>
    <b v="1"/>
    <x v="35"/>
    <n v="30"/>
    <n v="35.6"/>
    <s v="music"/>
    <x v="35"/>
    <d v="2011-10-13T20:58:04"/>
    <x v="6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"/>
    <n v="143"/>
    <s v="music"/>
    <x v="35"/>
    <d v="2015-02-04T22:49:34"/>
    <x v="0"/>
    <x v="2"/>
  </r>
  <r>
    <n v="2561"/>
    <s v="Project Bearnaise Trucks (Canceled)"/>
    <s v="Ever had chicken fingers smothered in bearnaise sauce, resting on a bed of your favorite rice? We need these meals on wheels."/>
    <n v="3000"/>
    <n v="0"/>
    <x v="1"/>
    <s v="CA"/>
    <s v="CAD"/>
    <n v="1444740089"/>
    <n v="1442148089"/>
    <b v="0"/>
    <n v="0"/>
    <b v="0"/>
    <x v="19"/>
    <n v="0"/>
    <n v="0"/>
    <s v="food"/>
    <x v="19"/>
    <d v="2015-09-13T12:41:29"/>
    <x v="0"/>
    <x v="8"/>
  </r>
  <r>
    <n v="2562"/>
    <s v="Jamaican food truck in Munich in the making! (Canceled)"/>
    <s v="Hail up - Wah gwaan ?_x000a_We are creating a foodtruck that will serve typical, traditional Jamaican jerk chicken/pork and more!"/>
    <n v="3000"/>
    <n v="75"/>
    <x v="1"/>
    <s v="DE"/>
    <s v="EUR"/>
    <n v="1476189339"/>
    <n v="1471005339"/>
    <b v="0"/>
    <n v="3"/>
    <b v="0"/>
    <x v="19"/>
    <n v="3"/>
    <n v="25"/>
    <s v="food"/>
    <x v="19"/>
    <d v="2016-08-12T12:35:39"/>
    <x v="2"/>
    <x v="10"/>
  </r>
  <r>
    <n v="2563"/>
    <s v="Phoenix Pearl Boba Tea Truck (Canceled)"/>
    <s v="Michigan based bubble tea and specialty ice cream food truck"/>
    <n v="3000"/>
    <n v="0"/>
    <x v="1"/>
    <s v="US"/>
    <s v="USD"/>
    <n v="1438226451"/>
    <n v="1433042451"/>
    <b v="0"/>
    <n v="0"/>
    <b v="0"/>
    <x v="19"/>
    <n v="0"/>
    <n v="0"/>
    <s v="food"/>
    <x v="19"/>
    <d v="2015-05-31T03:20:51"/>
    <x v="0"/>
    <x v="5"/>
  </r>
  <r>
    <n v="2564"/>
    <s v="Seaside Eddy's - Wheels on the Ground! (Canceled)"/>
    <s v="We want to bring the wonderful flavors of the Jersey Shore, my home, to my new home in Winnipeg, the center of Canada."/>
    <n v="3000"/>
    <n v="0"/>
    <x v="1"/>
    <s v="CA"/>
    <s v="CAD"/>
    <n v="1406854699"/>
    <n v="1404262699"/>
    <b v="0"/>
    <n v="0"/>
    <b v="0"/>
    <x v="19"/>
    <n v="0"/>
    <n v="0"/>
    <s v="food"/>
    <x v="19"/>
    <d v="2014-07-02T00:58:19"/>
    <x v="3"/>
    <x v="3"/>
  </r>
  <r>
    <n v="2565"/>
    <s v="The Sketchy Pelican (Canceled)"/>
    <s v="The Sketchy Pelican. Is my vision to bring raw, honest, soulful, creative, thoght provoking cuisine to food truck form"/>
    <n v="3000"/>
    <n v="100"/>
    <x v="1"/>
    <s v="US"/>
    <s v="USD"/>
    <n v="1462827000"/>
    <n v="1457710589"/>
    <b v="0"/>
    <n v="1"/>
    <b v="0"/>
    <x v="19"/>
    <n v="3"/>
    <n v="100"/>
    <s v="food"/>
    <x v="19"/>
    <d v="2016-03-11T15:36:29"/>
    <x v="2"/>
    <x v="7"/>
  </r>
  <r>
    <n v="2566"/>
    <s v="Mamma B's Pizza Get's Rolling (Canceled)"/>
    <s v="You can skip the hotdog cart and enjoy fresh, hot, delicious, handmade pizza when Mamma B's takes her show on the road!"/>
    <n v="3000"/>
    <n v="0"/>
    <x v="1"/>
    <s v="US"/>
    <s v="USD"/>
    <n v="1408663948"/>
    <n v="1406071948"/>
    <b v="0"/>
    <n v="0"/>
    <b v="0"/>
    <x v="19"/>
    <n v="0"/>
    <n v="0"/>
    <s v="food"/>
    <x v="19"/>
    <d v="2014-07-22T23:32:28"/>
    <x v="3"/>
    <x v="3"/>
  </r>
  <r>
    <n v="2567"/>
    <s v="Burgers and Babes Food Truck (Canceled)"/>
    <s v="You're leaving a Bar/Nightclub what else would you want more than to have a Juicy Burger and to see Beautiful Girls making it."/>
    <n v="3000"/>
    <n v="120"/>
    <x v="1"/>
    <s v="US"/>
    <s v="USD"/>
    <n v="1429823138"/>
    <n v="1427231138"/>
    <b v="0"/>
    <n v="2"/>
    <b v="0"/>
    <x v="19"/>
    <n v="4"/>
    <n v="60"/>
    <s v="food"/>
    <x v="19"/>
    <d v="2015-03-24T21:05:38"/>
    <x v="0"/>
    <x v="7"/>
  </r>
  <r>
    <n v="2568"/>
    <s v="Barney's, deliciously New York - Vintage 1972 Chevy P10"/>
    <s v="Barney's is seriously delicious New York food. Cooking everything from scratch on our American food truck. London here we come..."/>
    <n v="3000"/>
    <n v="50"/>
    <x v="1"/>
    <s v="GB"/>
    <s v="GBP"/>
    <n v="1472745594"/>
    <n v="1470153594"/>
    <b v="0"/>
    <n v="1"/>
    <b v="0"/>
    <x v="19"/>
    <n v="2"/>
    <n v="50"/>
    <s v="food"/>
    <x v="19"/>
    <d v="2016-08-02T15:59:54"/>
    <x v="2"/>
    <x v="10"/>
  </r>
  <r>
    <n v="2569"/>
    <s v="Rochester Needs a Dessert Food Truck (Canceled)"/>
    <s v="With your help, I would be able to get a truck and start the process of getting it ready for the 2016 season."/>
    <n v="3000"/>
    <n v="145"/>
    <x v="1"/>
    <s v="US"/>
    <s v="USD"/>
    <n v="1442457112"/>
    <n v="1439865112"/>
    <b v="0"/>
    <n v="2"/>
    <b v="0"/>
    <x v="19"/>
    <n v="5"/>
    <n v="72.5"/>
    <s v="food"/>
    <x v="19"/>
    <d v="2015-08-18T02:31:52"/>
    <x v="0"/>
    <x v="10"/>
  </r>
  <r>
    <n v="2570"/>
    <s v="Mathias Pizzeria - A Mobile Wood Fired Pizza Oven (Canceled)"/>
    <s v="A family run mobile wood fired pizza oven serving up unique artisan pizzas created by award winning Chef Brandon Mathias!"/>
    <n v="3000"/>
    <n v="59"/>
    <x v="1"/>
    <s v="US"/>
    <s v="USD"/>
    <n v="1486590035"/>
    <n v="1483998035"/>
    <b v="0"/>
    <n v="2"/>
    <b v="0"/>
    <x v="19"/>
    <n v="2"/>
    <n v="29.5"/>
    <s v="food"/>
    <x v="19"/>
    <d v="2017-01-09T21:40:35"/>
    <x v="1"/>
    <x v="1"/>
  </r>
  <r>
    <n v="2571"/>
    <s v="Coco Bowls (Canceled)"/>
    <s v="Perth locals who dream of opening a health food van, and serving treats that not only taste amazing but also benefit your body."/>
    <n v="3000"/>
    <n v="250"/>
    <x v="1"/>
    <s v="AU"/>
    <s v="AUD"/>
    <n v="1463645521"/>
    <n v="1458461521"/>
    <b v="0"/>
    <n v="4"/>
    <b v="0"/>
    <x v="19"/>
    <n v="8"/>
    <n v="62.5"/>
    <s v="food"/>
    <x v="19"/>
    <d v="2016-03-20T08:12:01"/>
    <x v="2"/>
    <x v="7"/>
  </r>
  <r>
    <n v="2572"/>
    <s v="A Dream of Naughty Nachos (Canceled)"/>
    <s v="Mesquite smoked brisket nachos, food truck style, with homemade salsa to make your taste buds dance."/>
    <n v="3000"/>
    <n v="0"/>
    <x v="1"/>
    <s v="US"/>
    <s v="USD"/>
    <n v="1428893517"/>
    <n v="1426301517"/>
    <b v="0"/>
    <n v="0"/>
    <b v="0"/>
    <x v="19"/>
    <n v="0"/>
    <n v="0"/>
    <s v="food"/>
    <x v="19"/>
    <d v="2015-03-14T02:51:57"/>
    <x v="0"/>
    <x v="7"/>
  </r>
  <r>
    <n v="2573"/>
    <s v="Southern Flair Pork-Ka-Bobs (Canceled)"/>
    <s v="I have perfected my porkkabob recipe.I'm ready to start my own business!I need funds for the bbq pit and trailer and start up supplies."/>
    <n v="3000"/>
    <n v="0"/>
    <x v="1"/>
    <s v="US"/>
    <s v="USD"/>
    <n v="1408803149"/>
    <n v="1404915149"/>
    <b v="0"/>
    <n v="0"/>
    <b v="0"/>
    <x v="19"/>
    <n v="0"/>
    <n v="0"/>
    <s v="food"/>
    <x v="19"/>
    <d v="2014-07-09T14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3000"/>
    <n v="0"/>
    <x v="1"/>
    <s v="US"/>
    <s v="USD"/>
    <n v="1463600945"/>
    <n v="1461786545"/>
    <b v="0"/>
    <n v="0"/>
    <b v="0"/>
    <x v="19"/>
    <n v="0"/>
    <n v="0"/>
    <s v="food"/>
    <x v="19"/>
    <d v="2016-04-27T19:49:05"/>
    <x v="2"/>
    <x v="6"/>
  </r>
  <r>
    <n v="2575"/>
    <s v="Vdub dogs (Canceled)"/>
    <s v="Hello everyone, Iv'e decided to put my love for old Volkswagen buses and my love for cooking together! Support vdub dogs hot dog bus!"/>
    <n v="3000"/>
    <n v="0"/>
    <x v="1"/>
    <s v="US"/>
    <s v="USD"/>
    <n v="1421030194"/>
    <n v="1418438194"/>
    <b v="0"/>
    <n v="0"/>
    <b v="0"/>
    <x v="19"/>
    <n v="0"/>
    <n v="0"/>
    <s v="food"/>
    <x v="19"/>
    <d v="2014-12-13T02:36:34"/>
    <x v="3"/>
    <x v="11"/>
  </r>
  <r>
    <n v="2576"/>
    <s v="2 Go Fast Food (Canceled)"/>
    <s v="A New Twist with an American and Philippine fast food Mobile Trailer."/>
    <n v="3000"/>
    <n v="0"/>
    <x v="1"/>
    <s v="US"/>
    <s v="USD"/>
    <n v="1428707647"/>
    <n v="1424823247"/>
    <b v="0"/>
    <n v="0"/>
    <b v="0"/>
    <x v="19"/>
    <n v="0"/>
    <n v="0"/>
    <s v="food"/>
    <x v="19"/>
    <d v="2015-02-25T00:14:07"/>
    <x v="0"/>
    <x v="2"/>
  </r>
  <r>
    <n v="2577"/>
    <s v="Fruity Cakes (Canceled)"/>
    <s v="This is not your average cake, it's fruit with yogurt fruit dip icing and fruit toppings! Great for events, parties, weddings and more!"/>
    <n v="3000"/>
    <n v="0"/>
    <x v="1"/>
    <s v="US"/>
    <s v="USD"/>
    <n v="1407181297"/>
    <n v="1405021297"/>
    <b v="0"/>
    <n v="0"/>
    <b v="0"/>
    <x v="19"/>
    <n v="0"/>
    <n v="0"/>
    <s v="food"/>
    <x v="19"/>
    <d v="2014-07-10T19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3000"/>
    <n v="0"/>
    <x v="1"/>
    <s v="US"/>
    <s v="USD"/>
    <n v="1444410000"/>
    <n v="1440203579"/>
    <b v="0"/>
    <n v="0"/>
    <b v="0"/>
    <x v="19"/>
    <n v="0"/>
    <n v="0"/>
    <s v="food"/>
    <x v="19"/>
    <d v="2015-08-22T00:32:59"/>
    <x v="0"/>
    <x v="10"/>
  </r>
  <r>
    <n v="2579"/>
    <s v="Liz's Bakery &amp; Barista on the Go.. (Canceled)"/>
    <s v="For those who know me, I love to bake &amp; I'm pretty good at it. My dream is to own a food truck that is a bakery &amp; Coffee shop."/>
    <n v="3000"/>
    <n v="277"/>
    <x v="1"/>
    <s v="US"/>
    <s v="USD"/>
    <n v="1410810903"/>
    <n v="1405626903"/>
    <b v="0"/>
    <n v="12"/>
    <b v="0"/>
    <x v="19"/>
    <n v="9"/>
    <n v="23.08"/>
    <s v="food"/>
    <x v="19"/>
    <d v="2014-07-17T19:55:03"/>
    <x v="3"/>
    <x v="3"/>
  </r>
  <r>
    <n v="2580"/>
    <s v="Build Phatboyz Food Truck (Canceled)"/>
    <s v="Planning to build this truck into a full rolling fold out cook shack,providing clean cold drinking water to all festival goers"/>
    <n v="3000"/>
    <n v="51"/>
    <x v="1"/>
    <s v="US"/>
    <s v="USD"/>
    <n v="1431745200"/>
    <n v="1429170603"/>
    <b v="0"/>
    <n v="2"/>
    <b v="0"/>
    <x v="19"/>
    <n v="2"/>
    <n v="25.5"/>
    <s v="food"/>
    <x v="19"/>
    <d v="2015-04-16T07:50:03"/>
    <x v="0"/>
    <x v="6"/>
  </r>
  <r>
    <n v="2581"/>
    <s v="A Flying Sausage Food Truck"/>
    <s v="Creating a Food Truck to bring gourmet sausage sliders to Jacksonville, FL for breakfast, lunch, and special events."/>
    <n v="3000"/>
    <n v="530"/>
    <x v="2"/>
    <s v="US"/>
    <s v="USD"/>
    <n v="1447689898"/>
    <n v="1445094298"/>
    <b v="0"/>
    <n v="11"/>
    <b v="0"/>
    <x v="19"/>
    <n v="18"/>
    <n v="48.18"/>
    <s v="food"/>
    <x v="19"/>
    <d v="2015-10-17T15:04:58"/>
    <x v="0"/>
    <x v="9"/>
  </r>
  <r>
    <n v="2582"/>
    <s v="Drunken Wings"/>
    <s v="The place where chicken meets liquor for the first time!"/>
    <n v="3000"/>
    <n v="1"/>
    <x v="2"/>
    <s v="US"/>
    <s v="USD"/>
    <n v="1477784634"/>
    <n v="1475192634"/>
    <b v="0"/>
    <n v="1"/>
    <b v="0"/>
    <x v="19"/>
    <n v="0"/>
    <n v="1"/>
    <s v="food"/>
    <x v="19"/>
    <d v="2016-09-29T23:43:54"/>
    <x v="2"/>
    <x v="8"/>
  </r>
  <r>
    <n v="2583"/>
    <s v="Crazy Daisy Food Truck"/>
    <s v="Crazy Daisy will become the newest member of the food truck distributors in Kansas City, Missouri."/>
    <n v="3000"/>
    <n v="5"/>
    <x v="2"/>
    <s v="US"/>
    <s v="USD"/>
    <n v="1426526880"/>
    <n v="1421346480"/>
    <b v="0"/>
    <n v="5"/>
    <b v="0"/>
    <x v="19"/>
    <n v="0"/>
    <n v="1"/>
    <s v="food"/>
    <x v="19"/>
    <d v="2015-01-15T18:28:00"/>
    <x v="0"/>
    <x v="1"/>
  </r>
  <r>
    <n v="2584"/>
    <s v="Culinary Arts Food Truck Style"/>
    <s v="Bringing quality food to the masses using local premium ingredients, but at a food truck price!"/>
    <n v="3000"/>
    <n v="0"/>
    <x v="2"/>
    <s v="US"/>
    <s v="USD"/>
    <n v="1434341369"/>
    <n v="1431749369"/>
    <b v="0"/>
    <n v="0"/>
    <b v="0"/>
    <x v="19"/>
    <n v="0"/>
    <n v="0"/>
    <s v="food"/>
    <x v="19"/>
    <d v="2015-05-16T04:09:29"/>
    <x v="0"/>
    <x v="5"/>
  </r>
  <r>
    <n v="2585"/>
    <s v="Evie's Eats and Natural Treats Food Truck"/>
    <s v="Evie's Eats uses local ingredients to create sweet treats, healthy snacks and on the go meals, all with the family budget in mind!"/>
    <n v="3000"/>
    <n v="50"/>
    <x v="2"/>
    <s v="US"/>
    <s v="USD"/>
    <n v="1404601632"/>
    <n v="1402009632"/>
    <b v="0"/>
    <n v="1"/>
    <b v="0"/>
    <x v="19"/>
    <n v="2"/>
    <n v="50"/>
    <s v="food"/>
    <x v="19"/>
    <d v="2014-06-05T23:07:12"/>
    <x v="3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5"/>
    <s v="food"/>
    <x v="19"/>
    <d v="2015-11-25T07:55:36"/>
    <x v="0"/>
    <x v="4"/>
  </r>
  <r>
    <n v="2587"/>
    <s v="Yummy Hugs-The Original Co-op, Pop-up Food Truck"/>
    <s v="Providing creative, healthy signature dishes for active, conscientious lifestylers through a community of culinary artists."/>
    <n v="3000"/>
    <n v="1217"/>
    <x v="2"/>
    <s v="US"/>
    <s v="USD"/>
    <n v="1451491953"/>
    <n v="1448899953"/>
    <b v="0"/>
    <n v="6"/>
    <b v="0"/>
    <x v="19"/>
    <n v="41"/>
    <n v="202.83"/>
    <s v="food"/>
    <x v="19"/>
    <d v="2015-11-30T16:12:33"/>
    <x v="0"/>
    <x v="4"/>
  </r>
  <r>
    <n v="2588"/>
    <s v="Stacey's $5 Dollar Hollar Food Truck Home of the Freak"/>
    <s v="We are a Asian fusion inspired American Fare Food Truck Home of the Freak Sandwich So that means Come And Get Your Freak On! eat big."/>
    <n v="3000"/>
    <n v="233"/>
    <x v="2"/>
    <s v="US"/>
    <s v="USD"/>
    <n v="1427807640"/>
    <n v="1423325626"/>
    <b v="0"/>
    <n v="8"/>
    <b v="0"/>
    <x v="19"/>
    <n v="8"/>
    <n v="29.13"/>
    <s v="food"/>
    <x v="19"/>
    <d v="2015-02-07T16:13:46"/>
    <x v="0"/>
    <x v="2"/>
  </r>
  <r>
    <n v="2589"/>
    <s v="TapiÃ³ca - Brazilian Street Food Truck"/>
    <s v="A Brazilian-inspired food truck in one of the busiest spots in Copenhagen, delicious pancakes made by the healthy tapiÃ³ca flour"/>
    <n v="3000"/>
    <n v="5"/>
    <x v="2"/>
    <s v="DK"/>
    <s v="DKK"/>
    <n v="1458733927"/>
    <n v="1456145527"/>
    <b v="0"/>
    <n v="1"/>
    <b v="0"/>
    <x v="19"/>
    <n v="0"/>
    <n v="5"/>
    <s v="food"/>
    <x v="19"/>
    <d v="2016-02-22T12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n v="0"/>
    <s v="food"/>
    <x v="19"/>
    <d v="2016-01-19T14:08:17"/>
    <x v="2"/>
    <x v="1"/>
  </r>
  <r>
    <n v="2591"/>
    <s v="patent pending"/>
    <s v="Hi everyone I am a 26 year old single mom trying to start her own food business! I need to first afford the patent to reveal more!"/>
    <n v="3000"/>
    <n v="26"/>
    <x v="2"/>
    <s v="US"/>
    <s v="USD"/>
    <n v="1457901924"/>
    <n v="1452721524"/>
    <b v="0"/>
    <n v="2"/>
    <b v="0"/>
    <x v="19"/>
    <n v="1"/>
    <n v="13"/>
    <s v="food"/>
    <x v="19"/>
    <d v="2016-01-13T21:45:24"/>
    <x v="2"/>
    <x v="1"/>
  </r>
  <r>
    <n v="2592"/>
    <s v="El Carte 303"/>
    <s v="El Carte is revolutionizing the food truck industry. Meet the new food trike. #oneandonly  we going to spread the awesomeness all over!"/>
    <n v="3000"/>
    <n v="50"/>
    <x v="2"/>
    <s v="US"/>
    <s v="USD"/>
    <n v="1412536421"/>
    <n v="1409944421"/>
    <b v="0"/>
    <n v="1"/>
    <b v="0"/>
    <x v="19"/>
    <n v="2"/>
    <n v="50"/>
    <s v="food"/>
    <x v="19"/>
    <d v="2014-09-05T19:13:41"/>
    <x v="3"/>
    <x v="8"/>
  </r>
  <r>
    <n v="2593"/>
    <s v="L.J. Silvers' Ice Cream and Taco Van"/>
    <s v="What could be better than satisfying your hunger with ice cream or a taco (or both) from a 1970's mural van blastin disco music!"/>
    <n v="3000"/>
    <n v="0"/>
    <x v="2"/>
    <s v="US"/>
    <s v="USD"/>
    <n v="1429993026"/>
    <n v="1427401026"/>
    <b v="0"/>
    <n v="0"/>
    <b v="0"/>
    <x v="19"/>
    <n v="0"/>
    <n v="0"/>
    <s v="food"/>
    <x v="19"/>
    <d v="2015-03-26T20:17:06"/>
    <x v="0"/>
    <x v="7"/>
  </r>
  <r>
    <n v="2594"/>
    <s v="The Shirley Delicious Treats Food Truck Project"/>
    <s v="New, small home business, looking to take some Granny's old recipes along with some of my own creations to the streets!"/>
    <n v="3000"/>
    <n v="1"/>
    <x v="2"/>
    <s v="US"/>
    <s v="USD"/>
    <n v="1407453228"/>
    <n v="1404861228"/>
    <b v="0"/>
    <n v="1"/>
    <b v="0"/>
    <x v="19"/>
    <n v="0"/>
    <n v="1"/>
    <s v="food"/>
    <x v="19"/>
    <d v="2014-07-08T23:13:48"/>
    <x v="3"/>
    <x v="3"/>
  </r>
  <r>
    <n v="2595"/>
    <s v="Food Truck for Little Fox Bakery"/>
    <s v="Looking to put the best baked goods in Bowling Green on wheels"/>
    <n v="3000"/>
    <n v="1825"/>
    <x v="2"/>
    <s v="US"/>
    <s v="USD"/>
    <n v="1487915500"/>
    <n v="1485323500"/>
    <b v="0"/>
    <n v="19"/>
    <b v="0"/>
    <x v="19"/>
    <n v="61"/>
    <n v="96.05"/>
    <s v="food"/>
    <x v="19"/>
    <d v="2017-01-25T05:51:40"/>
    <x v="1"/>
    <x v="1"/>
  </r>
  <r>
    <n v="2596"/>
    <s v="The Chef Express Food Truck"/>
    <s v="I'm bringing passion, talent, and most importantly some amazing gourmet food to the streets of Lethbridge and southern Alberta."/>
    <n v="3000"/>
    <n v="8256"/>
    <x v="2"/>
    <s v="CA"/>
    <s v="CAD"/>
    <n v="1407427009"/>
    <n v="1404835009"/>
    <b v="0"/>
    <n v="27"/>
    <b v="0"/>
    <x v="19"/>
    <n v="275"/>
    <n v="305.77999999999997"/>
    <s v="food"/>
    <x v="19"/>
    <d v="2014-07-08T15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3000"/>
    <n v="85"/>
    <x v="2"/>
    <s v="GB"/>
    <s v="GBP"/>
    <n v="1466323917"/>
    <n v="1463731917"/>
    <b v="0"/>
    <n v="7"/>
    <b v="0"/>
    <x v="19"/>
    <n v="3"/>
    <n v="12.14"/>
    <s v="food"/>
    <x v="19"/>
    <d v="2016-05-20T08:11:57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"/>
    <s v="food"/>
    <x v="19"/>
    <d v="2015-08-24T20:10:01"/>
    <x v="0"/>
    <x v="10"/>
  </r>
  <r>
    <n v="2599"/>
    <s v="Empty Ramekins Catering Group"/>
    <s v="The Empty Ramekins Catering Group is looking for your help to start up in Miami Florida!!!!"/>
    <n v="3000"/>
    <n v="90"/>
    <x v="2"/>
    <s v="US"/>
    <s v="USD"/>
    <n v="1407089147"/>
    <n v="1403201147"/>
    <b v="0"/>
    <n v="5"/>
    <b v="0"/>
    <x v="19"/>
    <n v="3"/>
    <n v="18"/>
    <s v="food"/>
    <x v="19"/>
    <d v="2014-06-19T18:05:47"/>
    <x v="3"/>
    <x v="0"/>
  </r>
  <r>
    <n v="2600"/>
    <s v="Help Buttz Return From the Ashes"/>
    <s v="On Sunday November 8, 2015 our food truck burned to the ground. Please help us get rebuilt."/>
    <n v="3000"/>
    <n v="3466"/>
    <x v="2"/>
    <s v="US"/>
    <s v="USD"/>
    <n v="1458938200"/>
    <n v="1453757800"/>
    <b v="0"/>
    <n v="30"/>
    <b v="0"/>
    <x v="19"/>
    <n v="116"/>
    <n v="115.53"/>
    <s v="food"/>
    <x v="19"/>
    <d v="2016-01-25T21:36:40"/>
    <x v="2"/>
    <x v="1"/>
  </r>
  <r>
    <n v="2601"/>
    <s v="Launch a TARDIS into SPACE!"/>
    <s v="I'll be launching a small model TARDIS into (near) SPACE and filming the ascension and descension as a mini-documentary for YouTube."/>
    <n v="3000"/>
    <n v="3307"/>
    <x v="0"/>
    <s v="US"/>
    <s v="USD"/>
    <n v="1347508740"/>
    <n v="1346276349"/>
    <b v="1"/>
    <n v="151"/>
    <b v="1"/>
    <x v="36"/>
    <n v="110"/>
    <n v="21.9"/>
    <s v="technology"/>
    <x v="36"/>
    <d v="2012-08-29T21:39:09"/>
    <x v="5"/>
    <x v="10"/>
  </r>
  <r>
    <n v="2602"/>
    <s v="Historic Robotic Spacecraft Poster Series"/>
    <s v="Three screen-printed posters celebrating the most popular and most notable interplanetary robotic space missions."/>
    <n v="3000"/>
    <n v="39131"/>
    <x v="0"/>
    <s v="US"/>
    <s v="USD"/>
    <n v="1415827200"/>
    <n v="1412358968"/>
    <b v="1"/>
    <n v="489"/>
    <b v="1"/>
    <x v="36"/>
    <n v="1304"/>
    <n v="80.02"/>
    <s v="technology"/>
    <x v="36"/>
    <d v="2014-10-03T17:56:08"/>
    <x v="3"/>
    <x v="9"/>
  </r>
  <r>
    <n v="2603"/>
    <s v="Manned Mock Mars Mission"/>
    <s v="I will be building a mock space station and simulate living on Mars for two weeks."/>
    <n v="3000"/>
    <n v="1776"/>
    <x v="0"/>
    <s v="US"/>
    <s v="USD"/>
    <n v="1387835654"/>
    <n v="1386626054"/>
    <b v="1"/>
    <n v="50"/>
    <b v="1"/>
    <x v="36"/>
    <n v="59"/>
    <n v="35.520000000000003"/>
    <s v="technology"/>
    <x v="36"/>
    <d v="2013-12-09T21:54:14"/>
    <x v="4"/>
    <x v="11"/>
  </r>
  <r>
    <n v="2604"/>
    <s v="Hermes Spacecraft"/>
    <s v="We're building a full size rocket motor for our Hermes Spacecraft.  Help us Kickstart the next generation of space travel!"/>
    <n v="3000"/>
    <n v="20843.599999999999"/>
    <x v="0"/>
    <s v="US"/>
    <s v="USD"/>
    <n v="1335662023"/>
    <n v="1333070023"/>
    <b v="1"/>
    <n v="321"/>
    <b v="1"/>
    <x v="36"/>
    <n v="695"/>
    <n v="64.930000000000007"/>
    <s v="technology"/>
    <x v="36"/>
    <d v="2012-03-30T01:13:43"/>
    <x v="5"/>
    <x v="7"/>
  </r>
  <r>
    <n v="2605"/>
    <s v="The most mysterious star in the Galaxy"/>
    <s v="Help astronomers get the data they need to unravel one of the biggest mysteries of all time, KIC 8462852 --- Whereâ€™s the Flux?"/>
    <n v="3000"/>
    <n v="107421.57"/>
    <x v="0"/>
    <s v="US"/>
    <s v="USD"/>
    <n v="1466168390"/>
    <n v="1463576390"/>
    <b v="1"/>
    <n v="1762"/>
    <b v="1"/>
    <x v="36"/>
    <n v="3581"/>
    <n v="60.97"/>
    <s v="technology"/>
    <x v="36"/>
    <d v="2016-05-18T12:59:50"/>
    <x v="2"/>
    <x v="5"/>
  </r>
  <r>
    <n v="2606"/>
    <s v="2000 Student Projects to the Edge of Space"/>
    <s v="PongSat 2 !!!!!_x000a__x000a_On September 27, 2014 we are going to send 2000 student projects to the edge of space."/>
    <n v="3000"/>
    <n v="12106"/>
    <x v="0"/>
    <s v="US"/>
    <s v="USD"/>
    <n v="1398791182"/>
    <n v="1396026382"/>
    <b v="1"/>
    <n v="385"/>
    <b v="1"/>
    <x v="36"/>
    <n v="404"/>
    <n v="31.44"/>
    <s v="technology"/>
    <x v="36"/>
    <d v="2014-03-28T17:06:22"/>
    <x v="3"/>
    <x v="7"/>
  </r>
  <r>
    <n v="2607"/>
    <s v="Historic Robotic Spacecraft Poster Series Two"/>
    <s v="Chop Shopâ€™s second series of posters celebrating the most popular and most notable robotic space exploration missions."/>
    <n v="3000"/>
    <n v="32616"/>
    <x v="0"/>
    <s v="US"/>
    <s v="USD"/>
    <n v="1439344800"/>
    <n v="1435611572"/>
    <b v="1"/>
    <n v="398"/>
    <b v="1"/>
    <x v="36"/>
    <n v="1087"/>
    <n v="81.95"/>
    <s v="technology"/>
    <x v="36"/>
    <d v="2015-06-29T20:59:32"/>
    <x v="0"/>
    <x v="0"/>
  </r>
  <r>
    <n v="2608"/>
    <s v="Giant Leaps in Space Poster Series"/>
    <s v="Giant Leaps featuring the historic missions of human spaceflight is the third in our series of space exploration prints"/>
    <n v="3000"/>
    <n v="17914"/>
    <x v="0"/>
    <s v="US"/>
    <s v="USD"/>
    <n v="1489536000"/>
    <n v="1485976468"/>
    <b v="1"/>
    <n v="304"/>
    <b v="1"/>
    <x v="36"/>
    <n v="597"/>
    <n v="58.93"/>
    <s v="technology"/>
    <x v="36"/>
    <d v="2017-02-01T19:14:28"/>
    <x v="1"/>
    <x v="2"/>
  </r>
  <r>
    <n v="2609"/>
    <s v="ArduSat - Your Arduino Experiment in Space"/>
    <s v="We love Arduino and we love space exploration. So we decided to combine them and let people run their own space experiments!"/>
    <n v="3000"/>
    <n v="106330.39"/>
    <x v="0"/>
    <s v="US"/>
    <s v="USD"/>
    <n v="1342330951"/>
    <n v="1339738951"/>
    <b v="1"/>
    <n v="676"/>
    <b v="1"/>
    <x v="36"/>
    <n v="3544"/>
    <n v="157.29"/>
    <s v="technology"/>
    <x v="36"/>
    <d v="2012-06-15T05:42:31"/>
    <x v="5"/>
    <x v="0"/>
  </r>
  <r>
    <n v="2610"/>
    <s v="Restore the Pluto Discovery Telescope"/>
    <s v="Preserve the telescope that Clyde Tombaugh used to discover Pluto for generations to come!"/>
    <n v="3000"/>
    <n v="32172.66"/>
    <x v="0"/>
    <s v="US"/>
    <s v="USD"/>
    <n v="1471849140"/>
    <n v="1468444125"/>
    <b v="1"/>
    <n v="577"/>
    <b v="1"/>
    <x v="36"/>
    <n v="1072"/>
    <n v="55.76"/>
    <s v="technology"/>
    <x v="36"/>
    <d v="2016-07-13T21:08:45"/>
    <x v="2"/>
    <x v="3"/>
  </r>
  <r>
    <n v="2611"/>
    <s v="The Universe in a Sphere (Relaunch)"/>
    <s v="Laniakea is the name of the supercluster of galaxies we are part of.This tremendous structure of 380,000 Galaxies can now be yours! 39â‚¬"/>
    <n v="3000"/>
    <n v="306970"/>
    <x v="0"/>
    <s v="DE"/>
    <s v="EUR"/>
    <n v="1483397940"/>
    <n v="1480493014"/>
    <b v="1"/>
    <n v="3663"/>
    <b v="1"/>
    <x v="36"/>
    <n v="10232"/>
    <n v="83.8"/>
    <s v="technology"/>
    <x v="36"/>
    <d v="2016-11-30T08:03:34"/>
    <x v="2"/>
    <x v="4"/>
  </r>
  <r>
    <n v="2612"/>
    <s v="Starscraper: The Next Generation of Suborbital Rockets"/>
    <s v="What if we built a rocket that is better than a NASA or commercially available rocket? What if we did it with students?"/>
    <n v="3000"/>
    <n v="17176.13"/>
    <x v="0"/>
    <s v="US"/>
    <s v="USD"/>
    <n v="1420773970"/>
    <n v="1418095570"/>
    <b v="1"/>
    <n v="294"/>
    <b v="1"/>
    <x v="36"/>
    <n v="573"/>
    <n v="58.42"/>
    <s v="technology"/>
    <x v="36"/>
    <d v="2014-12-09T03:26:10"/>
    <x v="3"/>
    <x v="11"/>
  </r>
  <r>
    <n v="2613"/>
    <s v="Earth 360"/>
    <s v="Re-inventing the way we look at our planet by sending 5 cameras to near space to create the first 360 panoramic view of the earth."/>
    <n v="3000"/>
    <n v="7576"/>
    <x v="0"/>
    <s v="US"/>
    <s v="USD"/>
    <n v="1348256294"/>
    <n v="1345664294"/>
    <b v="1"/>
    <n v="28"/>
    <b v="1"/>
    <x v="36"/>
    <n v="253"/>
    <n v="270.57"/>
    <s v="technology"/>
    <x v="36"/>
    <d v="2012-08-22T19:38:14"/>
    <x v="5"/>
    <x v="10"/>
  </r>
  <r>
    <n v="2614"/>
    <s v="Kansas City SSEP Mission 5 Rocket . . .3,2,1 . . Blast Off!"/>
    <s v="Middle-schoolers designed a microgravity experiment that's going to the ISS! Help us send them to the launch in Wallops Island, VA."/>
    <n v="3000"/>
    <n v="10710"/>
    <x v="0"/>
    <s v="US"/>
    <s v="USD"/>
    <n v="1398834000"/>
    <n v="1396371612"/>
    <b v="1"/>
    <n v="100"/>
    <b v="1"/>
    <x v="36"/>
    <n v="357"/>
    <n v="107.1"/>
    <s v="technology"/>
    <x v="36"/>
    <d v="2014-04-01T17:00:12"/>
    <x v="3"/>
    <x v="6"/>
  </r>
  <r>
    <n v="2615"/>
    <s v="Action Man (GI Joe) Mission Mercury 10"/>
    <s v="Mission to launch a vintage Action Man and Space Capsule into space and film from his birthplace in UK to mark his 50th Anniversary."/>
    <n v="3000"/>
    <n v="3397"/>
    <x v="0"/>
    <s v="GB"/>
    <s v="GBP"/>
    <n v="1462017600"/>
    <n v="1458820564"/>
    <b v="0"/>
    <n v="72"/>
    <b v="1"/>
    <x v="36"/>
    <n v="113"/>
    <n v="47.18"/>
    <s v="technology"/>
    <x v="36"/>
    <d v="2016-03-24T11:56:04"/>
    <x v="2"/>
    <x v="7"/>
  </r>
  <r>
    <n v="2616"/>
    <s v="James Webb Deployable Model"/>
    <s v="Production of variously-sized deployable models of NASA's James Webb Space Telescope to promote hands-on learning."/>
    <n v="3000"/>
    <n v="28633.5"/>
    <x v="0"/>
    <s v="US"/>
    <s v="USD"/>
    <n v="1440546729"/>
    <n v="1437954729"/>
    <b v="1"/>
    <n v="238"/>
    <b v="1"/>
    <x v="36"/>
    <n v="954"/>
    <n v="120.31"/>
    <s v="technology"/>
    <x v="36"/>
    <d v="2015-07-26T23:52:09"/>
    <x v="0"/>
    <x v="3"/>
  </r>
  <r>
    <n v="2617"/>
    <s v="Equatorial Sundial - Learn about planetary motion!"/>
    <s v="A simple way to learn and teach complex astronomical concepts. Awesome educational experiment, class demo or desktop display."/>
    <n v="3000"/>
    <n v="4388"/>
    <x v="0"/>
    <s v="US"/>
    <s v="USD"/>
    <n v="1413838751"/>
    <n v="1411246751"/>
    <b v="1"/>
    <n v="159"/>
    <b v="1"/>
    <x v="36"/>
    <n v="146"/>
    <n v="27.6"/>
    <s v="technology"/>
    <x v="36"/>
    <d v="2014-09-20T20:59:11"/>
    <x v="3"/>
    <x v="8"/>
  </r>
  <r>
    <n v="2618"/>
    <s v="SPACE ART FEATURING ASTRONAUTS #WeBelieveInAstronauts"/>
    <s v="LTD ED COLLECTIBLE SPACE ART FEAT. ASTRONAUTS"/>
    <n v="3000"/>
    <n v="15808"/>
    <x v="0"/>
    <s v="US"/>
    <s v="USD"/>
    <n v="1449000061"/>
    <n v="1443812461"/>
    <b v="1"/>
    <n v="77"/>
    <b v="1"/>
    <x v="36"/>
    <n v="527"/>
    <n v="205.3"/>
    <s v="technology"/>
    <x v="36"/>
    <d v="2015-10-02T19:01:01"/>
    <x v="0"/>
    <x v="9"/>
  </r>
  <r>
    <n v="2619"/>
    <s v="Mars on Earth: An Art Residency"/>
    <s v="Help a fine art photographer continue her project about space exploration, Mars, and the scientists who are going to make it possible!"/>
    <n v="3000"/>
    <n v="1884"/>
    <x v="0"/>
    <s v="US"/>
    <s v="USD"/>
    <n v="1445598000"/>
    <n v="1443302004"/>
    <b v="1"/>
    <n v="53"/>
    <b v="1"/>
    <x v="36"/>
    <n v="63"/>
    <n v="35.549999999999997"/>
    <s v="technology"/>
    <x v="36"/>
    <d v="2015-09-26T21:13:24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3000"/>
    <n v="93374"/>
    <x v="0"/>
    <s v="AU"/>
    <s v="AUD"/>
    <n v="1444525200"/>
    <n v="1441339242"/>
    <b v="1"/>
    <n v="1251"/>
    <b v="1"/>
    <x v="36"/>
    <n v="3112"/>
    <n v="74.64"/>
    <s v="technology"/>
    <x v="36"/>
    <d v="2015-09-04T04:00:42"/>
    <x v="0"/>
    <x v="8"/>
  </r>
  <r>
    <n v="2621"/>
    <s v="Vulcan I: Rocket Powered by 3D Printed Engine"/>
    <s v="Team of undergraduates racing to be the first student organization to successfully launch a rocket powered by a 3D-printed engine."/>
    <n v="3000"/>
    <n v="21882"/>
    <x v="0"/>
    <s v="US"/>
    <s v="USD"/>
    <n v="1432230988"/>
    <n v="1429638988"/>
    <b v="1"/>
    <n v="465"/>
    <b v="1"/>
    <x v="36"/>
    <n v="729"/>
    <n v="47.06"/>
    <s v="technology"/>
    <x v="36"/>
    <d v="2015-04-21T17:56:28"/>
    <x v="0"/>
    <x v="6"/>
  </r>
  <r>
    <n v="2622"/>
    <s v="U-PHOS: Upgraded Pulsating Heatpipe Only for Space"/>
    <s v="University team from Pisa in collaboration with ESA, creating an innovative heat transfer device that will be tested into space."/>
    <n v="3000"/>
    <n v="1967.76"/>
    <x v="0"/>
    <s v="IT"/>
    <s v="EUR"/>
    <n v="1483120216"/>
    <n v="1479232216"/>
    <b v="0"/>
    <n v="74"/>
    <b v="1"/>
    <x v="36"/>
    <n v="66"/>
    <n v="26.59"/>
    <s v="technology"/>
    <x v="36"/>
    <d v="2016-11-15T17:50:16"/>
    <x v="2"/>
    <x v="4"/>
  </r>
  <r>
    <n v="2623"/>
    <s v="Antimatter Fuel Production"/>
    <s v="We have designed an antimatter thruster capable of reaching the nearest star.  A plan for antimatter fuel production is now needed."/>
    <n v="3000"/>
    <n v="2280"/>
    <x v="0"/>
    <s v="US"/>
    <s v="USD"/>
    <n v="1480658966"/>
    <n v="1479449366"/>
    <b v="0"/>
    <n v="62"/>
    <b v="1"/>
    <x v="36"/>
    <n v="76"/>
    <n v="36.770000000000003"/>
    <s v="technology"/>
    <x v="36"/>
    <d v="2016-11-18T06:09:26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3000"/>
    <n v="110353.65"/>
    <x v="0"/>
    <s v="US"/>
    <s v="USD"/>
    <n v="1347530822"/>
    <n v="1345716422"/>
    <b v="0"/>
    <n v="3468"/>
    <b v="1"/>
    <x v="36"/>
    <n v="3678"/>
    <n v="31.82"/>
    <s v="technology"/>
    <x v="36"/>
    <d v="2012-08-23T10:07:02"/>
    <x v="5"/>
    <x v="10"/>
  </r>
  <r>
    <n v="2625"/>
    <s v="Caelum - Photos from stratosphere"/>
    <s v="We are two upper sixth-form students specialized in physics who wanna take some majestic pictures from stratosphere - about 35km high"/>
    <n v="3000"/>
    <n v="1434"/>
    <x v="0"/>
    <s v="DE"/>
    <s v="EUR"/>
    <n v="1478723208"/>
    <n v="1476559608"/>
    <b v="0"/>
    <n v="52"/>
    <b v="1"/>
    <x v="36"/>
    <n v="48"/>
    <n v="27.58"/>
    <s v="technology"/>
    <x v="36"/>
    <d v="2016-10-15T19:26:48"/>
    <x v="2"/>
    <x v="9"/>
  </r>
  <r>
    <n v="2626"/>
    <s v="SAGANet STEM Mentoring Lab Accreditation"/>
    <s v="Support the accreditation of our online STEM Mentoring Program with the International Mentoring Association"/>
    <n v="3000"/>
    <n v="2800"/>
    <x v="0"/>
    <s v="US"/>
    <s v="USD"/>
    <n v="1433343869"/>
    <n v="1430751869"/>
    <b v="0"/>
    <n v="50"/>
    <b v="1"/>
    <x v="36"/>
    <n v="93"/>
    <n v="56"/>
    <s v="technology"/>
    <x v="36"/>
    <d v="2015-05-04T15:04:2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3000"/>
    <n v="970"/>
    <x v="0"/>
    <s v="US"/>
    <s v="USD"/>
    <n v="1448571261"/>
    <n v="1445975661"/>
    <b v="0"/>
    <n v="45"/>
    <b v="1"/>
    <x v="36"/>
    <n v="32"/>
    <n v="21.56"/>
    <s v="technology"/>
    <x v="36"/>
    <d v="2015-10-27T19:54:21"/>
    <x v="0"/>
    <x v="9"/>
  </r>
  <r>
    <n v="2628"/>
    <s v="Pie In Space!"/>
    <s v="A high school freshman is sending pie into space and you can be a part of it.  GO SCIENCE!!!"/>
    <n v="3000"/>
    <n v="926"/>
    <x v="0"/>
    <s v="US"/>
    <s v="USD"/>
    <n v="1417389067"/>
    <n v="1415661067"/>
    <b v="0"/>
    <n v="21"/>
    <b v="1"/>
    <x v="36"/>
    <n v="31"/>
    <n v="44.1"/>
    <s v="technology"/>
    <x v="36"/>
    <d v="2014-11-10T23:11:07"/>
    <x v="3"/>
    <x v="4"/>
  </r>
  <r>
    <n v="2629"/>
    <s v="Project Dragonfly - Sail to the Stars"/>
    <s v="The first international contest to let students shape the future of interstellar travel."/>
    <n v="3000"/>
    <n v="6387"/>
    <x v="0"/>
    <s v="GB"/>
    <s v="GBP"/>
    <n v="1431608122"/>
    <n v="1429016122"/>
    <b v="0"/>
    <n v="100"/>
    <b v="1"/>
    <x v="36"/>
    <n v="213"/>
    <n v="63.87"/>
    <s v="technology"/>
    <x v="36"/>
    <d v="2015-04-14T12:55:22"/>
    <x v="0"/>
    <x v="6"/>
  </r>
  <r>
    <n v="2630"/>
    <s v="Asteroid What! - Very Near Earth Asteroids"/>
    <s v="Free and easy to use information when asteroids pass closer than the Moon. Stretch - take photos of all of these asteroids"/>
    <n v="3000"/>
    <n v="3158"/>
    <x v="0"/>
    <s v="AU"/>
    <s v="AUD"/>
    <n v="1467280800"/>
    <n v="1464921112"/>
    <b v="0"/>
    <n v="81"/>
    <b v="1"/>
    <x v="36"/>
    <n v="105"/>
    <n v="38.99"/>
    <s v="technology"/>
    <x v="36"/>
    <d v="2016-06-03T02:31:52"/>
    <x v="2"/>
    <x v="0"/>
  </r>
  <r>
    <n v="2631"/>
    <s v="Starship Congress 2015: Interstellar Hackathon"/>
    <s v="Starship Congress 2015 is a deep-space &amp; interstellar science summit staged by Icarus Interstellar."/>
    <n v="3000"/>
    <n v="22933.05"/>
    <x v="0"/>
    <s v="US"/>
    <s v="USD"/>
    <n v="1440907427"/>
    <n v="1438488227"/>
    <b v="0"/>
    <n v="286"/>
    <b v="1"/>
    <x v="36"/>
    <n v="764"/>
    <n v="80.19"/>
    <s v="technology"/>
    <x v="36"/>
    <d v="2015-08-02T04:03:47"/>
    <x v="0"/>
    <x v="10"/>
  </r>
  <r>
    <n v="2632"/>
    <s v="University Rocket Science"/>
    <s v="Students from 3 universities are designing a dual stage rocket to test experimental rocket technology."/>
    <n v="3000"/>
    <n v="1466"/>
    <x v="0"/>
    <s v="US"/>
    <s v="USD"/>
    <n v="1464485339"/>
    <n v="1462325339"/>
    <b v="0"/>
    <n v="42"/>
    <b v="1"/>
    <x v="36"/>
    <n v="49"/>
    <n v="34.9"/>
    <s v="technology"/>
    <x v="36"/>
    <d v="2016-05-04T01:28:59"/>
    <x v="2"/>
    <x v="5"/>
  </r>
  <r>
    <n v="2633"/>
    <s v="ISS-Above"/>
    <s v="A device that lights up whenever the International Space Station is nearby (that happens more often than you might expect)"/>
    <n v="3000"/>
    <n v="17731"/>
    <x v="0"/>
    <s v="US"/>
    <s v="USD"/>
    <n v="1393542000"/>
    <n v="1390938332"/>
    <b v="0"/>
    <n v="199"/>
    <b v="1"/>
    <x v="36"/>
    <n v="591"/>
    <n v="89.1"/>
    <s v="technology"/>
    <x v="36"/>
    <d v="2014-01-28T19:45:32"/>
    <x v="3"/>
    <x v="1"/>
  </r>
  <r>
    <n v="2634"/>
    <s v="Project Stardust Part 2"/>
    <s v="After a unsuccessful recovery last time we are trying again to successfully launch and recover a weather balloon from space."/>
    <n v="3000"/>
    <n v="986"/>
    <x v="0"/>
    <s v="US"/>
    <s v="USD"/>
    <n v="1475163921"/>
    <n v="1472571921"/>
    <b v="0"/>
    <n v="25"/>
    <b v="1"/>
    <x v="36"/>
    <n v="33"/>
    <n v="39.44"/>
    <s v="technology"/>
    <x v="36"/>
    <d v="2016-08-30T15:45:21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3000"/>
    <n v="11500"/>
    <x v="0"/>
    <s v="CA"/>
    <s v="CAD"/>
    <n v="1425937761"/>
    <n v="1422917361"/>
    <b v="0"/>
    <n v="84"/>
    <b v="1"/>
    <x v="36"/>
    <n v="383"/>
    <n v="136.9"/>
    <s v="technology"/>
    <x v="36"/>
    <d v="2015-02-02T22:49:21"/>
    <x v="0"/>
    <x v="2"/>
  </r>
  <r>
    <n v="2636"/>
    <s v="Starduster II - Photographing Earth from Near-Space"/>
    <s v="Real-time high-altitude weather balloon tracking using amateur radios - capturing stunning near-space visuals - now with more science!"/>
    <n v="3000"/>
    <n v="1873"/>
    <x v="0"/>
    <s v="US"/>
    <s v="USD"/>
    <n v="1476579600"/>
    <n v="1474641914"/>
    <b v="0"/>
    <n v="50"/>
    <b v="1"/>
    <x v="36"/>
    <n v="62"/>
    <n v="37.46"/>
    <s v="technology"/>
    <x v="36"/>
    <d v="2016-09-23T14:45:14"/>
    <x v="2"/>
    <x v="8"/>
  </r>
  <r>
    <n v="2637"/>
    <s v="SPEED OF LIGHT: Biggest Mystery of the Universe"/>
    <s v="Help us collect the data to solve the mystery of the century: Is light slowing down?"/>
    <n v="3000"/>
    <n v="831"/>
    <x v="0"/>
    <s v="US"/>
    <s v="USD"/>
    <n v="1476277875"/>
    <n v="1474895475"/>
    <b v="0"/>
    <n v="26"/>
    <b v="1"/>
    <x v="36"/>
    <n v="28"/>
    <n v="31.96"/>
    <s v="technology"/>
    <x v="36"/>
    <d v="2016-09-26T13:11:15"/>
    <x v="2"/>
    <x v="8"/>
  </r>
  <r>
    <n v="2638"/>
    <s v="Pie In Space! (Round 2)"/>
    <s v="The second round of funding for the most amazing project ever where a high school freshman is sending pie into SPACE!!!"/>
    <n v="3000"/>
    <n v="353"/>
    <x v="0"/>
    <s v="US"/>
    <s v="USD"/>
    <n v="1421358895"/>
    <n v="1418766895"/>
    <b v="0"/>
    <n v="14"/>
    <b v="1"/>
    <x v="36"/>
    <n v="12"/>
    <n v="25.21"/>
    <s v="technology"/>
    <x v="36"/>
    <d v="2014-12-16T21:54:55"/>
    <x v="3"/>
    <x v="11"/>
  </r>
  <r>
    <n v="2639"/>
    <s v="Mission Space"/>
    <s v="Mission Space is run by me, a teenager who has a passion for space! I will fly a weather balloon to the edge of space with your help."/>
    <n v="3000"/>
    <n v="492"/>
    <x v="0"/>
    <s v="GB"/>
    <s v="GBP"/>
    <n v="1424378748"/>
    <n v="1421786748"/>
    <b v="0"/>
    <n v="49"/>
    <b v="1"/>
    <x v="36"/>
    <n v="16"/>
    <n v="10.039999999999999"/>
    <s v="technology"/>
    <x v="36"/>
    <d v="2015-01-20T20:45:48"/>
    <x v="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6"/>
    <n v="45.94"/>
    <s v="technology"/>
    <x v="36"/>
    <d v="2015-04-09T03:51:14"/>
    <x v="0"/>
    <x v="6"/>
  </r>
  <r>
    <n v="2641"/>
    <s v="Build Flying Saucer Artificial Intelligent from sea shell"/>
    <s v="Building a Flying saucer that has Artificial Intelligent made from sea shell."/>
    <n v="3000"/>
    <n v="15"/>
    <x v="2"/>
    <s v="US"/>
    <s v="USD"/>
    <n v="1410811740"/>
    <n v="1409341863"/>
    <b v="0"/>
    <n v="1"/>
    <b v="0"/>
    <x v="36"/>
    <n v="1"/>
    <n v="15"/>
    <s v="technology"/>
    <x v="36"/>
    <d v="2014-08-29T19:51:03"/>
    <x v="3"/>
    <x v="10"/>
  </r>
  <r>
    <n v="2642"/>
    <s v="Maschinenbau in ein neues Zeitalter"/>
    <s v="Innovatives MAschinenbau projekt mit verarbeitende Metalle vom Mars_x000a_Stehe mit Mars one einer hollÃ¤ndischen space company in cooperatio"/>
    <n v="3000"/>
    <n v="0"/>
    <x v="2"/>
    <s v="DE"/>
    <s v="EUR"/>
    <n v="1468565820"/>
    <n v="1465970108"/>
    <b v="0"/>
    <n v="0"/>
    <b v="0"/>
    <x v="36"/>
    <n v="0"/>
    <n v="0"/>
    <s v="technology"/>
    <x v="36"/>
    <d v="2016-06-15T05:55:08"/>
    <x v="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3000"/>
    <n v="335597.31"/>
    <x v="1"/>
    <s v="US"/>
    <s v="USD"/>
    <n v="1482307140"/>
    <n v="1479218315"/>
    <b v="1"/>
    <n v="1501"/>
    <b v="0"/>
    <x v="36"/>
    <n v="11187"/>
    <n v="223.58"/>
    <s v="technology"/>
    <x v="36"/>
    <d v="2016-11-15T13:58:35"/>
    <x v="2"/>
    <x v="4"/>
  </r>
  <r>
    <n v="2644"/>
    <s v="Helios - Near Space Launch To Capture The 2017 Solar Eclipse (Canceled)"/>
    <s v="A historic manned launch into near space by 3 brave pilots to capture the 2017 total solar eclipse in virtual reality."/>
    <n v="3000"/>
    <n v="2053"/>
    <x v="1"/>
    <s v="US"/>
    <s v="USD"/>
    <n v="1489172435"/>
    <n v="1486580435"/>
    <b v="1"/>
    <n v="52"/>
    <b v="0"/>
    <x v="36"/>
    <n v="68"/>
    <n v="39.479999999999997"/>
    <s v="technology"/>
    <x v="36"/>
    <d v="2017-02-08T19:00:35"/>
    <x v="1"/>
    <x v="2"/>
  </r>
  <r>
    <n v="2645"/>
    <s v="Project ThunderStruck - Testing a New Spacecraft Concept"/>
    <s v="Phase one of a small winged reentry craft. This phase will be testing the supersonic stability of a small craft traveling at 1,800kph"/>
    <n v="3000"/>
    <n v="2100"/>
    <x v="1"/>
    <s v="AU"/>
    <s v="AUD"/>
    <n v="1415481203"/>
    <n v="1412885603"/>
    <b v="1"/>
    <n v="23"/>
    <b v="0"/>
    <x v="36"/>
    <n v="70"/>
    <n v="91.3"/>
    <s v="technology"/>
    <x v="36"/>
    <d v="2014-10-09T20:13:23"/>
    <x v="3"/>
    <x v="9"/>
  </r>
  <r>
    <n v="2646"/>
    <s v="SpaceVR: Your Ticket to Space (Canceled)"/>
    <s v="We're a small group with a big mission: making it possible for everyone to explore space using the power of virtual reality."/>
    <n v="3000"/>
    <n v="42086.42"/>
    <x v="1"/>
    <s v="US"/>
    <s v="USD"/>
    <n v="1441783869"/>
    <n v="1439191869"/>
    <b v="1"/>
    <n v="535"/>
    <b v="0"/>
    <x v="36"/>
    <n v="1403"/>
    <n v="78.67"/>
    <s v="technology"/>
    <x v="36"/>
    <d v="2015-08-10T07:31:09"/>
    <x v="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3000"/>
    <n v="36"/>
    <x v="1"/>
    <s v="CA"/>
    <s v="CAD"/>
    <n v="1439533019"/>
    <n v="1436941019"/>
    <b v="0"/>
    <n v="3"/>
    <b v="0"/>
    <x v="36"/>
    <n v="1"/>
    <n v="12"/>
    <s v="technology"/>
    <x v="36"/>
    <d v="2015-07-15T06:16:59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3000"/>
    <n v="106"/>
    <x v="1"/>
    <s v="US"/>
    <s v="USD"/>
    <n v="1457543360"/>
    <n v="1454951360"/>
    <b v="0"/>
    <n v="6"/>
    <b v="0"/>
    <x v="36"/>
    <n v="4"/>
    <n v="17.670000000000002"/>
    <s v="technology"/>
    <x v="36"/>
    <d v="2016-02-08T17:09:20"/>
    <x v="2"/>
    <x v="2"/>
  </r>
  <r>
    <n v="2649"/>
    <s v="The Mission - Please Check Back Soon (Canceled)"/>
    <s v="They have launched a Kickstarter."/>
    <n v="3000"/>
    <n v="124"/>
    <x v="1"/>
    <s v="US"/>
    <s v="USD"/>
    <n v="1454370941"/>
    <n v="1449186941"/>
    <b v="0"/>
    <n v="3"/>
    <b v="0"/>
    <x v="36"/>
    <n v="4"/>
    <n v="41.33"/>
    <s v="technology"/>
    <x v="36"/>
    <d v="2015-12-03T23:55:41"/>
    <x v="0"/>
    <x v="11"/>
  </r>
  <r>
    <n v="2650"/>
    <s v="The Observer Project 2016 (Canceled)"/>
    <s v="A fully stabilized, mobile, research grade telescope/media platform, used to bring outreach astronomy to those who don't have access."/>
    <n v="3000"/>
    <n v="358"/>
    <x v="1"/>
    <s v="US"/>
    <s v="USD"/>
    <n v="1482332343"/>
    <n v="1479740343"/>
    <b v="0"/>
    <n v="5"/>
    <b v="0"/>
    <x v="36"/>
    <n v="12"/>
    <n v="71.599999999999994"/>
    <s v="technology"/>
    <x v="36"/>
    <d v="2016-11-21T14:59:03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3000"/>
    <n v="5233"/>
    <x v="1"/>
    <s v="US"/>
    <s v="USD"/>
    <n v="1450380009"/>
    <n v="1447960809"/>
    <b v="0"/>
    <n v="17"/>
    <b v="0"/>
    <x v="36"/>
    <n v="174"/>
    <n v="307.82"/>
    <s v="technology"/>
    <x v="36"/>
    <d v="2015-11-19T19:20:09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3000"/>
    <n v="885"/>
    <x v="1"/>
    <s v="AU"/>
    <s v="AUD"/>
    <n v="1418183325"/>
    <n v="1415591325"/>
    <b v="0"/>
    <n v="11"/>
    <b v="0"/>
    <x v="36"/>
    <n v="30"/>
    <n v="80.45"/>
    <s v="technology"/>
    <x v="36"/>
    <d v="2014-11-10T03:48:45"/>
    <x v="3"/>
    <x v="4"/>
  </r>
  <r>
    <n v="2653"/>
    <s v="Dream Rocket Project (Canceled)"/>
    <s v="DREAM BIG. Explore the universe through STEAM education. (Science, Technology, Engineering, Art, Mathematics)"/>
    <n v="3000"/>
    <n v="5876"/>
    <x v="1"/>
    <s v="US"/>
    <s v="USD"/>
    <n v="1402632000"/>
    <n v="1399909127"/>
    <b v="0"/>
    <n v="70"/>
    <b v="0"/>
    <x v="36"/>
    <n v="196"/>
    <n v="83.94"/>
    <s v="technology"/>
    <x v="36"/>
    <d v="2014-05-12T15:38:47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3000"/>
    <n v="51"/>
    <x v="1"/>
    <s v="US"/>
    <s v="USD"/>
    <n v="1429622726"/>
    <n v="1424442326"/>
    <b v="0"/>
    <n v="6"/>
    <b v="0"/>
    <x v="36"/>
    <n v="2"/>
    <n v="8.5"/>
    <s v="technology"/>
    <x v="36"/>
    <d v="2015-02-20T14:25:26"/>
    <x v="0"/>
    <x v="2"/>
  </r>
  <r>
    <n v="2655"/>
    <s v="Balloons (Canceled)"/>
    <s v="Thank you for your support!"/>
    <n v="3000"/>
    <n v="3155"/>
    <x v="1"/>
    <s v="US"/>
    <s v="USD"/>
    <n v="1455048000"/>
    <n v="1452631647"/>
    <b v="0"/>
    <n v="43"/>
    <b v="0"/>
    <x v="36"/>
    <n v="105"/>
    <n v="73.37"/>
    <s v="technology"/>
    <x v="36"/>
    <d v="2016-01-12T20:47:27"/>
    <x v="2"/>
    <x v="1"/>
  </r>
  <r>
    <n v="2656"/>
    <s v="MoonWatcher: A 24/7 Live Video of the Moon for Everyone (Canceled)"/>
    <s v="MoonWatcher will be bringing the Moon closer to all of us."/>
    <n v="3000"/>
    <n v="17155"/>
    <x v="1"/>
    <s v="US"/>
    <s v="USD"/>
    <n v="1489345200"/>
    <n v="1485966688"/>
    <b v="0"/>
    <n v="152"/>
    <b v="0"/>
    <x v="36"/>
    <n v="572"/>
    <n v="112.86"/>
    <s v="technology"/>
    <x v="36"/>
    <d v="2017-02-01T16:31:28"/>
    <x v="1"/>
    <x v="2"/>
  </r>
  <r>
    <n v="2657"/>
    <s v="Propel Citizen Science to the Moon (Canceled)"/>
    <s v="Miles, a team of citizen scientists is reaching for the moon. We've bootstrapped our way to the top and now we need your help."/>
    <n v="3000"/>
    <n v="5621.38"/>
    <x v="1"/>
    <s v="US"/>
    <s v="USD"/>
    <n v="1470187800"/>
    <n v="1467325053"/>
    <b v="0"/>
    <n v="59"/>
    <b v="0"/>
    <x v="36"/>
    <n v="187"/>
    <n v="95.28"/>
    <s v="technology"/>
    <x v="36"/>
    <d v="2016-06-30T22:17:33"/>
    <x v="2"/>
    <x v="0"/>
  </r>
  <r>
    <n v="2658"/>
    <s v="STEM MARS Lander experience: https://youtu.be/n6avxUAKee0"/>
    <s v="Funding will allow free participation for 20 schools, grades 4-12, (thousands of students) anywhere in the nation."/>
    <n v="3000"/>
    <n v="91"/>
    <x v="1"/>
    <s v="US"/>
    <s v="USD"/>
    <n v="1469913194"/>
    <n v="1467321194"/>
    <b v="0"/>
    <n v="4"/>
    <b v="0"/>
    <x v="36"/>
    <n v="3"/>
    <n v="22.75"/>
    <s v="technology"/>
    <x v="36"/>
    <d v="2016-06-30T21:13:14"/>
    <x v="2"/>
    <x v="0"/>
  </r>
  <r>
    <n v="2659"/>
    <s v="test (Canceled)"/>
    <s v="test"/>
    <n v="3000"/>
    <n v="1333"/>
    <x v="1"/>
    <s v="US"/>
    <s v="USD"/>
    <n v="1429321210"/>
    <n v="1426729210"/>
    <b v="0"/>
    <n v="10"/>
    <b v="0"/>
    <x v="36"/>
    <n v="44"/>
    <n v="133.30000000000001"/>
    <s v="technology"/>
    <x v="36"/>
    <d v="2015-03-19T01:40:10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3000"/>
    <n v="19"/>
    <x v="1"/>
    <s v="US"/>
    <s v="USD"/>
    <n v="1448388418"/>
    <n v="1443200818"/>
    <b v="0"/>
    <n v="5"/>
    <b v="0"/>
    <x v="36"/>
    <n v="1"/>
    <n v="3.8"/>
    <s v="technology"/>
    <x v="36"/>
    <d v="2015-09-25T17:06:58"/>
    <x v="0"/>
    <x v="8"/>
  </r>
  <r>
    <n v="2661"/>
    <s v="Summer Camp - A creative space for makers and artists alike."/>
    <s v="Summer Camp is an old gas station that will have workshops, custom art framing, and carry vintage &amp; home goods."/>
    <n v="3000"/>
    <n v="5145"/>
    <x v="0"/>
    <s v="US"/>
    <s v="USD"/>
    <n v="1382742010"/>
    <n v="1380150010"/>
    <b v="0"/>
    <n v="60"/>
    <b v="1"/>
    <x v="37"/>
    <n v="172"/>
    <n v="85.75"/>
    <s v="technology"/>
    <x v="37"/>
    <d v="2013-09-25T23:00:10"/>
    <x v="4"/>
    <x v="8"/>
  </r>
  <r>
    <n v="2662"/>
    <s v="The Mini Maker, a kid focused makerspace"/>
    <s v="The Mini Maker is Lansing Michigan's new kid friendly makerspace. We're dedicated to help kids imagine, develop and build."/>
    <n v="3000"/>
    <n v="21360"/>
    <x v="0"/>
    <s v="US"/>
    <s v="USD"/>
    <n v="1440179713"/>
    <n v="1437587713"/>
    <b v="0"/>
    <n v="80"/>
    <b v="1"/>
    <x v="37"/>
    <n v="712"/>
    <n v="267"/>
    <s v="technology"/>
    <x v="37"/>
    <d v="2015-07-22T17:55:13"/>
    <x v="0"/>
    <x v="3"/>
  </r>
  <r>
    <n v="2663"/>
    <s v="A New Life for an Old School"/>
    <s v="The Ville. A local cooperative helping communities learn, share and grow in the spirit of health, wellness and sustainability."/>
    <n v="3000"/>
    <n v="20919.25"/>
    <x v="0"/>
    <s v="CA"/>
    <s v="CAD"/>
    <n v="1441378800"/>
    <n v="1438873007"/>
    <b v="0"/>
    <n v="56"/>
    <b v="1"/>
    <x v="37"/>
    <n v="697"/>
    <n v="373.56"/>
    <s v="technology"/>
    <x v="37"/>
    <d v="2015-08-06T14:56:47"/>
    <x v="0"/>
    <x v="10"/>
  </r>
  <r>
    <n v="2664"/>
    <s v="HackSchool: Students, Technology, and Empowerment"/>
    <s v="We believe that the true purpose of education is to enable people to create real things that make the world better. Join us!"/>
    <n v="3000"/>
    <n v="18100"/>
    <x v="0"/>
    <s v="US"/>
    <s v="USD"/>
    <n v="1449644340"/>
    <n v="1446683797"/>
    <b v="0"/>
    <n v="104"/>
    <b v="1"/>
    <x v="37"/>
    <n v="603"/>
    <n v="174.04"/>
    <s v="technology"/>
    <x v="37"/>
    <d v="2015-11-05T00:36:37"/>
    <x v="0"/>
    <x v="4"/>
  </r>
  <r>
    <n v="2665"/>
    <s v="Gilman Playground Builds a Tech Center"/>
    <s v="Giving the best tech access and tools to Bayview Hunters Point youth - developing the next generation of tech savvy youth who excel!"/>
    <n v="3000"/>
    <n v="4310"/>
    <x v="0"/>
    <s v="US"/>
    <s v="USD"/>
    <n v="1430774974"/>
    <n v="1426886974"/>
    <b v="0"/>
    <n v="46"/>
    <b v="1"/>
    <x v="37"/>
    <n v="144"/>
    <n v="93.7"/>
    <s v="technology"/>
    <x v="37"/>
    <d v="2015-03-20T21:29:34"/>
    <x v="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3000"/>
    <n v="15929.51"/>
    <x v="0"/>
    <s v="US"/>
    <s v="USD"/>
    <n v="1443214800"/>
    <n v="1440008439"/>
    <b v="0"/>
    <n v="206"/>
    <b v="1"/>
    <x v="37"/>
    <n v="531"/>
    <n v="77.33"/>
    <s v="technology"/>
    <x v="37"/>
    <d v="2015-08-19T18:20:39"/>
    <x v="0"/>
    <x v="10"/>
  </r>
  <r>
    <n v="2667"/>
    <s v="Websmith Studio : Think, Build, Break, Play."/>
    <s v="Websmith Studio is a makerspace where the people most impacted by broken systems are empowered to think, build, and own the solution."/>
    <n v="3000"/>
    <n v="1660"/>
    <x v="0"/>
    <s v="US"/>
    <s v="USD"/>
    <n v="1455142416"/>
    <n v="1452550416"/>
    <b v="0"/>
    <n v="18"/>
    <b v="1"/>
    <x v="37"/>
    <n v="55"/>
    <n v="92.22"/>
    <s v="technology"/>
    <x v="37"/>
    <d v="2016-01-11T22:13:36"/>
    <x v="2"/>
    <x v="1"/>
  </r>
  <r>
    <n v="2668"/>
    <s v="UOttawa Makermobile"/>
    <s v="Creativity on the go! |_x000a_CrÃ©ativitÃ© en mouvement !"/>
    <n v="3000"/>
    <n v="1707"/>
    <x v="0"/>
    <s v="CA"/>
    <s v="CAD"/>
    <n v="1447079520"/>
    <n v="1443449265"/>
    <b v="0"/>
    <n v="28"/>
    <b v="1"/>
    <x v="37"/>
    <n v="57"/>
    <n v="60.96"/>
    <s v="technology"/>
    <x v="37"/>
    <d v="2015-09-28T14:07:45"/>
    <x v="0"/>
    <x v="8"/>
  </r>
  <r>
    <n v="2669"/>
    <s v="Oceana High School MAKER club requesting a 3D Printer"/>
    <s v="The brand new Makers Club wants something to draw the students into science and engineering and also be very inclusive."/>
    <n v="3000"/>
    <n v="1001"/>
    <x v="0"/>
    <s v="US"/>
    <s v="USD"/>
    <n v="1452387096"/>
    <n v="1447203096"/>
    <b v="0"/>
    <n v="11"/>
    <b v="1"/>
    <x v="37"/>
    <n v="33"/>
    <n v="91"/>
    <s v="technology"/>
    <x v="37"/>
    <d v="2015-11-11T00:51:36"/>
    <x v="0"/>
    <x v="4"/>
  </r>
  <r>
    <n v="2670"/>
    <s v="G-Pod ... the future of sustainable housing"/>
    <s v="A revolution in the rapidly growing container housing space. Transportable, expandable, green and versatile. A global game-changer."/>
    <n v="3000"/>
    <n v="2495"/>
    <x v="2"/>
    <s v="AU"/>
    <s v="AUD"/>
    <n v="1406593780"/>
    <n v="1404174580"/>
    <b v="1"/>
    <n v="60"/>
    <b v="0"/>
    <x v="37"/>
    <n v="83"/>
    <n v="41.58"/>
    <s v="technology"/>
    <x v="37"/>
    <d v="2014-07-01T00:29:40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3000"/>
    <n v="2836"/>
    <x v="2"/>
    <s v="US"/>
    <s v="USD"/>
    <n v="1419017880"/>
    <n v="1416419916"/>
    <b v="1"/>
    <n v="84"/>
    <b v="0"/>
    <x v="37"/>
    <n v="95"/>
    <n v="33.76"/>
    <s v="technology"/>
    <x v="37"/>
    <d v="2014-11-19T17:58:36"/>
    <x v="3"/>
    <x v="4"/>
  </r>
  <r>
    <n v="2672"/>
    <s v="Open Tools for Science and Science Education"/>
    <s v="Manylabs aims to help support 20 new residents working on open, low-cost, accessible tools for science and science education."/>
    <n v="3000"/>
    <n v="3319"/>
    <x v="2"/>
    <s v="US"/>
    <s v="USD"/>
    <n v="1451282400"/>
    <n v="1449436390"/>
    <b v="1"/>
    <n v="47"/>
    <b v="0"/>
    <x v="37"/>
    <n v="111"/>
    <n v="70.62"/>
    <s v="technology"/>
    <x v="37"/>
    <d v="2015-12-06T21:13:10"/>
    <x v="0"/>
    <x v="11"/>
  </r>
  <r>
    <n v="2673"/>
    <s v="Help us open a Makerspace for Kids"/>
    <s v="We're opening up a Pixel Academy in Manhattan and we need your help to fill it with technology and tools for New York City's kids!"/>
    <n v="3000"/>
    <n v="11032"/>
    <x v="2"/>
    <s v="US"/>
    <s v="USD"/>
    <n v="1414622700"/>
    <n v="1412081999"/>
    <b v="1"/>
    <n v="66"/>
    <b v="0"/>
    <x v="37"/>
    <n v="368"/>
    <n v="167.15"/>
    <s v="technology"/>
    <x v="37"/>
    <d v="2014-09-30T12:59:59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000"/>
    <n v="21994"/>
    <x v="2"/>
    <s v="US"/>
    <s v="USD"/>
    <n v="1467694740"/>
    <n v="1465398670"/>
    <b v="1"/>
    <n v="171"/>
    <b v="0"/>
    <x v="37"/>
    <n v="733"/>
    <n v="128.62"/>
    <s v="technology"/>
    <x v="37"/>
    <d v="2016-06-08T15:11:10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3000"/>
    <n v="1897"/>
    <x v="2"/>
    <s v="US"/>
    <s v="USD"/>
    <n v="1415655289"/>
    <n v="1413059689"/>
    <b v="1"/>
    <n v="29"/>
    <b v="0"/>
    <x v="37"/>
    <n v="63"/>
    <n v="65.41"/>
    <s v="technology"/>
    <x v="37"/>
    <d v="2014-10-11T20:34:49"/>
    <x v="3"/>
    <x v="9"/>
  </r>
  <r>
    <n v="2676"/>
    <s v="Toronto VR Co-Op"/>
    <s v="Our aim is to provide high-end equipment and space for Toronto coders, filmmakers, and artists to develop cutting-edge VR content."/>
    <n v="3000"/>
    <n v="1058"/>
    <x v="2"/>
    <s v="CA"/>
    <s v="CAD"/>
    <n v="1463929174"/>
    <n v="1461337174"/>
    <b v="0"/>
    <n v="9"/>
    <b v="0"/>
    <x v="37"/>
    <n v="35"/>
    <n v="117.56"/>
    <s v="technology"/>
    <x v="37"/>
    <d v="2016-04-22T14:59:34"/>
    <x v="2"/>
    <x v="6"/>
  </r>
  <r>
    <n v="2677"/>
    <s v="Tinkr Tech - mobile makerspace"/>
    <s v="A mobile tech lab with cutting edge maker tools that travels to schools to offer free creative workshops for school age kids."/>
    <n v="3000"/>
    <n v="3415"/>
    <x v="2"/>
    <s v="US"/>
    <s v="USD"/>
    <n v="1404348143"/>
    <n v="1401756143"/>
    <b v="0"/>
    <n v="27"/>
    <b v="0"/>
    <x v="37"/>
    <n v="114"/>
    <n v="126.48"/>
    <s v="technology"/>
    <x v="37"/>
    <d v="2014-06-03T00:42:23"/>
    <x v="3"/>
    <x v="0"/>
  </r>
  <r>
    <n v="2678"/>
    <s v="Wavegarden in Marbella (MÃ¡laga)"/>
    <s v="Wavegarden is the worldâ€™s longest man-made wave that creates ideal conditions for surfing. Help us and let's open one in Malaga!!"/>
    <n v="3000"/>
    <n v="1100"/>
    <x v="2"/>
    <s v="ES"/>
    <s v="EUR"/>
    <n v="1443121765"/>
    <n v="1440529765"/>
    <b v="0"/>
    <n v="2"/>
    <b v="0"/>
    <x v="37"/>
    <n v="37"/>
    <n v="550"/>
    <s v="technology"/>
    <x v="37"/>
    <d v="2015-08-25T19:09:25"/>
    <x v="0"/>
    <x v="10"/>
  </r>
  <r>
    <n v="2679"/>
    <s v="DIY Garage"/>
    <s v="A do-it-yourself auto garage in Des Moines, Iowa where people can learn how to work on cars &amp; those who know can share their knowledge."/>
    <n v="3000"/>
    <n v="132"/>
    <x v="2"/>
    <s v="US"/>
    <s v="USD"/>
    <n v="1425081694"/>
    <n v="1422489694"/>
    <b v="0"/>
    <n v="3"/>
    <b v="0"/>
    <x v="37"/>
    <n v="4"/>
    <n v="44"/>
    <s v="technology"/>
    <x v="37"/>
    <d v="2015-01-29T00:01:34"/>
    <x v="0"/>
    <x v="1"/>
  </r>
  <r>
    <n v="2680"/>
    <s v="iHeart Pillow"/>
    <s v="iHeartPillow, Connecting loved ones"/>
    <n v="3000"/>
    <n v="276"/>
    <x v="2"/>
    <s v="ES"/>
    <s v="EUR"/>
    <n v="1459915491"/>
    <n v="1457327091"/>
    <b v="0"/>
    <n v="4"/>
    <b v="0"/>
    <x v="37"/>
    <n v="9"/>
    <n v="69"/>
    <s v="technology"/>
    <x v="37"/>
    <d v="2016-03-07T05:04:51"/>
    <x v="2"/>
    <x v="7"/>
  </r>
  <r>
    <n v="2681"/>
    <s v="Jolly's Hot Dogs An All-Beef Coney Dog"/>
    <s v="Jolly's Hot Dogs: A beef hot dog topped with deliciously seasoned ground beef, mustard and minced onions."/>
    <n v="3000"/>
    <n v="55"/>
    <x v="2"/>
    <s v="US"/>
    <s v="USD"/>
    <n v="1405027750"/>
    <n v="1402867750"/>
    <b v="0"/>
    <n v="2"/>
    <b v="0"/>
    <x v="19"/>
    <n v="2"/>
    <n v="27.5"/>
    <s v="food"/>
    <x v="19"/>
    <d v="2014-06-15T21:29:10"/>
    <x v="3"/>
    <x v="0"/>
  </r>
  <r>
    <n v="2682"/>
    <s v="Toastie's Gourmet Toast"/>
    <s v="Gourmet Toast is the culinary combination, neigh, perfection of America's most under-utilized snack: Toast."/>
    <n v="3000"/>
    <n v="1698"/>
    <x v="2"/>
    <s v="US"/>
    <s v="USD"/>
    <n v="1416635940"/>
    <n v="1413838540"/>
    <b v="0"/>
    <n v="20"/>
    <b v="0"/>
    <x v="19"/>
    <n v="57"/>
    <n v="84.9"/>
    <s v="food"/>
    <x v="19"/>
    <d v="2014-10-20T20:55:40"/>
    <x v="3"/>
    <x v="9"/>
  </r>
  <r>
    <n v="2683"/>
    <s v="Just Cereal - Mobile Cereal Bar"/>
    <s v="Cereal isn't only for breakfast! Help me bring cereal to the 92% of Americans who eat cereal everyday. Out of the home and to you!"/>
    <n v="3000"/>
    <n v="36"/>
    <x v="2"/>
    <s v="US"/>
    <s v="USD"/>
    <n v="1425233240"/>
    <n v="1422641240"/>
    <b v="0"/>
    <n v="3"/>
    <b v="0"/>
    <x v="19"/>
    <n v="1"/>
    <n v="12"/>
    <s v="food"/>
    <x v="19"/>
    <d v="2015-01-30T18:07:20"/>
    <x v="0"/>
    <x v="1"/>
  </r>
  <r>
    <n v="2684"/>
    <s v="Ain't No Thang..."/>
    <s v="Not all wings are created equal. We believe ours take flight above the rest. Come judge for yourself. To us it Ain't No Thang..."/>
    <n v="3000"/>
    <n v="800"/>
    <x v="2"/>
    <s v="US"/>
    <s v="USD"/>
    <n v="1407621425"/>
    <n v="1404165425"/>
    <b v="0"/>
    <n v="4"/>
    <b v="0"/>
    <x v="19"/>
    <n v="27"/>
    <n v="200"/>
    <s v="food"/>
    <x v="19"/>
    <d v="2014-06-30T21:57:05"/>
    <x v="3"/>
    <x v="0"/>
  </r>
  <r>
    <n v="2685"/>
    <s v="Nana's Home Cooking on Wheels"/>
    <s v="Home cooked meals made by Nana. Indiana's famous tenderloin sandwiches, Nana's homemade cole slaw and so much more."/>
    <n v="3000"/>
    <n v="10"/>
    <x v="2"/>
    <s v="US"/>
    <s v="USD"/>
    <n v="1430149330"/>
    <n v="1424968930"/>
    <b v="0"/>
    <n v="1"/>
    <b v="0"/>
    <x v="19"/>
    <n v="0"/>
    <n v="10"/>
    <s v="food"/>
    <x v="19"/>
    <d v="2015-02-26T16:42:10"/>
    <x v="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"/>
    <n v="0"/>
    <x v="2"/>
    <s v="US"/>
    <s v="USD"/>
    <n v="1412119423"/>
    <n v="1410391423"/>
    <b v="0"/>
    <n v="0"/>
    <b v="0"/>
    <x v="19"/>
    <n v="0"/>
    <n v="0"/>
    <s v="food"/>
    <x v="19"/>
    <d v="2014-09-10T23:23:43"/>
    <x v="3"/>
    <x v="8"/>
  </r>
  <r>
    <n v="2687"/>
    <s v="Munch Wagon"/>
    <s v="Your American Pizzas, Wings, Stuffed Gouda Burger, Sweet &amp; Russet Potato Fries served on a food Truck!!"/>
    <n v="3000"/>
    <n v="0"/>
    <x v="2"/>
    <s v="US"/>
    <s v="USD"/>
    <n v="1435591318"/>
    <n v="1432999318"/>
    <b v="0"/>
    <n v="0"/>
    <b v="0"/>
    <x v="19"/>
    <n v="0"/>
    <n v="0"/>
    <s v="food"/>
    <x v="19"/>
    <d v="2015-05-30T15:21:58"/>
    <x v="0"/>
    <x v="5"/>
  </r>
  <r>
    <n v="2688"/>
    <s v="Mac N Cheez Food Truck"/>
    <s v="The amazing gourmet Mac N Cheez Food Truck Campaigne!"/>
    <n v="3000"/>
    <n v="74"/>
    <x v="2"/>
    <s v="US"/>
    <s v="USD"/>
    <n v="1424746800"/>
    <n v="1422067870"/>
    <b v="0"/>
    <n v="14"/>
    <b v="0"/>
    <x v="19"/>
    <n v="2"/>
    <n v="5.29"/>
    <s v="food"/>
    <x v="19"/>
    <d v="2015-01-24T02:51:10"/>
    <x v="0"/>
    <x v="1"/>
  </r>
  <r>
    <n v="2689"/>
    <s v="Mouth Watering Mobile Restaurant"/>
    <s v="I am creating a high quality, local product only, concession trailer for local and remote events. Dearborn Brand, Winter's Brand, more."/>
    <n v="3000"/>
    <n v="1"/>
    <x v="2"/>
    <s v="US"/>
    <s v="USD"/>
    <n v="1469919890"/>
    <n v="1467327890"/>
    <b v="0"/>
    <n v="1"/>
    <b v="0"/>
    <x v="19"/>
    <n v="0"/>
    <n v="1"/>
    <s v="food"/>
    <x v="19"/>
    <d v="2016-06-30T23:04:50"/>
    <x v="2"/>
    <x v="0"/>
  </r>
  <r>
    <n v="2690"/>
    <s v="Help 2 Fat 2 Fly, with our Restaurant!"/>
    <s v="The stuffed chicken wing originators need YOUR help starting a restaurant so our AMAZING wings will be available to you 7 days a week!"/>
    <n v="3000"/>
    <n v="8586"/>
    <x v="2"/>
    <s v="US"/>
    <s v="USD"/>
    <n v="1433298676"/>
    <n v="1429410676"/>
    <b v="0"/>
    <n v="118"/>
    <b v="0"/>
    <x v="19"/>
    <n v="286"/>
    <n v="72.760000000000005"/>
    <s v="food"/>
    <x v="19"/>
    <d v="2015-04-19T02:31:16"/>
    <x v="0"/>
    <x v="6"/>
  </r>
  <r>
    <n v="2691"/>
    <s v="Cook"/>
    <s v="A Great New local Food Truck serving up ethnic fusion inspired eats in Ottawa."/>
    <n v="3000"/>
    <n v="35"/>
    <x v="2"/>
    <s v="CA"/>
    <s v="CAD"/>
    <n v="1431278557"/>
    <n v="1427390557"/>
    <b v="0"/>
    <n v="2"/>
    <b v="0"/>
    <x v="19"/>
    <n v="1"/>
    <n v="17.5"/>
    <s v="food"/>
    <x v="19"/>
    <d v="2015-03-26T17:22:37"/>
    <x v="0"/>
    <x v="7"/>
  </r>
  <r>
    <n v="2692"/>
    <s v="&quot;Sami j's Food Truck&quot;"/>
    <s v="Our food truck will bring you -_x000a_                       Fast, Fresh, Food -_x000a_                            Throughout the Omaha area"/>
    <n v="3000"/>
    <n v="25"/>
    <x v="2"/>
    <s v="US"/>
    <s v="USD"/>
    <n v="1427266860"/>
    <n v="1424678460"/>
    <b v="0"/>
    <n v="1"/>
    <b v="0"/>
    <x v="19"/>
    <n v="1"/>
    <n v="25"/>
    <s v="food"/>
    <x v="19"/>
    <d v="2015-02-23T08:01:00"/>
    <x v="0"/>
    <x v="2"/>
  </r>
  <r>
    <n v="2693"/>
    <s v="Chili dog"/>
    <s v="I want to start a food truck that specializes in chili cheese dogs, using new kinds of meats, cheeses and toppings you wouldn't imagine"/>
    <n v="3000"/>
    <n v="40"/>
    <x v="2"/>
    <s v="US"/>
    <s v="USD"/>
    <n v="1407899966"/>
    <n v="1405307966"/>
    <b v="0"/>
    <n v="3"/>
    <b v="0"/>
    <x v="19"/>
    <n v="1"/>
    <n v="13.33"/>
    <s v="food"/>
    <x v="19"/>
    <d v="2014-07-14T03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"/>
    <n v="1"/>
    <x v="2"/>
    <s v="US"/>
    <s v="USD"/>
    <n v="1411701739"/>
    <n v="1409109739"/>
    <b v="0"/>
    <n v="1"/>
    <b v="0"/>
    <x v="19"/>
    <n v="0"/>
    <n v="1"/>
    <s v="food"/>
    <x v="19"/>
    <d v="2014-08-27T03:22:19"/>
    <x v="3"/>
    <x v="10"/>
  </r>
  <r>
    <n v="2695"/>
    <s v="Fat daddy mac food truck"/>
    <s v="I am creating food magic on the go! Amazing food isn't just for sitdown restaraunts anymore!"/>
    <n v="3000"/>
    <n v="71"/>
    <x v="2"/>
    <s v="US"/>
    <s v="USD"/>
    <n v="1428981718"/>
    <n v="1423801318"/>
    <b v="0"/>
    <n v="3"/>
    <b v="0"/>
    <x v="19"/>
    <n v="2"/>
    <n v="23.67"/>
    <s v="food"/>
    <x v="19"/>
    <d v="2015-02-13T04:21:58"/>
    <x v="0"/>
    <x v="2"/>
  </r>
  <r>
    <n v="2696"/>
    <s v="The Military Moms Food Truck"/>
    <s v="The dream to own a food truck, rolling wherever the army sends me, hiring other military spouses and veterans alike! Giving back!"/>
    <n v="3000"/>
    <n v="3390"/>
    <x v="2"/>
    <s v="US"/>
    <s v="USD"/>
    <n v="1419538560"/>
    <n v="1416600960"/>
    <b v="0"/>
    <n v="38"/>
    <b v="0"/>
    <x v="19"/>
    <n v="113"/>
    <n v="89.21"/>
    <s v="food"/>
    <x v="19"/>
    <d v="2014-11-21T20:16:00"/>
    <x v="3"/>
    <x v="4"/>
  </r>
  <r>
    <n v="2697"/>
    <s v="Dough Heads Food Truck: waffles stuffed with sweet + savory"/>
    <s v="Stuffed waffles made from Dough. Sweet, savory, salty and then stuffed with meats, fruits, and sauces!"/>
    <n v="3000"/>
    <n v="6061"/>
    <x v="2"/>
    <s v="US"/>
    <s v="USD"/>
    <n v="1438552800"/>
    <n v="1435876423"/>
    <b v="0"/>
    <n v="52"/>
    <b v="0"/>
    <x v="19"/>
    <n v="202"/>
    <n v="116.56"/>
    <s v="food"/>
    <x v="19"/>
    <d v="2015-07-02T22:33:43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3000"/>
    <n v="26.01"/>
    <x v="2"/>
    <s v="US"/>
    <s v="USD"/>
    <n v="1403904808"/>
    <n v="1401312808"/>
    <b v="0"/>
    <n v="2"/>
    <b v="0"/>
    <x v="19"/>
    <n v="1"/>
    <n v="13.01"/>
    <s v="food"/>
    <x v="19"/>
    <d v="2014-05-28T21:33:28"/>
    <x v="3"/>
    <x v="5"/>
  </r>
  <r>
    <n v="2699"/>
    <s v="my bakery truck"/>
    <s v="Hi, I want make my first bakery. Food truck was great, but I not have a car licence. So, help me to be my dream!"/>
    <n v="3000"/>
    <n v="0"/>
    <x v="2"/>
    <s v="CA"/>
    <s v="CAD"/>
    <n v="1407533463"/>
    <n v="1404941463"/>
    <b v="0"/>
    <n v="0"/>
    <b v="0"/>
    <x v="19"/>
    <n v="0"/>
    <n v="0"/>
    <s v="food"/>
    <x v="19"/>
    <d v="2014-07-09T21:31:03"/>
    <x v="3"/>
    <x v="3"/>
  </r>
  <r>
    <n v="2700"/>
    <s v="Holly's Hot Stuff"/>
    <s v="I currently own and operate a hot dog cart. I am hoping to purchase a used food truck so I can do business year round!"/>
    <n v="3000"/>
    <n v="70"/>
    <x v="2"/>
    <s v="US"/>
    <s v="USD"/>
    <n v="1411073972"/>
    <n v="1408481972"/>
    <b v="0"/>
    <n v="4"/>
    <b v="0"/>
    <x v="19"/>
    <n v="2"/>
    <n v="17.5"/>
    <s v="food"/>
    <x v="19"/>
    <d v="2014-08-19T20:59:32"/>
    <x v="3"/>
    <x v="10"/>
  </r>
  <r>
    <n v="2701"/>
    <s v="Support Circus Factory's new training space in Cork"/>
    <s v="We have been working extra hard to get our new training space ready and with a little extra help we hope to dream big for the future!"/>
    <n v="3000"/>
    <n v="1570"/>
    <x v="3"/>
    <s v="IE"/>
    <s v="EUR"/>
    <n v="1491586534"/>
    <n v="1488911734"/>
    <b v="0"/>
    <n v="46"/>
    <b v="0"/>
    <x v="38"/>
    <n v="52"/>
    <n v="34.130000000000003"/>
    <s v="theater"/>
    <x v="38"/>
    <d v="2017-03-07T18:35:34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3000"/>
    <n v="3441"/>
    <x v="3"/>
    <s v="US"/>
    <s v="USD"/>
    <n v="1491416077"/>
    <n v="1488827677"/>
    <b v="1"/>
    <n v="26"/>
    <b v="0"/>
    <x v="38"/>
    <n v="115"/>
    <n v="132.35"/>
    <s v="theater"/>
    <x v="38"/>
    <d v="2017-03-06T19:14:37"/>
    <x v="1"/>
    <x v="7"/>
  </r>
  <r>
    <n v="2703"/>
    <s v="Bisagra Teatro: Foro Multidisciplinario"/>
    <s v="Â¡Tu nuevo espacio cultural multidisciplinario en el centro de Pachuca, Hidalgo"/>
    <n v="3000"/>
    <n v="41500"/>
    <x v="3"/>
    <s v="MX"/>
    <s v="MXN"/>
    <n v="1490196830"/>
    <n v="1485016430"/>
    <b v="0"/>
    <n v="45"/>
    <b v="0"/>
    <x v="38"/>
    <n v="1383"/>
    <n v="922.22"/>
    <s v="theater"/>
    <x v="38"/>
    <d v="2017-01-21T16:33:50"/>
    <x v="1"/>
    <x v="1"/>
  </r>
  <r>
    <n v="2704"/>
    <s v="Little Red Brick House"/>
    <s v="We plan to rescue, relocate, and repurpose, a historic Little Red Brick House, to be incorporated into a riverfront amphitheater."/>
    <n v="3000"/>
    <n v="1145"/>
    <x v="3"/>
    <s v="US"/>
    <s v="USD"/>
    <n v="1491421314"/>
    <n v="1487709714"/>
    <b v="0"/>
    <n v="7"/>
    <b v="0"/>
    <x v="38"/>
    <n v="38"/>
    <n v="163.57"/>
    <s v="theater"/>
    <x v="38"/>
    <d v="2017-02-21T20:41:54"/>
    <x v="1"/>
    <x v="2"/>
  </r>
  <r>
    <n v="2705"/>
    <s v="Fischer Theatre Marquee"/>
    <s v="Help light the lights at the historic Fischer Theatre in Danville, IL."/>
    <n v="3000"/>
    <n v="1739"/>
    <x v="3"/>
    <s v="US"/>
    <s v="USD"/>
    <n v="1490389158"/>
    <n v="1486504758"/>
    <b v="0"/>
    <n v="8"/>
    <b v="0"/>
    <x v="38"/>
    <n v="58"/>
    <n v="217.38"/>
    <s v="theater"/>
    <x v="38"/>
    <d v="2017-02-07T21:59:18"/>
    <x v="1"/>
    <x v="2"/>
  </r>
  <r>
    <n v="2706"/>
    <s v="Nordo's Culinarium: Where Food Meets Art"/>
    <s v="A place where innovation, food, creativity and performance live year round in a historic building in Pioneer Square."/>
    <n v="3000"/>
    <n v="39304"/>
    <x v="0"/>
    <s v="US"/>
    <s v="USD"/>
    <n v="1413442740"/>
    <n v="1410937483"/>
    <b v="1"/>
    <n v="263"/>
    <b v="1"/>
    <x v="38"/>
    <n v="1310"/>
    <n v="149.44"/>
    <s v="theater"/>
    <x v="38"/>
    <d v="2014-09-17T07:04:43"/>
    <x v="3"/>
    <x v="8"/>
  </r>
  <r>
    <n v="2707"/>
    <s v="The Pocket Theater - No one should have to pay to perform!"/>
    <s v="A new performance space in Seattle. A place for artists, comedians, and audiences to meet and collaborate!"/>
    <n v="3000"/>
    <n v="28067.57"/>
    <x v="0"/>
    <s v="US"/>
    <s v="USD"/>
    <n v="1369637940"/>
    <n v="1367088443"/>
    <b v="1"/>
    <n v="394"/>
    <b v="1"/>
    <x v="38"/>
    <n v="936"/>
    <n v="71.239999999999995"/>
    <s v="theater"/>
    <x v="38"/>
    <d v="2013-04-27T18:47:23"/>
    <x v="4"/>
    <x v="6"/>
  </r>
  <r>
    <n v="2708"/>
    <s v="Angel Comedy Club"/>
    <s v="Angel Comedy Club: A permanent home for Londonâ€™s loveliest comedy night - a community comedy club"/>
    <n v="3000"/>
    <n v="46643.07"/>
    <x v="0"/>
    <s v="GB"/>
    <s v="GBP"/>
    <n v="1469119526"/>
    <n v="1463935526"/>
    <b v="1"/>
    <n v="1049"/>
    <b v="1"/>
    <x v="38"/>
    <n v="1555"/>
    <n v="44.46"/>
    <s v="theater"/>
    <x v="38"/>
    <d v="2016-05-22T16:45:26"/>
    <x v="2"/>
    <x v="5"/>
  </r>
  <r>
    <n v="2709"/>
    <s v="Circadium: School of Contemporary Circus - Start Up"/>
    <s v="Give contemporary circus an artistic home in America.  Help us launch the nationâ€™s first higher education program for circus."/>
    <n v="3000"/>
    <n v="50803"/>
    <x v="0"/>
    <s v="US"/>
    <s v="USD"/>
    <n v="1475553540"/>
    <n v="1472528141"/>
    <b v="1"/>
    <n v="308"/>
    <b v="1"/>
    <x v="38"/>
    <n v="1693"/>
    <n v="164.94"/>
    <s v="theater"/>
    <x v="38"/>
    <d v="2016-08-30T03:35:41"/>
    <x v="2"/>
    <x v="10"/>
  </r>
  <r>
    <n v="2710"/>
    <s v="House of Yes"/>
    <s v="Building Brooklyn's own creative venue for circus, theater and events of all types."/>
    <n v="3000"/>
    <n v="92340.21"/>
    <x v="0"/>
    <s v="US"/>
    <s v="USD"/>
    <n v="1407549600"/>
    <n v="1404797428"/>
    <b v="1"/>
    <n v="1088"/>
    <b v="1"/>
    <x v="38"/>
    <n v="3078"/>
    <n v="84.87"/>
    <s v="theater"/>
    <x v="38"/>
    <d v="2014-07-08T05:30:28"/>
    <x v="3"/>
    <x v="3"/>
  </r>
  <r>
    <n v="2711"/>
    <s v="The Red Shoes"/>
    <s v="We're aiming to launch a production involving circus performers, musicians and artists in a new space, creating a night of live art."/>
    <n v="3000"/>
    <n v="3938"/>
    <x v="0"/>
    <s v="GB"/>
    <s v="GBP"/>
    <n v="1403301660"/>
    <n v="1400694790"/>
    <b v="1"/>
    <n v="73"/>
    <b v="1"/>
    <x v="38"/>
    <n v="131"/>
    <n v="53.95"/>
    <s v="theater"/>
    <x v="38"/>
    <d v="2014-05-21T17:53:10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3000"/>
    <n v="7226"/>
    <x v="0"/>
    <s v="US"/>
    <s v="USD"/>
    <n v="1373738400"/>
    <n v="1370568560"/>
    <b v="1"/>
    <n v="143"/>
    <b v="1"/>
    <x v="38"/>
    <n v="241"/>
    <n v="50.53"/>
    <s v="theater"/>
    <x v="38"/>
    <d v="2013-06-07T01:29:20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3000"/>
    <n v="153362"/>
    <x v="0"/>
    <s v="US"/>
    <s v="USD"/>
    <n v="1450971684"/>
    <n v="1447515684"/>
    <b v="1"/>
    <n v="1420"/>
    <b v="1"/>
    <x v="38"/>
    <n v="5112"/>
    <n v="108"/>
    <s v="theater"/>
    <x v="38"/>
    <d v="2015-11-14T15:41:24"/>
    <x v="0"/>
    <x v="4"/>
  </r>
  <r>
    <n v="2714"/>
    <s v="The Crane Theater"/>
    <s v="The Crane will be the new home for independent theater in Northeast Minneapolis"/>
    <n v="3000"/>
    <n v="29089"/>
    <x v="0"/>
    <s v="US"/>
    <s v="USD"/>
    <n v="1476486000"/>
    <n v="1474040596"/>
    <b v="1"/>
    <n v="305"/>
    <b v="1"/>
    <x v="38"/>
    <n v="970"/>
    <n v="95.37"/>
    <s v="theater"/>
    <x v="38"/>
    <d v="2016-09-16T15:43:16"/>
    <x v="2"/>
    <x v="8"/>
  </r>
  <r>
    <n v="2715"/>
    <s v="Good Good Comedy Theatre (Philadelphia, PA)"/>
    <s v="The creators of Five Dollar Comedy Week are building a permanent home for affordable live comedy shows and classes in Philadelphia."/>
    <n v="3000"/>
    <n v="31754.69"/>
    <x v="0"/>
    <s v="US"/>
    <s v="USD"/>
    <n v="1456047228"/>
    <n v="1453109628"/>
    <b v="1"/>
    <n v="551"/>
    <b v="1"/>
    <x v="38"/>
    <n v="1058"/>
    <n v="57.63"/>
    <s v="theater"/>
    <x v="38"/>
    <d v="2016-01-18T09:33:48"/>
    <x v="2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3000"/>
    <n v="11998.01"/>
    <x v="0"/>
    <s v="DE"/>
    <s v="EUR"/>
    <n v="1444291193"/>
    <n v="1441699193"/>
    <b v="1"/>
    <n v="187"/>
    <b v="1"/>
    <x v="38"/>
    <n v="400"/>
    <n v="64.16"/>
    <s v="theater"/>
    <x v="38"/>
    <d v="2015-09-08T07:59:53"/>
    <x v="0"/>
    <x v="8"/>
  </r>
  <r>
    <n v="2717"/>
    <s v="A Home for Comedy in Vermont!"/>
    <s v="ONLY HOURS LEFT ON THE CAMPAIGN! Our stretch goal is $35k; let's build a home for standup/improv shows &amp; classes in VT!"/>
    <n v="3000"/>
    <n v="30026"/>
    <x v="0"/>
    <s v="US"/>
    <s v="USD"/>
    <n v="1417906649"/>
    <n v="1414015049"/>
    <b v="1"/>
    <n v="325"/>
    <b v="1"/>
    <x v="38"/>
    <n v="1001"/>
    <n v="92.39"/>
    <s v="theater"/>
    <x v="38"/>
    <d v="2014-10-22T21:57:29"/>
    <x v="3"/>
    <x v="9"/>
  </r>
  <r>
    <n v="2718"/>
    <s v="Bard Beyond the Big Top"/>
    <s v="The Bard has burst beyond the big top and we're reaching out to our Beloved Benefactors to help build our festival's future."/>
    <n v="3000"/>
    <n v="18645"/>
    <x v="0"/>
    <s v="US"/>
    <s v="USD"/>
    <n v="1462316400"/>
    <n v="1459865945"/>
    <b v="1"/>
    <n v="148"/>
    <b v="1"/>
    <x v="38"/>
    <n v="622"/>
    <n v="125.98"/>
    <s v="theater"/>
    <x v="38"/>
    <d v="2016-04-05T14:19:05"/>
    <x v="2"/>
    <x v="6"/>
  </r>
  <r>
    <n v="2719"/>
    <s v="AHS Theater - Help us light up our stage!"/>
    <s v="Our high school theater in Allentown, New Jersey was rad - in 1972. Help us bring our theater into present day and light up our stage!"/>
    <n v="3000"/>
    <n v="6530"/>
    <x v="0"/>
    <s v="US"/>
    <s v="USD"/>
    <n v="1460936694"/>
    <n v="1455756294"/>
    <b v="0"/>
    <n v="69"/>
    <b v="1"/>
    <x v="38"/>
    <n v="218"/>
    <n v="94.64"/>
    <s v="theater"/>
    <x v="38"/>
    <d v="2016-02-18T00:44:54"/>
    <x v="2"/>
    <x v="2"/>
  </r>
  <r>
    <n v="2720"/>
    <s v="The Comedy Project"/>
    <s v="An improv, sketch and experimental comedy and cocktail venue in downtown Grand Rapids, Michigan"/>
    <n v="3000"/>
    <n v="29531"/>
    <x v="0"/>
    <s v="US"/>
    <s v="USD"/>
    <n v="1478866253"/>
    <n v="1476270653"/>
    <b v="0"/>
    <n v="173"/>
    <b v="1"/>
    <x v="38"/>
    <n v="984"/>
    <n v="170.7"/>
    <s v="theater"/>
    <x v="38"/>
    <d v="2016-10-12T11:10:53"/>
    <x v="2"/>
    <x v="9"/>
  </r>
  <r>
    <n v="2721"/>
    <s v="Pi Crust - Easily Connect Electronics To Your Raspberry Pi"/>
    <s v="Pi Crust is a breakout board for the Raspberry Pi that makes it easier to connect electronics - help us to bring this into kit form!"/>
    <n v="3000"/>
    <n v="10965"/>
    <x v="0"/>
    <s v="GB"/>
    <s v="GBP"/>
    <n v="1378494000"/>
    <n v="1375880598"/>
    <b v="0"/>
    <n v="269"/>
    <b v="1"/>
    <x v="30"/>
    <n v="366"/>
    <n v="40.76"/>
    <s v="technology"/>
    <x v="30"/>
    <d v="2013-08-07T13:03:18"/>
    <x v="4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3000"/>
    <n v="12627"/>
    <x v="0"/>
    <s v="US"/>
    <s v="USD"/>
    <n v="1485722053"/>
    <n v="1480538053"/>
    <b v="0"/>
    <n v="185"/>
    <b v="1"/>
    <x v="30"/>
    <n v="421"/>
    <n v="68.25"/>
    <s v="technology"/>
    <x v="30"/>
    <d v="2016-11-30T20:34:13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3000"/>
    <n v="16806"/>
    <x v="0"/>
    <s v="US"/>
    <s v="USD"/>
    <n v="1420060088"/>
    <n v="1414872488"/>
    <b v="0"/>
    <n v="176"/>
    <b v="1"/>
    <x v="30"/>
    <n v="560"/>
    <n v="95.49"/>
    <s v="technology"/>
    <x v="30"/>
    <d v="2014-11-01T20:08:08"/>
    <x v="3"/>
    <x v="4"/>
  </r>
  <r>
    <n v="2724"/>
    <s v="RasPiO GPIO Quick Reference Ruler for Raspberry Pi RPi.GPIO"/>
    <s v="RPi.GPIO Quick reference for GPIO programming on Raspberry Pi. Python code &amp; port ID labels in a convenient 6&quot; PCB ruler"/>
    <n v="3000"/>
    <n v="7326.88"/>
    <x v="0"/>
    <s v="GB"/>
    <s v="GBP"/>
    <n v="1439625059"/>
    <n v="1436860259"/>
    <b v="0"/>
    <n v="1019"/>
    <b v="1"/>
    <x v="30"/>
    <n v="244"/>
    <n v="7.19"/>
    <s v="technology"/>
    <x v="30"/>
    <d v="2015-07-14T07:50:59"/>
    <x v="0"/>
    <x v="3"/>
  </r>
  <r>
    <n v="2725"/>
    <s v="Digital MPPT and Solar BMS for a Net Zero energy House"/>
    <s v="Best Net Zero energy solution for new or existing house (no more heating or electricity bills)."/>
    <n v="3000"/>
    <n v="57817"/>
    <x v="0"/>
    <s v="CA"/>
    <s v="CAD"/>
    <n v="1488390735"/>
    <n v="1484070735"/>
    <b v="0"/>
    <n v="113"/>
    <b v="1"/>
    <x v="30"/>
    <n v="1927"/>
    <n v="511.65"/>
    <s v="technology"/>
    <x v="30"/>
    <d v="2017-01-10T17:52:15"/>
    <x v="1"/>
    <x v="1"/>
  </r>
  <r>
    <n v="2726"/>
    <s v="Krimston TWO - Dual SIM case for iPhone"/>
    <s v="Krimston TWO: iPhone Dual SIM Case"/>
    <n v="3000"/>
    <n v="105745"/>
    <x v="0"/>
    <s v="US"/>
    <s v="USD"/>
    <n v="1461333311"/>
    <n v="1458741311"/>
    <b v="0"/>
    <n v="404"/>
    <b v="1"/>
    <x v="30"/>
    <n v="3525"/>
    <n v="261.75"/>
    <s v="technology"/>
    <x v="30"/>
    <d v="2016-03-23T13:55:11"/>
    <x v="2"/>
    <x v="7"/>
  </r>
  <r>
    <n v="2727"/>
    <s v="PiDrive: Low-power, mSATA SSD for the Raspberry Pi"/>
    <s v="Introducing the PiDrive, a high capacity Solid State Drive (SSD) expansion card for the Raspberry Pi B+, A+, and B+ v2!"/>
    <n v="3000"/>
    <n v="49321"/>
    <x v="0"/>
    <s v="US"/>
    <s v="USD"/>
    <n v="1438964063"/>
    <n v="1436804063"/>
    <b v="0"/>
    <n v="707"/>
    <b v="1"/>
    <x v="30"/>
    <n v="1644"/>
    <n v="69.760000000000005"/>
    <s v="technology"/>
    <x v="30"/>
    <d v="2015-07-13T16:14:23"/>
    <x v="0"/>
    <x v="3"/>
  </r>
  <r>
    <n v="2728"/>
    <s v="Multi-Function SSD Shield for the Raspberry Pi 2"/>
    <s v="SSD, WiFi, RTC w/Battery and high power USB all in one shield."/>
    <n v="3000"/>
    <n v="30274"/>
    <x v="0"/>
    <s v="US"/>
    <s v="USD"/>
    <n v="1451485434"/>
    <n v="1448461434"/>
    <b v="0"/>
    <n v="392"/>
    <b v="1"/>
    <x v="30"/>
    <n v="1009"/>
    <n v="77.23"/>
    <s v="technology"/>
    <x v="30"/>
    <d v="2015-11-25T14:23:54"/>
    <x v="0"/>
    <x v="4"/>
  </r>
  <r>
    <n v="2729"/>
    <s v="McChi Luggage: It's a Luggage, USB Charger and a Table Top"/>
    <s v="A luggage that is more than a luggage! It is what you want it to be."/>
    <n v="3000"/>
    <n v="7833"/>
    <x v="0"/>
    <s v="US"/>
    <s v="USD"/>
    <n v="1430459197"/>
    <n v="1427867197"/>
    <b v="0"/>
    <n v="23"/>
    <b v="1"/>
    <x v="30"/>
    <n v="261"/>
    <n v="340.57"/>
    <s v="technology"/>
    <x v="30"/>
    <d v="2015-04-01T05:46:37"/>
    <x v="0"/>
    <x v="6"/>
  </r>
  <r>
    <n v="2730"/>
    <s v="Yaba - Portable Speaker &amp; Guitar Amp"/>
    <s v="The world's most powerful portable speaker and guitar amplifier. Turns any surface into a speaker."/>
    <n v="3000"/>
    <n v="45979.01"/>
    <x v="0"/>
    <s v="US"/>
    <s v="USD"/>
    <n v="1366635575"/>
    <n v="1363611575"/>
    <b v="0"/>
    <n v="682"/>
    <b v="1"/>
    <x v="30"/>
    <n v="1533"/>
    <n v="67.42"/>
    <s v="technology"/>
    <x v="30"/>
    <d v="2013-03-18T12:59:35"/>
    <x v="4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"/>
    <n v="31291"/>
    <x v="0"/>
    <s v="US"/>
    <s v="USD"/>
    <n v="1413604800"/>
    <n v="1408624622"/>
    <b v="0"/>
    <n v="37"/>
    <b v="1"/>
    <x v="30"/>
    <n v="1043"/>
    <n v="845.7"/>
    <s v="technology"/>
    <x v="30"/>
    <d v="2014-08-21T12:37:02"/>
    <x v="3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3000"/>
    <n v="14190"/>
    <x v="0"/>
    <s v="US"/>
    <s v="USD"/>
    <n v="1369699200"/>
    <n v="1366917828"/>
    <b v="0"/>
    <n v="146"/>
    <b v="1"/>
    <x v="30"/>
    <n v="473"/>
    <n v="97.19"/>
    <s v="technology"/>
    <x v="30"/>
    <d v="2013-04-25T19:23:48"/>
    <x v="4"/>
    <x v="6"/>
  </r>
  <r>
    <n v="2733"/>
    <s v="ONetSwitch: Open Source Hardware for Networking"/>
    <s v="Students, makers, and engineers can write Linux software applications to achieve any network functions, such as NAS, VPN and Firewall."/>
    <n v="3000"/>
    <n v="53769"/>
    <x v="0"/>
    <s v="US"/>
    <s v="USD"/>
    <n v="1428643974"/>
    <n v="1423463574"/>
    <b v="0"/>
    <n v="119"/>
    <b v="1"/>
    <x v="30"/>
    <n v="1792"/>
    <n v="451.84"/>
    <s v="technology"/>
    <x v="30"/>
    <d v="2015-02-09T06:32:54"/>
    <x v="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3000"/>
    <n v="22603"/>
    <x v="0"/>
    <s v="US"/>
    <s v="USD"/>
    <n v="1476395940"/>
    <n v="1473782592"/>
    <b v="0"/>
    <n v="163"/>
    <b v="1"/>
    <x v="30"/>
    <n v="753"/>
    <n v="138.66999999999999"/>
    <s v="technology"/>
    <x v="30"/>
    <d v="2016-09-13T16:03:12"/>
    <x v="2"/>
    <x v="8"/>
  </r>
  <r>
    <n v="2735"/>
    <s v="Pi Supply - Intelligent Power Switch for Raspberry Pi"/>
    <s v="The Pi Supply is an intelligent power switch for the Raspberry Pi which includes hard on and off switches and auto-off on shutdown."/>
    <n v="3000"/>
    <n v="7336.01"/>
    <x v="0"/>
    <s v="GB"/>
    <s v="GBP"/>
    <n v="1363204800"/>
    <n v="1360551250"/>
    <b v="0"/>
    <n v="339"/>
    <b v="1"/>
    <x v="30"/>
    <n v="245"/>
    <n v="21.64"/>
    <s v="technology"/>
    <x v="30"/>
    <d v="2013-02-11T02:54:10"/>
    <x v="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3000"/>
    <n v="9832"/>
    <x v="0"/>
    <s v="CA"/>
    <s v="CAD"/>
    <n v="1398268773"/>
    <n v="1395676773"/>
    <b v="0"/>
    <n v="58"/>
    <b v="1"/>
    <x v="30"/>
    <n v="328"/>
    <n v="169.52"/>
    <s v="technology"/>
    <x v="30"/>
    <d v="2014-03-24T15:59:33"/>
    <x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2995"/>
    <n v="73818.240000000005"/>
    <x v="0"/>
    <s v="US"/>
    <s v="USD"/>
    <n v="1389812400"/>
    <n v="1386108087"/>
    <b v="0"/>
    <n v="456"/>
    <b v="1"/>
    <x v="30"/>
    <n v="2465"/>
    <n v="161.88"/>
    <s v="technology"/>
    <x v="30"/>
    <d v="2013-12-03T22:01:27"/>
    <x v="4"/>
    <x v="11"/>
  </r>
  <r>
    <n v="2738"/>
    <s v="iPhone7 inVIIctus batterycase customize 3D printed top cover"/>
    <s v="Bringing back the Mojo to the new iPhone with our award winning  removable battery case with customized 3D printed top cover"/>
    <n v="2987"/>
    <n v="7397"/>
    <x v="0"/>
    <s v="US"/>
    <s v="USD"/>
    <n v="1478402804"/>
    <n v="1473218804"/>
    <b v="0"/>
    <n v="15"/>
    <b v="1"/>
    <x v="30"/>
    <n v="248"/>
    <n v="493.13"/>
    <s v="technology"/>
    <x v="30"/>
    <d v="2016-09-07T03:26:44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2900"/>
    <n v="4225"/>
    <x v="0"/>
    <s v="GB"/>
    <s v="GBP"/>
    <n v="1399324717"/>
    <n v="1395436717"/>
    <b v="0"/>
    <n v="191"/>
    <b v="1"/>
    <x v="30"/>
    <n v="146"/>
    <n v="22.12"/>
    <s v="technology"/>
    <x v="30"/>
    <d v="2014-03-21T21:18:37"/>
    <x v="3"/>
    <x v="7"/>
  </r>
  <r>
    <n v="2740"/>
    <s v="Vertical Garden Prototype"/>
    <s v="I am interested in testing the plant yields of this vertical garden as well as some other applications"/>
    <n v="2900"/>
    <n v="310"/>
    <x v="0"/>
    <s v="US"/>
    <s v="USD"/>
    <n v="1426117552"/>
    <n v="1423529152"/>
    <b v="0"/>
    <n v="17"/>
    <b v="1"/>
    <x v="30"/>
    <n v="11"/>
    <n v="18.239999999999998"/>
    <s v="technology"/>
    <x v="30"/>
    <d v="2015-02-10T00:45:52"/>
    <x v="0"/>
    <x v="2"/>
  </r>
  <r>
    <n v="2741"/>
    <s v="Mrs. Brown and Her Lost Puppy."/>
    <s v="Help me publish my 1st children's book as an aspiring author!"/>
    <n v="2900"/>
    <n v="35"/>
    <x v="2"/>
    <s v="US"/>
    <s v="USD"/>
    <n v="1413770820"/>
    <n v="1412005602"/>
    <b v="0"/>
    <n v="4"/>
    <b v="0"/>
    <x v="39"/>
    <n v="1"/>
    <n v="8.75"/>
    <s v="publishing"/>
    <x v="39"/>
    <d v="2014-09-29T15:46:42"/>
    <x v="3"/>
    <x v="8"/>
  </r>
  <r>
    <n v="2742"/>
    <s v="What a Zoo!"/>
    <s v="The pachyderms at the Denver Zoo are moving. Follow along on the convoluted journey to their new home."/>
    <n v="2888"/>
    <n v="731"/>
    <x v="2"/>
    <s v="US"/>
    <s v="USD"/>
    <n v="1337102187"/>
    <n v="1335892587"/>
    <b v="0"/>
    <n v="18"/>
    <b v="0"/>
    <x v="39"/>
    <n v="25"/>
    <n v="40.61"/>
    <s v="publishing"/>
    <x v="39"/>
    <d v="2012-05-01T17:16:27"/>
    <x v="5"/>
    <x v="5"/>
  </r>
  <r>
    <n v="2743"/>
    <s v="St. Nick Jr"/>
    <s v="One Christmas every child was naughty, and Santa's son _x000a_St. Nick Jr sacrifices all his gifts over his whole life, for the children"/>
    <n v="2885"/>
    <n v="0"/>
    <x v="2"/>
    <s v="US"/>
    <s v="USD"/>
    <n v="1476863607"/>
    <n v="1474271607"/>
    <b v="0"/>
    <n v="0"/>
    <b v="0"/>
    <x v="39"/>
    <n v="0"/>
    <n v="0"/>
    <s v="publishing"/>
    <x v="39"/>
    <d v="2016-09-19T07:53:27"/>
    <x v="2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2880"/>
    <n v="835"/>
    <x v="2"/>
    <s v="US"/>
    <s v="USD"/>
    <n v="1330478998"/>
    <n v="1327886998"/>
    <b v="0"/>
    <n v="22"/>
    <b v="0"/>
    <x v="39"/>
    <n v="29"/>
    <n v="37.950000000000003"/>
    <s v="publishing"/>
    <x v="39"/>
    <d v="2012-01-30T01:29:58"/>
    <x v="5"/>
    <x v="1"/>
  </r>
  <r>
    <n v="2745"/>
    <s v="SERENDIPITY'S Pumpkin Pie Surprise"/>
    <s v="A spunky little girl, driven by a love of pumpkin pie, overcomes her fears and serendipitiously discovers what she'll be for Halloween"/>
    <n v="2827"/>
    <n v="1751"/>
    <x v="2"/>
    <s v="US"/>
    <s v="USD"/>
    <n v="1342309368"/>
    <n v="1337125368"/>
    <b v="0"/>
    <n v="49"/>
    <b v="0"/>
    <x v="39"/>
    <n v="62"/>
    <n v="35.729999999999997"/>
    <s v="publishing"/>
    <x v="39"/>
    <d v="2012-05-15T23:42:48"/>
    <x v="5"/>
    <x v="5"/>
  </r>
  <r>
    <n v="2746"/>
    <s v="How many marbles do YOU have?"/>
    <s v="An easy fun way for children to understand the physical limitations of someone with CFIDS and Fibromyalgia using marbles and a jar."/>
    <n v="2825"/>
    <n v="801"/>
    <x v="2"/>
    <s v="US"/>
    <s v="USD"/>
    <n v="1409337911"/>
    <n v="1406745911"/>
    <b v="0"/>
    <n v="19"/>
    <b v="0"/>
    <x v="39"/>
    <n v="28"/>
    <n v="42.16"/>
    <s v="publishing"/>
    <x v="39"/>
    <d v="2014-07-30T18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2820"/>
    <n v="140"/>
    <x v="2"/>
    <s v="US"/>
    <s v="USD"/>
    <n v="1339816200"/>
    <n v="1337095997"/>
    <b v="0"/>
    <n v="4"/>
    <b v="0"/>
    <x v="39"/>
    <n v="5"/>
    <n v="35"/>
    <s v="publishing"/>
    <x v="39"/>
    <d v="2012-05-15T15:33:17"/>
    <x v="5"/>
    <x v="5"/>
  </r>
  <r>
    <n v="2748"/>
    <s v="Native American Language Book for Children"/>
    <s v="Interactive Book with Audio to learn the Ojibwe Language for Children.  Website, Ebook and more!"/>
    <n v="2800"/>
    <n v="53"/>
    <x v="2"/>
    <s v="US"/>
    <s v="USD"/>
    <n v="1472835802"/>
    <n v="1470243802"/>
    <b v="0"/>
    <n v="4"/>
    <b v="0"/>
    <x v="39"/>
    <n v="2"/>
    <n v="13.25"/>
    <s v="publishing"/>
    <x v="39"/>
    <d v="2016-08-03T17:03:22"/>
    <x v="2"/>
    <x v="10"/>
  </r>
  <r>
    <n v="2749"/>
    <s v="A Tree is a Tree, no matter what you see.  CHILDREN'S BOOK"/>
    <s v="Self-publishing my children's book."/>
    <n v="2800"/>
    <n v="110"/>
    <x v="2"/>
    <s v="US"/>
    <s v="USD"/>
    <n v="1428171037"/>
    <n v="1425582637"/>
    <b v="0"/>
    <n v="2"/>
    <b v="0"/>
    <x v="39"/>
    <n v="4"/>
    <n v="55"/>
    <s v="publishing"/>
    <x v="39"/>
    <d v="2015-03-05T19:10:37"/>
    <x v="0"/>
    <x v="7"/>
  </r>
  <r>
    <n v="2750"/>
    <s v="My Child, My Blessing"/>
    <s v="This is a journal where parents daily write something positive about their child.  Places for pictures, too."/>
    <n v="2800"/>
    <n v="0"/>
    <x v="2"/>
    <s v="US"/>
    <s v="USD"/>
    <n v="1341086400"/>
    <n v="1340055345"/>
    <b v="0"/>
    <n v="0"/>
    <b v="0"/>
    <x v="39"/>
    <n v="0"/>
    <n v="0"/>
    <s v="publishing"/>
    <x v="39"/>
    <d v="2012-06-18T21:35:45"/>
    <x v="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2800"/>
    <n v="0"/>
    <x v="2"/>
    <s v="US"/>
    <s v="USD"/>
    <n v="1403039842"/>
    <n v="1397855842"/>
    <b v="0"/>
    <n v="0"/>
    <b v="0"/>
    <x v="39"/>
    <n v="0"/>
    <n v="0"/>
    <s v="publishing"/>
    <x v="39"/>
    <d v="2014-04-18T21:17:22"/>
    <x v="3"/>
    <x v="6"/>
  </r>
  <r>
    <n v="2752"/>
    <s v="An Ordinary Toad's Extraordinary Night!"/>
    <s v="Andrew wonders if his life would be more exciting if he'd been hatched a frog. Shiny and green just seems more exciting to him. Until.."/>
    <n v="2800"/>
    <n v="550"/>
    <x v="2"/>
    <s v="US"/>
    <s v="USD"/>
    <n v="1324232504"/>
    <n v="1320776504"/>
    <b v="0"/>
    <n v="14"/>
    <b v="0"/>
    <x v="39"/>
    <n v="20"/>
    <n v="39.29"/>
    <s v="publishing"/>
    <x v="39"/>
    <d v="2011-11-08T18:21:44"/>
    <x v="6"/>
    <x v="4"/>
  </r>
  <r>
    <n v="2753"/>
    <s v="Dust Bunnies &amp; the Carpet Rat publishing push"/>
    <s v="Written by my daughter and myself, illustrated by Jack Wiens. Everything is complete except for publishing."/>
    <n v="2800"/>
    <n v="380"/>
    <x v="2"/>
    <s v="US"/>
    <s v="USD"/>
    <n v="1346017023"/>
    <n v="1343425023"/>
    <b v="0"/>
    <n v="8"/>
    <b v="0"/>
    <x v="39"/>
    <n v="14"/>
    <n v="47.5"/>
    <s v="publishing"/>
    <x v="39"/>
    <d v="2012-07-27T21:37:03"/>
    <x v="5"/>
    <x v="3"/>
  </r>
  <r>
    <n v="2754"/>
    <s v="From here...to there!"/>
    <s v="I have been a writer all my life. But until recently never a parent. I want to write a children book for my children, and yours!"/>
    <n v="2800"/>
    <n v="0"/>
    <x v="2"/>
    <s v="US"/>
    <s v="USD"/>
    <n v="1410448551"/>
    <n v="1407856551"/>
    <b v="0"/>
    <n v="0"/>
    <b v="0"/>
    <x v="39"/>
    <n v="0"/>
    <n v="0"/>
    <s v="publishing"/>
    <x v="39"/>
    <d v="2014-08-12T15:15:51"/>
    <x v="3"/>
    <x v="10"/>
  </r>
  <r>
    <n v="2755"/>
    <s v="Children's book app: &quot;The story of Setanta&quot;"/>
    <s v="Colourful and imaginative book app for children, will be relished especially by those with Irish roots."/>
    <n v="2800"/>
    <n v="260"/>
    <x v="2"/>
    <s v="IE"/>
    <s v="EUR"/>
    <n v="1428519527"/>
    <n v="1425927527"/>
    <b v="0"/>
    <n v="15"/>
    <b v="0"/>
    <x v="39"/>
    <n v="9"/>
    <n v="17.329999999999998"/>
    <s v="publishing"/>
    <x v="39"/>
    <d v="2015-03-09T18:58:47"/>
    <x v="0"/>
    <x v="7"/>
  </r>
  <r>
    <n v="2756"/>
    <s v="The Most Basic of Truths"/>
    <s v="We all pray to the same God no matter what name we might refer to Him as.  Our children deserve to know this basic truth."/>
    <n v="2800"/>
    <n v="1048"/>
    <x v="2"/>
    <s v="US"/>
    <s v="USD"/>
    <n v="1389476201"/>
    <n v="1386884201"/>
    <b v="0"/>
    <n v="33"/>
    <b v="0"/>
    <x v="39"/>
    <n v="37"/>
    <n v="31.76"/>
    <s v="publishing"/>
    <x v="39"/>
    <d v="2013-12-12T21:36:41"/>
    <x v="4"/>
    <x v="11"/>
  </r>
  <r>
    <n v="2757"/>
    <s v="C is for Crooked"/>
    <s v="A children's letter book that Lampoons Hillary Clinton"/>
    <n v="2800"/>
    <n v="10"/>
    <x v="2"/>
    <s v="US"/>
    <s v="USD"/>
    <n v="1470498332"/>
    <n v="1469202332"/>
    <b v="0"/>
    <n v="2"/>
    <b v="0"/>
    <x v="39"/>
    <n v="0"/>
    <n v="5"/>
    <s v="publishing"/>
    <x v="39"/>
    <d v="2016-07-22T15:45:32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750"/>
    <n v="234"/>
    <x v="2"/>
    <s v="AU"/>
    <s v="AUD"/>
    <n v="1476095783"/>
    <n v="1474886183"/>
    <b v="0"/>
    <n v="6"/>
    <b v="0"/>
    <x v="39"/>
    <n v="9"/>
    <n v="39"/>
    <s v="publishing"/>
    <x v="39"/>
    <d v="2016-09-26T10:36:23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2750"/>
    <n v="105"/>
    <x v="2"/>
    <s v="AU"/>
    <s v="AUD"/>
    <n v="1468658866"/>
    <n v="1464943666"/>
    <b v="0"/>
    <n v="2"/>
    <b v="0"/>
    <x v="39"/>
    <n v="4"/>
    <n v="52.5"/>
    <s v="publishing"/>
    <x v="39"/>
    <d v="2016-06-03T08:47:46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2750"/>
    <n v="0"/>
    <x v="2"/>
    <s v="GB"/>
    <s v="GBP"/>
    <n v="1371726258"/>
    <n v="1369134258"/>
    <b v="0"/>
    <n v="0"/>
    <b v="0"/>
    <x v="39"/>
    <n v="0"/>
    <n v="0"/>
    <s v="publishing"/>
    <x v="39"/>
    <d v="2013-05-21T11:04:18"/>
    <x v="4"/>
    <x v="5"/>
  </r>
  <r>
    <n v="2761"/>
    <s v="Learn U.S. Geography: Dreaming my way across The U.S."/>
    <s v="Help me give away 500 copies of my picture book so more kids will know US geography!"/>
    <n v="2750"/>
    <n v="36"/>
    <x v="2"/>
    <s v="US"/>
    <s v="USD"/>
    <n v="1357176693"/>
    <n v="1354584693"/>
    <b v="0"/>
    <n v="4"/>
    <b v="0"/>
    <x v="39"/>
    <n v="1"/>
    <n v="9"/>
    <s v="publishing"/>
    <x v="39"/>
    <d v="2012-12-04T01:31:33"/>
    <x v="5"/>
    <x v="11"/>
  </r>
  <r>
    <n v="2762"/>
    <s v="How to Create Your Own Magic World. Toy-making guide."/>
    <s v="How-to book of toys and games constructed from materials found in nature, recyclable and easily available."/>
    <n v="2750"/>
    <n v="25"/>
    <x v="2"/>
    <s v="US"/>
    <s v="USD"/>
    <n v="1332114795"/>
    <n v="1326934395"/>
    <b v="0"/>
    <n v="1"/>
    <b v="0"/>
    <x v="39"/>
    <n v="1"/>
    <n v="25"/>
    <s v="publishing"/>
    <x v="39"/>
    <d v="2012-01-19T00:53:15"/>
    <x v="5"/>
    <x v="1"/>
  </r>
  <r>
    <n v="2763"/>
    <s v="My Christmas Star"/>
    <s v="How Santa finds childrens homes without getting lost by following certain stars."/>
    <n v="2750"/>
    <n v="90"/>
    <x v="2"/>
    <s v="US"/>
    <s v="USD"/>
    <n v="1369403684"/>
    <n v="1365515684"/>
    <b v="0"/>
    <n v="3"/>
    <b v="0"/>
    <x v="39"/>
    <n v="3"/>
    <n v="30"/>
    <s v="publishing"/>
    <x v="39"/>
    <d v="2013-04-09T13:54:44"/>
    <x v="4"/>
    <x v="6"/>
  </r>
  <r>
    <n v="2764"/>
    <s v="A Growing Adventure"/>
    <s v="My Budding Bears are four teddy bears living in an enchanted garden sharing friendship, tea parties and delightful adventures."/>
    <n v="2750"/>
    <n v="45"/>
    <x v="2"/>
    <s v="US"/>
    <s v="USD"/>
    <n v="1338404400"/>
    <n v="1335855631"/>
    <b v="0"/>
    <n v="4"/>
    <b v="0"/>
    <x v="39"/>
    <n v="2"/>
    <n v="11.25"/>
    <s v="publishing"/>
    <x v="39"/>
    <d v="2012-05-01T07:00:31"/>
    <x v="5"/>
    <x v="5"/>
  </r>
  <r>
    <n v="2765"/>
    <s v="A Story Book For Kids: Technology and Everyday Life"/>
    <s v="I am writing an illustrated book for children ages 3 to 7 that meshes technology in everyday life stories."/>
    <n v="2725"/>
    <n v="0"/>
    <x v="2"/>
    <s v="US"/>
    <s v="USD"/>
    <n v="1351432428"/>
    <n v="1350050028"/>
    <b v="0"/>
    <n v="0"/>
    <b v="0"/>
    <x v="39"/>
    <n v="0"/>
    <n v="0"/>
    <s v="publishing"/>
    <x v="39"/>
    <d v="2012-10-12T13:53:48"/>
    <x v="5"/>
    <x v="9"/>
  </r>
  <r>
    <n v="2766"/>
    <s v="Jambie"/>
    <s v="Jambie is a children's book geared towards kids ages 4-9 years of age. This book teaches young children about making wise decisions."/>
    <n v="2700"/>
    <n v="100"/>
    <x v="2"/>
    <s v="US"/>
    <s v="USD"/>
    <n v="1313078518"/>
    <n v="1310486518"/>
    <b v="0"/>
    <n v="4"/>
    <b v="0"/>
    <x v="39"/>
    <n v="4"/>
    <n v="25"/>
    <s v="publishing"/>
    <x v="39"/>
    <d v="2011-07-12T16:01:58"/>
    <x v="6"/>
    <x v="3"/>
  </r>
  <r>
    <n v="2767"/>
    <s v="the Giant Turnip"/>
    <s v="An animated bedtime story with Dedka, Babka and the rest of the family working together on a BIG problem"/>
    <n v="2700"/>
    <n v="34"/>
    <x v="2"/>
    <s v="CA"/>
    <s v="CAD"/>
    <n v="1439766050"/>
    <n v="1434582050"/>
    <b v="0"/>
    <n v="3"/>
    <b v="0"/>
    <x v="39"/>
    <n v="1"/>
    <n v="11.33"/>
    <s v="publishing"/>
    <x v="39"/>
    <d v="2015-06-17T23:00:50"/>
    <x v="0"/>
    <x v="0"/>
  </r>
  <r>
    <n v="2768"/>
    <s v="It's Okay To Wait"/>
    <s v="â€œItâ€™s Okay to Waitâ€ is the story of a father who sits down with his adolescent daughter to have â€œthe talkâ€ about sex."/>
    <n v="2700"/>
    <n v="1002"/>
    <x v="2"/>
    <s v="US"/>
    <s v="USD"/>
    <n v="1333028723"/>
    <n v="1330440323"/>
    <b v="0"/>
    <n v="34"/>
    <b v="0"/>
    <x v="39"/>
    <n v="37"/>
    <n v="29.47"/>
    <s v="publishing"/>
    <x v="39"/>
    <d v="2012-02-28T14:45:23"/>
    <x v="5"/>
    <x v="2"/>
  </r>
  <r>
    <n v="2769"/>
    <s v="Raph the Ninja Giraffe"/>
    <s v="Raph the Ninja Giraffe is a project that is my 5 year old sons idea, &amp; I am working with him to bring his idea to life."/>
    <n v="2700"/>
    <n v="2"/>
    <x v="2"/>
    <s v="GB"/>
    <s v="GBP"/>
    <n v="1401997790"/>
    <n v="1397677790"/>
    <b v="0"/>
    <n v="2"/>
    <b v="0"/>
    <x v="39"/>
    <n v="0"/>
    <n v="1"/>
    <s v="publishing"/>
    <x v="39"/>
    <d v="2014-04-16T19:49:50"/>
    <x v="3"/>
    <x v="6"/>
  </r>
  <r>
    <n v="2770"/>
    <s v="The Story Of Circle And Square"/>
    <s v="A story about two friends who part ways because they are different, then reunite after learning they both are made of atoms."/>
    <n v="2700"/>
    <n v="2082.25"/>
    <x v="2"/>
    <s v="US"/>
    <s v="USD"/>
    <n v="1395158130"/>
    <n v="1392569730"/>
    <b v="0"/>
    <n v="33"/>
    <b v="0"/>
    <x v="39"/>
    <n v="77"/>
    <n v="63.1"/>
    <s v="publishing"/>
    <x v="39"/>
    <d v="2014-02-16T16:55:30"/>
    <x v="3"/>
    <x v="2"/>
  </r>
  <r>
    <n v="2771"/>
    <s v="Hello Vermont (4 Seasons Children's Books)"/>
    <s v="Hello Vermont are books that demonstrate the 4 seasons. Subtitles: Soggy Spring, Sizzling Summer, Fabulous Fall &amp; Winter Wonderland."/>
    <n v="2658"/>
    <n v="0"/>
    <x v="2"/>
    <s v="US"/>
    <s v="USD"/>
    <n v="1359738000"/>
    <n v="1355489140"/>
    <b v="0"/>
    <n v="0"/>
    <b v="0"/>
    <x v="39"/>
    <n v="0"/>
    <n v="0"/>
    <s v="publishing"/>
    <x v="39"/>
    <d v="2012-12-14T12:45:40"/>
    <x v="5"/>
    <x v="11"/>
  </r>
  <r>
    <n v="2772"/>
    <s v="Why Won't This Kid Go To Sleep?!? Goodnight, Kaiden!"/>
    <s v="See the little boy in the photo? Doesn't he look angelic? Wouldn't you like to read his story? Take a look at this......."/>
    <n v="2600"/>
    <n v="0"/>
    <x v="2"/>
    <s v="US"/>
    <s v="USD"/>
    <n v="1381006294"/>
    <n v="1379710294"/>
    <b v="0"/>
    <n v="0"/>
    <b v="0"/>
    <x v="39"/>
    <n v="0"/>
    <n v="0"/>
    <s v="publishing"/>
    <x v="39"/>
    <d v="2013-09-20T20:51:34"/>
    <x v="4"/>
    <x v="8"/>
  </r>
  <r>
    <n v="2773"/>
    <s v="The Boat That Couldn't Float"/>
    <s v="Parents know the pain of rereading bad bedtime stories. I want to write stories that all ages will enjoy"/>
    <n v="2600"/>
    <n v="1"/>
    <x v="2"/>
    <s v="CA"/>
    <s v="CAD"/>
    <n v="1461530721"/>
    <n v="1460666721"/>
    <b v="0"/>
    <n v="1"/>
    <b v="0"/>
    <x v="39"/>
    <n v="0"/>
    <n v="1"/>
    <s v="publishing"/>
    <x v="39"/>
    <d v="2016-04-14T20:45:21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2600"/>
    <n v="570"/>
    <x v="2"/>
    <s v="US"/>
    <s v="USD"/>
    <n v="1362711728"/>
    <n v="1360119728"/>
    <b v="0"/>
    <n v="13"/>
    <b v="0"/>
    <x v="39"/>
    <n v="22"/>
    <n v="43.85"/>
    <s v="publishing"/>
    <x v="39"/>
    <d v="2013-02-06T03:02:08"/>
    <x v="4"/>
    <x v="2"/>
  </r>
  <r>
    <n v="2775"/>
    <s v="Kids Radio Klassics and Kids Radio Theatre"/>
    <s v="Kids Radio Theatre is a radio show played on National Pubic Radio to teach children all about theatre every Sunday 20 states."/>
    <n v="2600"/>
    <n v="150"/>
    <x v="2"/>
    <s v="US"/>
    <s v="USD"/>
    <n v="1323994754"/>
    <n v="1321402754"/>
    <b v="0"/>
    <n v="2"/>
    <b v="0"/>
    <x v="39"/>
    <n v="6"/>
    <n v="75"/>
    <s v="publishing"/>
    <x v="39"/>
    <d v="2011-11-16T00:19:14"/>
    <x v="6"/>
    <x v="4"/>
  </r>
  <r>
    <n v="2776"/>
    <s v="Superheroes That Make Differences"/>
    <s v="A young girlâ€™s journey into a world of superheroesâ€”exploring love, compassion and acceptance with mystical creatures from far away."/>
    <n v="2560"/>
    <n v="1655"/>
    <x v="2"/>
    <s v="US"/>
    <s v="USD"/>
    <n v="1434092876"/>
    <n v="1431414476"/>
    <b v="0"/>
    <n v="36"/>
    <b v="0"/>
    <x v="39"/>
    <n v="65"/>
    <n v="45.97"/>
    <s v="publishing"/>
    <x v="39"/>
    <d v="2015-05-12T07:07:56"/>
    <x v="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2550"/>
    <n v="10"/>
    <x v="2"/>
    <s v="US"/>
    <s v="USD"/>
    <n v="1437149004"/>
    <n v="1434557004"/>
    <b v="0"/>
    <n v="1"/>
    <b v="0"/>
    <x v="39"/>
    <n v="0"/>
    <n v="10"/>
    <s v="publishing"/>
    <x v="39"/>
    <d v="2015-06-17T16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2500"/>
    <n v="1405"/>
    <x v="2"/>
    <s v="US"/>
    <s v="USD"/>
    <n v="1409009306"/>
    <n v="1406417306"/>
    <b v="0"/>
    <n v="15"/>
    <b v="0"/>
    <x v="39"/>
    <n v="56"/>
    <n v="93.67"/>
    <s v="publishing"/>
    <x v="39"/>
    <d v="2014-07-26T23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s v="publishing"/>
    <x v="39"/>
    <d v="2015-10-23T14:03:41"/>
    <x v="0"/>
    <x v="9"/>
  </r>
  <r>
    <n v="2780"/>
    <s v="Travel with baby"/>
    <s v="Turn the World with my kids, and then write a book with the advice for traveling with baby"/>
    <n v="2500"/>
    <n v="0"/>
    <x v="2"/>
    <s v="IT"/>
    <s v="EUR"/>
    <n v="1489142688"/>
    <n v="1486550688"/>
    <b v="0"/>
    <n v="0"/>
    <b v="0"/>
    <x v="39"/>
    <n v="0"/>
    <n v="0"/>
    <s v="publishing"/>
    <x v="39"/>
    <d v="2017-02-08T10:44:48"/>
    <x v="1"/>
    <x v="2"/>
  </r>
  <r>
    <n v="2781"/>
    <s v="University of Utah presents V-Day 2015-The Vagina Monologues"/>
    <s v="STRIKE, DANCE AND RISE with us at the University of Utah to end violence against women and girls!"/>
    <n v="2500"/>
    <n v="1316"/>
    <x v="0"/>
    <s v="US"/>
    <s v="USD"/>
    <n v="1423724400"/>
    <n v="1421274954"/>
    <b v="0"/>
    <n v="28"/>
    <b v="1"/>
    <x v="6"/>
    <n v="53"/>
    <n v="47"/>
    <s v="theater"/>
    <x v="6"/>
    <d v="2015-01-14T22:35:54"/>
    <x v="0"/>
    <x v="1"/>
  </r>
  <r>
    <n v="2782"/>
    <s v="Better Than Ever Productions presents Geezer Game"/>
    <s v="The premiere theatre troupe in SE Michigan offering acting opportunities for the 50+ actor."/>
    <n v="2500"/>
    <n v="1200"/>
    <x v="0"/>
    <s v="US"/>
    <s v="USD"/>
    <n v="1424149140"/>
    <n v="1421964718"/>
    <b v="0"/>
    <n v="18"/>
    <b v="1"/>
    <x v="6"/>
    <n v="48"/>
    <n v="66.67"/>
    <s v="theater"/>
    <x v="6"/>
    <d v="2015-01-22T22:11:58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2500"/>
    <n v="1145"/>
    <x v="0"/>
    <s v="GB"/>
    <s v="GBP"/>
    <n v="1429793446"/>
    <n v="1428583846"/>
    <b v="0"/>
    <n v="61"/>
    <b v="1"/>
    <x v="6"/>
    <n v="46"/>
    <n v="18.77"/>
    <s v="theater"/>
    <x v="6"/>
    <d v="2015-04-09T12:50:46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2500"/>
    <n v="7140"/>
    <x v="0"/>
    <s v="US"/>
    <s v="USD"/>
    <n v="1414608843"/>
    <n v="1412794443"/>
    <b v="0"/>
    <n v="108"/>
    <b v="1"/>
    <x v="6"/>
    <n v="286"/>
    <n v="66.11"/>
    <s v="theater"/>
    <x v="6"/>
    <d v="2014-10-08T18:54:03"/>
    <x v="3"/>
    <x v="9"/>
  </r>
  <r>
    <n v="2785"/>
    <s v="Henry VI: The War of the Roses"/>
    <s v="Bare Theatre and Raleigh Little Theatre present Shakespeare's epic, set in a post-apocalyptic dystopia."/>
    <n v="2500"/>
    <n v="5234"/>
    <x v="0"/>
    <s v="US"/>
    <s v="USD"/>
    <n v="1470430800"/>
    <n v="1467865967"/>
    <b v="0"/>
    <n v="142"/>
    <b v="1"/>
    <x v="6"/>
    <n v="209"/>
    <n v="36.86"/>
    <s v="theater"/>
    <x v="6"/>
    <d v="2016-07-07T04:32:47"/>
    <x v="2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8"/>
    <n v="39.81"/>
    <s v="theater"/>
    <x v="6"/>
    <d v="2014-06-25T13:39:40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2500"/>
    <n v="1197"/>
    <x v="0"/>
    <s v="US"/>
    <s v="USD"/>
    <n v="1405658752"/>
    <n v="1403066752"/>
    <b v="0"/>
    <n v="38"/>
    <b v="1"/>
    <x v="6"/>
    <n v="48"/>
    <n v="31.5"/>
    <s v="theater"/>
    <x v="6"/>
    <d v="2014-06-18T04:45:52"/>
    <x v="3"/>
    <x v="0"/>
  </r>
  <r>
    <n v="2788"/>
    <s v="ACT Underground Theatre, TLDC"/>
    <s v="MOVING FORWARD! WE HAVE REACHED GOAL BUT HAVE MORE TIME!! PLEASE CONSIDER PLEDGING."/>
    <n v="2500"/>
    <n v="2050"/>
    <x v="0"/>
    <s v="US"/>
    <s v="USD"/>
    <n v="1469811043"/>
    <n v="1467219043"/>
    <b v="0"/>
    <n v="20"/>
    <b v="1"/>
    <x v="6"/>
    <n v="82"/>
    <n v="102.5"/>
    <s v="theater"/>
    <x v="6"/>
    <d v="2016-06-29T16:50:43"/>
    <x v="2"/>
    <x v="0"/>
  </r>
  <r>
    <n v="2789"/>
    <s v="The Adventurers Club"/>
    <s v="BNT's Biggest Adventure So Far: Our 2015 full length production!"/>
    <n v="2500"/>
    <n v="3035"/>
    <x v="0"/>
    <s v="US"/>
    <s v="USD"/>
    <n v="1426132800"/>
    <n v="1424477934"/>
    <b v="0"/>
    <n v="24"/>
    <b v="1"/>
    <x v="6"/>
    <n v="121"/>
    <n v="126.46"/>
    <s v="theater"/>
    <x v="6"/>
    <d v="2015-02-21T00:18:54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2500"/>
    <n v="3160"/>
    <x v="0"/>
    <s v="US"/>
    <s v="USD"/>
    <n v="1423693903"/>
    <n v="1421101903"/>
    <b v="0"/>
    <n v="66"/>
    <b v="1"/>
    <x v="6"/>
    <n v="126"/>
    <n v="47.88"/>
    <s v="theater"/>
    <x v="6"/>
    <d v="2015-01-12T22:31:43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500"/>
    <n v="2050"/>
    <x v="0"/>
    <s v="US"/>
    <s v="USD"/>
    <n v="1473393600"/>
    <n v="1470778559"/>
    <b v="0"/>
    <n v="28"/>
    <b v="1"/>
    <x v="6"/>
    <n v="82"/>
    <n v="73.209999999999994"/>
    <s v="theater"/>
    <x v="6"/>
    <d v="2016-08-09T21:35:59"/>
    <x v="2"/>
    <x v="10"/>
  </r>
  <r>
    <n v="2792"/>
    <s v="That Still Small Voice Stage Play"/>
    <s v="Homeless and hopeless, this prequel tells the story of a Colorado youth who leans on her friends when family leaves her behind."/>
    <n v="2500"/>
    <n v="2152"/>
    <x v="0"/>
    <s v="US"/>
    <s v="USD"/>
    <n v="1439357559"/>
    <n v="1435469559"/>
    <b v="0"/>
    <n v="24"/>
    <b v="1"/>
    <x v="6"/>
    <n v="86"/>
    <n v="89.67"/>
    <s v="theater"/>
    <x v="6"/>
    <d v="2015-06-28T05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2500"/>
    <n v="11056.75"/>
    <x v="0"/>
    <s v="AU"/>
    <s v="AUD"/>
    <n v="1437473005"/>
    <n v="1434881005"/>
    <b v="0"/>
    <n v="73"/>
    <b v="1"/>
    <x v="6"/>
    <n v="442"/>
    <n v="151.46"/>
    <s v="theater"/>
    <x v="6"/>
    <d v="2015-06-21T10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2500"/>
    <n v="75"/>
    <x v="0"/>
    <s v="GB"/>
    <s v="GBP"/>
    <n v="1457031600"/>
    <n v="1455640559"/>
    <b v="0"/>
    <n v="3"/>
    <b v="1"/>
    <x v="6"/>
    <n v="3"/>
    <n v="25"/>
    <s v="theater"/>
    <x v="6"/>
    <d v="2016-02-16T16:35:59"/>
    <x v="2"/>
    <x v="2"/>
  </r>
  <r>
    <n v="2795"/>
    <s v="Good Men Wanted at ANT Fest"/>
    <s v="A new play about five bad bitches who fought in the Civil War disguised as men, premiering at Ars Nova's ANT Fest."/>
    <n v="2500"/>
    <n v="730"/>
    <x v="0"/>
    <s v="US"/>
    <s v="USD"/>
    <n v="1402095600"/>
    <n v="1400675841"/>
    <b v="0"/>
    <n v="20"/>
    <b v="1"/>
    <x v="6"/>
    <n v="29"/>
    <n v="36.5"/>
    <s v="theater"/>
    <x v="6"/>
    <d v="2014-05-21T12:37:21"/>
    <x v="3"/>
    <x v="5"/>
  </r>
  <r>
    <n v="2796"/>
    <s v="Fishcakes"/>
    <s v="Fishcakes is a piece of new writing for the Camden Fringe that explores a story of love, loss, and all the â€˜little things'."/>
    <n v="2500"/>
    <n v="924"/>
    <x v="0"/>
    <s v="GB"/>
    <s v="GBP"/>
    <n v="1404564028"/>
    <n v="1401972028"/>
    <b v="0"/>
    <n v="21"/>
    <b v="1"/>
    <x v="6"/>
    <n v="37"/>
    <n v="44"/>
    <s v="theater"/>
    <x v="6"/>
    <d v="2014-06-05T12:40:28"/>
    <x v="3"/>
    <x v="0"/>
  </r>
  <r>
    <n v="2797"/>
    <s v="Once Upon A Nightmare"/>
    <s v="&quot;Labyrinth&quot; meets &quot;Jumanji&quot;  in this dark adventure fantasy play from the makers of the five star fringe hit &quot;Death Ship 666&quot;"/>
    <n v="2500"/>
    <n v="8211.61"/>
    <x v="0"/>
    <s v="GB"/>
    <s v="GBP"/>
    <n v="1404858840"/>
    <n v="1402266840"/>
    <b v="0"/>
    <n v="94"/>
    <b v="1"/>
    <x v="6"/>
    <n v="328"/>
    <n v="87.36"/>
    <s v="theater"/>
    <x v="6"/>
    <d v="2014-06-08T22:34:00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2500"/>
    <n v="5070"/>
    <x v="0"/>
    <s v="GB"/>
    <s v="GBP"/>
    <n v="1438358400"/>
    <n v="1437063121"/>
    <b v="0"/>
    <n v="139"/>
    <b v="1"/>
    <x v="6"/>
    <n v="203"/>
    <n v="36.47"/>
    <s v="theater"/>
    <x v="6"/>
    <d v="2015-07-16T16:12:01"/>
    <x v="0"/>
    <x v="3"/>
  </r>
  <r>
    <n v="2799"/>
    <s v="Yuri in Edinburgh"/>
    <s v="August012 make their debut at Edinburgh Fringe with their play about the absurdity of wanting to bring children into a deranged world"/>
    <n v="2500"/>
    <n v="5831.74"/>
    <x v="0"/>
    <s v="GB"/>
    <s v="GBP"/>
    <n v="1466179200"/>
    <n v="1463466070"/>
    <b v="0"/>
    <n v="130"/>
    <b v="1"/>
    <x v="6"/>
    <n v="233"/>
    <n v="44.86"/>
    <s v="theater"/>
    <x v="6"/>
    <d v="2016-05-17T06:21:10"/>
    <x v="2"/>
    <x v="5"/>
  </r>
  <r>
    <n v="2800"/>
    <s v="EUTCo presents 'One Flew Over the Cuckoo's Nest'"/>
    <s v="Exeter University Theatre Company is bringing the award winning play by Dale Wasserman to Exeter's Northcott Theatre"/>
    <n v="2500"/>
    <n v="1330"/>
    <x v="0"/>
    <s v="GB"/>
    <s v="GBP"/>
    <n v="1420377366"/>
    <n v="1415193366"/>
    <b v="0"/>
    <n v="31"/>
    <b v="1"/>
    <x v="6"/>
    <n v="53"/>
    <n v="42.9"/>
    <s v="theater"/>
    <x v="6"/>
    <d v="2014-11-05T13:16:06"/>
    <x v="3"/>
    <x v="4"/>
  </r>
  <r>
    <n v="2801"/>
    <s v="A Dream Play"/>
    <s v="Arise Theatre Company's production of August Strindberg's expressionist masterpiece 'A Dream Play'."/>
    <n v="2500"/>
    <n v="666"/>
    <x v="0"/>
    <s v="AU"/>
    <s v="AUD"/>
    <n v="1412938800"/>
    <n v="1411019409"/>
    <b v="0"/>
    <n v="13"/>
    <b v="1"/>
    <x v="6"/>
    <n v="27"/>
    <n v="51.23"/>
    <s v="theater"/>
    <x v="6"/>
    <d v="2014-09-18T05:50:09"/>
    <x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2500"/>
    <n v="3055"/>
    <x v="0"/>
    <s v="GB"/>
    <s v="GBP"/>
    <n v="1438875107"/>
    <n v="1436283107"/>
    <b v="0"/>
    <n v="90"/>
    <b v="1"/>
    <x v="6"/>
    <n v="122"/>
    <n v="33.94"/>
    <s v="theater"/>
    <x v="6"/>
    <d v="2015-07-07T15:31:47"/>
    <x v="0"/>
    <x v="3"/>
  </r>
  <r>
    <n v="2803"/>
    <s v="Princess Cut: A young girl's reality inside a TN sex ring"/>
    <s v="An original theatrical production using music, movement and monologues to tell the story of a TN native growing up within a sex ring."/>
    <n v="2500"/>
    <n v="12795"/>
    <x v="0"/>
    <s v="US"/>
    <s v="USD"/>
    <n v="1437004800"/>
    <n v="1433295276"/>
    <b v="0"/>
    <n v="141"/>
    <b v="1"/>
    <x v="6"/>
    <n v="512"/>
    <n v="90.74"/>
    <s v="theater"/>
    <x v="6"/>
    <d v="2015-06-03T01:34:36"/>
    <x v="0"/>
    <x v="0"/>
  </r>
  <r>
    <n v="2804"/>
    <s v="The Piano Man"/>
    <s v="The real-life story of the mysterious 'Piano Man' who washed ashore with no memory; with no speech; but with an amazing ability..."/>
    <n v="2500"/>
    <n v="1150"/>
    <x v="0"/>
    <s v="GB"/>
    <s v="GBP"/>
    <n v="1411987990"/>
    <n v="1409395990"/>
    <b v="0"/>
    <n v="23"/>
    <b v="1"/>
    <x v="6"/>
    <n v="46"/>
    <n v="50"/>
    <s v="theater"/>
    <x v="6"/>
    <d v="2014-08-30T10:53:10"/>
    <x v="3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2500"/>
    <n v="440"/>
    <x v="0"/>
    <s v="GB"/>
    <s v="GBP"/>
    <n v="1440245273"/>
    <n v="1438085273"/>
    <b v="0"/>
    <n v="18"/>
    <b v="1"/>
    <x v="6"/>
    <n v="18"/>
    <n v="24.44"/>
    <s v="theater"/>
    <x v="6"/>
    <d v="2015-07-28T12:07:53"/>
    <x v="0"/>
    <x v="3"/>
  </r>
  <r>
    <n v="2806"/>
    <s v="And Now: The World!"/>
    <s v="A one woman show about the challenges of being a feminist in a digital age. Touring 6 UK cities. Now with Stretch Goals!"/>
    <n v="2500"/>
    <n v="3363"/>
    <x v="0"/>
    <s v="GB"/>
    <s v="GBP"/>
    <n v="1438772400"/>
    <n v="1435645490"/>
    <b v="0"/>
    <n v="76"/>
    <b v="1"/>
    <x v="6"/>
    <n v="135"/>
    <n v="44.25"/>
    <s v="theater"/>
    <x v="6"/>
    <d v="2015-06-30T06:24:50"/>
    <x v="0"/>
    <x v="0"/>
  </r>
  <r>
    <n v="2807"/>
    <s v="The Commission Theatre Co."/>
    <s v="Bringing Shakespeare back to the Playwrights"/>
    <n v="2500"/>
    <n v="6300"/>
    <x v="0"/>
    <s v="US"/>
    <s v="USD"/>
    <n v="1435611438"/>
    <n v="1433019438"/>
    <b v="0"/>
    <n v="93"/>
    <b v="1"/>
    <x v="6"/>
    <n v="252"/>
    <n v="67.739999999999995"/>
    <s v="theater"/>
    <x v="6"/>
    <d v="2015-05-30T20:57:18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2500"/>
    <n v="4511"/>
    <x v="0"/>
    <s v="US"/>
    <s v="USD"/>
    <n v="1440274735"/>
    <n v="1437682735"/>
    <b v="0"/>
    <n v="69"/>
    <b v="1"/>
    <x v="6"/>
    <n v="180"/>
    <n v="65.38"/>
    <s v="theater"/>
    <x v="6"/>
    <d v="2015-07-23T20:18:55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"/>
    <n v="121.9"/>
    <s v="theater"/>
    <x v="6"/>
    <d v="2016-03-22T11:55:25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"/>
    <n v="47.46"/>
    <s v="theater"/>
    <x v="6"/>
    <d v="2014-04-30T03:21:04"/>
    <x v="3"/>
    <x v="6"/>
  </r>
  <r>
    <n v="2811"/>
    <s v="Ray Gunn and Starburst"/>
    <s v="Ray Gunn and Starburst is an audio sci-fi/comedy sending up the tropes of classic and pulp science-fiction."/>
    <n v="2500"/>
    <n v="10027"/>
    <x v="0"/>
    <s v="GB"/>
    <s v="GBP"/>
    <n v="1424692503"/>
    <n v="1422100503"/>
    <b v="0"/>
    <n v="108"/>
    <b v="1"/>
    <x v="6"/>
    <n v="401"/>
    <n v="92.84"/>
    <s v="theater"/>
    <x v="6"/>
    <d v="2015-01-24T11:55:03"/>
    <x v="0"/>
    <x v="1"/>
  </r>
  <r>
    <n v="2812"/>
    <s v="BULL by Mike Bartlett at the Coal Mine Theatre"/>
    <s v="&quot;A short, nasty and razor sharp play in one of Toronto's hottest new &quot;off-off Broadway&quot; style venues."/>
    <n v="2500"/>
    <n v="5665"/>
    <x v="0"/>
    <s v="CA"/>
    <s v="CAD"/>
    <n v="1428292800"/>
    <n v="1424368298"/>
    <b v="0"/>
    <n v="83"/>
    <b v="1"/>
    <x v="6"/>
    <n v="227"/>
    <n v="68.25"/>
    <s v="theater"/>
    <x v="6"/>
    <d v="2015-02-19T17:51:38"/>
    <x v="0"/>
    <x v="2"/>
  </r>
  <r>
    <n v="2813"/>
    <s v="Hi, Are You Single? by Ryan J. Haddad"/>
    <s v="Ryan has a higher sex drive than you. He also has cerebral palsy. Join him for his hilarious and poignant new solo show!"/>
    <n v="2500"/>
    <n v="3572.12"/>
    <x v="0"/>
    <s v="US"/>
    <s v="USD"/>
    <n v="1481737761"/>
    <n v="1479577761"/>
    <b v="0"/>
    <n v="96"/>
    <b v="1"/>
    <x v="6"/>
    <n v="143"/>
    <n v="37.21"/>
    <s v="theater"/>
    <x v="6"/>
    <d v="2016-11-19T17:49:21"/>
    <x v="2"/>
    <x v="4"/>
  </r>
  <r>
    <n v="2814"/>
    <s v="Stitching by Anthony Neilson"/>
    <s v="Stitching is a play exploring how a couple cope with the loss of their child. It will run for a month at The Drayton Arms Theatre."/>
    <n v="2500"/>
    <n v="1616"/>
    <x v="0"/>
    <s v="GB"/>
    <s v="GBP"/>
    <n v="1431164115"/>
    <n v="1428572115"/>
    <b v="0"/>
    <n v="64"/>
    <b v="1"/>
    <x v="6"/>
    <n v="65"/>
    <n v="25.25"/>
    <s v="theater"/>
    <x v="6"/>
    <d v="2015-04-09T09:35:15"/>
    <x v="0"/>
    <x v="6"/>
  </r>
  <r>
    <n v="2815"/>
    <s v="Widow's Wedding Dress"/>
    <s v="Set in 1950s Northern Ireland, this play tells the story of two sisters in a community of Travellers, or Irish Gypsies."/>
    <n v="2500"/>
    <n v="605"/>
    <x v="0"/>
    <s v="CA"/>
    <s v="CAD"/>
    <n v="1470595109"/>
    <n v="1468003109"/>
    <b v="0"/>
    <n v="14"/>
    <b v="1"/>
    <x v="6"/>
    <n v="24"/>
    <n v="43.21"/>
    <s v="theater"/>
    <x v="6"/>
    <d v="2016-07-08T18:38:29"/>
    <x v="2"/>
    <x v="3"/>
  </r>
  <r>
    <n v="2816"/>
    <s v="In My Head - A new mental health theatre project"/>
    <s v="Inspired by real life interviews 'In My Head' is a new play exploring the lives of those living with a mental health condition."/>
    <n v="2500"/>
    <n v="4247"/>
    <x v="0"/>
    <s v="GB"/>
    <s v="GBP"/>
    <n v="1438531200"/>
    <n v="1435921992"/>
    <b v="0"/>
    <n v="169"/>
    <b v="1"/>
    <x v="6"/>
    <n v="170"/>
    <n v="25.13"/>
    <s v="theater"/>
    <x v="6"/>
    <d v="2015-07-03T11:13:12"/>
    <x v="0"/>
    <x v="3"/>
  </r>
  <r>
    <n v="2817"/>
    <s v="After The End"/>
    <s v="Let Go Theatre Co's very first production is going ahead in June 2015. Help support a brand new theatre co as we begin our adventure"/>
    <n v="2500"/>
    <n v="780"/>
    <x v="0"/>
    <s v="GB"/>
    <s v="GBP"/>
    <n v="1425136462"/>
    <n v="1421680462"/>
    <b v="0"/>
    <n v="33"/>
    <b v="1"/>
    <x v="6"/>
    <n v="31"/>
    <n v="23.64"/>
    <s v="theater"/>
    <x v="6"/>
    <d v="2015-01-19T15:14:22"/>
    <x v="0"/>
    <x v="1"/>
  </r>
  <r>
    <n v="2818"/>
    <s v="Joe West's THEATER OF DEATH"/>
    <s v="Joe West and his wonderful theater company THEATER OF DEATH present original plays both horrific and comical."/>
    <n v="2500"/>
    <n v="10603"/>
    <x v="0"/>
    <s v="US"/>
    <s v="USD"/>
    <n v="1443018086"/>
    <n v="1441290086"/>
    <b v="0"/>
    <n v="102"/>
    <b v="1"/>
    <x v="6"/>
    <n v="424"/>
    <n v="103.95"/>
    <s v="theater"/>
    <x v="6"/>
    <d v="2015-09-03T14:21:26"/>
    <x v="0"/>
    <x v="8"/>
  </r>
  <r>
    <n v="2819"/>
    <s v="Make TES a success at The Edinburgh Fringe Fest"/>
    <s v="Years of work, my best show, and a top Edinburgh venue.  Help me expose my talents to the UK and tell an important story."/>
    <n v="2500"/>
    <n v="5240"/>
    <x v="0"/>
    <s v="GB"/>
    <s v="GBP"/>
    <n v="1434285409"/>
    <n v="1431693409"/>
    <b v="0"/>
    <n v="104"/>
    <b v="1"/>
    <x v="6"/>
    <n v="210"/>
    <n v="50.38"/>
    <s v="theater"/>
    <x v="6"/>
    <d v="2015-05-15T12:36:49"/>
    <x v="0"/>
    <x v="5"/>
  </r>
  <r>
    <n v="2820"/>
    <s v="MTA's National Theatre Connections Show!"/>
    <s v="Montage Theatre Arts, as part of National Theatre Connections, are performing a show - We need you help to raise vital funds!"/>
    <n v="2500"/>
    <n v="272"/>
    <x v="0"/>
    <s v="GB"/>
    <s v="GBP"/>
    <n v="1456444800"/>
    <n v="1454337589"/>
    <b v="0"/>
    <n v="20"/>
    <b v="1"/>
    <x v="6"/>
    <n v="11"/>
    <n v="13.6"/>
    <s v="theater"/>
    <x v="6"/>
    <d v="2016-02-01T14:39:49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2500"/>
    <n v="1000"/>
    <x v="0"/>
    <s v="GB"/>
    <s v="GBP"/>
    <n v="1411510135"/>
    <n v="1408918135"/>
    <b v="0"/>
    <n v="35"/>
    <b v="1"/>
    <x v="6"/>
    <n v="40"/>
    <n v="28.57"/>
    <s v="theater"/>
    <x v="6"/>
    <d v="2014-08-24T22:08:55"/>
    <x v="3"/>
    <x v="10"/>
  </r>
  <r>
    <n v="2822"/>
    <s v="Theatre Forever's The Nature Crown"/>
    <s v="A campaign to support the artists creating Theatre Forever's The Nature Crown, premiering in the Guthrie Theater's Dowling Studio!"/>
    <n v="2500"/>
    <n v="6000"/>
    <x v="0"/>
    <s v="US"/>
    <s v="USD"/>
    <n v="1427469892"/>
    <n v="1424881492"/>
    <b v="0"/>
    <n v="94"/>
    <b v="1"/>
    <x v="6"/>
    <n v="240"/>
    <n v="63.83"/>
    <s v="theater"/>
    <x v="6"/>
    <d v="2015-02-25T16:24:52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2500"/>
    <n v="124"/>
    <x v="0"/>
    <s v="GB"/>
    <s v="GBP"/>
    <n v="1427842740"/>
    <n v="1425428206"/>
    <b v="0"/>
    <n v="14"/>
    <b v="1"/>
    <x v="6"/>
    <n v="5"/>
    <n v="8.86"/>
    <s v="theater"/>
    <x v="6"/>
    <d v="2015-03-04T00:16:46"/>
    <x v="0"/>
    <x v="7"/>
  </r>
  <r>
    <n v="2824"/>
    <s v="The Rooftop"/>
    <s v="I wrote a One Act play called The Rooftop for a Female Playwright's festival. Every little bit helps!"/>
    <n v="2500"/>
    <n v="760"/>
    <x v="0"/>
    <s v="US"/>
    <s v="USD"/>
    <n v="1434159780"/>
    <n v="1431412196"/>
    <b v="0"/>
    <n v="15"/>
    <b v="1"/>
    <x v="6"/>
    <n v="30"/>
    <n v="50.67"/>
    <s v="theater"/>
    <x v="6"/>
    <d v="2015-05-12T06:29:56"/>
    <x v="0"/>
    <x v="5"/>
  </r>
  <r>
    <n v="2825"/>
    <s v="The Night Before Christmas"/>
    <s v="Help Saltmine Theatre Company tell the exciting story of St Nicholas and the importance of gratefulness in their new Christmas show."/>
    <n v="2500"/>
    <n v="3100"/>
    <x v="0"/>
    <s v="GB"/>
    <s v="GBP"/>
    <n v="1449255686"/>
    <n v="1446663686"/>
    <b v="0"/>
    <n v="51"/>
    <b v="1"/>
    <x v="6"/>
    <n v="124"/>
    <n v="60.78"/>
    <s v="theater"/>
    <x v="6"/>
    <d v="2015-11-04T19:01:26"/>
    <x v="0"/>
    <x v="4"/>
  </r>
  <r>
    <n v="2826"/>
    <s v="Mickey &amp; Worm: The Tour"/>
    <s v="Mickey &amp; Worm is a Noir stage experience, written by Santa Paula playwright John McKinley and back again on tour by popular demand!"/>
    <n v="2500"/>
    <n v="2155"/>
    <x v="0"/>
    <s v="US"/>
    <s v="USD"/>
    <n v="1436511600"/>
    <n v="1434415812"/>
    <b v="0"/>
    <n v="19"/>
    <b v="1"/>
    <x v="6"/>
    <n v="86"/>
    <n v="113.42"/>
    <s v="theater"/>
    <x v="6"/>
    <d v="2015-06-16T00:50:12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500"/>
    <n v="2405"/>
    <x v="0"/>
    <s v="US"/>
    <s v="USD"/>
    <n v="1464971400"/>
    <n v="1462379066"/>
    <b v="0"/>
    <n v="23"/>
    <b v="1"/>
    <x v="6"/>
    <n v="96"/>
    <n v="104.57"/>
    <s v="theater"/>
    <x v="6"/>
    <d v="2016-05-04T16:24:26"/>
    <x v="2"/>
    <x v="5"/>
  </r>
  <r>
    <n v="2828"/>
    <s v="Peace In Our Time"/>
    <s v="The Battle of Britain has been lost; London is occupied, who can you trust? Help produce this classic piece of theatre. Drama for now."/>
    <n v="2500"/>
    <n v="9536"/>
    <x v="0"/>
    <s v="GB"/>
    <s v="GBP"/>
    <n v="1443826800"/>
    <n v="1441606869"/>
    <b v="0"/>
    <n v="97"/>
    <b v="1"/>
    <x v="6"/>
    <n v="381"/>
    <n v="98.31"/>
    <s v="theater"/>
    <x v="6"/>
    <d v="2015-09-07T06:21:09"/>
    <x v="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7"/>
    <n v="35.04"/>
    <s v="theater"/>
    <x v="6"/>
    <d v="2016-05-05T10:25:18"/>
    <x v="2"/>
    <x v="5"/>
  </r>
  <r>
    <n v="2830"/>
    <s v="Nakhtik and Avalon"/>
    <s v="Avalon is a new South African Township play and Nakhtik is a  danced political lecture."/>
    <n v="2500"/>
    <n v="3000"/>
    <x v="0"/>
    <s v="US"/>
    <s v="USD"/>
    <n v="1399867140"/>
    <n v="1398802148"/>
    <b v="0"/>
    <n v="11"/>
    <b v="1"/>
    <x v="6"/>
    <n v="120"/>
    <n v="272.73"/>
    <s v="theater"/>
    <x v="6"/>
    <d v="2014-04-29T20:09:08"/>
    <x v="3"/>
    <x v="6"/>
  </r>
  <r>
    <n v="2831"/>
    <s v="Tackett &amp; Pyke put on a Play"/>
    <s v="We each wrote a play and would like to produce them for you for nothing more than art's sake!"/>
    <n v="2500"/>
    <n v="3320"/>
    <x v="0"/>
    <s v="US"/>
    <s v="USD"/>
    <n v="1437076070"/>
    <n v="1434484070"/>
    <b v="0"/>
    <n v="52"/>
    <b v="1"/>
    <x v="6"/>
    <n v="133"/>
    <n v="63.85"/>
    <s v="theater"/>
    <x v="6"/>
    <d v="2015-06-16T19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5"/>
    <n v="30.19"/>
    <s v="theater"/>
    <x v="6"/>
    <d v="2014-10-26T17:01:34"/>
    <x v="3"/>
    <x v="9"/>
  </r>
  <r>
    <n v="2833"/>
    <s v="Star Man Rocket Man"/>
    <s v="A new play about exploring outer space"/>
    <n v="2500"/>
    <n v="2923"/>
    <x v="0"/>
    <s v="US"/>
    <s v="USD"/>
    <n v="1444528800"/>
    <n v="1442804633"/>
    <b v="0"/>
    <n v="35"/>
    <b v="1"/>
    <x v="6"/>
    <n v="117"/>
    <n v="83.51"/>
    <s v="theater"/>
    <x v="6"/>
    <d v="2015-09-21T03:03:53"/>
    <x v="0"/>
    <x v="8"/>
  </r>
  <r>
    <n v="2834"/>
    <s v="Thank You For Smoking"/>
    <s v="Thank You For Smoking. A play about love, 5 trillion cigarettes and how the Flintstones earned the tobacco industry millions."/>
    <n v="2500"/>
    <n v="1360"/>
    <x v="0"/>
    <s v="GB"/>
    <s v="GBP"/>
    <n v="1422658930"/>
    <n v="1421362930"/>
    <b v="0"/>
    <n v="21"/>
    <b v="1"/>
    <x v="6"/>
    <n v="54"/>
    <n v="64.760000000000005"/>
    <s v="theater"/>
    <x v="6"/>
    <d v="2015-01-15T23:02:10"/>
    <x v="0"/>
    <x v="1"/>
  </r>
  <r>
    <n v="2835"/>
    <s v="Land of the Three Towers"/>
    <s v="A celebratory community theatre project about the Focus E15 Occupation of empty council homes on Carpenters Estate."/>
    <n v="2500"/>
    <n v="1870.99"/>
    <x v="0"/>
    <s v="GB"/>
    <s v="GBP"/>
    <n v="1449273600"/>
    <n v="1446742417"/>
    <b v="0"/>
    <n v="93"/>
    <b v="1"/>
    <x v="6"/>
    <n v="75"/>
    <n v="20.12"/>
    <s v="theater"/>
    <x v="6"/>
    <d v="2015-11-05T16:53:37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n v="2500"/>
    <n v="485"/>
    <x v="0"/>
    <s v="US"/>
    <s v="USD"/>
    <n v="1487393940"/>
    <n v="1484115418"/>
    <b v="0"/>
    <n v="11"/>
    <b v="1"/>
    <x v="6"/>
    <n v="19"/>
    <n v="44.09"/>
    <s v="theater"/>
    <x v="6"/>
    <d v="2017-01-11T06:16:58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2500"/>
    <n v="850"/>
    <x v="0"/>
    <s v="CA"/>
    <s v="CAD"/>
    <n v="1449701284"/>
    <n v="1446241684"/>
    <b v="0"/>
    <n v="21"/>
    <b v="1"/>
    <x v="6"/>
    <n v="34"/>
    <n v="40.479999999999997"/>
    <s v="theater"/>
    <x v="6"/>
    <d v="2015-10-30T21:48:04"/>
    <x v="0"/>
    <x v="9"/>
  </r>
  <r>
    <n v="2838"/>
    <s v="Pickles &amp; Hargraves Murder Mystery Comedy at the FringeNYC"/>
    <s v="You like things that are funny. You (secretly) like murder. So why not support the NYC return of this hilarious whodunit?"/>
    <n v="2500"/>
    <n v="2405"/>
    <x v="0"/>
    <s v="US"/>
    <s v="USD"/>
    <n v="1407967200"/>
    <n v="1406039696"/>
    <b v="0"/>
    <n v="54"/>
    <b v="1"/>
    <x v="6"/>
    <n v="96"/>
    <n v="44.54"/>
    <s v="theater"/>
    <x v="6"/>
    <d v="2014-07-22T14:34:56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2500"/>
    <n v="3900"/>
    <x v="0"/>
    <s v="US"/>
    <s v="USD"/>
    <n v="1408942740"/>
    <n v="1406958354"/>
    <b v="0"/>
    <n v="31"/>
    <b v="1"/>
    <x v="6"/>
    <n v="156"/>
    <n v="125.81"/>
    <s v="theater"/>
    <x v="6"/>
    <d v="2014-08-02T05:45:54"/>
    <x v="3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7"/>
    <s v="theater"/>
    <x v="6"/>
    <d v="2015-02-25T00:51:19"/>
    <x v="0"/>
    <x v="2"/>
  </r>
  <r>
    <n v="2841"/>
    <s v="The Dead Loss"/>
    <s v="1920's London; two brothers try to make a name for themselves in the underground crime world but encounter a ruthless Irish mob boss."/>
    <n v="2500"/>
    <n v="10"/>
    <x v="2"/>
    <s v="GB"/>
    <s v="GBP"/>
    <n v="1450032297"/>
    <n v="1444844697"/>
    <b v="0"/>
    <n v="1"/>
    <b v="0"/>
    <x v="6"/>
    <n v="0"/>
    <n v="10"/>
    <s v="theater"/>
    <x v="6"/>
    <d v="2015-10-14T17:44:57"/>
    <x v="0"/>
    <x v="9"/>
  </r>
  <r>
    <n v="2842"/>
    <s v="HIDDEN: The FCO Plays"/>
    <s v="A play performed at the FCO Global Summit on the Preventing Sexual Violence Initiative, hosted by William Hague and Angelina Jolie"/>
    <n v="2500"/>
    <n v="0"/>
    <x v="2"/>
    <s v="GB"/>
    <s v="GBP"/>
    <n v="1403348400"/>
    <n v="1401058295"/>
    <b v="0"/>
    <n v="0"/>
    <b v="0"/>
    <x v="6"/>
    <n v="0"/>
    <n v="0"/>
    <s v="theater"/>
    <x v="6"/>
    <d v="2014-05-25T22:51:35"/>
    <x v="3"/>
    <x v="5"/>
  </r>
  <r>
    <n v="2843"/>
    <s v="Summer Adaptation of Fallen Angels"/>
    <s v="We're high school students directing a film adaptation of the play, Fallen Angels, written by NoÃ«l Coward and set in the 1920's."/>
    <n v="2500"/>
    <n v="0"/>
    <x v="2"/>
    <s v="US"/>
    <s v="USD"/>
    <n v="1465790400"/>
    <n v="1462210950"/>
    <b v="0"/>
    <n v="0"/>
    <b v="0"/>
    <x v="6"/>
    <n v="0"/>
    <n v="0"/>
    <s v="theater"/>
    <x v="6"/>
    <d v="2016-05-02T17:42:30"/>
    <x v="2"/>
    <x v="5"/>
  </r>
  <r>
    <n v="2844"/>
    <s v="KabarettstÃ¼ck &quot;Dicht in da Nochtschicht&quot;"/>
    <s v="Zwei ausgebildete Schauspieler, ein Musiker - gemeinsam bringt man ein waschechtes KabarettstÃ¼ck auf die BÃ¼hne."/>
    <n v="2500"/>
    <n v="30"/>
    <x v="2"/>
    <s v="AT"/>
    <s v="EUR"/>
    <n v="1483535180"/>
    <n v="1480943180"/>
    <b v="0"/>
    <n v="1"/>
    <b v="0"/>
    <x v="6"/>
    <n v="1"/>
    <n v="30"/>
    <s v="theater"/>
    <x v="6"/>
    <d v="2016-12-05T13:06:20"/>
    <x v="2"/>
    <x v="11"/>
  </r>
  <r>
    <n v="2845"/>
    <s v="Haberdasher Theatre Inc. : Richard Greenbergâ€™s, The Maderati"/>
    <s v="The Maderati: A bitingly witty absurdest comedy, which pokes wickedly perceptive fun at NY artist lifestyle."/>
    <n v="2500"/>
    <n v="2366"/>
    <x v="2"/>
    <s v="US"/>
    <s v="USD"/>
    <n v="1433723033"/>
    <n v="1428539033"/>
    <b v="0"/>
    <n v="39"/>
    <b v="0"/>
    <x v="6"/>
    <n v="95"/>
    <n v="60.67"/>
    <s v="theater"/>
    <x v="6"/>
    <d v="2015-04-09T00:23:53"/>
    <x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2500"/>
    <n v="0"/>
    <x v="2"/>
    <s v="US"/>
    <s v="USD"/>
    <n v="1432917394"/>
    <n v="1429029394"/>
    <b v="0"/>
    <n v="0"/>
    <b v="0"/>
    <x v="6"/>
    <n v="0"/>
    <n v="0"/>
    <s v="theater"/>
    <x v="6"/>
    <d v="2015-04-14T16:36:34"/>
    <x v="0"/>
    <x v="6"/>
  </r>
  <r>
    <n v="2847"/>
    <s v="COLOR ME"/>
    <s v="Dark secrets come to light when Mariah meets Stella. They find a way to face the south's largest elephant in the room: RACISM."/>
    <n v="2500"/>
    <n v="0"/>
    <x v="2"/>
    <s v="US"/>
    <s v="USD"/>
    <n v="1464031265"/>
    <n v="1458847265"/>
    <b v="0"/>
    <n v="0"/>
    <b v="0"/>
    <x v="6"/>
    <n v="0"/>
    <n v="0"/>
    <s v="theater"/>
    <x v="6"/>
    <d v="2016-03-24T19:21:05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2500"/>
    <n v="70"/>
    <x v="2"/>
    <s v="US"/>
    <s v="USD"/>
    <n v="1432913659"/>
    <n v="1430321659"/>
    <b v="0"/>
    <n v="3"/>
    <b v="0"/>
    <x v="6"/>
    <n v="3"/>
    <n v="23.33"/>
    <s v="theater"/>
    <x v="6"/>
    <d v="2015-04-29T15:34:19"/>
    <x v="0"/>
    <x v="6"/>
  </r>
  <r>
    <n v="2849"/>
    <s v="100, Acre Wood"/>
    <s v="NonSens!cal tackles the struggles of four people with mental health issues/disorders inspired by A.A Milne's Winnie the Pooh"/>
    <n v="2500"/>
    <n v="5"/>
    <x v="2"/>
    <s v="GB"/>
    <s v="GBP"/>
    <n v="1461406600"/>
    <n v="1458814600"/>
    <b v="0"/>
    <n v="1"/>
    <b v="0"/>
    <x v="6"/>
    <n v="0"/>
    <n v="5"/>
    <s v="theater"/>
    <x v="6"/>
    <d v="2016-03-24T10:16:40"/>
    <x v="2"/>
    <x v="7"/>
  </r>
  <r>
    <n v="2850"/>
    <s v="Romeo and Juliet...Choose Your Own Ending"/>
    <s v="Romeo and Juliet: Wouldn't it be great if they didn't all die at the end? Now YOU get to control the fate of these timeless characters!"/>
    <n v="2500"/>
    <n v="311"/>
    <x v="2"/>
    <s v="US"/>
    <s v="USD"/>
    <n v="1409962211"/>
    <n v="1407370211"/>
    <b v="0"/>
    <n v="13"/>
    <b v="0"/>
    <x v="6"/>
    <n v="12"/>
    <n v="23.92"/>
    <s v="theater"/>
    <x v="6"/>
    <d v="2014-08-07T00:10:11"/>
    <x v="3"/>
    <x v="10"/>
  </r>
  <r>
    <n v="2851"/>
    <s v="The Divideâ€ A Great New Controversial Play."/>
    <s v="Set in Southern America â€œThe Divideâ€ is a stage play that touches on the issues that are forefront in America and the world."/>
    <n v="2500"/>
    <n v="0"/>
    <x v="2"/>
    <s v="IE"/>
    <s v="EUR"/>
    <n v="1454109420"/>
    <n v="1453334629"/>
    <b v="0"/>
    <n v="0"/>
    <b v="0"/>
    <x v="6"/>
    <n v="0"/>
    <n v="0"/>
    <s v="theater"/>
    <x v="6"/>
    <d v="2016-01-21T00:03:49"/>
    <x v="2"/>
    <x v="1"/>
  </r>
  <r>
    <n v="2852"/>
    <s v="Freedom Train"/>
    <s v="Just one time back to the past on the Freedom Train will open your eyes and your lives will never ever be the same!"/>
    <n v="2500"/>
    <n v="95"/>
    <x v="2"/>
    <s v="US"/>
    <s v="USD"/>
    <n v="1403312703"/>
    <n v="1400720703"/>
    <b v="0"/>
    <n v="6"/>
    <b v="0"/>
    <x v="6"/>
    <n v="4"/>
    <n v="15.83"/>
    <s v="theater"/>
    <x v="6"/>
    <d v="2014-05-22T01:05:03"/>
    <x v="3"/>
    <x v="5"/>
  </r>
  <r>
    <n v="2853"/>
    <s v="Eighteen Months- A Love Story Interrupted"/>
    <s v="Much has been written by women on breast cancer. Yet, there is little that has been written for the theatre on this by men. I have!"/>
    <n v="2500"/>
    <n v="0"/>
    <x v="2"/>
    <s v="CA"/>
    <s v="CAD"/>
    <n v="1410669297"/>
    <n v="1405485297"/>
    <b v="0"/>
    <n v="0"/>
    <b v="0"/>
    <x v="6"/>
    <n v="0"/>
    <n v="0"/>
    <s v="theater"/>
    <x v="6"/>
    <d v="2014-07-16T04:34:57"/>
    <x v="3"/>
    <x v="3"/>
  </r>
  <r>
    <n v="2854"/>
    <s v="Ultimate Political Selfie!"/>
    <s v="Almost Random Theatre's play about a candidate - with no policies - who is seeking election in May 2015"/>
    <n v="2500"/>
    <n v="417"/>
    <x v="2"/>
    <s v="GB"/>
    <s v="GBP"/>
    <n v="1431018719"/>
    <n v="1429290719"/>
    <b v="0"/>
    <n v="14"/>
    <b v="0"/>
    <x v="6"/>
    <n v="17"/>
    <n v="29.79"/>
    <s v="theater"/>
    <x v="6"/>
    <d v="2015-04-17T17:11:59"/>
    <x v="0"/>
    <x v="6"/>
  </r>
  <r>
    <n v="2855"/>
    <s v="STAGE READING for TETCNY"/>
    <s v="Raising funds to have a private stage reading for an upcoming play from THE ENSEMBLE THEATRE COMPANY OF NEW YORK (www.tetcny.org)"/>
    <n v="2500"/>
    <n v="300"/>
    <x v="2"/>
    <s v="US"/>
    <s v="USD"/>
    <n v="1454110440"/>
    <n v="1451607071"/>
    <b v="0"/>
    <n v="5"/>
    <b v="0"/>
    <x v="6"/>
    <n v="12"/>
    <n v="60"/>
    <s v="theater"/>
    <x v="6"/>
    <d v="2016-01-01T00:11:11"/>
    <x v="2"/>
    <x v="1"/>
  </r>
  <r>
    <n v="2856"/>
    <s v="The JOkeress Going Live"/>
    <s v="This will be the fifth play of The Jokeress, based on the ebook/paperback novelette series. It is scifi, suspense, terror, and noir."/>
    <n v="2500"/>
    <n v="146"/>
    <x v="2"/>
    <s v="US"/>
    <s v="USD"/>
    <n v="1439069640"/>
    <n v="1433897647"/>
    <b v="0"/>
    <n v="6"/>
    <b v="0"/>
    <x v="6"/>
    <n v="6"/>
    <n v="24.33"/>
    <s v="theater"/>
    <x v="6"/>
    <d v="2015-06-10T00:54:07"/>
    <x v="0"/>
    <x v="0"/>
  </r>
  <r>
    <n v="2857"/>
    <s v="Los Tradicionales"/>
    <s v="Somos una compaÃ±Ã­a de teatro independiente. Y en el 2017 queremos arrancar con el montaje de 3 obras._x000a_3 elencos, 3 espacios."/>
    <n v="2500"/>
    <n v="7500"/>
    <x v="2"/>
    <s v="MX"/>
    <s v="MXN"/>
    <n v="1487613600"/>
    <n v="1482444295"/>
    <b v="0"/>
    <n v="15"/>
    <b v="0"/>
    <x v="6"/>
    <n v="300"/>
    <n v="500"/>
    <s v="theater"/>
    <x v="6"/>
    <d v="2016-12-22T22:04:55"/>
    <x v="2"/>
    <x v="11"/>
  </r>
  <r>
    <n v="2858"/>
    <s v="Gay Party Superposh 'Winter Wonderland'"/>
    <s v="Een Gay Party in het centrum van Amersfoort. _x000a_Een geweldige avond uit, met een show, optredens en DJ's."/>
    <n v="2500"/>
    <n v="0"/>
    <x v="2"/>
    <s v="NL"/>
    <s v="EUR"/>
    <n v="1417778880"/>
    <n v="1415711095"/>
    <b v="0"/>
    <n v="0"/>
    <b v="0"/>
    <x v="6"/>
    <n v="0"/>
    <n v="0"/>
    <s v="theater"/>
    <x v="6"/>
    <d v="2014-11-11T13:04:55"/>
    <x v="3"/>
    <x v="4"/>
  </r>
  <r>
    <n v="2859"/>
    <s v="Grover Theatre Company (GTC)"/>
    <s v="A theatre company that will create works to inspire young people and get everyone involved."/>
    <n v="2500"/>
    <n v="35"/>
    <x v="2"/>
    <s v="AU"/>
    <s v="AUD"/>
    <n v="1444984904"/>
    <n v="1439800904"/>
    <b v="0"/>
    <n v="1"/>
    <b v="0"/>
    <x v="6"/>
    <n v="1"/>
    <n v="35"/>
    <s v="theater"/>
    <x v="6"/>
    <d v="2015-08-17T08:41:44"/>
    <x v="0"/>
    <x v="10"/>
  </r>
  <r>
    <n v="2860"/>
    <s v="Macbeth For President 2016"/>
    <s v="The Bard's classic tale set in the 2016 Presidential Campaign. Power, corruption, greed, and conspiracy. How far are you willing to go?"/>
    <n v="2500"/>
    <n v="266"/>
    <x v="2"/>
    <s v="US"/>
    <s v="USD"/>
    <n v="1466363576"/>
    <n v="1461179576"/>
    <b v="0"/>
    <n v="9"/>
    <b v="0"/>
    <x v="6"/>
    <n v="11"/>
    <n v="29.56"/>
    <s v="theater"/>
    <x v="6"/>
    <d v="2016-04-20T19:12:56"/>
    <x v="2"/>
    <x v="6"/>
  </r>
  <r>
    <n v="2861"/>
    <s v="Julius Caesar"/>
    <s v="The University of Queensland Drama Production Course is putting on an adaptation of William Shakespeares Julius Caesar"/>
    <n v="2500"/>
    <n v="80"/>
    <x v="2"/>
    <s v="AU"/>
    <s v="AUD"/>
    <n v="1443103848"/>
    <n v="1441894248"/>
    <b v="0"/>
    <n v="3"/>
    <b v="0"/>
    <x v="6"/>
    <n v="3"/>
    <n v="26.67"/>
    <s v="theater"/>
    <x v="6"/>
    <d v="2015-09-10T14:10:48"/>
    <x v="0"/>
    <x v="8"/>
  </r>
  <r>
    <n v="2862"/>
    <s v="Get Your Life Back"/>
    <s v="&quot;Get Your Life Back&quot; is a dynamic stage play that deals with true issues of life that reign in the lives of many people everyday."/>
    <n v="2500"/>
    <n v="55"/>
    <x v="2"/>
    <s v="US"/>
    <s v="USD"/>
    <n v="1403636229"/>
    <n v="1401044229"/>
    <b v="0"/>
    <n v="3"/>
    <b v="0"/>
    <x v="6"/>
    <n v="2"/>
    <n v="18.329999999999998"/>
    <s v="theater"/>
    <x v="6"/>
    <d v="2014-05-25T18:57:09"/>
    <x v="3"/>
    <x v="5"/>
  </r>
  <r>
    <n v="2863"/>
    <s v="Equality Theatre"/>
    <s v="I would like to start a Acting Company that supports and includes LGBTQ youth and young adults in very conservative North Texas"/>
    <n v="2500"/>
    <n v="20"/>
    <x v="2"/>
    <s v="US"/>
    <s v="USD"/>
    <n v="1410279123"/>
    <n v="1405095123"/>
    <b v="0"/>
    <n v="1"/>
    <b v="0"/>
    <x v="6"/>
    <n v="1"/>
    <n v="20"/>
    <s v="theater"/>
    <x v="6"/>
    <d v="2014-07-11T16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2"/>
    <n v="13.33"/>
    <s v="theater"/>
    <x v="6"/>
    <d v="2015-06-17T14:43:27"/>
    <x v="0"/>
    <x v="0"/>
  </r>
  <r>
    <n v="2865"/>
    <s v="FRINGE 2015 by YER Productions"/>
    <s v="Prepare to be Swept Away. Three short plays from three master playwrights; LANDFALL, SNIPER and DANGERS of TOBACCO!"/>
    <n v="2500"/>
    <n v="0"/>
    <x v="2"/>
    <s v="US"/>
    <s v="USD"/>
    <n v="1420512259"/>
    <n v="1415328259"/>
    <b v="0"/>
    <n v="0"/>
    <b v="0"/>
    <x v="6"/>
    <n v="0"/>
    <n v="0"/>
    <s v="theater"/>
    <x v="6"/>
    <d v="2014-11-07T02:44:19"/>
    <x v="3"/>
    <x v="4"/>
  </r>
  <r>
    <n v="2866"/>
    <s v="Church Folk Can Be Dangerous People"/>
    <s v="The reality is dark, sinister. The milieu is not as friendly as it claims. What is this place? Where is it? Is it your local church?"/>
    <n v="2500"/>
    <n v="45"/>
    <x v="2"/>
    <s v="US"/>
    <s v="USD"/>
    <n v="1476482400"/>
    <n v="1473893721"/>
    <b v="0"/>
    <n v="2"/>
    <b v="0"/>
    <x v="6"/>
    <n v="2"/>
    <n v="22.5"/>
    <s v="theater"/>
    <x v="6"/>
    <d v="2016-09-14T22:55:21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"/>
    <n v="50.4"/>
    <s v="theater"/>
    <x v="6"/>
    <d v="2016-06-10T04:41:12"/>
    <x v="2"/>
    <x v="0"/>
  </r>
  <r>
    <n v="2868"/>
    <s v="Becoming UNZIPPED"/>
    <s v="7 billion people &amp; most of us feel alone.  It's time we become emotionally unzipped.  &quot;Unzipped&quot; a new play about men &amp; relationships."/>
    <n v="2500"/>
    <n v="6301.76"/>
    <x v="2"/>
    <s v="US"/>
    <s v="USD"/>
    <n v="1475697054"/>
    <n v="1473105054"/>
    <b v="0"/>
    <n v="60"/>
    <b v="0"/>
    <x v="6"/>
    <n v="252"/>
    <n v="105.03"/>
    <s v="theater"/>
    <x v="6"/>
    <d v="2016-09-05T19:50:54"/>
    <x v="2"/>
    <x v="8"/>
  </r>
  <r>
    <n v="2869"/>
    <s v="Theatre West97 - not-for-profit run Youth Theatre Program"/>
    <s v="We provide performing arts training and experience to young people of low income families in NYC, building confidence and self esteem"/>
    <n v="2500"/>
    <n v="177"/>
    <x v="2"/>
    <s v="US"/>
    <s v="USD"/>
    <n v="1468937681"/>
    <n v="1466345681"/>
    <b v="0"/>
    <n v="5"/>
    <b v="0"/>
    <x v="6"/>
    <n v="7"/>
    <n v="35.4"/>
    <s v="theater"/>
    <x v="6"/>
    <d v="2016-06-19T14:14:41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2500"/>
    <n v="750"/>
    <x v="2"/>
    <s v="US"/>
    <s v="USD"/>
    <n v="1400301165"/>
    <n v="1397709165"/>
    <b v="0"/>
    <n v="9"/>
    <b v="0"/>
    <x v="6"/>
    <n v="30"/>
    <n v="83.33"/>
    <s v="theater"/>
    <x v="6"/>
    <d v="2014-04-17T04:32:45"/>
    <x v="3"/>
    <x v="6"/>
  </r>
  <r>
    <n v="2871"/>
    <s v="The Bill Cosby Assault, a play"/>
    <s v="America's dad or serial rapist? Or both? The stories of the Bill Cosby accusers and the society so skeptical of them."/>
    <n v="2500"/>
    <n v="467"/>
    <x v="2"/>
    <s v="US"/>
    <s v="USD"/>
    <n v="1419183813"/>
    <n v="1417455813"/>
    <b v="0"/>
    <n v="13"/>
    <b v="0"/>
    <x v="6"/>
    <n v="19"/>
    <n v="35.92"/>
    <s v="theater"/>
    <x v="6"/>
    <d v="2014-12-01T17:43:33"/>
    <x v="3"/>
    <x v="11"/>
  </r>
  <r>
    <n v="2872"/>
    <s v="Loud Arts"/>
    <s v="Local Theatre group in Loudoun County, Virginia. Looking for funds to start producing shows!"/>
    <n v="2500"/>
    <n v="0"/>
    <x v="2"/>
    <s v="US"/>
    <s v="USD"/>
    <n v="1434768438"/>
    <n v="1429584438"/>
    <b v="0"/>
    <n v="0"/>
    <b v="0"/>
    <x v="6"/>
    <n v="0"/>
    <n v="0"/>
    <s v="theater"/>
    <x v="6"/>
    <d v="2015-04-21T02:47:18"/>
    <x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"/>
    <n v="119.13"/>
    <s v="theater"/>
    <x v="6"/>
    <d v="2014-12-29T19:37:11"/>
    <x v="3"/>
    <x v="11"/>
  </r>
  <r>
    <n v="2874"/>
    <s v="Lead Players Theatre Company"/>
    <s v="We present Classics made for the 21st Century and we need a space! Please help us rent a space for The Importance of Being Earnest!"/>
    <n v="2500"/>
    <n v="271"/>
    <x v="2"/>
    <s v="US"/>
    <s v="USD"/>
    <n v="1484684186"/>
    <n v="1482092186"/>
    <b v="0"/>
    <n v="3"/>
    <b v="0"/>
    <x v="6"/>
    <n v="11"/>
    <n v="90.33"/>
    <s v="theater"/>
    <x v="6"/>
    <d v="2016-12-18T20:16:26"/>
    <x v="2"/>
    <x v="11"/>
  </r>
  <r>
    <n v="2875"/>
    <s v="Right Tracey!"/>
    <s v="Play about Tracey a gay man trapped in his room by his Bible thumping mother. He finds love but the room can not keep the love alive."/>
    <n v="2500"/>
    <n v="7"/>
    <x v="2"/>
    <s v="US"/>
    <s v="USD"/>
    <n v="1462417493"/>
    <n v="1459825493"/>
    <b v="0"/>
    <n v="3"/>
    <b v="0"/>
    <x v="6"/>
    <n v="0"/>
    <n v="2.33"/>
    <s v="theater"/>
    <x v="6"/>
    <d v="2016-04-05T03:04:53"/>
    <x v="2"/>
    <x v="6"/>
  </r>
  <r>
    <n v="2876"/>
    <s v="The Sins of Bad People  Urban Stage Play"/>
    <s v="Charlotte NC playwright looking to showcase a series of three stage plays.  Plays are funny, completed and ready to run!"/>
    <n v="2500"/>
    <n v="0"/>
    <x v="2"/>
    <s v="US"/>
    <s v="USD"/>
    <n v="1437069079"/>
    <n v="1434477079"/>
    <b v="0"/>
    <n v="0"/>
    <b v="0"/>
    <x v="6"/>
    <n v="0"/>
    <n v="0"/>
    <s v="theater"/>
    <x v="6"/>
    <d v="2015-06-16T17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2500"/>
    <n v="650"/>
    <x v="2"/>
    <s v="US"/>
    <s v="USD"/>
    <n v="1480525200"/>
    <n v="1477781724"/>
    <b v="0"/>
    <n v="6"/>
    <b v="0"/>
    <x v="6"/>
    <n v="26"/>
    <n v="108.33"/>
    <s v="theater"/>
    <x v="6"/>
    <d v="2016-10-29T22:55:24"/>
    <x v="2"/>
    <x v="9"/>
  </r>
  <r>
    <n v="2878"/>
    <s v="(TBC) I'M JUST HERE TO BUY SOY SAUCE by Jingan Young"/>
    <s v="World premiere of &quot;I'm Just Here to Buy Soy Sauce&quot;, a play about China &amp; the UK housing crisis by Jingan Young location TBC"/>
    <n v="2500"/>
    <n v="63"/>
    <x v="2"/>
    <s v="GB"/>
    <s v="GBP"/>
    <n v="1435934795"/>
    <n v="1430750795"/>
    <b v="0"/>
    <n v="4"/>
    <b v="0"/>
    <x v="6"/>
    <n v="3"/>
    <n v="15.75"/>
    <s v="theater"/>
    <x v="6"/>
    <d v="2015-05-04T14:46:35"/>
    <x v="0"/>
    <x v="5"/>
  </r>
  <r>
    <n v="2879"/>
    <s v="Girls, Ladies and Women - A Gospel Drama"/>
    <s v="She that fines a husband? Wait, is that right? Girl... you better check yourself, before you wreck yourself!"/>
    <n v="2500"/>
    <n v="29"/>
    <x v="2"/>
    <s v="US"/>
    <s v="USD"/>
    <n v="1453310661"/>
    <n v="1450718661"/>
    <b v="0"/>
    <n v="1"/>
    <b v="0"/>
    <x v="6"/>
    <n v="1"/>
    <n v="29"/>
    <s v="theater"/>
    <x v="6"/>
    <d v="2015-12-21T17:24:21"/>
    <x v="0"/>
    <x v="11"/>
  </r>
  <r>
    <n v="2880"/>
    <s v="BELIEF on the Isle of Skye"/>
    <s v="BELIEF leaves res &amp; crosses nations, swims the Atlantic, landing on Isle where Salish meets Gaelic, where humanity transcends barriers"/>
    <n v="2500"/>
    <n v="2800"/>
    <x v="2"/>
    <s v="US"/>
    <s v="USD"/>
    <n v="1440090300"/>
    <n v="1436305452"/>
    <b v="0"/>
    <n v="29"/>
    <b v="0"/>
    <x v="6"/>
    <n v="112"/>
    <n v="96.55"/>
    <s v="theater"/>
    <x v="6"/>
    <d v="2015-07-07T21:44:12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0"/>
    <n v="0"/>
    <x v="2"/>
    <s v="US"/>
    <s v="USD"/>
    <n v="1417620036"/>
    <n v="1412432436"/>
    <b v="0"/>
    <n v="0"/>
    <b v="0"/>
    <x v="6"/>
    <n v="0"/>
    <n v="0"/>
    <s v="theater"/>
    <x v="6"/>
    <d v="2014-10-04T14:20:36"/>
    <x v="3"/>
    <x v="9"/>
  </r>
  <r>
    <n v="2882"/>
    <s v="Images: Remembrances of the Holocaust-The Eva Schloss Story"/>
    <s v="A one-woman show about the life of Eva Schloss, her time in Auschwitz, and the positive impact she has had on thousands of lives."/>
    <n v="2500"/>
    <n v="252"/>
    <x v="2"/>
    <s v="US"/>
    <s v="USD"/>
    <n v="1462112318"/>
    <n v="1459520318"/>
    <b v="0"/>
    <n v="4"/>
    <b v="0"/>
    <x v="6"/>
    <n v="10"/>
    <n v="63"/>
    <s v="theater"/>
    <x v="6"/>
    <d v="2016-04-01T14:18:38"/>
    <x v="2"/>
    <x v="6"/>
  </r>
  <r>
    <n v="2883"/>
    <s v="&quot;Skip To My Lou,&quot; a NEW play by Steve Romagnoli"/>
    <s v="Ticket sales benefit Bedford Hills Maximum Security Prison, Women's College Program Library. Presented by Theater For The New City."/>
    <n v="2500"/>
    <n v="1908"/>
    <x v="2"/>
    <s v="US"/>
    <s v="USD"/>
    <n v="1454734740"/>
    <n v="1451684437"/>
    <b v="0"/>
    <n v="5"/>
    <b v="0"/>
    <x v="6"/>
    <n v="76"/>
    <n v="381.6"/>
    <s v="theater"/>
    <x v="6"/>
    <d v="2016-01-01T21:40:37"/>
    <x v="2"/>
    <x v="1"/>
  </r>
  <r>
    <n v="2884"/>
    <s v="The Lizard King, a play by Jay Jeff Jones"/>
    <s v="Come explore the dream world of Jim Morrison, rock singer, mystic, poet, shaman."/>
    <n v="2500"/>
    <n v="185"/>
    <x v="2"/>
    <s v="US"/>
    <s v="USD"/>
    <n v="1417800435"/>
    <n v="1415208435"/>
    <b v="0"/>
    <n v="4"/>
    <b v="0"/>
    <x v="6"/>
    <n v="7"/>
    <n v="46.25"/>
    <s v="theater"/>
    <x v="6"/>
    <d v="2014-11-05T17:27:15"/>
    <x v="3"/>
    <x v="4"/>
  </r>
  <r>
    <n v="2885"/>
    <s v="The Wedding"/>
    <s v="An historic and proud work of Polish nationalistic literature performed on stage."/>
    <n v="2500"/>
    <n v="130"/>
    <x v="2"/>
    <s v="US"/>
    <s v="USD"/>
    <n v="1426294201"/>
    <n v="1423705801"/>
    <b v="0"/>
    <n v="5"/>
    <b v="0"/>
    <x v="6"/>
    <n v="5"/>
    <n v="26"/>
    <s v="theater"/>
    <x v="6"/>
    <d v="2015-02-12T01:50:01"/>
    <x v="0"/>
    <x v="2"/>
  </r>
  <r>
    <n v="2886"/>
    <s v="Artists' tickets to VARIATIONS ON FAMILY"/>
    <s v="Help us provide half-price tickets to the 11th annual Variations Project, allowing our fellow artists to see this wonderful production."/>
    <n v="2500"/>
    <n v="10"/>
    <x v="2"/>
    <s v="US"/>
    <s v="USD"/>
    <n v="1442635140"/>
    <n v="1442243484"/>
    <b v="0"/>
    <n v="1"/>
    <b v="0"/>
    <x v="6"/>
    <n v="0"/>
    <n v="10"/>
    <s v="theater"/>
    <x v="6"/>
    <d v="2015-09-14T15:11:24"/>
    <x v="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2500"/>
    <n v="5"/>
    <x v="2"/>
    <s v="US"/>
    <s v="USD"/>
    <n v="1420971324"/>
    <n v="1418379324"/>
    <b v="0"/>
    <n v="1"/>
    <b v="0"/>
    <x v="6"/>
    <n v="0"/>
    <n v="5"/>
    <s v="theater"/>
    <x v="6"/>
    <d v="2014-12-12T10:15:24"/>
    <x v="3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2500"/>
    <n v="0"/>
    <x v="2"/>
    <s v="US"/>
    <s v="USD"/>
    <n v="1413608340"/>
    <n v="1412945440"/>
    <b v="0"/>
    <n v="0"/>
    <b v="0"/>
    <x v="6"/>
    <n v="0"/>
    <n v="0"/>
    <s v="theater"/>
    <x v="6"/>
    <d v="2014-10-10T12:50:40"/>
    <x v="3"/>
    <x v="9"/>
  </r>
  <r>
    <n v="2889"/>
    <s v="Halfway, Nebraska"/>
    <s v="Halfway, Nebraska explores the limits of hope and what it means to love someone who may be too far damaged to save."/>
    <n v="2500"/>
    <n v="1142"/>
    <x v="2"/>
    <s v="US"/>
    <s v="USD"/>
    <n v="1409344985"/>
    <n v="1406752985"/>
    <b v="0"/>
    <n v="14"/>
    <b v="0"/>
    <x v="6"/>
    <n v="46"/>
    <n v="81.569999999999993"/>
    <s v="theater"/>
    <x v="6"/>
    <d v="2014-07-30T20:43:05"/>
    <x v="3"/>
    <x v="3"/>
  </r>
  <r>
    <n v="2890"/>
    <s v="the Savannah Disputation"/>
    <s v="This Theological Comedy tells a story of when seemingly similar beliefs are discovered to be worlds apart; Damnation-Southern Style."/>
    <n v="2500"/>
    <n v="21"/>
    <x v="2"/>
    <s v="US"/>
    <s v="USD"/>
    <n v="1407553200"/>
    <n v="1405100992"/>
    <b v="0"/>
    <n v="3"/>
    <b v="0"/>
    <x v="6"/>
    <n v="1"/>
    <n v="7"/>
    <s v="theater"/>
    <x v="6"/>
    <d v="2014-07-11T17:49:52"/>
    <x v="3"/>
    <x v="3"/>
  </r>
  <r>
    <n v="2891"/>
    <s v="Literacy for Brooklyn Kids"/>
    <s v="Did you know that we are enriching the lives of Brooklyn kids through literacy and educational theater? We just need a little help."/>
    <n v="2500"/>
    <n v="273"/>
    <x v="2"/>
    <s v="US"/>
    <s v="USD"/>
    <n v="1460751128"/>
    <n v="1455570728"/>
    <b v="0"/>
    <n v="10"/>
    <b v="0"/>
    <x v="6"/>
    <n v="11"/>
    <n v="27.3"/>
    <s v="theater"/>
    <x v="6"/>
    <d v="2016-02-15T21:12:08"/>
    <x v="2"/>
    <x v="2"/>
  </r>
  <r>
    <n v="2892"/>
    <s v="Something Precious"/>
    <s v="Something Precious is the world's first musical to alert folks to the harmful effects of technology on the human spirit."/>
    <n v="2500"/>
    <n v="500"/>
    <x v="2"/>
    <s v="US"/>
    <s v="USD"/>
    <n v="1409000400"/>
    <n v="1408381704"/>
    <b v="0"/>
    <n v="17"/>
    <b v="0"/>
    <x v="6"/>
    <n v="20"/>
    <n v="29.41"/>
    <s v="theater"/>
    <x v="6"/>
    <d v="2014-08-18T17:08:24"/>
    <x v="3"/>
    <x v="10"/>
  </r>
  <r>
    <n v="2893"/>
    <s v="REDISCOVERING KIA THE PLAY"/>
    <s v="Fundraising for REDISCOVERING KIA THE PLAY"/>
    <n v="2500"/>
    <n v="25"/>
    <x v="2"/>
    <s v="US"/>
    <s v="USD"/>
    <n v="1420768800"/>
    <n v="1415644395"/>
    <b v="0"/>
    <n v="2"/>
    <b v="0"/>
    <x v="6"/>
    <n v="1"/>
    <n v="12.5"/>
    <s v="theater"/>
    <x v="6"/>
    <d v="2014-11-10T18:33:15"/>
    <x v="3"/>
    <x v="4"/>
  </r>
  <r>
    <n v="2894"/>
    <s v="How Could You Do This To Me (The Stage Play)"/>
    <s v="This Is A Story About A Woman A Man And A Woman"/>
    <n v="2500"/>
    <n v="0"/>
    <x v="2"/>
    <s v="US"/>
    <s v="USD"/>
    <n v="1428100815"/>
    <n v="1422920415"/>
    <b v="0"/>
    <n v="0"/>
    <b v="0"/>
    <x v="6"/>
    <n v="0"/>
    <n v="0"/>
    <s v="theater"/>
    <x v="6"/>
    <d v="2015-02-02T23:40:15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2500"/>
    <n v="23"/>
    <x v="2"/>
    <s v="US"/>
    <s v="USD"/>
    <n v="1403470800"/>
    <n v="1403356792"/>
    <b v="0"/>
    <n v="4"/>
    <b v="0"/>
    <x v="6"/>
    <n v="1"/>
    <n v="5.75"/>
    <s v="theater"/>
    <x v="6"/>
    <d v="2014-06-21T13:19:52"/>
    <x v="3"/>
    <x v="0"/>
  </r>
  <r>
    <n v="2896"/>
    <s v="&quot;Miracle on 34th Street&quot; - We believe. Do you believe in us?"/>
    <s v="&quot;Miracle on 34th Street&quot; is about faith and believing in others. _x000a_We believe. Do you?"/>
    <n v="2500"/>
    <n v="625"/>
    <x v="2"/>
    <s v="US"/>
    <s v="USD"/>
    <n v="1481522400"/>
    <n v="1480283321"/>
    <b v="0"/>
    <n v="12"/>
    <b v="0"/>
    <x v="6"/>
    <n v="25"/>
    <n v="52.08"/>
    <s v="theater"/>
    <x v="6"/>
    <d v="2016-11-27T21:48:41"/>
    <x v="2"/>
    <x v="4"/>
  </r>
  <r>
    <n v="2897"/>
    <s v="CAYCE"/>
    <s v="A unique stage play about the epic struggle of psychic Edgar Cayce to deal with his extraordinary abilities and find his place in life."/>
    <n v="2500"/>
    <n v="550"/>
    <x v="2"/>
    <s v="US"/>
    <s v="USD"/>
    <n v="1444577345"/>
    <n v="1441985458"/>
    <b v="0"/>
    <n v="3"/>
    <b v="0"/>
    <x v="6"/>
    <n v="22"/>
    <n v="183.33"/>
    <s v="theater"/>
    <x v="6"/>
    <d v="2015-09-11T15:30:58"/>
    <x v="0"/>
    <x v="8"/>
  </r>
  <r>
    <n v="2898"/>
    <s v="Galaxy Express - The Play"/>
    <s v="This is an action packed Sci-Fi stage play, using foam latex creature puppets, projected video footage, and audience participation."/>
    <n v="2500"/>
    <n v="316"/>
    <x v="2"/>
    <s v="US"/>
    <s v="USD"/>
    <n v="1446307053"/>
    <n v="1443715053"/>
    <b v="0"/>
    <n v="12"/>
    <b v="0"/>
    <x v="6"/>
    <n v="13"/>
    <n v="26.33"/>
    <s v="theater"/>
    <x v="6"/>
    <d v="2015-10-01T15:57:33"/>
    <x v="0"/>
    <x v="9"/>
  </r>
  <r>
    <n v="2899"/>
    <s v="The Esoteric Camgirl"/>
    <s v="Sex, intrigue, lust, &amp; love; follow the lives of two individuals as their romance turns from innocent online flirting to something more"/>
    <n v="2500"/>
    <n v="0"/>
    <x v="2"/>
    <s v="US"/>
    <s v="USD"/>
    <n v="1469325158"/>
    <n v="1464141158"/>
    <b v="0"/>
    <n v="0"/>
    <b v="0"/>
    <x v="6"/>
    <n v="0"/>
    <n v="0"/>
    <s v="theater"/>
    <x v="6"/>
    <d v="2016-05-25T01:52:38"/>
    <x v="2"/>
    <x v="5"/>
  </r>
  <r>
    <n v="2900"/>
    <s v="Bring Oedipus Revenant to Life!"/>
    <s v="In October, we plan to premiere Oedipus Revenant, a historically grounded horror adaptation of Sophoclesâ€™ classic, Oedipus the Tyrant."/>
    <n v="2500"/>
    <n v="3405"/>
    <x v="2"/>
    <s v="US"/>
    <s v="USD"/>
    <n v="1407562632"/>
    <n v="1404970632"/>
    <b v="0"/>
    <n v="7"/>
    <b v="0"/>
    <x v="6"/>
    <n v="136"/>
    <n v="486.43"/>
    <s v="theater"/>
    <x v="6"/>
    <d v="2014-07-10T05:37:12"/>
    <x v="3"/>
    <x v="3"/>
  </r>
  <r>
    <n v="2901"/>
    <s v="Avarimor Series (Audio Plays)"/>
    <s v="How can the visual age appreciate something that cant see? With these Audio Plays I will show you, if your willing to listen."/>
    <n v="2500"/>
    <n v="6"/>
    <x v="2"/>
    <s v="US"/>
    <s v="USD"/>
    <n v="1423345339"/>
    <n v="1418161339"/>
    <b v="0"/>
    <n v="2"/>
    <b v="0"/>
    <x v="6"/>
    <n v="0"/>
    <n v="3"/>
    <s v="theater"/>
    <x v="6"/>
    <d v="2014-12-09T21:42:19"/>
    <x v="3"/>
    <x v="11"/>
  </r>
  <r>
    <n v="2902"/>
    <s v="Bring the iconic story of Leontyne Price to the stage."/>
    <s v="Help me honor and bring &quot;The American Soprano&quot; Leontyne Price back to the stage one more time."/>
    <n v="2500"/>
    <n v="25"/>
    <x v="2"/>
    <s v="US"/>
    <s v="USD"/>
    <n v="1440412396"/>
    <n v="1437820396"/>
    <b v="0"/>
    <n v="1"/>
    <b v="0"/>
    <x v="6"/>
    <n v="1"/>
    <n v="25"/>
    <s v="theater"/>
    <x v="6"/>
    <d v="2015-07-25T10:33:16"/>
    <x v="0"/>
    <x v="3"/>
  </r>
  <r>
    <n v="2903"/>
    <s v="GettingTeensSaved.org Play in Richmond, California 2016"/>
    <s v="We are raising funds to rent a theater hall for a play to help educate teenagers and parents on the pitfalls teenagers currently face."/>
    <n v="2500"/>
    <n v="39"/>
    <x v="2"/>
    <s v="US"/>
    <s v="USD"/>
    <n v="1441771218"/>
    <n v="1436587218"/>
    <b v="0"/>
    <n v="4"/>
    <b v="0"/>
    <x v="6"/>
    <n v="2"/>
    <n v="9.75"/>
    <s v="theater"/>
    <x v="6"/>
    <d v="2015-07-11T04:00:18"/>
    <x v="0"/>
    <x v="3"/>
  </r>
  <r>
    <n v="2904"/>
    <s v="The Love Shack"/>
    <s v="A Tequila slammer with a slice of Tarantino, a line of the London Fringe scene and a shot of â€œBreaking Badâ€. New Writing."/>
    <n v="2500"/>
    <n v="75"/>
    <x v="2"/>
    <s v="GB"/>
    <s v="GBP"/>
    <n v="1415534400"/>
    <n v="1414538031"/>
    <b v="0"/>
    <n v="4"/>
    <b v="0"/>
    <x v="6"/>
    <n v="3"/>
    <n v="18.75"/>
    <s v="theater"/>
    <x v="6"/>
    <d v="2014-10-28T23:13:51"/>
    <x v="3"/>
    <x v="9"/>
  </r>
  <r>
    <n v="2905"/>
    <s v="DIANA's &quot;Late: A Cowboy Song&quot; by Sarah Ruhl"/>
    <s v="Philly-based feminist theatre's inaugural production about a woman's friendship with an awesome lady cowboy."/>
    <n v="2500"/>
    <n v="622"/>
    <x v="2"/>
    <s v="US"/>
    <s v="USD"/>
    <n v="1473211313"/>
    <n v="1472001713"/>
    <b v="0"/>
    <n v="17"/>
    <b v="0"/>
    <x v="6"/>
    <n v="25"/>
    <n v="36.590000000000003"/>
    <s v="theater"/>
    <x v="6"/>
    <d v="2016-08-24T01:21:53"/>
    <x v="2"/>
    <x v="10"/>
  </r>
  <r>
    <n v="2906"/>
    <s v="NO HOMO at Atwater Village Theatre"/>
    <s v="The smash hit, award-winning comedy sashays onto the Los Angeles Theater Scene in a fabulous new production at Atwater Village Theatre."/>
    <n v="2500"/>
    <n v="565"/>
    <x v="2"/>
    <s v="US"/>
    <s v="USD"/>
    <n v="1438390800"/>
    <n v="1436888066"/>
    <b v="0"/>
    <n v="7"/>
    <b v="0"/>
    <x v="6"/>
    <n v="23"/>
    <n v="80.709999999999994"/>
    <s v="theater"/>
    <x v="6"/>
    <d v="2015-07-14T15:34:26"/>
    <x v="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1"/>
    <s v="theater"/>
    <x v="6"/>
    <d v="2016-03-15T21:03:57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2500"/>
    <n v="264"/>
    <x v="2"/>
    <s v="US"/>
    <s v="USD"/>
    <n v="1465407219"/>
    <n v="1462815219"/>
    <b v="0"/>
    <n v="5"/>
    <b v="0"/>
    <x v="6"/>
    <n v="11"/>
    <n v="52.8"/>
    <s v="theater"/>
    <x v="6"/>
    <d v="2016-05-09T17:33:39"/>
    <x v="2"/>
    <x v="5"/>
  </r>
  <r>
    <n v="2909"/>
    <s v="CONVERSATIONS WITH AN AVERAGE JOE"/>
    <s v="CONVERSATIONS WITH AN AVERAGE JOE tells our stories exposing those in charge of our lives and tells how to take control of country back"/>
    <n v="2500"/>
    <n v="20"/>
    <x v="2"/>
    <s v="US"/>
    <s v="USD"/>
    <n v="1416944760"/>
    <n v="1413527001"/>
    <b v="0"/>
    <n v="1"/>
    <b v="0"/>
    <x v="6"/>
    <n v="1"/>
    <n v="20"/>
    <s v="theater"/>
    <x v="6"/>
    <d v="2014-10-17T06:23:21"/>
    <x v="3"/>
    <x v="9"/>
  </r>
  <r>
    <n v="2910"/>
    <s v="Strive"/>
    <s v="Free drama, dance and singing workshops for disadvantaged young people to inspire, create and help them follow their dreams."/>
    <n v="2500"/>
    <n v="1"/>
    <x v="2"/>
    <s v="GB"/>
    <s v="GBP"/>
    <n v="1434139887"/>
    <n v="1428955887"/>
    <b v="0"/>
    <n v="1"/>
    <b v="0"/>
    <x v="6"/>
    <n v="0"/>
    <n v="1"/>
    <s v="theater"/>
    <x v="6"/>
    <d v="2015-04-13T20:11:27"/>
    <x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2500"/>
    <n v="657"/>
    <x v="2"/>
    <s v="US"/>
    <s v="USD"/>
    <n v="1435429626"/>
    <n v="1431973626"/>
    <b v="0"/>
    <n v="14"/>
    <b v="0"/>
    <x v="6"/>
    <n v="26"/>
    <n v="46.93"/>
    <s v="theater"/>
    <x v="6"/>
    <d v="2015-05-18T18:27:06"/>
    <x v="0"/>
    <x v="5"/>
  </r>
  <r>
    <n v="2912"/>
    <s v="Fair Play"/>
    <s v="Set in Iceland, Fair Play is a a dark comedy- a play within a play. An extravaganza, fueled by Absinthe, and touched by the Surreal."/>
    <n v="2500"/>
    <n v="2030"/>
    <x v="2"/>
    <s v="US"/>
    <s v="USD"/>
    <n v="1452827374"/>
    <n v="1450235374"/>
    <b v="0"/>
    <n v="26"/>
    <b v="0"/>
    <x v="6"/>
    <n v="81"/>
    <n v="78.08"/>
    <s v="theater"/>
    <x v="6"/>
    <d v="2015-12-16T03:09:34"/>
    <x v="0"/>
    <x v="11"/>
  </r>
  <r>
    <n v="2913"/>
    <s v="The Salem Haunted Magic Show"/>
    <s v="A LIVE history infused, frightening magic and mind reading show in the heart of the Halloween capital of the world, Salem, MA!!"/>
    <n v="2500"/>
    <n v="2"/>
    <x v="2"/>
    <s v="US"/>
    <s v="USD"/>
    <n v="1410041339"/>
    <n v="1404857339"/>
    <b v="0"/>
    <n v="2"/>
    <b v="0"/>
    <x v="6"/>
    <n v="0"/>
    <n v="1"/>
    <s v="theater"/>
    <x v="6"/>
    <d v="2014-07-08T22:08:59"/>
    <x v="3"/>
    <x v="3"/>
  </r>
  <r>
    <n v="2914"/>
    <s v="Hercules the Panto"/>
    <s v="Hercules must complete four challenges in order to meet the father he never knew"/>
    <n v="2500"/>
    <n v="1"/>
    <x v="2"/>
    <s v="GB"/>
    <s v="GBP"/>
    <n v="1426365994"/>
    <n v="1421185594"/>
    <b v="0"/>
    <n v="1"/>
    <b v="0"/>
    <x v="6"/>
    <n v="0"/>
    <n v="1"/>
    <s v="theater"/>
    <x v="6"/>
    <d v="2015-01-13T21:46:34"/>
    <x v="0"/>
    <x v="1"/>
  </r>
  <r>
    <n v="2915"/>
    <s v="A Grimm Night for Hans Christian Anderson"/>
    <s v="An inclusive, cross community, multi-cultural theatre production for children aged 3 to 16 and their families"/>
    <n v="2500"/>
    <n v="611"/>
    <x v="2"/>
    <s v="GB"/>
    <s v="GBP"/>
    <n v="1458117190"/>
    <n v="1455528790"/>
    <b v="0"/>
    <n v="3"/>
    <b v="0"/>
    <x v="6"/>
    <n v="24"/>
    <n v="203.67"/>
    <s v="theater"/>
    <x v="6"/>
    <d v="2016-02-15T09:33:10"/>
    <x v="2"/>
    <x v="2"/>
  </r>
  <r>
    <n v="2916"/>
    <s v="An Interview With Gaddafi - The Stage Play"/>
    <s v="The moving dramatisation of one man's journey to find the truth behind the Libyan regime change."/>
    <n v="2500"/>
    <n v="145"/>
    <x v="2"/>
    <s v="GB"/>
    <s v="GBP"/>
    <n v="1400498789"/>
    <n v="1398511589"/>
    <b v="0"/>
    <n v="7"/>
    <b v="0"/>
    <x v="6"/>
    <n v="6"/>
    <n v="20.71"/>
    <s v="theater"/>
    <x v="6"/>
    <d v="2014-04-26T11:26:29"/>
    <x v="3"/>
    <x v="6"/>
  </r>
  <r>
    <n v="2917"/>
    <s v="Elevation Twelfth Night"/>
    <s v="Cross dressing, cross gartering, crossed swords. Cross a bridge and come see this fantastically fun rendition of Twelfth Night"/>
    <n v="2500"/>
    <n v="437"/>
    <x v="2"/>
    <s v="US"/>
    <s v="USD"/>
    <n v="1442381847"/>
    <n v="1440826647"/>
    <b v="0"/>
    <n v="9"/>
    <b v="0"/>
    <x v="6"/>
    <n v="17"/>
    <n v="48.56"/>
    <s v="theater"/>
    <x v="6"/>
    <d v="2015-08-29T05:37:27"/>
    <x v="0"/>
    <x v="10"/>
  </r>
  <r>
    <n v="2918"/>
    <s v="When Johnny Comes Marching Home"/>
    <s v="A meta-theatrical retelling of Chekhov's Three Sisters, framed with Civil War Hymns, Dance, and wild theatricality."/>
    <n v="2500"/>
    <n v="1362"/>
    <x v="2"/>
    <s v="US"/>
    <s v="USD"/>
    <n v="1446131207"/>
    <n v="1443712007"/>
    <b v="0"/>
    <n v="20"/>
    <b v="0"/>
    <x v="6"/>
    <n v="54"/>
    <n v="68.099999999999994"/>
    <s v="theater"/>
    <x v="6"/>
    <d v="2015-10-01T15:06:47"/>
    <x v="0"/>
    <x v="9"/>
  </r>
  <r>
    <n v="2919"/>
    <s v="While the Stars Fall"/>
    <s v="A full staged reading of a new play about a boy who learns how to be happy from the most unexpected person."/>
    <n v="2500"/>
    <n v="51"/>
    <x v="2"/>
    <s v="US"/>
    <s v="USD"/>
    <n v="1407250329"/>
    <n v="1404658329"/>
    <b v="0"/>
    <n v="6"/>
    <b v="0"/>
    <x v="6"/>
    <n v="2"/>
    <n v="8.5"/>
    <s v="theater"/>
    <x v="6"/>
    <d v="2014-07-06T14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7"/>
    <n v="51.62"/>
    <s v="theater"/>
    <x v="6"/>
    <d v="2015-02-23T19:01:10"/>
    <x v="0"/>
    <x v="2"/>
  </r>
  <r>
    <n v="2921"/>
    <s v="Fools Rush In: A Cabaret Benefiting BC/EFA Kickstarter"/>
    <s v="I'm creating a cabaret in which all donations go directly to Broadway Cares/Equity Fights AIDS."/>
    <n v="2500"/>
    <n v="129"/>
    <x v="0"/>
    <s v="US"/>
    <s v="USD"/>
    <n v="1411679804"/>
    <n v="1409087804"/>
    <b v="0"/>
    <n v="3"/>
    <b v="1"/>
    <x v="40"/>
    <n v="5"/>
    <n v="43"/>
    <s v="theater"/>
    <x v="40"/>
    <d v="2014-08-26T21:16:44"/>
    <x v="3"/>
    <x v="10"/>
  </r>
  <r>
    <n v="2922"/>
    <s v="Les Miserables - Backing fund"/>
    <s v="We as a Performing Arts College are to perform 'Les Miserables'. We need backing in order to afford the set, costume and other aspects."/>
    <n v="2500"/>
    <n v="500"/>
    <x v="0"/>
    <s v="GB"/>
    <s v="GBP"/>
    <n v="1431982727"/>
    <n v="1428094727"/>
    <b v="0"/>
    <n v="6"/>
    <b v="1"/>
    <x v="40"/>
    <n v="20"/>
    <n v="83.33"/>
    <s v="theater"/>
    <x v="40"/>
    <d v="2015-04-03T20:58:47"/>
    <x v="0"/>
    <x v="6"/>
  </r>
  <r>
    <n v="2923"/>
    <s v="Kaylee's Senior Project"/>
    <s v="Spreading the love of theatre, one step at a time. I would like to produce a reading of one of my favorite musicals"/>
    <n v="2500"/>
    <n v="300"/>
    <x v="0"/>
    <s v="US"/>
    <s v="USD"/>
    <n v="1422068400"/>
    <n v="1420774779"/>
    <b v="0"/>
    <n v="10"/>
    <b v="1"/>
    <x v="40"/>
    <n v="12"/>
    <n v="30"/>
    <s v="theater"/>
    <x v="40"/>
    <d v="2015-01-09T03:39:39"/>
    <x v="0"/>
    <x v="1"/>
  </r>
  <r>
    <n v="2924"/>
    <s v="There's No Place Like Home!"/>
    <s v="Theatre is home and there's no place like home!  So, click your heels three times, and come home to the magic we create for you!"/>
    <n v="2500"/>
    <n v="25800"/>
    <x v="0"/>
    <s v="US"/>
    <s v="USD"/>
    <n v="1431143940"/>
    <n v="1428585710"/>
    <b v="0"/>
    <n v="147"/>
    <b v="1"/>
    <x v="40"/>
    <n v="1032"/>
    <n v="175.51"/>
    <s v="theater"/>
    <x v="40"/>
    <d v="2015-04-09T13:21:50"/>
    <x v="0"/>
    <x v="6"/>
  </r>
  <r>
    <n v="2925"/>
    <s v="Bring &quot;Snow White and the Seven Bottoms&quot; to NYC!"/>
    <s v="Help the Gold Dust Orphans bring their new musical 'SNOW WHITE AND THE SEVEN BOTTOMS' to New York City this fall!"/>
    <n v="2500"/>
    <n v="46100.69"/>
    <x v="0"/>
    <s v="US"/>
    <s v="USD"/>
    <n v="1410444068"/>
    <n v="1407852068"/>
    <b v="0"/>
    <n v="199"/>
    <b v="1"/>
    <x v="40"/>
    <n v="1844"/>
    <n v="231.66"/>
    <s v="theater"/>
    <x v="40"/>
    <d v="2014-08-12T14:01:08"/>
    <x v="3"/>
    <x v="10"/>
  </r>
  <r>
    <n v="2926"/>
    <s v="Mirror Image - An Original Musical"/>
    <s v="A musical, by Louis Lagalante and Patty Hamilton, that explores loss and the different ways we can choose to move on from it."/>
    <n v="2500"/>
    <n v="3750"/>
    <x v="0"/>
    <s v="US"/>
    <s v="USD"/>
    <n v="1424715779"/>
    <n v="1423506179"/>
    <b v="0"/>
    <n v="50"/>
    <b v="1"/>
    <x v="40"/>
    <n v="150"/>
    <n v="75"/>
    <s v="theater"/>
    <x v="40"/>
    <d v="2015-02-09T18:22:59"/>
    <x v="0"/>
    <x v="2"/>
  </r>
  <r>
    <n v="2927"/>
    <s v="The Addams Family Comes To Tuscaloosa"/>
    <s v="They're Creepy, They're Kooky, And They're coming to Tuscaloosa this October! Help Us Bring the World of The Addams Family To Life!"/>
    <n v="2500"/>
    <n v="2355"/>
    <x v="0"/>
    <s v="US"/>
    <s v="USD"/>
    <n v="1405400400"/>
    <n v="1402934629"/>
    <b v="0"/>
    <n v="21"/>
    <b v="1"/>
    <x v="40"/>
    <n v="94"/>
    <n v="112.14"/>
    <s v="theater"/>
    <x v="40"/>
    <d v="2014-06-16T16:03:49"/>
    <x v="3"/>
    <x v="0"/>
  </r>
  <r>
    <n v="2928"/>
    <s v="Music Theatre of Idaho Presents &quot;A Year with Frog and Toad"/>
    <s v="This is a touring production for schools in the Treasure Valley!"/>
    <n v="2500"/>
    <n v="1000"/>
    <x v="0"/>
    <s v="US"/>
    <s v="USD"/>
    <n v="1457135846"/>
    <n v="1454543846"/>
    <b v="0"/>
    <n v="24"/>
    <b v="1"/>
    <x v="40"/>
    <n v="40"/>
    <n v="41.67"/>
    <s v="theater"/>
    <x v="40"/>
    <d v="2016-02-03T23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2500"/>
    <n v="8165.55"/>
    <x v="0"/>
    <s v="US"/>
    <s v="USD"/>
    <n v="1401024758"/>
    <n v="1398432758"/>
    <b v="0"/>
    <n v="32"/>
    <b v="1"/>
    <x v="40"/>
    <n v="327"/>
    <n v="255.17"/>
    <s v="theater"/>
    <x v="40"/>
    <d v="2014-04-25T13:32:38"/>
    <x v="3"/>
    <x v="6"/>
  </r>
  <r>
    <n v="2930"/>
    <s v="Forbear! Theatre"/>
    <s v="Forbear! is a new theatre company aiming to produce exciting and innovative theatre using performers from a variety of disciplines."/>
    <n v="2500"/>
    <n v="10092"/>
    <x v="0"/>
    <s v="GB"/>
    <s v="GBP"/>
    <n v="1431007264"/>
    <n v="1428415264"/>
    <b v="0"/>
    <n v="62"/>
    <b v="1"/>
    <x v="40"/>
    <n v="404"/>
    <n v="162.77000000000001"/>
    <s v="theater"/>
    <x v="40"/>
    <d v="2015-04-07T14:01:04"/>
    <x v="0"/>
    <x v="6"/>
  </r>
  <r>
    <n v="2931"/>
    <s v="And More Shenanigans Theatre Company"/>
    <s v="And More Shenanigans Theatre is a brand new Edmonton based theatre company dedicated to creating and developing quirky original works"/>
    <n v="2500"/>
    <n v="795"/>
    <x v="0"/>
    <s v="CA"/>
    <s v="CAD"/>
    <n v="1410761280"/>
    <n v="1408604363"/>
    <b v="0"/>
    <n v="9"/>
    <b v="1"/>
    <x v="40"/>
    <n v="32"/>
    <n v="88.33"/>
    <s v="theater"/>
    <x v="40"/>
    <d v="2014-08-21T06:59:23"/>
    <x v="3"/>
    <x v="10"/>
  </r>
  <r>
    <n v="2932"/>
    <s v="Magpie- A Melbourne Written Dramatic Musical"/>
    <s v="When a rich girl fakes destitution so she can audition for a homeless talent show, she bridges our wealth gap with a tragic love."/>
    <n v="2468"/>
    <n v="3258"/>
    <x v="0"/>
    <s v="AU"/>
    <s v="AUD"/>
    <n v="1424516400"/>
    <n v="1421812637"/>
    <b v="0"/>
    <n v="38"/>
    <b v="1"/>
    <x v="40"/>
    <n v="132"/>
    <n v="85.74"/>
    <s v="theater"/>
    <x v="40"/>
    <d v="2015-01-21T03:57:17"/>
    <x v="0"/>
    <x v="1"/>
  </r>
  <r>
    <n v="2933"/>
    <s v="Three Postcards: Pre-Production Costs"/>
    <s v="An intimate musical about friendship and time, growing up, and coming of age. Music and words that will stay with you for years to come"/>
    <n v="2450"/>
    <n v="2569"/>
    <x v="0"/>
    <s v="US"/>
    <s v="USD"/>
    <n v="1465081053"/>
    <n v="1462489053"/>
    <b v="0"/>
    <n v="54"/>
    <b v="1"/>
    <x v="40"/>
    <n v="105"/>
    <n v="47.57"/>
    <s v="theater"/>
    <x v="40"/>
    <d v="2016-05-05T22:57:33"/>
    <x v="2"/>
    <x v="5"/>
  </r>
  <r>
    <n v="2934"/>
    <s v="Songs for a New World"/>
    <s v="Powerful community theatre production of Jason Robert Brown's &quot;Songs for a New World&quot; in London, Ontario."/>
    <n v="2413"/>
    <n v="2700"/>
    <x v="0"/>
    <s v="CA"/>
    <s v="CAD"/>
    <n v="1402845364"/>
    <n v="1400253364"/>
    <b v="0"/>
    <n v="37"/>
    <b v="1"/>
    <x v="40"/>
    <n v="112"/>
    <n v="72.97"/>
    <s v="theater"/>
    <x v="40"/>
    <d v="2014-05-16T15:16:04"/>
    <x v="3"/>
    <x v="5"/>
  </r>
  <r>
    <n v="2935"/>
    <s v="Fresco presents SNOW WHITE - GARAGE OPERA!"/>
    <s v="Fresco brings a full scale operatic production to your neighborhood - SNOW WHITE, set to the world's greatest music!"/>
    <n v="2400"/>
    <n v="3531"/>
    <x v="0"/>
    <s v="US"/>
    <s v="USD"/>
    <n v="1472490000"/>
    <n v="1467468008"/>
    <b v="0"/>
    <n v="39"/>
    <b v="1"/>
    <x v="40"/>
    <n v="147"/>
    <n v="90.54"/>
    <s v="theater"/>
    <x v="40"/>
    <d v="2016-07-02T14:00:08"/>
    <x v="2"/>
    <x v="3"/>
  </r>
  <r>
    <n v="2936"/>
    <s v="Put Music in our Musical: Rosetown Playhouse"/>
    <s v="We need your help to complete our musical! Help us add two more original songs to our winter show, Babes in Toyland."/>
    <n v="2400"/>
    <n v="1280"/>
    <x v="0"/>
    <s v="US"/>
    <s v="USD"/>
    <n v="1413176340"/>
    <n v="1412091423"/>
    <b v="0"/>
    <n v="34"/>
    <b v="1"/>
    <x v="40"/>
    <n v="53"/>
    <n v="37.65"/>
    <s v="theater"/>
    <x v="40"/>
    <d v="2014-09-30T15:37:03"/>
    <x v="3"/>
    <x v="8"/>
  </r>
  <r>
    <n v="2937"/>
    <s v="UCAS"/>
    <s v="UCAS is a new British musical premiering at the Edinburgh Fringe Festival 2014."/>
    <n v="2400"/>
    <n v="2000"/>
    <x v="0"/>
    <s v="GB"/>
    <s v="GBP"/>
    <n v="1405249113"/>
    <n v="1402657113"/>
    <b v="0"/>
    <n v="55"/>
    <b v="1"/>
    <x v="40"/>
    <n v="83"/>
    <n v="36.36"/>
    <s v="theater"/>
    <x v="40"/>
    <d v="2014-06-13T10:58:33"/>
    <x v="3"/>
    <x v="0"/>
  </r>
  <r>
    <n v="2938"/>
    <s v="Keep It Spinning."/>
    <s v="Keep It Spinning! Is an after-school, six week workshop, during which students create an musical based on on an overarching theme."/>
    <n v="2400"/>
    <n v="4055"/>
    <x v="0"/>
    <s v="US"/>
    <s v="USD"/>
    <n v="1422636814"/>
    <n v="1420044814"/>
    <b v="0"/>
    <n v="32"/>
    <b v="1"/>
    <x v="40"/>
    <n v="169"/>
    <n v="126.72"/>
    <s v="theater"/>
    <x v="40"/>
    <d v="2014-12-31T16:53:34"/>
    <x v="3"/>
    <x v="11"/>
  </r>
  <r>
    <n v="2939"/>
    <s v="Dreamgirls - Skyline got a Matching Grant!"/>
    <s v="Skyline Board Trustees have offered matching grants to help fund next season's production of Dreamgirls! Your donation will be doubled!"/>
    <n v="2400"/>
    <n v="8230"/>
    <x v="0"/>
    <s v="US"/>
    <s v="USD"/>
    <n v="1409187600"/>
    <n v="1406316312"/>
    <b v="0"/>
    <n v="25"/>
    <b v="1"/>
    <x v="40"/>
    <n v="343"/>
    <n v="329.2"/>
    <s v="theater"/>
    <x v="40"/>
    <d v="2014-07-25T19:25:12"/>
    <x v="3"/>
    <x v="3"/>
  </r>
  <r>
    <n v="2940"/>
    <s v="ITAVA Players &quot;Little Shop of Horrors&quot;"/>
    <s v="We are asking for people to donate to our theater club, the ITAVA Players, a public high school club from Brooklyn, NY."/>
    <n v="2350"/>
    <n v="2681"/>
    <x v="0"/>
    <s v="US"/>
    <s v="USD"/>
    <n v="1421606018"/>
    <n v="1418150018"/>
    <b v="0"/>
    <n v="33"/>
    <b v="1"/>
    <x v="40"/>
    <n v="114"/>
    <n v="81.239999999999995"/>
    <s v="theater"/>
    <x v="40"/>
    <d v="2014-12-09T18:33:38"/>
    <x v="3"/>
    <x v="11"/>
  </r>
  <r>
    <n v="2941"/>
    <s v="Help Us Help Artists"/>
    <s v="Ovations wants to buy property to open a variety club to become the 1st minority owned club in Cincy, focusing on artists on the rise."/>
    <n v="2300"/>
    <n v="1"/>
    <x v="2"/>
    <s v="US"/>
    <s v="USD"/>
    <n v="1425250955"/>
    <n v="1422658955"/>
    <b v="0"/>
    <n v="1"/>
    <b v="0"/>
    <x v="38"/>
    <n v="0"/>
    <n v="1"/>
    <s v="theater"/>
    <x v="38"/>
    <d v="2015-01-30T23:02:35"/>
    <x v="0"/>
    <x v="1"/>
  </r>
  <r>
    <n v="2942"/>
    <s v="Penmar Community Arts Society"/>
    <s v="YOUR community theatre:  provide a facility that is usable for presentation of movies, live music, live theatre and community events"/>
    <n v="2300"/>
    <n v="40850"/>
    <x v="2"/>
    <s v="CA"/>
    <s v="CAD"/>
    <n v="1450297080"/>
    <n v="1448565459"/>
    <b v="0"/>
    <n v="202"/>
    <b v="0"/>
    <x v="38"/>
    <n v="1776"/>
    <n v="202.23"/>
    <s v="theater"/>
    <x v="38"/>
    <d v="2015-11-26T19:17:39"/>
    <x v="0"/>
    <x v="4"/>
  </r>
  <r>
    <n v="2943"/>
    <s v="BlackSpace: Urban Performance Arts Collective"/>
    <s v="Building a Resource Network and Funding Capacity to support, empower and promote Afrocentric Arts in Metro Columbus"/>
    <n v="2300"/>
    <n v="0"/>
    <x v="2"/>
    <s v="US"/>
    <s v="USD"/>
    <n v="1428894380"/>
    <n v="1426302380"/>
    <b v="0"/>
    <n v="0"/>
    <b v="0"/>
    <x v="38"/>
    <n v="0"/>
    <n v="0"/>
    <s v="theater"/>
    <x v="38"/>
    <d v="2015-03-14T03:06:20"/>
    <x v="0"/>
    <x v="7"/>
  </r>
  <r>
    <n v="2944"/>
    <s v="Guardian Theatre, Arts in Education Theatre"/>
    <s v="Our vision: build and operate a Theater Arts Center for south-central Washington state in Goldendale."/>
    <n v="2300"/>
    <n v="100"/>
    <x v="2"/>
    <s v="US"/>
    <s v="USD"/>
    <n v="1433714198"/>
    <n v="1431122198"/>
    <b v="0"/>
    <n v="1"/>
    <b v="0"/>
    <x v="38"/>
    <n v="4"/>
    <n v="100"/>
    <s v="theater"/>
    <x v="38"/>
    <d v="2015-05-08T21:56:38"/>
    <x v="0"/>
    <x v="5"/>
  </r>
  <r>
    <n v="2945"/>
    <s v="A Midsummer Night's Pub"/>
    <s v="Where people that enjoy theater, or just something new can go to have fun and experience varying types of theater in Albuquerque."/>
    <n v="2250"/>
    <n v="0"/>
    <x v="2"/>
    <s v="US"/>
    <s v="USD"/>
    <n v="1432437660"/>
    <n v="1429845660"/>
    <b v="0"/>
    <n v="0"/>
    <b v="0"/>
    <x v="38"/>
    <n v="0"/>
    <n v="0"/>
    <s v="theater"/>
    <x v="38"/>
    <d v="2015-04-24T03:21:00"/>
    <x v="0"/>
    <x v="6"/>
  </r>
  <r>
    <n v="2946"/>
    <s v="Create The Twisted Tree Theatre"/>
    <s v="I have set up a new theatre company, and am looking to raise funds to purchase a venue with a difference to a standard theatre."/>
    <n v="2250"/>
    <n v="2"/>
    <x v="2"/>
    <s v="GB"/>
    <s v="GBP"/>
    <n v="1471265092"/>
    <n v="1468673092"/>
    <b v="0"/>
    <n v="2"/>
    <b v="0"/>
    <x v="38"/>
    <n v="0"/>
    <n v="1"/>
    <s v="theater"/>
    <x v="38"/>
    <d v="2016-07-16T12:44:52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224"/>
    <n v="1072"/>
    <x v="2"/>
    <s v="US"/>
    <s v="USD"/>
    <n v="1480007460"/>
    <n v="1475760567"/>
    <b v="0"/>
    <n v="13"/>
    <b v="0"/>
    <x v="38"/>
    <n v="48"/>
    <n v="82.46"/>
    <s v="theater"/>
    <x v="38"/>
    <d v="2016-10-06T13:29:27"/>
    <x v="2"/>
    <x v="9"/>
  </r>
  <r>
    <n v="2948"/>
    <s v="Xenu's Space Opera"/>
    <s v="The Space Opera is an action packed reenactment of Xenu's story, a sacred teaching thats considered a secret of the Scientology church"/>
    <n v="2220"/>
    <n v="24"/>
    <x v="2"/>
    <s v="US"/>
    <s v="USD"/>
    <n v="1433259293"/>
    <n v="1428075293"/>
    <b v="0"/>
    <n v="9"/>
    <b v="0"/>
    <x v="38"/>
    <n v="1"/>
    <n v="2.67"/>
    <s v="theater"/>
    <x v="38"/>
    <d v="2015-04-03T15:34:53"/>
    <x v="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2200"/>
    <n v="25"/>
    <x v="2"/>
    <s v="US"/>
    <s v="USD"/>
    <n v="1447965917"/>
    <n v="1445370317"/>
    <b v="0"/>
    <n v="2"/>
    <b v="0"/>
    <x v="38"/>
    <n v="1"/>
    <n v="12.5"/>
    <s v="theater"/>
    <x v="38"/>
    <d v="2015-10-20T19:45:17"/>
    <x v="0"/>
    <x v="9"/>
  </r>
  <r>
    <n v="2950"/>
    <s v="Tahoe Children's Museum with Exploratorium Inside"/>
    <s v="Help www.KidZoneMuseum.org grow to serve children 1-18 with science, engineering, arts and PLAY especially low-income families."/>
    <n v="2200"/>
    <n v="0"/>
    <x v="2"/>
    <s v="US"/>
    <s v="USD"/>
    <n v="1453538752"/>
    <n v="1450946752"/>
    <b v="0"/>
    <n v="0"/>
    <b v="0"/>
    <x v="38"/>
    <n v="0"/>
    <n v="0"/>
    <s v="theater"/>
    <x v="38"/>
    <d v="2015-12-24T08:45:52"/>
    <x v="0"/>
    <x v="11"/>
  </r>
  <r>
    <n v="2951"/>
    <s v="Brentwood Theater Company needs a Rehearsal Space."/>
    <s v="A building w/office, rehearsal space and classrooms centered on performing arts._x000a_Brentwood Theater Company is a non-profit 501(c)(3)"/>
    <n v="2200"/>
    <n v="1096"/>
    <x v="1"/>
    <s v="US"/>
    <s v="USD"/>
    <n v="1412536573"/>
    <n v="1408648573"/>
    <b v="0"/>
    <n v="58"/>
    <b v="0"/>
    <x v="38"/>
    <n v="50"/>
    <n v="18.899999999999999"/>
    <s v="theater"/>
    <x v="38"/>
    <d v="2014-08-21T19:16:13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200"/>
    <n v="1605"/>
    <x v="1"/>
    <s v="US"/>
    <s v="USD"/>
    <n v="1476676800"/>
    <n v="1473957239"/>
    <b v="0"/>
    <n v="8"/>
    <b v="0"/>
    <x v="38"/>
    <n v="73"/>
    <n v="200.63"/>
    <s v="theater"/>
    <x v="38"/>
    <d v="2016-09-15T16:33:59"/>
    <x v="2"/>
    <x v="8"/>
  </r>
  <r>
    <n v="2953"/>
    <s v="Pueblo Underground Theater (Canceled)"/>
    <s v="I want to purchase the former Bread Of Life Church and convert it into a multipurpose theater space for local talent."/>
    <n v="2200"/>
    <n v="605"/>
    <x v="1"/>
    <s v="US"/>
    <s v="USD"/>
    <n v="1444330821"/>
    <n v="1441738821"/>
    <b v="0"/>
    <n v="3"/>
    <b v="0"/>
    <x v="38"/>
    <n v="28"/>
    <n v="201.67"/>
    <s v="theater"/>
    <x v="38"/>
    <d v="2015-09-08T19:00:21"/>
    <x v="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2200"/>
    <n v="0"/>
    <x v="1"/>
    <s v="US"/>
    <s v="USD"/>
    <n v="1489669203"/>
    <n v="1487944803"/>
    <b v="0"/>
    <n v="0"/>
    <b v="0"/>
    <x v="38"/>
    <n v="0"/>
    <n v="0"/>
    <s v="theater"/>
    <x v="38"/>
    <d v="2017-02-24T14:00:03"/>
    <x v="1"/>
    <x v="2"/>
  </r>
  <r>
    <n v="2955"/>
    <s v="A Stage for Stage Door Theater Company (Canceled)"/>
    <s v="Stage Door Theater needs a stage for its current and future productions. Can you help?"/>
    <n v="2200"/>
    <n v="715"/>
    <x v="1"/>
    <s v="US"/>
    <s v="USD"/>
    <n v="1434476849"/>
    <n v="1431884849"/>
    <b v="0"/>
    <n v="11"/>
    <b v="0"/>
    <x v="38"/>
    <n v="33"/>
    <n v="65"/>
    <s v="theater"/>
    <x v="38"/>
    <d v="2015-05-17T17:47:29"/>
    <x v="0"/>
    <x v="5"/>
  </r>
  <r>
    <n v="2956"/>
    <s v="A Happy Home for Hagan's House of Horrors (Canceled)"/>
    <s v="Family-owned and community-operated haunted Halloween attraction in Bladensburg, OH, needs your help to grow bigger!"/>
    <n v="2200"/>
    <n v="1322"/>
    <x v="1"/>
    <s v="US"/>
    <s v="USD"/>
    <n v="1462402850"/>
    <n v="1459810850"/>
    <b v="0"/>
    <n v="20"/>
    <b v="0"/>
    <x v="38"/>
    <n v="60"/>
    <n v="66.099999999999994"/>
    <s v="theater"/>
    <x v="38"/>
    <d v="2016-04-04T23:00:50"/>
    <x v="2"/>
    <x v="6"/>
  </r>
  <r>
    <n v="2957"/>
    <s v="BAMA Theatre Headset Campaign (Canceled)"/>
    <s v="Theatre in Tuscaloosa, AL built in the 1930s.  The headsets seem about that old. They are almost unusable."/>
    <n v="2200"/>
    <n v="280"/>
    <x v="1"/>
    <s v="US"/>
    <s v="USD"/>
    <n v="1427498172"/>
    <n v="1422317772"/>
    <b v="0"/>
    <n v="3"/>
    <b v="0"/>
    <x v="38"/>
    <n v="13"/>
    <n v="93.33"/>
    <s v="theater"/>
    <x v="38"/>
    <d v="2015-01-27T00:16:12"/>
    <x v="0"/>
    <x v="1"/>
  </r>
  <r>
    <n v="2958"/>
    <s v="Uprising Theater (Canceled)"/>
    <s v="Chicago Based Theater Company and Venue Dedicated to Social Justice and Mainstreaming the Palestinian Narrative"/>
    <n v="2200"/>
    <n v="0"/>
    <x v="1"/>
    <s v="US"/>
    <s v="USD"/>
    <n v="1462729317"/>
    <n v="1457548917"/>
    <b v="0"/>
    <n v="0"/>
    <b v="0"/>
    <x v="38"/>
    <n v="0"/>
    <n v="0"/>
    <s v="theater"/>
    <x v="38"/>
    <d v="2016-03-09T18:41:57"/>
    <x v="2"/>
    <x v="7"/>
  </r>
  <r>
    <n v="2959"/>
    <s v="The Bath Theatre Bus (Canceled)"/>
    <s v="A magical, unique, theatre bus which aims to inspire the creative communities around Bath and create unique performance opportunities."/>
    <n v="2200"/>
    <n v="0"/>
    <x v="1"/>
    <s v="GB"/>
    <s v="GBP"/>
    <n v="1465258325"/>
    <n v="1462666325"/>
    <b v="0"/>
    <n v="0"/>
    <b v="0"/>
    <x v="38"/>
    <n v="0"/>
    <n v="0"/>
    <s v="theater"/>
    <x v="38"/>
    <d v="2016-05-08T00:12:05"/>
    <x v="2"/>
    <x v="5"/>
  </r>
  <r>
    <n v="2960"/>
    <s v="Lynnewood Hall Restoration (Canceled)"/>
    <s v="Built in the late 1800's, this 70K sq. feet estate has fallen into disrepair.  Seeking to buy and convert to useful space"/>
    <n v="2200"/>
    <n v="0"/>
    <x v="1"/>
    <s v="US"/>
    <s v="USD"/>
    <n v="1410459023"/>
    <n v="1407867023"/>
    <b v="0"/>
    <n v="0"/>
    <b v="0"/>
    <x v="38"/>
    <n v="0"/>
    <n v="0"/>
    <s v="theater"/>
    <x v="38"/>
    <d v="2014-08-12T18:10:23"/>
    <x v="3"/>
    <x v="10"/>
  </r>
  <r>
    <n v="2961"/>
    <s v="Shakespeare in the Park! A Comedy of Errors"/>
    <s v="Teens in Take Note Troupe put on Shakespeare in the Park annually. Keep relevant, family-friendly Shakespeare in the community!"/>
    <n v="2100"/>
    <n v="5481"/>
    <x v="0"/>
    <s v="US"/>
    <s v="USD"/>
    <n v="1427342400"/>
    <n v="1424927159"/>
    <b v="0"/>
    <n v="108"/>
    <b v="1"/>
    <x v="6"/>
    <n v="261"/>
    <n v="50.75"/>
    <s v="theater"/>
    <x v="6"/>
    <d v="2015-02-26T05:05:59"/>
    <x v="0"/>
    <x v="2"/>
  </r>
  <r>
    <n v="2962"/>
    <s v="Grassroots Shakespeare Company â€¢ Arizona"/>
    <s v="A pop-up outdoor theatre company bringing accessible Shakespeare to parks and other locations in the greater Phoenix area!"/>
    <n v="2100"/>
    <n v="1218"/>
    <x v="0"/>
    <s v="US"/>
    <s v="USD"/>
    <n v="1425193140"/>
    <n v="1422769906"/>
    <b v="0"/>
    <n v="20"/>
    <b v="1"/>
    <x v="6"/>
    <n v="58"/>
    <n v="60.9"/>
    <s v="theater"/>
    <x v="6"/>
    <d v="2015-02-01T05:51:46"/>
    <x v="0"/>
    <x v="2"/>
  </r>
  <r>
    <n v="2963"/>
    <s v="One Funny Mother: I'm Not Crazy!!"/>
    <s v="A hilarious comedy show about motherhood...through stories, videos and stand-up you'll realize YOUâ€™RE NOT CRAZY, motherhood is!"/>
    <n v="2100"/>
    <n v="10685"/>
    <x v="0"/>
    <s v="US"/>
    <s v="USD"/>
    <n v="1435835824"/>
    <n v="1433243824"/>
    <b v="0"/>
    <n v="98"/>
    <b v="1"/>
    <x v="6"/>
    <n v="509"/>
    <n v="109.03"/>
    <s v="theater"/>
    <x v="6"/>
    <d v="2015-06-02T11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2100"/>
    <n v="5035.6899999999996"/>
    <x v="0"/>
    <s v="US"/>
    <s v="USD"/>
    <n v="1407360720"/>
    <n v="1404769819"/>
    <b v="0"/>
    <n v="196"/>
    <b v="1"/>
    <x v="6"/>
    <n v="240"/>
    <n v="25.69"/>
    <s v="theater"/>
    <x v="6"/>
    <d v="2014-07-07T21:50:19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2100"/>
    <n v="1635"/>
    <x v="0"/>
    <s v="US"/>
    <s v="USD"/>
    <n v="1436290233"/>
    <n v="1433698233"/>
    <b v="0"/>
    <n v="39"/>
    <b v="1"/>
    <x v="6"/>
    <n v="78"/>
    <n v="41.92"/>
    <s v="theater"/>
    <x v="6"/>
    <d v="2015-06-07T17:30:33"/>
    <x v="0"/>
    <x v="0"/>
  </r>
  <r>
    <n v="2966"/>
    <s v="Fat Pig, The Play!"/>
    <s v="Bringing one of Neil LaBute's incredibly witty and viciously honest plays, about body image and the effect it has on us, to life!"/>
    <n v="2100"/>
    <n v="11363"/>
    <x v="0"/>
    <s v="US"/>
    <s v="USD"/>
    <n v="1442425412"/>
    <n v="1439833412"/>
    <b v="0"/>
    <n v="128"/>
    <b v="1"/>
    <x v="6"/>
    <n v="541"/>
    <n v="88.77"/>
    <s v="theater"/>
    <x v="6"/>
    <d v="2015-08-17T17:43:32"/>
    <x v="0"/>
    <x v="10"/>
  </r>
  <r>
    <n v="2967"/>
    <s v="Scissortail: A play about the Oklahoma City Bombing"/>
    <s v="Scissortail is a story of loss, grief, and recovery based on the events of the 1995 Oklahoma City Bombing."/>
    <n v="2100"/>
    <n v="5696"/>
    <x v="0"/>
    <s v="US"/>
    <s v="USD"/>
    <n v="1425872692"/>
    <n v="1423284292"/>
    <b v="0"/>
    <n v="71"/>
    <b v="1"/>
    <x v="6"/>
    <n v="271"/>
    <n v="80.23"/>
    <s v="theater"/>
    <x v="6"/>
    <d v="2015-02-07T04:44:52"/>
    <x v="0"/>
    <x v="2"/>
  </r>
  <r>
    <n v="2968"/>
    <s v="The Curse of the Babywoman @ FringeNYC"/>
    <s v="The Curse of the Babywoman is real â€” and it is coming to FringeNYC this August."/>
    <n v="2001"/>
    <n v="3710"/>
    <x v="0"/>
    <s v="US"/>
    <s v="USD"/>
    <n v="1471406340"/>
    <n v="1470227660"/>
    <b v="0"/>
    <n v="47"/>
    <b v="1"/>
    <x v="6"/>
    <n v="185"/>
    <n v="78.94"/>
    <s v="theater"/>
    <x v="6"/>
    <d v="2016-08-03T12:34:20"/>
    <x v="2"/>
    <x v="10"/>
  </r>
  <r>
    <n v="2969"/>
    <s v="Dog Sees God - Calgary Production"/>
    <s v="A poignant &amp; hilarious tale of Charlie Brown &amp; friends navigating high school. A fresh take on the off Broadway hit by YYC artists."/>
    <n v="2000"/>
    <n v="1625"/>
    <x v="0"/>
    <s v="CA"/>
    <s v="CAD"/>
    <n v="1430693460"/>
    <n v="1428087153"/>
    <b v="0"/>
    <n v="17"/>
    <b v="1"/>
    <x v="6"/>
    <n v="81"/>
    <n v="95.59"/>
    <s v="theater"/>
    <x v="6"/>
    <d v="2015-04-03T18:52:33"/>
    <x v="0"/>
    <x v="6"/>
  </r>
  <r>
    <n v="2970"/>
    <s v="Leah in Vegas at The New York International Fringe Festival"/>
    <s v="Kara Ayn Napolitano's latest play about a young mother's attempt to reclaim her life after making a serious mistake."/>
    <n v="2000"/>
    <n v="6360"/>
    <x v="0"/>
    <s v="US"/>
    <s v="USD"/>
    <n v="1405699451"/>
    <n v="1403107451"/>
    <b v="0"/>
    <n v="91"/>
    <b v="1"/>
    <x v="6"/>
    <n v="318"/>
    <n v="69.89"/>
    <s v="theater"/>
    <x v="6"/>
    <d v="2014-06-18T16:04:11"/>
    <x v="3"/>
    <x v="0"/>
  </r>
  <r>
    <n v="2971"/>
    <s v="World Premiere of &quot;The Piano&quot;"/>
    <s v="An Asian-Jewish-American family collides with music, food, and identity crises in this world premiere New York theater production."/>
    <n v="2000"/>
    <n v="3205"/>
    <x v="0"/>
    <s v="US"/>
    <s v="USD"/>
    <n v="1409500078"/>
    <n v="1406908078"/>
    <b v="0"/>
    <n v="43"/>
    <b v="1"/>
    <x v="6"/>
    <n v="160"/>
    <n v="74.53"/>
    <s v="theater"/>
    <x v="6"/>
    <d v="2014-08-01T15:47:58"/>
    <x v="3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"/>
    <n v="123.94"/>
    <s v="theater"/>
    <x v="6"/>
    <d v="2016-11-20T02:38:40"/>
    <x v="2"/>
    <x v="4"/>
  </r>
  <r>
    <n v="2973"/>
    <s v="CST's As You Like It goes to Canada!"/>
    <s v="We're going to represent the entire USA at the World Festival of Children's Theater in Stratford, ON in June, 2016. Help us get there!"/>
    <n v="2000"/>
    <n v="8740"/>
    <x v="0"/>
    <s v="US"/>
    <s v="USD"/>
    <n v="1451620800"/>
    <n v="1449171508"/>
    <b v="0"/>
    <n v="33"/>
    <b v="1"/>
    <x v="6"/>
    <n v="437"/>
    <n v="264.85000000000002"/>
    <s v="theater"/>
    <x v="6"/>
    <d v="2015-12-03T19:38:28"/>
    <x v="0"/>
    <x v="11"/>
  </r>
  <r>
    <n v="2974"/>
    <s v="The World Premiere of Fire Work by Lauren Gunderson"/>
    <s v="Known for producing gritty new work, TheatreFIRST presents an exciting new romantic comedy by the hottest playwright in the country."/>
    <n v="2000"/>
    <n v="5100"/>
    <x v="0"/>
    <s v="US"/>
    <s v="USD"/>
    <n v="1411695300"/>
    <n v="1409275671"/>
    <b v="0"/>
    <n v="87"/>
    <b v="1"/>
    <x v="6"/>
    <n v="255"/>
    <n v="58.62"/>
    <s v="theater"/>
    <x v="6"/>
    <d v="2014-08-29T01:27:51"/>
    <x v="3"/>
    <x v="10"/>
  </r>
  <r>
    <n v="2975"/>
    <s v="The Butterfingers Angel... [By The Mummers]"/>
    <s v="[By The Mummers] needs your help this holiday season to stage a full scale production of William Gibson's &quot;The Butterfingers Angel...&quot;"/>
    <n v="2000"/>
    <n v="8010"/>
    <x v="0"/>
    <s v="US"/>
    <s v="USD"/>
    <n v="1417057200"/>
    <n v="1414599886"/>
    <b v="0"/>
    <n v="113"/>
    <b v="1"/>
    <x v="6"/>
    <n v="401"/>
    <n v="70.88"/>
    <s v="theater"/>
    <x v="6"/>
    <d v="2014-10-29T16:24:46"/>
    <x v="3"/>
    <x v="9"/>
  </r>
  <r>
    <n v="2976"/>
    <s v="Pizza Delique"/>
    <s v="A play that addresses an important social issue, brought to light by members of the UoM Drama Society."/>
    <n v="2000"/>
    <n v="120"/>
    <x v="0"/>
    <s v="GB"/>
    <s v="GBP"/>
    <n v="1457870400"/>
    <n v="1456421530"/>
    <b v="0"/>
    <n v="14"/>
    <b v="1"/>
    <x v="6"/>
    <n v="6"/>
    <n v="8.57"/>
    <s v="theater"/>
    <x v="6"/>
    <d v="2016-02-25T17:32:1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2000"/>
    <n v="3407"/>
    <x v="0"/>
    <s v="US"/>
    <s v="USD"/>
    <n v="1427076840"/>
    <n v="1421960934"/>
    <b v="0"/>
    <n v="30"/>
    <b v="1"/>
    <x v="6"/>
    <n v="170"/>
    <n v="113.57"/>
    <s v="theater"/>
    <x v="6"/>
    <d v="2015-01-22T21:08:5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2000"/>
    <n v="971"/>
    <x v="0"/>
    <s v="US"/>
    <s v="USD"/>
    <n v="1413784740"/>
    <n v="1412954547"/>
    <b v="0"/>
    <n v="16"/>
    <b v="1"/>
    <x v="6"/>
    <n v="49"/>
    <n v="60.69"/>
    <s v="theater"/>
    <x v="6"/>
    <d v="2014-10-10T15:22:27"/>
    <x v="3"/>
    <x v="9"/>
  </r>
  <r>
    <n v="2979"/>
    <s v="'ART'"/>
    <s v="Dear Stone returns with Yasmina Reza's 'ART', a compelling, clever exploration of friendship under duress. Thanks for watching!"/>
    <n v="2000"/>
    <n v="5070"/>
    <x v="0"/>
    <s v="US"/>
    <s v="USD"/>
    <n v="1420524000"/>
    <n v="1419104823"/>
    <b v="0"/>
    <n v="46"/>
    <b v="1"/>
    <x v="6"/>
    <n v="254"/>
    <n v="110.22"/>
    <s v="theater"/>
    <x v="6"/>
    <d v="2014-12-20T19:47:03"/>
    <x v="3"/>
    <x v="11"/>
  </r>
  <r>
    <n v="2980"/>
    <s v="INDEPENDENCE NYC"/>
    <s v="1 director, 4 actors, and a whole lotta determination. Help us bring this brilliant story to the heart of NYC!"/>
    <n v="2000"/>
    <n v="3275"/>
    <x v="0"/>
    <s v="US"/>
    <s v="USD"/>
    <n v="1440381600"/>
    <n v="1438639130"/>
    <b v="0"/>
    <n v="24"/>
    <b v="1"/>
    <x v="6"/>
    <n v="164"/>
    <n v="136.46"/>
    <s v="theater"/>
    <x v="6"/>
    <d v="2015-08-03T21:58:50"/>
    <x v="0"/>
    <x v="10"/>
  </r>
  <r>
    <n v="2981"/>
    <s v="Creation of the Dublin Circus Centre"/>
    <s v="We are fundraising to create a Dublin based circus training centre for public and professionals to learn, upskill, perform and teach."/>
    <n v="2000"/>
    <n v="5157"/>
    <x v="0"/>
    <s v="IE"/>
    <s v="EUR"/>
    <n v="1443014756"/>
    <n v="1439126756"/>
    <b v="1"/>
    <n v="97"/>
    <b v="1"/>
    <x v="38"/>
    <n v="258"/>
    <n v="53.16"/>
    <s v="theater"/>
    <x v="38"/>
    <d v="2015-08-09T13:25:56"/>
    <x v="0"/>
    <x v="10"/>
  </r>
  <r>
    <n v="2982"/>
    <s v="Railway Playhouse: Setting up a community arts space"/>
    <s v="Renovating this historical landmark, into an arts venue and theatre space for the community."/>
    <n v="2000"/>
    <n v="5103"/>
    <x v="0"/>
    <s v="GB"/>
    <s v="GBP"/>
    <n v="1455208143"/>
    <n v="1452616143"/>
    <b v="1"/>
    <n v="59"/>
    <b v="1"/>
    <x v="38"/>
    <n v="255"/>
    <n v="86.49"/>
    <s v="theater"/>
    <x v="38"/>
    <d v="2016-01-12T16:29:03"/>
    <x v="2"/>
    <x v="1"/>
  </r>
  <r>
    <n v="2983"/>
    <s v="Build the House of Dad's!"/>
    <s v="Dad's Garage Theatre Company needs your help buying our new, forever home by hitting our $150,000 STRETCH GOAL!"/>
    <n v="2000"/>
    <n v="169985.91"/>
    <x v="0"/>
    <s v="US"/>
    <s v="USD"/>
    <n v="1415722236"/>
    <n v="1410534636"/>
    <b v="1"/>
    <n v="1095"/>
    <b v="1"/>
    <x v="38"/>
    <n v="8499"/>
    <n v="155.24"/>
    <s v="theater"/>
    <x v="38"/>
    <d v="2014-09-12T15:10:36"/>
    <x v="3"/>
    <x v="8"/>
  </r>
  <r>
    <n v="2984"/>
    <s v="BABA YAGA: A Traveling Performing Arts Wagon"/>
    <s v="A traveling wooden wagon that transforms into a theatrical playing space presenting FREE original performance while building community!"/>
    <n v="2000"/>
    <n v="25088"/>
    <x v="0"/>
    <s v="US"/>
    <s v="USD"/>
    <n v="1472020881"/>
    <n v="1469428881"/>
    <b v="1"/>
    <n v="218"/>
    <b v="1"/>
    <x v="38"/>
    <n v="1254"/>
    <n v="115.08"/>
    <s v="theater"/>
    <x v="38"/>
    <d v="2016-07-25T06:41:21"/>
    <x v="2"/>
    <x v="3"/>
  </r>
  <r>
    <n v="2985"/>
    <s v="React Aerial Studio"/>
    <s v="From the moment we flew in to the world of The Circus, we have dreamed of opening our own studio. Help us get our dream off the ground!"/>
    <n v="2000"/>
    <n v="12165"/>
    <x v="0"/>
    <s v="NZ"/>
    <s v="NZD"/>
    <n v="1477886400"/>
    <n v="1476228128"/>
    <b v="0"/>
    <n v="111"/>
    <b v="1"/>
    <x v="38"/>
    <n v="608"/>
    <n v="109.59"/>
    <s v="theater"/>
    <x v="38"/>
    <d v="2016-10-11T23:22:08"/>
    <x v="2"/>
    <x v="9"/>
  </r>
  <r>
    <n v="2986"/>
    <s v="Higher Education"/>
    <s v="Support the circus arts and help our aerial students work with more height. With your support, we will install beams at 19ft!"/>
    <n v="2000"/>
    <n v="2532"/>
    <x v="0"/>
    <s v="GB"/>
    <s v="GBP"/>
    <n v="1462100406"/>
    <n v="1456920006"/>
    <b v="0"/>
    <n v="56"/>
    <b v="1"/>
    <x v="38"/>
    <n v="127"/>
    <n v="45.21"/>
    <s v="theater"/>
    <x v="38"/>
    <d v="2016-03-02T12:00:06"/>
    <x v="2"/>
    <x v="7"/>
  </r>
  <r>
    <n v="2987"/>
    <s v="Curious Comedy's Remodel &amp; Technical Equipment Upgrade"/>
    <s v="Help Curious Comedy evolve into an independent comedy theater with a complete professional digital production studio built right in."/>
    <n v="2000"/>
    <n v="27600.2"/>
    <x v="0"/>
    <s v="US"/>
    <s v="USD"/>
    <n v="1476316800"/>
    <n v="1473837751"/>
    <b v="0"/>
    <n v="265"/>
    <b v="1"/>
    <x v="38"/>
    <n v="1380"/>
    <n v="104.15"/>
    <s v="theater"/>
    <x v="38"/>
    <d v="2016-09-14T07:22:31"/>
    <x v="2"/>
    <x v="8"/>
  </r>
  <r>
    <n v="2988"/>
    <s v="Curtain up at the Shoebox Theatre!"/>
    <s v="Since October 2015 the Shoebox Theatre has become a hub of creativity - The next step in our journey is to hang stage curtains!"/>
    <n v="2000"/>
    <n v="1000"/>
    <x v="0"/>
    <s v="GB"/>
    <s v="GBP"/>
    <n v="1466412081"/>
    <n v="1463820081"/>
    <b v="0"/>
    <n v="28"/>
    <b v="1"/>
    <x v="38"/>
    <n v="50"/>
    <n v="35.71"/>
    <s v="theater"/>
    <x v="38"/>
    <d v="2016-05-21T08:41:21"/>
    <x v="2"/>
    <x v="5"/>
  </r>
  <r>
    <n v="2989"/>
    <s v="Let's Light Up The Gem!"/>
    <s v="Bring the movies back to Bethel, Maine."/>
    <n v="2000"/>
    <n v="35307"/>
    <x v="0"/>
    <s v="US"/>
    <s v="USD"/>
    <n v="1450673940"/>
    <n v="1448756962"/>
    <b v="0"/>
    <n v="364"/>
    <b v="1"/>
    <x v="38"/>
    <n v="1765"/>
    <n v="97"/>
    <s v="theater"/>
    <x v="38"/>
    <d v="2015-11-29T00:29:22"/>
    <x v="0"/>
    <x v="4"/>
  </r>
  <r>
    <n v="2990"/>
    <s v="The Gloria Theatre Project"/>
    <s v="We are a non-profit revitalizing the Gloria Theatre - our gift to the community - and we need your help #arts #community #theater"/>
    <n v="2000"/>
    <n v="10000"/>
    <x v="0"/>
    <s v="US"/>
    <s v="USD"/>
    <n v="1452174420"/>
    <n v="1449150420"/>
    <b v="0"/>
    <n v="27"/>
    <b v="1"/>
    <x v="38"/>
    <n v="500"/>
    <n v="370.37"/>
    <s v="theater"/>
    <x v="38"/>
    <d v="2015-12-03T13:47:00"/>
    <x v="0"/>
    <x v="11"/>
  </r>
  <r>
    <n v="2991"/>
    <s v="gimmeLIVE @ 9 Wallis"/>
    <s v="A new intimate listening room with tables &amp; theatre seating where artist &amp; fans connect through music, comedy &amp; performing arts."/>
    <n v="2000"/>
    <n v="8780"/>
    <x v="0"/>
    <s v="US"/>
    <s v="USD"/>
    <n v="1485547530"/>
    <n v="1483646730"/>
    <b v="0"/>
    <n v="93"/>
    <b v="1"/>
    <x v="38"/>
    <n v="439"/>
    <n v="94.41"/>
    <s v="theater"/>
    <x v="38"/>
    <d v="2017-01-05T20:05:30"/>
    <x v="1"/>
    <x v="1"/>
  </r>
  <r>
    <n v="2992"/>
    <s v="Th'underGrounds"/>
    <s v="Creating a non-profit CAFE &amp; VILLAGE COMMONS in SE Portland, in service to Neighbors, Kids, Artists &amp; the Underserved"/>
    <n v="2000"/>
    <n v="3135"/>
    <x v="0"/>
    <s v="US"/>
    <s v="USD"/>
    <n v="1476037510"/>
    <n v="1473445510"/>
    <b v="0"/>
    <n v="64"/>
    <b v="1"/>
    <x v="38"/>
    <n v="157"/>
    <n v="48.98"/>
    <s v="theater"/>
    <x v="38"/>
    <d v="2016-09-09T18:25:10"/>
    <x v="2"/>
    <x v="8"/>
  </r>
  <r>
    <n v="2993"/>
    <s v="TRUE WEST: Think, Dog! Productions"/>
    <s v="Help us build the Kitchen from Hell!"/>
    <n v="2000"/>
    <n v="1003"/>
    <x v="0"/>
    <s v="US"/>
    <s v="USD"/>
    <n v="1455998867"/>
    <n v="1453406867"/>
    <b v="0"/>
    <n v="22"/>
    <b v="1"/>
    <x v="38"/>
    <n v="50"/>
    <n v="45.59"/>
    <s v="theater"/>
    <x v="38"/>
    <d v="2016-01-21T20:07:47"/>
    <x v="2"/>
    <x v="1"/>
  </r>
  <r>
    <n v="2994"/>
    <s v="St. Michael Boat Parties - Halloween and Beyond!"/>
    <s v="Help the hosts of the infamous St. Michael sustain and create epic boat parties through Halloween and into 2015"/>
    <n v="2000"/>
    <n v="1373.24"/>
    <x v="0"/>
    <s v="GB"/>
    <s v="GBP"/>
    <n v="1412335772"/>
    <n v="1409743772"/>
    <b v="0"/>
    <n v="59"/>
    <b v="1"/>
    <x v="38"/>
    <n v="69"/>
    <n v="23.28"/>
    <s v="theater"/>
    <x v="38"/>
    <d v="2014-09-03T11:29:32"/>
    <x v="3"/>
    <x v="8"/>
  </r>
  <r>
    <n v="2995"/>
    <s v="Help Austin's Blue Starlite Drive-in MOVE + ADD 35MM"/>
    <s v="Keeping the drive-in culture alive for 6 years, we now ask for your help so we can CREATE A NEW HOME and save 35MM movies!"/>
    <n v="2000"/>
    <n v="15744"/>
    <x v="0"/>
    <s v="US"/>
    <s v="USD"/>
    <n v="1484841471"/>
    <n v="1482249471"/>
    <b v="0"/>
    <n v="249"/>
    <b v="1"/>
    <x v="38"/>
    <n v="787"/>
    <n v="63.23"/>
    <s v="theater"/>
    <x v="38"/>
    <d v="2016-12-20T15:57:51"/>
    <x v="2"/>
    <x v="11"/>
  </r>
  <r>
    <n v="2996"/>
    <s v="Sea Tea Improv's Comedy Theater in Hartford, CT"/>
    <s v="A permanent home for comedy in Connecticut in the heart of downtown Hartford."/>
    <n v="2000"/>
    <n v="60180"/>
    <x v="0"/>
    <s v="US"/>
    <s v="USD"/>
    <n v="1432677240"/>
    <n v="1427493240"/>
    <b v="0"/>
    <n v="392"/>
    <b v="1"/>
    <x v="38"/>
    <n v="3009"/>
    <n v="153.52000000000001"/>
    <s v="theater"/>
    <x v="38"/>
    <d v="2015-03-27T21:54:00"/>
    <x v="0"/>
    <x v="7"/>
  </r>
  <r>
    <n v="2997"/>
    <s v="Sonorous Road is Expanding! Join Us!"/>
    <s v="We're moving to a new space and upgrading our facilities to continue providing a local theatre venue and arts education program!"/>
    <n v="2000"/>
    <n v="10373"/>
    <x v="0"/>
    <s v="US"/>
    <s v="USD"/>
    <n v="1488171540"/>
    <n v="1486661793"/>
    <b v="0"/>
    <n v="115"/>
    <b v="1"/>
    <x v="38"/>
    <n v="519"/>
    <n v="90.2"/>
    <s v="theater"/>
    <x v="38"/>
    <d v="2017-02-09T17:36:33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2000"/>
    <n v="51514.5"/>
    <x v="0"/>
    <s v="US"/>
    <s v="USD"/>
    <n v="1402892700"/>
    <n v="1400474329"/>
    <b v="0"/>
    <n v="433"/>
    <b v="1"/>
    <x v="38"/>
    <n v="2576"/>
    <n v="118.97"/>
    <s v="theater"/>
    <x v="38"/>
    <d v="2014-05-19T04:38:49"/>
    <x v="3"/>
    <x v="5"/>
  </r>
  <r>
    <n v="2999"/>
    <s v="RAT Fund-Riser"/>
    <s v="Restless Artists' Theatre is building risers and installing better lighting for our patrons.  We need to purchase raw materials."/>
    <n v="2000"/>
    <n v="1605"/>
    <x v="0"/>
    <s v="US"/>
    <s v="USD"/>
    <n v="1488333600"/>
    <n v="1487094360"/>
    <b v="0"/>
    <n v="20"/>
    <b v="1"/>
    <x v="38"/>
    <n v="80"/>
    <n v="80.25"/>
    <s v="theater"/>
    <x v="38"/>
    <d v="2017-02-14T17:46:00"/>
    <x v="1"/>
    <x v="2"/>
  </r>
  <r>
    <n v="3000"/>
    <s v="Voices From The Future"/>
    <s v="A benefit show featuring musicians, dancers &amp; poets all under age 30 to raise money in support of LGBTQ rights and programs."/>
    <n v="2000"/>
    <n v="500"/>
    <x v="0"/>
    <s v="US"/>
    <s v="USD"/>
    <n v="1485885600"/>
    <n v="1484682670"/>
    <b v="0"/>
    <n v="8"/>
    <b v="1"/>
    <x v="38"/>
    <n v="25"/>
    <n v="62.5"/>
    <s v="theater"/>
    <x v="38"/>
    <d v="2017-01-17T19:51:10"/>
    <x v="1"/>
    <x v="1"/>
  </r>
  <r>
    <n v="3001"/>
    <s v="New Comedy Venue and Training Facility"/>
    <s v="Get Scene Studios and Highwire Comedy Co. creating an amazing training facility and theater for Atlanta comedy and film talent!"/>
    <n v="2000"/>
    <n v="22991.01"/>
    <x v="0"/>
    <s v="US"/>
    <s v="USD"/>
    <n v="1468445382"/>
    <n v="1465853382"/>
    <b v="0"/>
    <n v="175"/>
    <b v="1"/>
    <x v="38"/>
    <n v="1150"/>
    <n v="131.38"/>
    <s v="theater"/>
    <x v="38"/>
    <d v="2016-06-13T21:29:42"/>
    <x v="2"/>
    <x v="0"/>
  </r>
  <r>
    <n v="3002"/>
    <s v="Help Fund the &quot;Back Room&quot; Arts Space at Jimmy's No 43!"/>
    <s v="Make the workshop/ small stage space at Jimmy's No 43 even better than before!"/>
    <n v="2000"/>
    <n v="7595.43"/>
    <x v="0"/>
    <s v="US"/>
    <s v="USD"/>
    <n v="1356552252"/>
    <n v="1353960252"/>
    <b v="0"/>
    <n v="104"/>
    <b v="1"/>
    <x v="38"/>
    <n v="380"/>
    <n v="73.03"/>
    <s v="theater"/>
    <x v="38"/>
    <d v="2012-11-26T20:04:12"/>
    <x v="5"/>
    <x v="4"/>
  </r>
  <r>
    <n v="3003"/>
    <s v="Outskirts Theatre Co. Finds a Home!"/>
    <s v="We finally found a place to call home! Help us move in to (and collaborate with) the NEW Fischer Creative Arts Center in Waukesha, WI!"/>
    <n v="2000"/>
    <n v="3035"/>
    <x v="0"/>
    <s v="US"/>
    <s v="USD"/>
    <n v="1456811940"/>
    <n v="1454098976"/>
    <b v="0"/>
    <n v="17"/>
    <b v="1"/>
    <x v="38"/>
    <n v="152"/>
    <n v="178.53"/>
    <s v="theater"/>
    <x v="38"/>
    <d v="2016-01-29T20:22:56"/>
    <x v="2"/>
    <x v="1"/>
  </r>
  <r>
    <n v="3004"/>
    <s v="Save the Agawam Cinemas"/>
    <s v="The Agawam Cinemas is to be successfully reopened by new ownership and the twin theaters must be converted to digital projection."/>
    <n v="2000"/>
    <n v="45126"/>
    <x v="0"/>
    <s v="US"/>
    <s v="USD"/>
    <n v="1416089324"/>
    <n v="1413493724"/>
    <b v="0"/>
    <n v="277"/>
    <b v="1"/>
    <x v="38"/>
    <n v="2256"/>
    <n v="162.91"/>
    <s v="theater"/>
    <x v="38"/>
    <d v="2014-10-16T21:08:44"/>
    <x v="3"/>
    <x v="9"/>
  </r>
  <r>
    <n v="3005"/>
    <s v="Pangea House Revitalization Project"/>
    <s v="Pangea House is a collectively run, all ages music venue and community space in desperate need of some renovation and updates."/>
    <n v="2000"/>
    <n v="12772.6"/>
    <x v="0"/>
    <s v="US"/>
    <s v="USD"/>
    <n v="1412611905"/>
    <n v="1410019905"/>
    <b v="0"/>
    <n v="118"/>
    <b v="1"/>
    <x v="38"/>
    <n v="639"/>
    <n v="108.24"/>
    <s v="theater"/>
    <x v="38"/>
    <d v="2014-09-06T16:11:45"/>
    <x v="3"/>
    <x v="8"/>
  </r>
  <r>
    <n v="3006"/>
    <s v="ONTARIO STREET THEATRE in Port Hope."/>
    <s v="We're an affordable theatre and rental space that can be molded into anything by anyone."/>
    <n v="2000"/>
    <n v="8620"/>
    <x v="0"/>
    <s v="CA"/>
    <s v="CAD"/>
    <n v="1418580591"/>
    <n v="1415988591"/>
    <b v="0"/>
    <n v="97"/>
    <b v="1"/>
    <x v="38"/>
    <n v="431"/>
    <n v="88.87"/>
    <s v="theater"/>
    <x v="38"/>
    <d v="2014-11-14T18:09:51"/>
    <x v="3"/>
    <x v="4"/>
  </r>
  <r>
    <n v="3007"/>
    <s v="Bethlem"/>
    <s v="Consuite for 2015 CoreCon.  An adventure into insanity."/>
    <n v="2000"/>
    <n v="1080"/>
    <x v="0"/>
    <s v="US"/>
    <s v="USD"/>
    <n v="1429938683"/>
    <n v="1428124283"/>
    <b v="0"/>
    <n v="20"/>
    <b v="1"/>
    <x v="38"/>
    <n v="54"/>
    <n v="54"/>
    <s v="theater"/>
    <x v="38"/>
    <d v="2015-04-04T05:11:23"/>
    <x v="0"/>
    <x v="6"/>
  </r>
  <r>
    <n v="3008"/>
    <s v="Baby It's Cold Outside: Silver Spring Stage HVAC Fund!"/>
    <s v="Help fund Silver Spring Stage's HVAC costs for the upcoming year! Don't leave us out in the cold (pun intended)!"/>
    <n v="2000"/>
    <n v="3035"/>
    <x v="0"/>
    <s v="US"/>
    <s v="USD"/>
    <n v="1453352719"/>
    <n v="1450760719"/>
    <b v="0"/>
    <n v="26"/>
    <b v="1"/>
    <x v="38"/>
    <n v="152"/>
    <n v="116.73"/>
    <s v="theater"/>
    <x v="38"/>
    <d v="2015-12-22T05:05:19"/>
    <x v="0"/>
    <x v="11"/>
  </r>
  <r>
    <n v="3009"/>
    <s v="Montauk Surf Museum"/>
    <s v="The Montauk Surf Museum will present ocean science, as well as the art and history of surfing to visitors and schools in creative ways."/>
    <n v="2000"/>
    <n v="29939"/>
    <x v="0"/>
    <s v="US"/>
    <s v="USD"/>
    <n v="1417012840"/>
    <n v="1414417240"/>
    <b v="0"/>
    <n v="128"/>
    <b v="1"/>
    <x v="38"/>
    <n v="1497"/>
    <n v="233.9"/>
    <s v="theater"/>
    <x v="38"/>
    <d v="2014-10-27T13:40:40"/>
    <x v="3"/>
    <x v="9"/>
  </r>
  <r>
    <n v="3010"/>
    <s v="Put Your Money Where Your Ear Is!"/>
    <s v="STC &amp; the Sheboygan Area School District are working tirelessly to renovate our 30-year-old sound system. Help us sound better for you!"/>
    <n v="2000"/>
    <n v="2370"/>
    <x v="0"/>
    <s v="US"/>
    <s v="USD"/>
    <n v="1424548719"/>
    <n v="1419364719"/>
    <b v="0"/>
    <n v="15"/>
    <b v="1"/>
    <x v="38"/>
    <n v="119"/>
    <n v="158"/>
    <s v="theater"/>
    <x v="38"/>
    <d v="2014-12-23T19:58:39"/>
    <x v="3"/>
    <x v="11"/>
  </r>
  <r>
    <n v="3011"/>
    <s v="Katharsis Teatro en Navidad"/>
    <s v="Necesitamos tu ayuda para poder llevar la magia del teatro universitario al Teatro Lagrada de Madrid el 23 de diciembre :)"/>
    <n v="2000"/>
    <n v="371"/>
    <x v="0"/>
    <s v="ES"/>
    <s v="EUR"/>
    <n v="1450911540"/>
    <n v="1448536516"/>
    <b v="0"/>
    <n v="25"/>
    <b v="1"/>
    <x v="38"/>
    <n v="19"/>
    <n v="14.84"/>
    <s v="theater"/>
    <x v="38"/>
    <d v="2015-11-26T11:15:16"/>
    <x v="0"/>
    <x v="4"/>
  </r>
  <r>
    <n v="3012"/>
    <s v="Up-lifting Up-Fit!"/>
    <s v="Spring Theatre has recently found a new home in the heart of Winston Salem. We need your help for an up-lifting up-fit!"/>
    <n v="2000"/>
    <n v="4685"/>
    <x v="0"/>
    <s v="US"/>
    <s v="USD"/>
    <n v="1423587130"/>
    <n v="1421772730"/>
    <b v="0"/>
    <n v="55"/>
    <b v="1"/>
    <x v="38"/>
    <n v="234"/>
    <n v="85.18"/>
    <s v="theater"/>
    <x v="38"/>
    <d v="2015-01-20T16:52:10"/>
    <x v="0"/>
    <x v="1"/>
  </r>
  <r>
    <n v="3013"/>
    <s v="Barebones Black Box Theater in Braddock, PA"/>
    <s v="Barebones Productions is developing a new theater and performance facility in Braddock, Pa. &quot;The barebones black box&quot;"/>
    <n v="2000"/>
    <n v="15696"/>
    <x v="0"/>
    <s v="US"/>
    <s v="USD"/>
    <n v="1434917049"/>
    <n v="1432325049"/>
    <b v="0"/>
    <n v="107"/>
    <b v="1"/>
    <x v="38"/>
    <n v="785"/>
    <n v="146.69"/>
    <s v="theater"/>
    <x v="38"/>
    <d v="2015-05-22T20:04:09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000"/>
    <n v="28276"/>
    <x v="0"/>
    <s v="US"/>
    <s v="USD"/>
    <n v="1415163600"/>
    <n v="1412737080"/>
    <b v="0"/>
    <n v="557"/>
    <b v="1"/>
    <x v="38"/>
    <n v="1414"/>
    <n v="50.76"/>
    <s v="theater"/>
    <x v="38"/>
    <d v="2014-10-08T02:58:00"/>
    <x v="3"/>
    <x v="9"/>
  </r>
  <r>
    <n v="3015"/>
    <s v="A Sign for 34 West"/>
    <s v="We're turning an old yogurt shop into a live theater in downtown Charleston.   Please help us hang our sign!"/>
    <n v="2000"/>
    <n v="3508"/>
    <x v="0"/>
    <s v="US"/>
    <s v="USD"/>
    <n v="1402459200"/>
    <n v="1401125238"/>
    <b v="0"/>
    <n v="40"/>
    <b v="1"/>
    <x v="38"/>
    <n v="175"/>
    <n v="87.7"/>
    <s v="theater"/>
    <x v="38"/>
    <d v="2014-05-26T17:27:18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2000"/>
    <n v="8722"/>
    <x v="0"/>
    <s v="US"/>
    <s v="USD"/>
    <n v="1405688952"/>
    <n v="1400504952"/>
    <b v="0"/>
    <n v="36"/>
    <b v="1"/>
    <x v="38"/>
    <n v="436"/>
    <n v="242.28"/>
    <s v="theater"/>
    <x v="38"/>
    <d v="2014-05-19T13:09:12"/>
    <x v="3"/>
    <x v="5"/>
  </r>
  <r>
    <n v="3017"/>
    <s v="ACT's Spotlight Initiative- Let's Build a Theater!"/>
    <s v="Help us build a 200 seat theater and classroom space in North Andover, MA. Let's get kids off the screens, and into the spotlight!"/>
    <n v="2000"/>
    <n v="23285"/>
    <x v="0"/>
    <s v="US"/>
    <s v="USD"/>
    <n v="1408566243"/>
    <n v="1405974243"/>
    <b v="0"/>
    <n v="159"/>
    <b v="1"/>
    <x v="38"/>
    <n v="1164"/>
    <n v="146.44999999999999"/>
    <s v="theater"/>
    <x v="38"/>
    <d v="2014-07-21T20:24:03"/>
    <x v="3"/>
    <x v="3"/>
  </r>
  <r>
    <n v="3018"/>
    <s v="Why Theatre"/>
    <s v="Le projet vise la crÃ©ation dâ€™un lieu de rÃ©sidence, recherche et formation dÃ©diÃ© Ã  l'art vivant, l'image et la narration."/>
    <n v="2000"/>
    <n v="4230"/>
    <x v="0"/>
    <s v="FR"/>
    <s v="EUR"/>
    <n v="1437429600"/>
    <n v="1433747376"/>
    <b v="0"/>
    <n v="41"/>
    <b v="1"/>
    <x v="38"/>
    <n v="212"/>
    <n v="103.17"/>
    <s v="theater"/>
    <x v="38"/>
    <d v="2015-06-08T07:09:36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2000"/>
    <n v="18185"/>
    <x v="0"/>
    <s v="US"/>
    <s v="USD"/>
    <n v="1401159600"/>
    <n v="1398801620"/>
    <b v="0"/>
    <n v="226"/>
    <b v="1"/>
    <x v="38"/>
    <n v="909"/>
    <n v="80.459999999999994"/>
    <s v="theater"/>
    <x v="38"/>
    <d v="2014-04-29T20:00:20"/>
    <x v="3"/>
    <x v="6"/>
  </r>
  <r>
    <n v="3020"/>
    <s v="Prime Stage Theater Studio Upgrades!"/>
    <s v="Any donation--big or small--will help us upgrade our studio/rehearsal space into a black box theater and offer even more programs."/>
    <n v="2000"/>
    <n v="7040"/>
    <x v="0"/>
    <s v="US"/>
    <s v="USD"/>
    <n v="1439583533"/>
    <n v="1434399533"/>
    <b v="0"/>
    <n v="30"/>
    <b v="1"/>
    <x v="38"/>
    <n v="352"/>
    <n v="234.67"/>
    <s v="theater"/>
    <x v="38"/>
    <d v="2015-06-15T20:18:53"/>
    <x v="0"/>
    <x v="0"/>
  </r>
  <r>
    <n v="3021"/>
    <s v="BEEP! BEEP! 2ND STORY IS ON THE MOVE!"/>
    <s v="At the end of October 2016, 2nd Story will be moving from its current office space to a storefront space in Albany Park, Chicago, IL."/>
    <n v="2000"/>
    <n v="5221"/>
    <x v="0"/>
    <s v="US"/>
    <s v="USD"/>
    <n v="1479794340"/>
    <n v="1476715869"/>
    <b v="0"/>
    <n v="103"/>
    <b v="1"/>
    <x v="38"/>
    <n v="261"/>
    <n v="50.69"/>
    <s v="theater"/>
    <x v="38"/>
    <d v="2016-10-17T14:51:09"/>
    <x v="2"/>
    <x v="9"/>
  </r>
  <r>
    <n v="3022"/>
    <s v="A Performing Arts Complex in Central Square, Cambridge"/>
    <s v="Help us launch a new performing arts complex in Cambridge! The Thalia provides space for performance, rehearsals, and collaboration!"/>
    <n v="2000"/>
    <n v="10088"/>
    <x v="0"/>
    <s v="US"/>
    <s v="USD"/>
    <n v="1472338409"/>
    <n v="1468450409"/>
    <b v="0"/>
    <n v="62"/>
    <b v="1"/>
    <x v="38"/>
    <n v="504"/>
    <n v="162.71"/>
    <s v="theater"/>
    <x v="38"/>
    <d v="2016-07-13T22:53:29"/>
    <x v="2"/>
    <x v="3"/>
  </r>
  <r>
    <n v="3023"/>
    <s v="The Night Watch"/>
    <s v="Antonia Goddard Productions in association with Jethro Compton Productions presents THE NIGHT WATCH, an exciting new historical drama."/>
    <n v="2000"/>
    <n v="721"/>
    <x v="0"/>
    <s v="GB"/>
    <s v="GBP"/>
    <n v="1434039186"/>
    <n v="1430151186"/>
    <b v="0"/>
    <n v="6"/>
    <b v="1"/>
    <x v="38"/>
    <n v="36"/>
    <n v="120.17"/>
    <s v="theater"/>
    <x v="38"/>
    <d v="2015-04-27T16:13:06"/>
    <x v="0"/>
    <x v="6"/>
  </r>
  <r>
    <n v="3024"/>
    <s v="Build a New Home for Improv Comedy in Pittsburgh"/>
    <s v="Steel City Improv Theater has found a new space in the Shadyside neighborhood of Pittsburgh and we're raising $5000 to build it!"/>
    <n v="2000"/>
    <n v="12321"/>
    <x v="0"/>
    <s v="US"/>
    <s v="USD"/>
    <n v="1349567475"/>
    <n v="1346975475"/>
    <b v="0"/>
    <n v="182"/>
    <b v="1"/>
    <x v="38"/>
    <n v="616"/>
    <n v="67.7"/>
    <s v="theater"/>
    <x v="38"/>
    <d v="2012-09-06T23:51:15"/>
    <x v="5"/>
    <x v="8"/>
  </r>
  <r>
    <n v="3025"/>
    <s v="The Other Room â€“ Cardiffâ€™s First Pub Theatre"/>
    <s v="Be part of building Cardiff's first pub theatre, located right in the city centre. Launching January 2015."/>
    <n v="2000"/>
    <n v="7555"/>
    <x v="0"/>
    <s v="GB"/>
    <s v="GBP"/>
    <n v="1401465600"/>
    <n v="1399032813"/>
    <b v="0"/>
    <n v="145"/>
    <b v="1"/>
    <x v="38"/>
    <n v="378"/>
    <n v="52.1"/>
    <s v="theater"/>
    <x v="38"/>
    <d v="2014-05-02T12:13:33"/>
    <x v="3"/>
    <x v="5"/>
  </r>
  <r>
    <n v="3026"/>
    <s v="The Bohemian Balcony - A Creative Space For All"/>
    <s v="The Bohemian Balcony is a innovate multi-arts venue created by the people for the community. A platform for our arts to grow and shine."/>
    <n v="2000"/>
    <n v="1290"/>
    <x v="0"/>
    <s v="GB"/>
    <s v="GBP"/>
    <n v="1488538892"/>
    <n v="1487329292"/>
    <b v="0"/>
    <n v="25"/>
    <b v="1"/>
    <x v="38"/>
    <n v="65"/>
    <n v="51.6"/>
    <s v="theater"/>
    <x v="38"/>
    <d v="2017-02-17T11:01:32"/>
    <x v="1"/>
    <x v="2"/>
  </r>
  <r>
    <n v="3027"/>
    <s v="Help ReNew the Rainbow Stage (&amp; office) for Future Stars"/>
    <s v="Wavy says let's LIGHT UP THE RAINBOW STAGE and as our stretch reward we'll throw all of us a PARTY!"/>
    <n v="2000"/>
    <n v="52576"/>
    <x v="0"/>
    <s v="US"/>
    <s v="USD"/>
    <n v="1426866851"/>
    <n v="1424278451"/>
    <b v="0"/>
    <n v="320"/>
    <b v="1"/>
    <x v="38"/>
    <n v="2629"/>
    <n v="164.3"/>
    <s v="theater"/>
    <x v="38"/>
    <d v="2015-02-18T16:54:11"/>
    <x v="0"/>
    <x v="2"/>
  </r>
  <r>
    <n v="3028"/>
    <s v="A Home for Vegas Theatre Hub"/>
    <s v="We have a space! Help us fill it with a stage, chairs, gear and audiences' laughter!"/>
    <n v="2000"/>
    <n v="8401"/>
    <x v="0"/>
    <s v="US"/>
    <s v="USD"/>
    <n v="1471242025"/>
    <n v="1468650025"/>
    <b v="0"/>
    <n v="99"/>
    <b v="1"/>
    <x v="38"/>
    <n v="420"/>
    <n v="84.86"/>
    <s v="theater"/>
    <x v="38"/>
    <d v="2016-07-16T06:20:25"/>
    <x v="2"/>
    <x v="3"/>
  </r>
  <r>
    <n v="3029"/>
    <s v="Ground Floor Theatre"/>
    <s v="We're building a new theatre venue in Austin! Austin is growing, but we are losing space for artists- help us keep local theatre alive!"/>
    <n v="2000"/>
    <n v="32903"/>
    <x v="0"/>
    <s v="US"/>
    <s v="USD"/>
    <n v="1416285300"/>
    <n v="1413824447"/>
    <b v="0"/>
    <n v="348"/>
    <b v="1"/>
    <x v="38"/>
    <n v="1645"/>
    <n v="94.55"/>
    <s v="theater"/>
    <x v="38"/>
    <d v="2014-10-20T17:00:47"/>
    <x v="3"/>
    <x v="9"/>
  </r>
  <r>
    <n v="3030"/>
    <s v="Guilford Center Stage Lights Up"/>
    <s v="Guilford Center Stage is a new project bringing theater to our 1896 Grange; we need to purchase simple theater lighting for our stage."/>
    <n v="2000"/>
    <n v="1867"/>
    <x v="0"/>
    <s v="US"/>
    <s v="USD"/>
    <n v="1442426171"/>
    <n v="1439834171"/>
    <b v="0"/>
    <n v="41"/>
    <b v="1"/>
    <x v="38"/>
    <n v="93"/>
    <n v="45.54"/>
    <s v="theater"/>
    <x v="38"/>
    <d v="2015-08-17T17:56:11"/>
    <x v="0"/>
    <x v="10"/>
  </r>
  <r>
    <n v="3031"/>
    <s v="Blue Thyme Nights"/>
    <s v="Blue Thyme Nights is the production of Am I Blue by Beth Henley &amp; Thymus Vulgaris by Lanford  Wilson._x000a__x000a_Artwork by Charlotte Ager"/>
    <n v="2000"/>
    <n v="1500"/>
    <x v="0"/>
    <s v="US"/>
    <s v="USD"/>
    <n v="1476479447"/>
    <n v="1471295447"/>
    <b v="0"/>
    <n v="29"/>
    <b v="1"/>
    <x v="38"/>
    <n v="75"/>
    <n v="51.72"/>
    <s v="theater"/>
    <x v="38"/>
    <d v="2016-08-15T21:10:47"/>
    <x v="2"/>
    <x v="10"/>
  </r>
  <r>
    <n v="3032"/>
    <s v="Silent Valley : A Haunting"/>
    <s v="One night only, not-for-profit, neighborhood haunted attraction that will scare your mask off! Coming this Halloween."/>
    <n v="2000"/>
    <n v="1272"/>
    <x v="0"/>
    <s v="US"/>
    <s v="USD"/>
    <n v="1441933459"/>
    <n v="1439341459"/>
    <b v="0"/>
    <n v="25"/>
    <b v="1"/>
    <x v="38"/>
    <n v="64"/>
    <n v="50.88"/>
    <s v="theater"/>
    <x v="38"/>
    <d v="2015-08-12T01:04:19"/>
    <x v="0"/>
    <x v="10"/>
  </r>
  <r>
    <n v="3033"/>
    <s v="Stagelights Studio by Pam Kinter, Greensboro"/>
    <s v="Finally Stagelights will have a space of our very own!  Be a part of this exciting new adventure in Greensboro!!"/>
    <n v="2000"/>
    <n v="4396"/>
    <x v="0"/>
    <s v="US"/>
    <s v="USD"/>
    <n v="1471487925"/>
    <n v="1468895925"/>
    <b v="0"/>
    <n v="23"/>
    <b v="1"/>
    <x v="38"/>
    <n v="220"/>
    <n v="191.13"/>
    <s v="theater"/>
    <x v="38"/>
    <d v="2016-07-19T02:38:45"/>
    <x v="2"/>
    <x v="3"/>
  </r>
  <r>
    <n v="3034"/>
    <s v="Save Our Butts The Seat-quel"/>
    <s v="Pretty please with popcorn on top!Help!!_x000a__x000a_Our family owned &amp; operated Theatre in Fairfax VA is looking to get help upgrading our seats."/>
    <n v="2000"/>
    <n v="112536"/>
    <x v="0"/>
    <s v="US"/>
    <s v="USD"/>
    <n v="1477972740"/>
    <n v="1475326255"/>
    <b v="0"/>
    <n v="1260"/>
    <b v="1"/>
    <x v="38"/>
    <n v="5627"/>
    <n v="89.31"/>
    <s v="theater"/>
    <x v="38"/>
    <d v="2016-10-01T12:50:55"/>
    <x v="2"/>
    <x v="9"/>
  </r>
  <r>
    <n v="3035"/>
    <s v="The Coalition Theater"/>
    <s v="Help create a permanent home for live comedy shows and classes in Downtown RVA."/>
    <n v="2000"/>
    <n v="27196.71"/>
    <x v="0"/>
    <s v="US"/>
    <s v="USD"/>
    <n v="1367674009"/>
    <n v="1365082009"/>
    <b v="0"/>
    <n v="307"/>
    <b v="1"/>
    <x v="38"/>
    <n v="1360"/>
    <n v="88.59"/>
    <s v="theater"/>
    <x v="38"/>
    <d v="2013-04-04T13:26:49"/>
    <x v="4"/>
    <x v="6"/>
  </r>
  <r>
    <n v="3036"/>
    <s v="Save the Studio!"/>
    <s v="Help Synetic Theater create a new Studio to produce amazing  shows in the 2013/14 season and train awesome artists of all ages!"/>
    <n v="2000"/>
    <n v="31683"/>
    <x v="0"/>
    <s v="US"/>
    <s v="USD"/>
    <n v="1376654340"/>
    <n v="1373568644"/>
    <b v="0"/>
    <n v="329"/>
    <b v="1"/>
    <x v="38"/>
    <n v="1584"/>
    <n v="96.3"/>
    <s v="theater"/>
    <x v="38"/>
    <d v="2013-07-11T18:50:44"/>
    <x v="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2000"/>
    <n v="1066"/>
    <x v="0"/>
    <s v="US"/>
    <s v="USD"/>
    <n v="1285995540"/>
    <n v="1279574773"/>
    <b v="0"/>
    <n v="32"/>
    <b v="1"/>
    <x v="38"/>
    <n v="53"/>
    <n v="33.31"/>
    <s v="theater"/>
    <x v="38"/>
    <d v="2010-07-19T21:26:13"/>
    <x v="7"/>
    <x v="3"/>
  </r>
  <r>
    <n v="3038"/>
    <s v="Overtime Theater Spruce Up"/>
    <s v="Our little theater needs some love. We took over a lab and need to make our space look more inviting and well, like a theater!"/>
    <n v="2000"/>
    <n v="1005"/>
    <x v="0"/>
    <s v="US"/>
    <s v="USD"/>
    <n v="1457071397"/>
    <n v="1451887397"/>
    <b v="0"/>
    <n v="27"/>
    <b v="1"/>
    <x v="38"/>
    <n v="50"/>
    <n v="37.22"/>
    <s v="theater"/>
    <x v="38"/>
    <d v="2016-01-04T06:03:17"/>
    <x v="2"/>
    <x v="1"/>
  </r>
  <r>
    <n v="3039"/>
    <s v="Shelter the Schmee"/>
    <s v="After 22 yrs downstairs we are &quot;getting out of  our parents basement&quot; and building a new 50 seat theater in a new location."/>
    <n v="2000"/>
    <n v="21742.78"/>
    <x v="0"/>
    <s v="US"/>
    <s v="USD"/>
    <n v="1388303940"/>
    <n v="1386011038"/>
    <b v="0"/>
    <n v="236"/>
    <b v="1"/>
    <x v="38"/>
    <n v="1087"/>
    <n v="92.13"/>
    <s v="theater"/>
    <x v="38"/>
    <d v="2013-12-02T19:03:58"/>
    <x v="4"/>
    <x v="11"/>
  </r>
  <r>
    <n v="3040"/>
    <s v="Jayhawk Makeover"/>
    <s v="48 hours of deck screws, dry wall, hard hats and needed renovation to help the Jayhawk rise from the ashes."/>
    <n v="2000"/>
    <n v="3225"/>
    <x v="0"/>
    <s v="US"/>
    <s v="USD"/>
    <n v="1435359600"/>
    <n v="1434999621"/>
    <b v="0"/>
    <n v="42"/>
    <b v="1"/>
    <x v="38"/>
    <n v="161"/>
    <n v="76.790000000000006"/>
    <s v="theater"/>
    <x v="38"/>
    <d v="2015-06-22T19:00:21"/>
    <x v="0"/>
    <x v="0"/>
  </r>
  <r>
    <n v="3041"/>
    <s v="Lend a Hand in Our Home"/>
    <s v="Privet! Hello! Bon Jour! We are the Arlekin Players Theatre and we need a home."/>
    <n v="2000"/>
    <n v="9170"/>
    <x v="0"/>
    <s v="US"/>
    <s v="USD"/>
    <n v="1453323048"/>
    <n v="1450731048"/>
    <b v="0"/>
    <n v="95"/>
    <b v="1"/>
    <x v="38"/>
    <n v="459"/>
    <n v="96.53"/>
    <s v="theater"/>
    <x v="38"/>
    <d v="2015-12-21T20:50:48"/>
    <x v="0"/>
    <x v="11"/>
  </r>
  <r>
    <n v="3042"/>
    <s v="HOPE MILL THEATRE - CHAIR FUND"/>
    <s v="Hope Mill Theatre is a brand new Fringe Theatre in the heart of Manchester city - bringing a diverse programme of entertainment!"/>
    <n v="2000"/>
    <n v="1920"/>
    <x v="0"/>
    <s v="GB"/>
    <s v="GBP"/>
    <n v="1444149047"/>
    <n v="1441557047"/>
    <b v="0"/>
    <n v="37"/>
    <b v="1"/>
    <x v="38"/>
    <n v="96"/>
    <n v="51.89"/>
    <s v="theater"/>
    <x v="38"/>
    <d v="2015-09-06T16:30:47"/>
    <x v="0"/>
    <x v="8"/>
  </r>
  <r>
    <n v="3043"/>
    <s v="Like This Post (The Post at 750)"/>
    <s v="Introducing The Post at 750! Join us in the creation of Vancouver's most exciting new cultural space in the heart of downtown."/>
    <n v="2000"/>
    <n v="16501"/>
    <x v="0"/>
    <s v="CA"/>
    <s v="CAD"/>
    <n v="1429152600"/>
    <n v="1426815699"/>
    <b v="0"/>
    <n v="128"/>
    <b v="1"/>
    <x v="38"/>
    <n v="825"/>
    <n v="128.91"/>
    <s v="theater"/>
    <x v="38"/>
    <d v="2015-03-20T01:41:39"/>
    <x v="0"/>
    <x v="7"/>
  </r>
  <r>
    <n v="3044"/>
    <s v="Minnsky's Theater- A Vaudeville Circus Experiment"/>
    <s v="Minnsky's - a theater in the Minneapolis NE Arts District that will harken back to a time of Vaudeville and Circus Entertainment!"/>
    <n v="2000"/>
    <n v="13121"/>
    <x v="0"/>
    <s v="US"/>
    <s v="USD"/>
    <n v="1454433998"/>
    <n v="1453137998"/>
    <b v="0"/>
    <n v="156"/>
    <b v="1"/>
    <x v="38"/>
    <n v="656"/>
    <n v="84.11"/>
    <s v="theater"/>
    <x v="38"/>
    <d v="2016-01-18T17:26:38"/>
    <x v="2"/>
    <x v="1"/>
  </r>
  <r>
    <n v="3045"/>
    <s v="Colorado ACTS Black Box Painting"/>
    <s v="Walmart decided they wanted our space, so we had to move to a new theater. Help us make it an awesome space by painting it all black!"/>
    <n v="2000"/>
    <n v="5308.26"/>
    <x v="0"/>
    <s v="US"/>
    <s v="USD"/>
    <n v="1408679055"/>
    <n v="1406087055"/>
    <b v="0"/>
    <n v="64"/>
    <b v="1"/>
    <x v="38"/>
    <n v="265"/>
    <n v="82.94"/>
    <s v="theater"/>
    <x v="38"/>
    <d v="2014-07-23T03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2000"/>
    <n v="15077"/>
    <x v="0"/>
    <s v="US"/>
    <s v="USD"/>
    <n v="1410324720"/>
    <n v="1407784586"/>
    <b v="0"/>
    <n v="58"/>
    <b v="1"/>
    <x v="38"/>
    <n v="754"/>
    <n v="259.95"/>
    <s v="theater"/>
    <x v="38"/>
    <d v="2014-08-11T19:16:26"/>
    <x v="3"/>
    <x v="10"/>
  </r>
  <r>
    <n v="3047"/>
    <s v="Acting V Senior Showcase"/>
    <s v="Hi! We're the Graduating Seniors Acting V Seniors at Temple University! Welcome to our Kick starter Page!"/>
    <n v="2000"/>
    <n v="745"/>
    <x v="0"/>
    <s v="US"/>
    <s v="USD"/>
    <n v="1461762960"/>
    <n v="1457999054"/>
    <b v="0"/>
    <n v="20"/>
    <b v="1"/>
    <x v="38"/>
    <n v="37"/>
    <n v="37.25"/>
    <s v="theater"/>
    <x v="38"/>
    <d v="2016-03-14T23:44:14"/>
    <x v="2"/>
    <x v="7"/>
  </r>
  <r>
    <n v="3048"/>
    <s v="December Match Campaign"/>
    <s v="By matching donations up to $5000, Jack Kesler and Maurice Richards have challenged YOU to help Urbanite outfit their brand new space."/>
    <n v="2000"/>
    <n v="8320"/>
    <x v="0"/>
    <s v="US"/>
    <s v="USD"/>
    <n v="1420060920"/>
    <n v="1417556262"/>
    <b v="0"/>
    <n v="47"/>
    <b v="1"/>
    <x v="38"/>
    <n v="416"/>
    <n v="177.02"/>
    <s v="theater"/>
    <x v="38"/>
    <d v="2014-12-02T21:37:42"/>
    <x v="3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2000"/>
    <n v="4000"/>
    <x v="0"/>
    <s v="US"/>
    <s v="USD"/>
    <n v="1434241255"/>
    <n v="1431649255"/>
    <b v="0"/>
    <n v="54"/>
    <b v="1"/>
    <x v="38"/>
    <n v="200"/>
    <n v="74.069999999999993"/>
    <s v="theater"/>
    <x v="38"/>
    <d v="2015-05-15T00:20:55"/>
    <x v="0"/>
    <x v="5"/>
  </r>
  <r>
    <n v="3050"/>
    <s v="The Black Pearl Consuite at CoreCon VIII: On Ancient Seas"/>
    <s v="Help fund The Black Pearl Consuite at CoreCon VIII: On Ancient Seas!"/>
    <n v="2000"/>
    <n v="636"/>
    <x v="0"/>
    <s v="US"/>
    <s v="USD"/>
    <n v="1462420960"/>
    <n v="1459828960"/>
    <b v="0"/>
    <n v="9"/>
    <b v="1"/>
    <x v="38"/>
    <n v="32"/>
    <n v="70.67"/>
    <s v="theater"/>
    <x v="38"/>
    <d v="2016-04-05T04:02:40"/>
    <x v="2"/>
    <x v="6"/>
  </r>
  <r>
    <n v="3051"/>
    <s v="Jon Udry's ABC Tour"/>
    <s v="The ABC tour: 26 comedy-juggling shows in 26 different venues - chosen by YOU - each beginning with a different letter of the alphabet."/>
    <n v="2000"/>
    <n v="827"/>
    <x v="2"/>
    <s v="GB"/>
    <s v="GBP"/>
    <n v="1486547945"/>
    <n v="1483955945"/>
    <b v="1"/>
    <n v="35"/>
    <b v="0"/>
    <x v="38"/>
    <n v="41"/>
    <n v="23.63"/>
    <s v="theater"/>
    <x v="38"/>
    <d v="2017-01-09T09:59:05"/>
    <x v="1"/>
    <x v="1"/>
  </r>
  <r>
    <n v="3052"/>
    <s v="Funding for a new theater facility in Walker Minnesota"/>
    <s v="To let the arts continue in Walker Minnesota We need a performing arts space and art gallery"/>
    <n v="2000"/>
    <n v="75"/>
    <x v="2"/>
    <s v="US"/>
    <s v="USD"/>
    <n v="1432828740"/>
    <n v="1430237094"/>
    <b v="0"/>
    <n v="2"/>
    <b v="0"/>
    <x v="38"/>
    <n v="4"/>
    <n v="37.5"/>
    <s v="theater"/>
    <x v="38"/>
    <d v="2015-04-28T16:04:54"/>
    <x v="0"/>
    <x v="6"/>
  </r>
  <r>
    <n v="3053"/>
    <s v="Showroom"/>
    <s v="Showroom is a multi-disciplinary space providing unorthodox concerts, events &amp; a platform creatives can express their creative vision"/>
    <n v="2000"/>
    <n v="40"/>
    <x v="2"/>
    <s v="US"/>
    <s v="USD"/>
    <n v="1412222340"/>
    <n v="1407781013"/>
    <b v="0"/>
    <n v="3"/>
    <b v="0"/>
    <x v="38"/>
    <n v="2"/>
    <n v="13.33"/>
    <s v="theater"/>
    <x v="38"/>
    <d v="2014-08-11T18:16:53"/>
    <x v="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2000"/>
    <n v="0"/>
    <x v="2"/>
    <s v="US"/>
    <s v="USD"/>
    <n v="1425258240"/>
    <n v="1422043154"/>
    <b v="0"/>
    <n v="0"/>
    <b v="0"/>
    <x v="38"/>
    <n v="0"/>
    <n v="0"/>
    <s v="theater"/>
    <x v="38"/>
    <d v="2015-01-23T19:59:14"/>
    <x v="0"/>
    <x v="1"/>
  </r>
  <r>
    <n v="3055"/>
    <s v="Bungers surfing Museum"/>
    <s v="I have been in the Surfing business since 1962 have a collection of surfing memorabilia I would like to open a surfing museum"/>
    <n v="2000"/>
    <n v="1"/>
    <x v="2"/>
    <s v="US"/>
    <s v="USD"/>
    <n v="1420844390"/>
    <n v="1415660390"/>
    <b v="0"/>
    <n v="1"/>
    <b v="0"/>
    <x v="38"/>
    <n v="0"/>
    <n v="1"/>
    <s v="theater"/>
    <x v="38"/>
    <d v="2014-11-10T22:59:50"/>
    <x v="3"/>
    <x v="4"/>
  </r>
  <r>
    <n v="3056"/>
    <s v="Palace Flophouse Theater"/>
    <s v="Looking to establish a communal space for art shows, bands, farmer's markets, environmental education, and traditional skills."/>
    <n v="2000"/>
    <n v="0"/>
    <x v="2"/>
    <s v="US"/>
    <s v="USD"/>
    <n v="1412003784"/>
    <n v="1406819784"/>
    <b v="0"/>
    <n v="0"/>
    <b v="0"/>
    <x v="38"/>
    <n v="0"/>
    <n v="0"/>
    <s v="theater"/>
    <x v="38"/>
    <d v="2014-07-31T15:16:24"/>
    <x v="3"/>
    <x v="3"/>
  </r>
  <r>
    <n v="3057"/>
    <s v="1 World Educational Theme Parks"/>
    <s v="A series of 6 educational theme parks. This project is to fund the plans and 3D designs required to build the first park."/>
    <n v="2000"/>
    <n v="0"/>
    <x v="2"/>
    <s v="GB"/>
    <s v="GBP"/>
    <n v="1459694211"/>
    <n v="1457105811"/>
    <b v="0"/>
    <n v="0"/>
    <b v="0"/>
    <x v="38"/>
    <n v="0"/>
    <n v="0"/>
    <s v="theater"/>
    <x v="38"/>
    <d v="2016-03-04T15:36:51"/>
    <x v="2"/>
    <x v="7"/>
  </r>
  <r>
    <n v="3058"/>
    <s v="OPEN THE OLD &quot;RIGON&quot; THEATER"/>
    <s v="Restoration of a theatre to make an educational center for youngs and a place to socialize for everybody through the power of art."/>
    <n v="2000"/>
    <n v="3"/>
    <x v="2"/>
    <s v="IT"/>
    <s v="EUR"/>
    <n v="1463734740"/>
    <n v="1459414740"/>
    <b v="0"/>
    <n v="3"/>
    <b v="0"/>
    <x v="38"/>
    <n v="0"/>
    <n v="1"/>
    <s v="theater"/>
    <x v="38"/>
    <d v="2016-03-31T08:59:00"/>
    <x v="2"/>
    <x v="7"/>
  </r>
  <r>
    <n v="3059"/>
    <s v="Let There Be Light! (and you get to name a ghost too!)"/>
    <s v="We, as a theatre, are 50 years old and our lights and building are even older so we are looking to update and revamp our lights."/>
    <n v="2000"/>
    <n v="451"/>
    <x v="2"/>
    <s v="US"/>
    <s v="USD"/>
    <n v="1407536846"/>
    <n v="1404944846"/>
    <b v="0"/>
    <n v="11"/>
    <b v="0"/>
    <x v="38"/>
    <n v="23"/>
    <n v="41"/>
    <s v="theater"/>
    <x v="38"/>
    <d v="2014-07-09T22:27:26"/>
    <x v="3"/>
    <x v="3"/>
  </r>
  <r>
    <n v="3060"/>
    <s v="Save the Roxy Theatre in Bremerton WA"/>
    <s v="Save the historic Roxy theatre in Bremerton WA from being repurposed as office space."/>
    <n v="2000"/>
    <n v="335"/>
    <x v="2"/>
    <s v="US"/>
    <s v="USD"/>
    <n v="1443422134"/>
    <n v="1440830134"/>
    <b v="0"/>
    <n v="6"/>
    <b v="0"/>
    <x v="38"/>
    <n v="17"/>
    <n v="55.83"/>
    <s v="theater"/>
    <x v="38"/>
    <d v="2015-08-29T06:35:34"/>
    <x v="0"/>
    <x v="10"/>
  </r>
  <r>
    <n v="3061"/>
    <s v="Help Save Parkway Cinemas!"/>
    <s v="Save a historic Local theater."/>
    <n v="2000"/>
    <n v="0"/>
    <x v="2"/>
    <s v="US"/>
    <s v="USD"/>
    <n v="1407955748"/>
    <n v="1405363748"/>
    <b v="0"/>
    <n v="0"/>
    <b v="0"/>
    <x v="38"/>
    <n v="0"/>
    <n v="0"/>
    <s v="theater"/>
    <x v="38"/>
    <d v="2014-07-14T18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2000"/>
    <n v="6684"/>
    <x v="2"/>
    <s v="US"/>
    <s v="USD"/>
    <n v="1443636000"/>
    <n v="1441111892"/>
    <b v="0"/>
    <n v="67"/>
    <b v="0"/>
    <x v="38"/>
    <n v="334"/>
    <n v="99.76"/>
    <s v="theater"/>
    <x v="38"/>
    <d v="2015-09-01T12:51:32"/>
    <x v="0"/>
    <x v="8"/>
  </r>
  <r>
    <n v="3063"/>
    <s v="Spec Haus"/>
    <s v="Members of the local Miami music scene are putting together a venue/creative space in Kendall!"/>
    <n v="2000"/>
    <n v="587"/>
    <x v="2"/>
    <s v="US"/>
    <s v="USD"/>
    <n v="1477174138"/>
    <n v="1474150138"/>
    <b v="0"/>
    <n v="23"/>
    <b v="0"/>
    <x v="38"/>
    <n v="29"/>
    <n v="25.52"/>
    <s v="theater"/>
    <x v="38"/>
    <d v="2016-09-17T22:08:58"/>
    <x v="2"/>
    <x v="8"/>
  </r>
  <r>
    <n v="3064"/>
    <s v="Kickstart the Crossroads Community"/>
    <s v="An epicenter for connection, creation and expression of the community."/>
    <n v="2000"/>
    <n v="8471"/>
    <x v="2"/>
    <s v="US"/>
    <s v="USD"/>
    <n v="1448175540"/>
    <n v="1445483246"/>
    <b v="0"/>
    <n v="72"/>
    <b v="0"/>
    <x v="38"/>
    <n v="424"/>
    <n v="117.65"/>
    <s v="theater"/>
    <x v="38"/>
    <d v="2015-10-22T03:07:26"/>
    <x v="0"/>
    <x v="9"/>
  </r>
  <r>
    <n v="3065"/>
    <s v="The Castle Project"/>
    <s v="A castle themed events center with large and small spaces to support a variety of arts i.e. performing, visual, music, theater, dance"/>
    <n v="2000"/>
    <n v="10"/>
    <x v="2"/>
    <s v="US"/>
    <s v="USD"/>
    <n v="1406683172"/>
    <n v="1404523172"/>
    <b v="0"/>
    <n v="2"/>
    <b v="0"/>
    <x v="38"/>
    <n v="1"/>
    <n v="5"/>
    <s v="theater"/>
    <x v="38"/>
    <d v="2014-07-05T01:19:32"/>
    <x v="3"/>
    <x v="3"/>
  </r>
  <r>
    <n v="3066"/>
    <s v="Gold Coast Wake Park"/>
    <s v="Our mission is to offer an innovative family watersports attraction that is fun, safe, economical and a leader in its field."/>
    <n v="2000"/>
    <n v="41950"/>
    <x v="2"/>
    <s v="AU"/>
    <s v="AUD"/>
    <n v="1468128537"/>
    <n v="1465536537"/>
    <b v="0"/>
    <n v="15"/>
    <b v="0"/>
    <x v="38"/>
    <n v="2098"/>
    <n v="2796.67"/>
    <s v="theater"/>
    <x v="38"/>
    <d v="2016-06-10T05:28:57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2000"/>
    <n v="200"/>
    <x v="2"/>
    <s v="NZ"/>
    <s v="NZD"/>
    <n v="1441837879"/>
    <n v="1439245879"/>
    <b v="0"/>
    <n v="1"/>
    <b v="0"/>
    <x v="38"/>
    <n v="10"/>
    <n v="200"/>
    <s v="theater"/>
    <x v="38"/>
    <d v="2015-08-10T22:31:19"/>
    <x v="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000"/>
    <n v="175"/>
    <x v="2"/>
    <s v="US"/>
    <s v="USD"/>
    <n v="1445013352"/>
    <n v="1442421352"/>
    <b v="0"/>
    <n v="2"/>
    <b v="0"/>
    <x v="38"/>
    <n v="9"/>
    <n v="87.5"/>
    <s v="theater"/>
    <x v="38"/>
    <d v="2015-09-16T16:35:52"/>
    <x v="0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000"/>
    <n v="141"/>
    <x v="2"/>
    <s v="US"/>
    <s v="USD"/>
    <n v="1418587234"/>
    <n v="1415995234"/>
    <b v="0"/>
    <n v="7"/>
    <b v="0"/>
    <x v="38"/>
    <n v="7"/>
    <n v="20.14"/>
    <s v="theater"/>
    <x v="38"/>
    <d v="2014-11-14T20:00:34"/>
    <x v="3"/>
    <x v="4"/>
  </r>
  <r>
    <n v="3070"/>
    <s v="Purpose Built Liverpool Comedy Club, Restaurant &amp; Bar"/>
    <s v="Liverpool's 1st purpose built 7 night a week comedy club, bar &amp; restaurant with live music &amp; much more"/>
    <n v="2000"/>
    <n v="334"/>
    <x v="2"/>
    <s v="GB"/>
    <s v="GBP"/>
    <n v="1481132169"/>
    <n v="1479317769"/>
    <b v="0"/>
    <n v="16"/>
    <b v="0"/>
    <x v="38"/>
    <n v="17"/>
    <n v="20.88"/>
    <s v="theater"/>
    <x v="38"/>
    <d v="2016-11-16T17:36:09"/>
    <x v="2"/>
    <x v="4"/>
  </r>
  <r>
    <n v="3071"/>
    <s v="The Echo Theatre 2015"/>
    <s v="Anyone can create. They just need a place and an opportunity. The Echo Theatre (Provo) provides that opportunity."/>
    <n v="2000"/>
    <n v="7173"/>
    <x v="2"/>
    <s v="US"/>
    <s v="USD"/>
    <n v="1429595940"/>
    <n v="1428082481"/>
    <b v="0"/>
    <n v="117"/>
    <b v="0"/>
    <x v="38"/>
    <n v="359"/>
    <n v="61.31"/>
    <s v="theater"/>
    <x v="38"/>
    <d v="2015-04-03T17:34:41"/>
    <x v="0"/>
    <x v="6"/>
  </r>
  <r>
    <n v="3072"/>
    <s v="Crosswalk Theatre - Starting Capital"/>
    <s v="Crosswalk Theatre Company - Network Directory promotes all stage talent. Increasing your odds to connect to the right hiring person."/>
    <n v="2000"/>
    <n v="2"/>
    <x v="2"/>
    <s v="US"/>
    <s v="USD"/>
    <n v="1477791960"/>
    <n v="1476549262"/>
    <b v="0"/>
    <n v="2"/>
    <b v="0"/>
    <x v="38"/>
    <n v="0"/>
    <n v="1"/>
    <s v="theater"/>
    <x v="38"/>
    <d v="2016-10-15T16:34:22"/>
    <x v="2"/>
    <x v="9"/>
  </r>
  <r>
    <n v="3073"/>
    <s v="Performing and Visual Arts Center, Rochester, NY"/>
    <s v="Conversion of a long dormant synagogue into a Performing and Visual Arts Center, revitalizing Rochester's inner city."/>
    <n v="2000"/>
    <n v="645"/>
    <x v="2"/>
    <s v="US"/>
    <s v="USD"/>
    <n v="1434309540"/>
    <n v="1429287900"/>
    <b v="0"/>
    <n v="7"/>
    <b v="0"/>
    <x v="38"/>
    <n v="32"/>
    <n v="92.14"/>
    <s v="theater"/>
    <x v="38"/>
    <d v="2015-04-17T16:25:00"/>
    <x v="0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000"/>
    <n v="22"/>
    <x v="2"/>
    <s v="FR"/>
    <s v="EUR"/>
    <n v="1457617359"/>
    <n v="1455025359"/>
    <b v="0"/>
    <n v="3"/>
    <b v="0"/>
    <x v="38"/>
    <n v="1"/>
    <n v="7.33"/>
    <s v="theater"/>
    <x v="38"/>
    <d v="2016-02-09T13:42:39"/>
    <x v="2"/>
    <x v="2"/>
  </r>
  <r>
    <n v="3075"/>
    <s v="The Little MAGIC Theatre"/>
    <s v="Magic Morgan &amp; Liliana are raising funds to expand their famed traveling magic show to a theater of magic."/>
    <n v="2000"/>
    <n v="1296"/>
    <x v="2"/>
    <s v="US"/>
    <s v="USD"/>
    <n v="1471573640"/>
    <n v="1467253640"/>
    <b v="0"/>
    <n v="20"/>
    <b v="0"/>
    <x v="38"/>
    <n v="65"/>
    <n v="64.8"/>
    <s v="theater"/>
    <x v="38"/>
    <d v="2016-06-30T02:27:20"/>
    <x v="2"/>
    <x v="0"/>
  </r>
  <r>
    <n v="3076"/>
    <s v="10,000 Hours"/>
    <s v="Helping female comedians get in their 10,000 Hours of practice!"/>
    <n v="2000"/>
    <n v="1506"/>
    <x v="2"/>
    <s v="US"/>
    <s v="USD"/>
    <n v="1444405123"/>
    <n v="1439221123"/>
    <b v="0"/>
    <n v="50"/>
    <b v="0"/>
    <x v="38"/>
    <n v="75"/>
    <n v="30.12"/>
    <s v="theater"/>
    <x v="38"/>
    <d v="2015-08-10T15:38:43"/>
    <x v="0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000"/>
    <n v="105"/>
    <x v="2"/>
    <s v="CA"/>
    <s v="CAD"/>
    <n v="1488495478"/>
    <n v="1485903478"/>
    <b v="0"/>
    <n v="2"/>
    <b v="0"/>
    <x v="38"/>
    <n v="5"/>
    <n v="52.5"/>
    <s v="theater"/>
    <x v="38"/>
    <d v="2017-01-31T22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2000"/>
    <n v="71"/>
    <x v="2"/>
    <s v="US"/>
    <s v="USD"/>
    <n v="1424920795"/>
    <n v="1422328795"/>
    <b v="0"/>
    <n v="3"/>
    <b v="0"/>
    <x v="38"/>
    <n v="4"/>
    <n v="23.67"/>
    <s v="theater"/>
    <x v="38"/>
    <d v="2015-01-27T03:19:55"/>
    <x v="0"/>
    <x v="1"/>
  </r>
  <r>
    <n v="3079"/>
    <s v="Join us in creating a new Hell on Earth!"/>
    <s v="We desire to purchase a portion of Hell, in Michigan just outside of Detroit, to create a world-class performance art space.  Join us."/>
    <n v="2000"/>
    <n v="11226"/>
    <x v="2"/>
    <s v="US"/>
    <s v="USD"/>
    <n v="1427040435"/>
    <n v="1424452035"/>
    <b v="0"/>
    <n v="27"/>
    <b v="0"/>
    <x v="38"/>
    <n v="561"/>
    <n v="415.78"/>
    <s v="theater"/>
    <x v="38"/>
    <d v="2015-02-20T17:07:15"/>
    <x v="0"/>
    <x v="2"/>
  </r>
  <r>
    <n v="3080"/>
    <s v="Global Community Theater One."/>
    <s v="Sustainable, fire-proof, carbon-negative, and all-season recreation of the Globe Theater made famous by Shakespeare, with gardens."/>
    <n v="2000"/>
    <n v="376"/>
    <x v="2"/>
    <s v="US"/>
    <s v="USD"/>
    <n v="1419644444"/>
    <n v="1414456844"/>
    <b v="0"/>
    <n v="7"/>
    <b v="0"/>
    <x v="38"/>
    <n v="19"/>
    <n v="53.71"/>
    <s v="theater"/>
    <x v="38"/>
    <d v="2014-10-28T00:40:44"/>
    <x v="3"/>
    <x v="9"/>
  </r>
  <r>
    <n v="3081"/>
    <s v="Help! World Tour ~ A Theatrical Revival of Hope"/>
    <s v="Help! is a full scale mobile theatrical musical bringing a Gospel revival through a story of love and hope to communities world wide."/>
    <n v="2000"/>
    <n v="2103"/>
    <x v="2"/>
    <s v="US"/>
    <s v="USD"/>
    <n v="1442722891"/>
    <n v="1440130891"/>
    <b v="0"/>
    <n v="5"/>
    <b v="0"/>
    <x v="38"/>
    <n v="105"/>
    <n v="420.6"/>
    <s v="theater"/>
    <x v="38"/>
    <d v="2015-08-21T04:21:31"/>
    <x v="0"/>
    <x v="10"/>
  </r>
  <r>
    <n v="3082"/>
    <s v="Magical Workshop, Magic/Hobby Store"/>
    <s v="Help expand the time of everyones favorite magic store!  It currently limited to 3 days a week. If not for you, then the children!"/>
    <n v="2000"/>
    <n v="0"/>
    <x v="2"/>
    <s v="US"/>
    <s v="USD"/>
    <n v="1447628946"/>
    <n v="1445033346"/>
    <b v="0"/>
    <n v="0"/>
    <b v="0"/>
    <x v="38"/>
    <n v="0"/>
    <n v="0"/>
    <s v="theater"/>
    <x v="38"/>
    <d v="2015-10-16T22:09:06"/>
    <x v="0"/>
    <x v="9"/>
  </r>
  <r>
    <n v="3083"/>
    <s v="Crystal City Haunted Undergound"/>
    <s v="Crystal City Underground is a New &amp; Unique_x000a_indoor recreational facility, using an old silica sand mine,_x000a_we are the Haunted Maze"/>
    <n v="2000"/>
    <n v="56"/>
    <x v="2"/>
    <s v="US"/>
    <s v="USD"/>
    <n v="1409547600"/>
    <n v="1406986278"/>
    <b v="0"/>
    <n v="3"/>
    <b v="0"/>
    <x v="38"/>
    <n v="3"/>
    <n v="18.670000000000002"/>
    <s v="theater"/>
    <x v="38"/>
    <d v="2014-08-02T13:31:18"/>
    <x v="3"/>
    <x v="10"/>
  </r>
  <r>
    <n v="3084"/>
    <s v="URGENT: Help Us Replace Our Ramp!"/>
    <s v="18-yr-old handicap-access ramp collapsed, must replace. Help fund &amp; ensure everyone access to our 35-seat non-profit community theater!"/>
    <n v="2000"/>
    <n v="470"/>
    <x v="2"/>
    <s v="US"/>
    <s v="USD"/>
    <n v="1430851680"/>
    <n v="1428340931"/>
    <b v="0"/>
    <n v="6"/>
    <b v="0"/>
    <x v="38"/>
    <n v="24"/>
    <n v="78.33"/>
    <s v="theater"/>
    <x v="38"/>
    <d v="2015-04-06T17:22:11"/>
    <x v="0"/>
    <x v="6"/>
  </r>
  <r>
    <n v="3085"/>
    <s v="Paper Tank Theater Music Madness Party"/>
    <s v="Get behind a new music venue in our city by helping with equipment! We're pre-selling tickets to our party and offering other perks."/>
    <n v="2000"/>
    <n v="610"/>
    <x v="2"/>
    <s v="US"/>
    <s v="USD"/>
    <n v="1443561159"/>
    <n v="1440969159"/>
    <b v="0"/>
    <n v="9"/>
    <b v="0"/>
    <x v="38"/>
    <n v="31"/>
    <n v="67.78"/>
    <s v="theater"/>
    <x v="38"/>
    <d v="2015-08-30T21:12:39"/>
    <x v="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"/>
    <n v="50"/>
    <x v="2"/>
    <s v="IT"/>
    <s v="EUR"/>
    <n v="1439827559"/>
    <n v="1434643559"/>
    <b v="0"/>
    <n v="3"/>
    <b v="0"/>
    <x v="38"/>
    <n v="3"/>
    <n v="16.670000000000002"/>
    <s v="theater"/>
    <x v="38"/>
    <d v="2015-06-18T16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"/>
    <n v="125"/>
    <x v="2"/>
    <s v="US"/>
    <s v="USD"/>
    <n v="1482294990"/>
    <n v="1477107390"/>
    <b v="0"/>
    <n v="2"/>
    <b v="0"/>
    <x v="38"/>
    <n v="6"/>
    <n v="62.5"/>
    <s v="theater"/>
    <x v="38"/>
    <d v="2016-10-22T03:36:30"/>
    <x v="2"/>
    <x v="9"/>
  </r>
  <r>
    <n v="3088"/>
    <s v="Destination Small Town &quot;Visitor Center&quot; To The Midwest"/>
    <s v="We believe it's time to open a visitor's center that highlights the small towns of the upper Midwest."/>
    <n v="2000"/>
    <n v="126"/>
    <x v="2"/>
    <s v="US"/>
    <s v="USD"/>
    <n v="1420724460"/>
    <n v="1418046247"/>
    <b v="0"/>
    <n v="3"/>
    <b v="0"/>
    <x v="38"/>
    <n v="6"/>
    <n v="42"/>
    <s v="theater"/>
    <x v="38"/>
    <d v="2014-12-08T13:44:07"/>
    <x v="3"/>
    <x v="11"/>
  </r>
  <r>
    <n v="3089"/>
    <s v="The ClubHouse: A Community-Focused Sports &amp; Culture Space"/>
    <s v="A community space in Somerville, MA to celebrate the beautiful intersection of sports and creativity."/>
    <n v="2000"/>
    <n v="5854"/>
    <x v="2"/>
    <s v="US"/>
    <s v="USD"/>
    <n v="1468029540"/>
    <n v="1465304483"/>
    <b v="0"/>
    <n v="45"/>
    <b v="0"/>
    <x v="38"/>
    <n v="293"/>
    <n v="130.09"/>
    <s v="theater"/>
    <x v="38"/>
    <d v="2016-06-07T13:01:23"/>
    <x v="2"/>
    <x v="0"/>
  </r>
  <r>
    <n v="3090"/>
    <s v="Save the Stage"/>
    <s v="To create a space by restoring a historic church in Burlington, Ky where community theater, dance and music and art can be performed."/>
    <n v="2000"/>
    <n v="11432"/>
    <x v="2"/>
    <s v="US"/>
    <s v="USD"/>
    <n v="1430505545"/>
    <n v="1425325145"/>
    <b v="0"/>
    <n v="9"/>
    <b v="0"/>
    <x v="38"/>
    <n v="572"/>
    <n v="1270.22"/>
    <s v="theater"/>
    <x v="38"/>
    <d v="2015-03-02T19:39:05"/>
    <x v="0"/>
    <x v="7"/>
  </r>
  <r>
    <n v="3091"/>
    <s v="Bustduck Theatre"/>
    <s v="Roanoke, Virginia's first long-form improv theatre company. Producing improv and scripted theatre, with a dynamic training program."/>
    <n v="2000"/>
    <n v="796"/>
    <x v="2"/>
    <s v="US"/>
    <s v="USD"/>
    <n v="1471214743"/>
    <n v="1468622743"/>
    <b v="0"/>
    <n v="9"/>
    <b v="0"/>
    <x v="38"/>
    <n v="40"/>
    <n v="88.44"/>
    <s v="theater"/>
    <x v="38"/>
    <d v="2016-07-15T22:45:43"/>
    <x v="2"/>
    <x v="3"/>
  </r>
  <r>
    <n v="3092"/>
    <s v="A home for the arts on the Upper East Side/Yorkville"/>
    <s v="Our goal is to purchase a theater on the Upper East Side of Manhattan that will act as a home for four theater companies."/>
    <n v="2000"/>
    <n v="1183.19"/>
    <x v="2"/>
    <s v="US"/>
    <s v="USD"/>
    <n v="1444946400"/>
    <n v="1441723912"/>
    <b v="0"/>
    <n v="21"/>
    <b v="0"/>
    <x v="38"/>
    <n v="59"/>
    <n v="56.34"/>
    <s v="theater"/>
    <x v="38"/>
    <d v="2015-09-08T14:51:52"/>
    <x v="0"/>
    <x v="8"/>
  </r>
  <r>
    <n v="3093"/>
    <s v="Theatre of the Black Butterfly's POOL (NO WATER)"/>
    <s v="Jump in the deep end of the provocative and darkly humourous, POOL (NO WATER)...to be performed in a Pool!  Directed by Gordon McCall."/>
    <n v="2000"/>
    <n v="910"/>
    <x v="2"/>
    <s v="CA"/>
    <s v="CAD"/>
    <n v="1401595140"/>
    <n v="1398980941"/>
    <b v="0"/>
    <n v="17"/>
    <b v="0"/>
    <x v="38"/>
    <n v="46"/>
    <n v="53.53"/>
    <s v="theater"/>
    <x v="38"/>
    <d v="2014-05-01T21:49:01"/>
    <x v="3"/>
    <x v="5"/>
  </r>
  <r>
    <n v="3094"/>
    <s v="Nothing Up My Sleeves Tour: Summer 2016"/>
    <s v="This is a Kickstarter to help with the start up costs for Illusionist, Chris Lengyel's Summer 2016 Tour!"/>
    <n v="2000"/>
    <n v="25"/>
    <x v="2"/>
    <s v="US"/>
    <s v="USD"/>
    <n v="1442775956"/>
    <n v="1437591956"/>
    <b v="0"/>
    <n v="1"/>
    <b v="0"/>
    <x v="38"/>
    <n v="1"/>
    <n v="25"/>
    <s v="theater"/>
    <x v="38"/>
    <d v="2015-07-22T19:05:56"/>
    <x v="0"/>
    <x v="3"/>
  </r>
  <r>
    <n v="3095"/>
    <s v="The Old Howard Theatre Company"/>
    <s v="We are a small theatre company looking to provide world class theatre to the working class in the Greater New York area."/>
    <n v="2000"/>
    <n v="50"/>
    <x v="2"/>
    <s v="US"/>
    <s v="USD"/>
    <n v="1470011780"/>
    <n v="1464827780"/>
    <b v="0"/>
    <n v="1"/>
    <b v="0"/>
    <x v="38"/>
    <n v="3"/>
    <n v="50"/>
    <s v="theater"/>
    <x v="38"/>
    <d v="2016-06-02T00:36:20"/>
    <x v="2"/>
    <x v="0"/>
  </r>
  <r>
    <n v="3096"/>
    <s v="LaPorte Institute for Dramatic and Creative Arts"/>
    <s v="To create a learning center for acting and all art types including anything that expresses the emotion of the human spirit."/>
    <n v="2000"/>
    <n v="795"/>
    <x v="2"/>
    <s v="US"/>
    <s v="USD"/>
    <n v="1432151326"/>
    <n v="1429559326"/>
    <b v="0"/>
    <n v="14"/>
    <b v="0"/>
    <x v="38"/>
    <n v="40"/>
    <n v="56.79"/>
    <s v="theater"/>
    <x v="38"/>
    <d v="2015-04-20T19:48:46"/>
    <x v="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2000"/>
    <n v="1715"/>
    <x v="2"/>
    <s v="GB"/>
    <s v="GBP"/>
    <n v="1475848800"/>
    <n v="1474027501"/>
    <b v="0"/>
    <n v="42"/>
    <b v="0"/>
    <x v="38"/>
    <n v="86"/>
    <n v="40.83"/>
    <s v="theater"/>
    <x v="38"/>
    <d v="2016-09-16T12:05:01"/>
    <x v="2"/>
    <x v="8"/>
  </r>
  <r>
    <n v="3098"/>
    <s v="The Enchanted Cottage"/>
    <s v="A magical space, full of fairytale favorites, designed to make each individual have a unique experience; children's dreams made real."/>
    <n v="2000"/>
    <n v="1758"/>
    <x v="2"/>
    <s v="US"/>
    <s v="USD"/>
    <n v="1454890620"/>
    <n v="1450724449"/>
    <b v="0"/>
    <n v="27"/>
    <b v="0"/>
    <x v="38"/>
    <n v="88"/>
    <n v="65.11"/>
    <s v="theater"/>
    <x v="38"/>
    <d v="2015-12-21T19:00:49"/>
    <x v="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4"/>
    <n v="55.6"/>
    <s v="theater"/>
    <x v="38"/>
    <d v="2016-01-13T04:33:11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2000"/>
    <n v="1827"/>
    <x v="2"/>
    <s v="US"/>
    <s v="USD"/>
    <n v="1413816975"/>
    <n v="1411224975"/>
    <b v="0"/>
    <n v="13"/>
    <b v="0"/>
    <x v="38"/>
    <n v="91"/>
    <n v="140.54"/>
    <s v="theater"/>
    <x v="38"/>
    <d v="2014-09-20T14:56:15"/>
    <x v="3"/>
    <x v="8"/>
  </r>
  <r>
    <n v="3101"/>
    <s v="Mots Ã‰crits"/>
    <s v="LabellisÃ© 14-18, Mots Ã‰crits est un projet itinÃ©rant de lectures Ã  voix haute par des amateurs, mises en espace par une comÃ©dienne."/>
    <n v="2000"/>
    <n v="300"/>
    <x v="2"/>
    <s v="FR"/>
    <s v="EUR"/>
    <n v="1437033360"/>
    <n v="1434445937"/>
    <b v="0"/>
    <n v="12"/>
    <b v="0"/>
    <x v="38"/>
    <n v="15"/>
    <n v="25"/>
    <s v="theater"/>
    <x v="38"/>
    <d v="2015-06-16T09:12:17"/>
    <x v="0"/>
    <x v="0"/>
  </r>
  <r>
    <n v="3102"/>
    <s v="Theatre Bath Bus"/>
    <s v="Imagine being able to take a performance anywhere! Meet the Theatre Bath Bus - a magical performance space where anything is possible."/>
    <n v="2000"/>
    <n v="6258"/>
    <x v="2"/>
    <s v="GB"/>
    <s v="GBP"/>
    <n v="1471939818"/>
    <n v="1467619818"/>
    <b v="0"/>
    <n v="90"/>
    <b v="0"/>
    <x v="38"/>
    <n v="313"/>
    <n v="69.53"/>
    <s v="theater"/>
    <x v="38"/>
    <d v="2016-07-04T08:10:18"/>
    <x v="2"/>
    <x v="3"/>
  </r>
  <r>
    <n v="3103"/>
    <s v="Professional Venue for local artists!!"/>
    <s v="Creating a place for local artists to perform, at substantially less cost for them"/>
    <n v="2000"/>
    <n v="11"/>
    <x v="2"/>
    <s v="US"/>
    <s v="USD"/>
    <n v="1434080706"/>
    <n v="1428896706"/>
    <b v="0"/>
    <n v="2"/>
    <b v="0"/>
    <x v="38"/>
    <n v="1"/>
    <n v="5.5"/>
    <s v="theater"/>
    <x v="38"/>
    <d v="2015-04-13T03:45:06"/>
    <x v="0"/>
    <x v="6"/>
  </r>
  <r>
    <n v="3104"/>
    <s v="CQ EAP Performing Arts 'THE LOFT'"/>
    <s v="The Loft is CQEAP's latest studio. Located in Rockhampton's CBD we'll be running performing arts workshops for 5yrs to adults."/>
    <n v="2000"/>
    <n v="1185"/>
    <x v="2"/>
    <s v="AU"/>
    <s v="AUD"/>
    <n v="1422928800"/>
    <n v="1420235311"/>
    <b v="0"/>
    <n v="5"/>
    <b v="0"/>
    <x v="38"/>
    <n v="59"/>
    <n v="237"/>
    <s v="theater"/>
    <x v="38"/>
    <d v="2015-01-02T21:48:31"/>
    <x v="0"/>
    <x v="1"/>
  </r>
  <r>
    <n v="3105"/>
    <s v="Paddock School Theater Improvement"/>
    <s v="My hope is to raise $5845 and replace old stained and mismatched border curtains, cyclorama curtain, and backdrop."/>
    <n v="2000"/>
    <n v="2476"/>
    <x v="2"/>
    <s v="US"/>
    <s v="USD"/>
    <n v="1413694800"/>
    <n v="1408986916"/>
    <b v="0"/>
    <n v="31"/>
    <b v="0"/>
    <x v="38"/>
    <n v="124"/>
    <n v="79.87"/>
    <s v="theater"/>
    <x v="38"/>
    <d v="2014-08-25T17:15:16"/>
    <x v="3"/>
    <x v="10"/>
  </r>
  <r>
    <n v="3106"/>
    <s v="Wild Men at the Bristol Cathedral"/>
    <s v="Help fund the exciting first collaboration between Hotel Echo and Bristol Cathedral: WILD MEN, a show commemorating those lost in WW1."/>
    <n v="2000"/>
    <n v="41"/>
    <x v="2"/>
    <s v="GB"/>
    <s v="GBP"/>
    <n v="1442440800"/>
    <n v="1440497876"/>
    <b v="0"/>
    <n v="4"/>
    <b v="0"/>
    <x v="38"/>
    <n v="2"/>
    <n v="10.25"/>
    <s v="theater"/>
    <x v="38"/>
    <d v="2015-08-25T10:17:56"/>
    <x v="0"/>
    <x v="10"/>
  </r>
  <r>
    <n v="3107"/>
    <s v="Creating Cabaret"/>
    <s v="When opportunity knocks, we answer!  Help expand the ravishingly talented troupe into a new and exciting market and venue!"/>
    <n v="2000"/>
    <n v="7905"/>
    <x v="2"/>
    <s v="US"/>
    <s v="USD"/>
    <n v="1431372751"/>
    <n v="1430767951"/>
    <b v="0"/>
    <n v="29"/>
    <b v="0"/>
    <x v="38"/>
    <n v="395"/>
    <n v="272.58999999999997"/>
    <s v="theater"/>
    <x v="38"/>
    <d v="2015-05-04T19:32:31"/>
    <x v="0"/>
    <x v="5"/>
  </r>
  <r>
    <n v="3108"/>
    <s v="Funding a home for our Children's Theater"/>
    <s v="We need a permanent home for the theater!"/>
    <n v="2000"/>
    <n v="26"/>
    <x v="2"/>
    <s v="US"/>
    <s v="USD"/>
    <n v="1430234394"/>
    <n v="1425053994"/>
    <b v="0"/>
    <n v="2"/>
    <b v="0"/>
    <x v="38"/>
    <n v="1"/>
    <n v="13"/>
    <s v="theater"/>
    <x v="38"/>
    <d v="2015-02-27T16:19:54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000"/>
    <n v="6633"/>
    <x v="2"/>
    <s v="US"/>
    <s v="USD"/>
    <n v="1409194810"/>
    <n v="1406170810"/>
    <b v="0"/>
    <n v="114"/>
    <b v="0"/>
    <x v="38"/>
    <n v="332"/>
    <n v="58.18"/>
    <s v="theater"/>
    <x v="38"/>
    <d v="2014-07-24T03:00:10"/>
    <x v="3"/>
    <x v="3"/>
  </r>
  <r>
    <n v="3110"/>
    <s v="Hip Justice Catmunity Center"/>
    <s v="Cat People Unite! It's time we get a space of our own to relax, socialize and learn! Join the Catmunity!"/>
    <n v="2000"/>
    <n v="10"/>
    <x v="2"/>
    <s v="US"/>
    <s v="USD"/>
    <n v="1487465119"/>
    <n v="1484009119"/>
    <b v="0"/>
    <n v="1"/>
    <b v="0"/>
    <x v="38"/>
    <n v="1"/>
    <n v="10"/>
    <s v="theater"/>
    <x v="38"/>
    <d v="2017-01-10T00:45:19"/>
    <x v="1"/>
    <x v="1"/>
  </r>
  <r>
    <n v="3111"/>
    <s v="All Puppet Players Need a Home"/>
    <s v="Help All Puppet Players perform it's 2015 season in a beautiful 200 seat theater for an entire year."/>
    <n v="2000"/>
    <n v="5328"/>
    <x v="2"/>
    <s v="US"/>
    <s v="USD"/>
    <n v="1412432220"/>
    <n v="1409753820"/>
    <b v="0"/>
    <n v="76"/>
    <b v="0"/>
    <x v="38"/>
    <n v="266"/>
    <n v="70.11"/>
    <s v="theater"/>
    <x v="38"/>
    <d v="2014-09-03T14:17:00"/>
    <x v="3"/>
    <x v="8"/>
  </r>
  <r>
    <n v="3112"/>
    <s v="Kids Zone start up"/>
    <s v="Children only have a short period of time to live care free, play hard, get dirty, I want to help every child in my Town play everyday."/>
    <n v="2000"/>
    <n v="521"/>
    <x v="2"/>
    <s v="US"/>
    <s v="USD"/>
    <n v="1477968934"/>
    <n v="1472784934"/>
    <b v="0"/>
    <n v="9"/>
    <b v="0"/>
    <x v="38"/>
    <n v="26"/>
    <n v="57.89"/>
    <s v="theater"/>
    <x v="38"/>
    <d v="2016-09-02T02:55:34"/>
    <x v="2"/>
    <x v="8"/>
  </r>
  <r>
    <n v="3113"/>
    <s v="The Shamrock Drafthouse Theater"/>
    <s v="An arts and craft beer theater showcasing local talent, locally crafted beer and providing performance and rehearsal space."/>
    <n v="2000"/>
    <n v="4635"/>
    <x v="2"/>
    <s v="US"/>
    <s v="USD"/>
    <n v="1429291982"/>
    <n v="1426699982"/>
    <b v="0"/>
    <n v="37"/>
    <b v="0"/>
    <x v="38"/>
    <n v="232"/>
    <n v="125.27"/>
    <s v="theater"/>
    <x v="38"/>
    <d v="2015-03-18T17:33:02"/>
    <x v="0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2000"/>
    <n v="0"/>
    <x v="2"/>
    <s v="US"/>
    <s v="USD"/>
    <n v="1411312250"/>
    <n v="1406128250"/>
    <b v="0"/>
    <n v="0"/>
    <b v="0"/>
    <x v="38"/>
    <n v="0"/>
    <n v="0"/>
    <s v="theater"/>
    <x v="38"/>
    <d v="2014-07-23T15:10:50"/>
    <x v="3"/>
    <x v="3"/>
  </r>
  <r>
    <n v="3115"/>
    <s v="spoken word pop-up:"/>
    <s v="We are creating a mobile community devoted to the spreading and sharing of spoken word and other kinds of storytelling."/>
    <n v="2000"/>
    <n v="300"/>
    <x v="2"/>
    <s v="SE"/>
    <s v="SEK"/>
    <n v="1465123427"/>
    <n v="1462531427"/>
    <b v="0"/>
    <n v="1"/>
    <b v="0"/>
    <x v="38"/>
    <n v="15"/>
    <n v="300"/>
    <s v="theater"/>
    <x v="38"/>
    <d v="2016-05-06T10:43:47"/>
    <x v="2"/>
    <x v="5"/>
  </r>
  <r>
    <n v="3116"/>
    <s v="CoreCon Asylum"/>
    <s v="Creating a consuite for CoreCon. A focus on the insanity of asylums and early medical practices from history."/>
    <n v="2000"/>
    <n v="430"/>
    <x v="2"/>
    <s v="US"/>
    <s v="USD"/>
    <n v="1427890925"/>
    <n v="1426681325"/>
    <b v="0"/>
    <n v="10"/>
    <b v="0"/>
    <x v="38"/>
    <n v="22"/>
    <n v="43"/>
    <s v="theater"/>
    <x v="38"/>
    <d v="2015-03-18T12:22:05"/>
    <x v="0"/>
    <x v="7"/>
  </r>
  <r>
    <n v="3117"/>
    <s v="Cowes and The Sea"/>
    <s v="Performing Arts workshops, for young people aged 5 -16, exploring how the sea has shaped Cowes as a settlement."/>
    <n v="2000"/>
    <n v="1"/>
    <x v="2"/>
    <s v="GB"/>
    <s v="GBP"/>
    <n v="1464354720"/>
    <n v="1463648360"/>
    <b v="0"/>
    <n v="1"/>
    <b v="0"/>
    <x v="38"/>
    <n v="0"/>
    <n v="1"/>
    <s v="theater"/>
    <x v="38"/>
    <d v="2016-05-19T08:59:20"/>
    <x v="2"/>
    <x v="5"/>
  </r>
  <r>
    <n v="3118"/>
    <s v="Garden Eden, theatre, meeting, culture, music, art"/>
    <s v="a magical place for all kind of people, like a fairytaile in all colours"/>
    <n v="2000"/>
    <n v="1550"/>
    <x v="2"/>
    <s v="SE"/>
    <s v="SEK"/>
    <n v="1467473723"/>
    <n v="1465832123"/>
    <b v="0"/>
    <n v="2"/>
    <b v="0"/>
    <x v="38"/>
    <n v="78"/>
    <n v="775"/>
    <s v="theater"/>
    <x v="38"/>
    <d v="2016-06-13T15:35:23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"/>
    <n v="5"/>
    <x v="2"/>
    <s v="US"/>
    <s v="USD"/>
    <n v="1427414732"/>
    <n v="1424826332"/>
    <b v="0"/>
    <n v="1"/>
    <b v="0"/>
    <x v="38"/>
    <n v="0"/>
    <n v="5"/>
    <s v="theater"/>
    <x v="38"/>
    <d v="2015-02-25T01:05:32"/>
    <x v="0"/>
    <x v="2"/>
  </r>
  <r>
    <n v="3120"/>
    <s v="Subtropisch zwemparadijs Tropicana"/>
    <s v="Wij willen Tropicana het subtropisch zwemparadijs van Rotterdam op een nieuwe locatie gaan bouwen."/>
    <n v="2000"/>
    <n v="128"/>
    <x v="2"/>
    <s v="NL"/>
    <s v="EUR"/>
    <n v="1462484196"/>
    <n v="1457303796"/>
    <b v="0"/>
    <n v="10"/>
    <b v="0"/>
    <x v="38"/>
    <n v="6"/>
    <n v="12.8"/>
    <s v="theater"/>
    <x v="38"/>
    <d v="2016-03-06T22:36:36"/>
    <x v="2"/>
    <x v="7"/>
  </r>
  <r>
    <n v="3121"/>
    <s v="Ant Farm Theatre Project (Canceled)"/>
    <s v="I going to build a theatre for a local ant farm so that Ants can put on their theatre productions."/>
    <n v="2000"/>
    <n v="10"/>
    <x v="1"/>
    <s v="CA"/>
    <s v="CAD"/>
    <n v="1411748335"/>
    <n v="1406564335"/>
    <b v="0"/>
    <n v="1"/>
    <b v="0"/>
    <x v="38"/>
    <n v="1"/>
    <n v="10"/>
    <s v="theater"/>
    <x v="38"/>
    <d v="2014-07-28T16:18:55"/>
    <x v="3"/>
    <x v="3"/>
  </r>
  <r>
    <n v="3122"/>
    <s v="be back soon (Canceled)"/>
    <s v="cancelled until further notice"/>
    <n v="2000"/>
    <n v="116"/>
    <x v="1"/>
    <s v="US"/>
    <s v="USD"/>
    <n v="1478733732"/>
    <n v="1478298132"/>
    <b v="0"/>
    <n v="2"/>
    <b v="0"/>
    <x v="38"/>
    <n v="6"/>
    <n v="58"/>
    <s v="theater"/>
    <x v="38"/>
    <d v="2016-11-04T22:22:12"/>
    <x v="2"/>
    <x v="4"/>
  </r>
  <r>
    <n v="3123"/>
    <s v="Save the Larchmont Playhouse! (Canceled)"/>
    <s v="The Larchmont Playhouse is threatened! Help save the theater by becoming a Preservation Member of The Larchmont Playhouse."/>
    <n v="2000"/>
    <n v="85192"/>
    <x v="1"/>
    <s v="US"/>
    <s v="USD"/>
    <n v="1468108198"/>
    <n v="1465516198"/>
    <b v="0"/>
    <n v="348"/>
    <b v="0"/>
    <x v="38"/>
    <n v="4260"/>
    <n v="244.8"/>
    <s v="theater"/>
    <x v="38"/>
    <d v="2016-06-09T23:49:58"/>
    <x v="2"/>
    <x v="0"/>
  </r>
  <r>
    <n v="3124"/>
    <s v="Theater &amp; Arts &amp; Day Care (Canceled)"/>
    <s v="A place where kids/ teens' dreams come true, and one finds there home without sparkly red shoes!"/>
    <n v="2000"/>
    <n v="26"/>
    <x v="1"/>
    <s v="US"/>
    <s v="USD"/>
    <n v="1422902601"/>
    <n v="1417718601"/>
    <b v="0"/>
    <n v="4"/>
    <b v="0"/>
    <x v="38"/>
    <n v="1"/>
    <n v="6.5"/>
    <s v="theater"/>
    <x v="38"/>
    <d v="2014-12-04T18:43:21"/>
    <x v="3"/>
    <x v="11"/>
  </r>
  <r>
    <n v="3125"/>
    <s v="N/A (Canceled)"/>
    <s v="N/A"/>
    <n v="2000"/>
    <n v="0"/>
    <x v="1"/>
    <s v="US"/>
    <s v="USD"/>
    <n v="1452142672"/>
    <n v="1449550672"/>
    <b v="0"/>
    <n v="0"/>
    <b v="0"/>
    <x v="38"/>
    <n v="0"/>
    <n v="0"/>
    <s v="theater"/>
    <x v="38"/>
    <d v="2015-12-08T04:57:52"/>
    <x v="0"/>
    <x v="11"/>
  </r>
  <r>
    <n v="3126"/>
    <s v="Urban Roots SkatePark (Canceled)"/>
    <s v="A big dream, small budget, the drive/passion of so many volunteers...indoor skatepark in Eau Claire, WI._x000a__x000a_This is UR skatepark!"/>
    <n v="2000"/>
    <n v="1040"/>
    <x v="1"/>
    <s v="US"/>
    <s v="USD"/>
    <n v="1459121162"/>
    <n v="1456532762"/>
    <b v="0"/>
    <n v="17"/>
    <b v="0"/>
    <x v="38"/>
    <n v="52"/>
    <n v="61.18"/>
    <s v="theater"/>
    <x v="38"/>
    <d v="2016-02-27T00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2000"/>
    <n v="0"/>
    <x v="1"/>
    <s v="US"/>
    <s v="USD"/>
    <n v="1425242029"/>
    <n v="1422650029"/>
    <b v="0"/>
    <n v="0"/>
    <b v="0"/>
    <x v="38"/>
    <n v="0"/>
    <n v="0"/>
    <s v="theater"/>
    <x v="38"/>
    <d v="2015-01-30T20:33:49"/>
    <x v="0"/>
    <x v="1"/>
  </r>
  <r>
    <n v="3128"/>
    <s v="Casablanca - The Gin Joint Cut (The Play)"/>
    <s v="Bring Morag Fullarton's fun-loving spoof and homage of the classic and timeless film, 'Casablanca', to the stage in New York City."/>
    <n v="2000"/>
    <n v="16291"/>
    <x v="3"/>
    <s v="US"/>
    <s v="USD"/>
    <n v="1489690141"/>
    <n v="1487101741"/>
    <b v="0"/>
    <n v="117"/>
    <b v="0"/>
    <x v="6"/>
    <n v="815"/>
    <n v="139.24"/>
    <s v="theater"/>
    <x v="6"/>
    <d v="2017-02-14T19:49:01"/>
    <x v="1"/>
    <x v="2"/>
  </r>
  <r>
    <n v="3129"/>
    <s v="Marcus Rashad's &quot;The Domino Effect Stage Play&quot;"/>
    <s v="The DE sheds light on the reality of what happens in college. Marcus Rashad created this play to help prepare future/current students"/>
    <n v="2000"/>
    <n v="10"/>
    <x v="3"/>
    <s v="US"/>
    <s v="USD"/>
    <n v="1492542819"/>
    <n v="1489090419"/>
    <b v="0"/>
    <n v="1"/>
    <b v="0"/>
    <x v="6"/>
    <n v="1"/>
    <n v="10"/>
    <s v="theater"/>
    <x v="6"/>
    <d v="2017-03-09T20:13:39"/>
    <x v="1"/>
    <x v="7"/>
  </r>
  <r>
    <n v="3130"/>
    <s v="MEDEA | A New Vision"/>
    <s v="A shockingly relevant modern take on a 2,000-year-old tragedy that confronts current gender politics."/>
    <n v="2000"/>
    <n v="375"/>
    <x v="3"/>
    <s v="US"/>
    <s v="USD"/>
    <n v="1492145940"/>
    <n v="1489504916"/>
    <b v="0"/>
    <n v="4"/>
    <b v="0"/>
    <x v="6"/>
    <n v="19"/>
    <n v="93.75"/>
    <s v="theater"/>
    <x v="6"/>
    <d v="2017-03-14T15:21:56"/>
    <x v="1"/>
    <x v="7"/>
  </r>
  <r>
    <n v="3131"/>
    <s v="SNAKE EYES"/>
    <s v="A Staged Reading of &quot;Snake Eyes,&quot; a new play by Alex Rafala"/>
    <n v="2000"/>
    <n v="645"/>
    <x v="3"/>
    <s v="US"/>
    <s v="USD"/>
    <n v="1491656045"/>
    <n v="1489067645"/>
    <b v="0"/>
    <n v="12"/>
    <b v="0"/>
    <x v="6"/>
    <n v="32"/>
    <n v="53.75"/>
    <s v="theater"/>
    <x v="6"/>
    <d v="2017-03-09T13:54:05"/>
    <x v="1"/>
    <x v="7"/>
  </r>
  <r>
    <n v="3132"/>
    <s v="A Bite of a Snake Play"/>
    <s v="Smells Like Money, Drips Like Honey, Taste Like Mocha, Better Run AWAY"/>
    <n v="2000"/>
    <n v="10"/>
    <x v="3"/>
    <s v="US"/>
    <s v="USD"/>
    <n v="1492759460"/>
    <n v="1487579060"/>
    <b v="0"/>
    <n v="1"/>
    <b v="0"/>
    <x v="6"/>
    <n v="1"/>
    <n v="10"/>
    <s v="theater"/>
    <x v="6"/>
    <d v="2017-02-20T08:24:20"/>
    <x v="1"/>
    <x v="2"/>
  </r>
  <r>
    <n v="3133"/>
    <s v="Hell Has No Fury by TwentySomething @ Edinburgh Fringe"/>
    <s v="TwentySomething is taking Hell Has No Fury to Edinburgh! _x000a_We're looking for your support to get us there."/>
    <n v="2000"/>
    <n v="540"/>
    <x v="3"/>
    <s v="GB"/>
    <s v="GBP"/>
    <n v="1490358834"/>
    <n v="1487770434"/>
    <b v="0"/>
    <n v="16"/>
    <b v="0"/>
    <x v="6"/>
    <n v="27"/>
    <n v="33.75"/>
    <s v="theater"/>
    <x v="6"/>
    <d v="2017-02-22T13:33:54"/>
    <x v="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2000"/>
    <n v="225"/>
    <x v="3"/>
    <s v="GB"/>
    <s v="GBP"/>
    <n v="1490631419"/>
    <n v="1488820619"/>
    <b v="0"/>
    <n v="12"/>
    <b v="0"/>
    <x v="6"/>
    <n v="11"/>
    <n v="18.75"/>
    <s v="theater"/>
    <x v="6"/>
    <d v="2017-03-06T17:16:59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2000"/>
    <n v="162"/>
    <x v="3"/>
    <s v="US"/>
    <s v="USD"/>
    <n v="1491277121"/>
    <n v="1489376321"/>
    <b v="0"/>
    <n v="7"/>
    <b v="0"/>
    <x v="6"/>
    <n v="8"/>
    <n v="23.14"/>
    <s v="theater"/>
    <x v="6"/>
    <d v="2017-03-13T03:38:41"/>
    <x v="1"/>
    <x v="7"/>
  </r>
  <r>
    <n v="3136"/>
    <s v="Heroines"/>
    <s v="Help emberfly theatre put on their first production Heroines and pay our actors and creative team! Follow us @emberflytheatre"/>
    <n v="2000"/>
    <n v="639"/>
    <x v="3"/>
    <s v="GB"/>
    <s v="GBP"/>
    <n v="1491001140"/>
    <n v="1487847954"/>
    <b v="0"/>
    <n v="22"/>
    <b v="0"/>
    <x v="6"/>
    <n v="32"/>
    <n v="29.05"/>
    <s v="theater"/>
    <x v="6"/>
    <d v="2017-02-23T11:05:54"/>
    <x v="1"/>
    <x v="2"/>
  </r>
  <r>
    <n v="3137"/>
    <s v="Richard III - Presented by REBATEnsemble/Theatre Off Jackson"/>
    <s v="Set in 1930s Chinatown, evocative of old world South Jackson Street during the Jazz era."/>
    <n v="2000"/>
    <n v="50"/>
    <x v="3"/>
    <s v="US"/>
    <s v="USD"/>
    <n v="1493838720"/>
    <n v="1489439669"/>
    <b v="0"/>
    <n v="1"/>
    <b v="0"/>
    <x v="6"/>
    <n v="3"/>
    <n v="50"/>
    <s v="theater"/>
    <x v="6"/>
    <d v="2017-03-13T21:14:29"/>
    <x v="1"/>
    <x v="7"/>
  </r>
  <r>
    <n v="3138"/>
    <s v="Our Country's Good"/>
    <s v="A UWE Drama Society adaptation of Timberlake Wertenbaker's play. Funding needed for costumes/props to make the show a success. Thanks."/>
    <n v="2000"/>
    <n v="0"/>
    <x v="3"/>
    <s v="GB"/>
    <s v="GBP"/>
    <n v="1491233407"/>
    <n v="1489591807"/>
    <b v="0"/>
    <n v="0"/>
    <b v="0"/>
    <x v="6"/>
    <n v="0"/>
    <n v="0"/>
    <s v="theater"/>
    <x v="6"/>
    <d v="2017-03-15T15:30:07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2000"/>
    <n v="2700"/>
    <x v="3"/>
    <s v="MX"/>
    <s v="MXN"/>
    <n v="1490416380"/>
    <n v="1487485760"/>
    <b v="0"/>
    <n v="6"/>
    <b v="0"/>
    <x v="6"/>
    <n v="135"/>
    <n v="450"/>
    <s v="theater"/>
    <x v="6"/>
    <d v="2017-02-19T06:29:20"/>
    <x v="1"/>
    <x v="2"/>
  </r>
  <r>
    <n v="3140"/>
    <s v="ReminiSens Restaurant &amp; Theatre in Versailles"/>
    <s v="ReminiSens offers an Enchanting Time Travel experience: have diner at the court of Versailles and interact with the nobles of the time!"/>
    <n v="2000"/>
    <n v="96"/>
    <x v="3"/>
    <s v="FR"/>
    <s v="EUR"/>
    <n v="1491581703"/>
    <n v="1488993303"/>
    <b v="0"/>
    <n v="4"/>
    <b v="0"/>
    <x v="6"/>
    <n v="5"/>
    <n v="24"/>
    <s v="theater"/>
    <x v="6"/>
    <d v="2017-03-08T17:15:03"/>
    <x v="1"/>
    <x v="7"/>
  </r>
  <r>
    <n v="3141"/>
    <s v="GUTS: Black Comedy"/>
    <s v="We are a theatre society from the Groningen University in the Netherlands. _x000a_We would be more than happy for some help funding the play."/>
    <n v="2000"/>
    <n v="258"/>
    <x v="3"/>
    <s v="NL"/>
    <s v="EUR"/>
    <n v="1492372800"/>
    <n v="1488823488"/>
    <b v="0"/>
    <n v="8"/>
    <b v="0"/>
    <x v="6"/>
    <n v="13"/>
    <n v="32.25"/>
    <s v="theater"/>
    <x v="6"/>
    <d v="2017-03-06T18:04:48"/>
    <x v="1"/>
    <x v="7"/>
  </r>
  <r>
    <n v="3142"/>
    <s v="The Pendulum Swings UK Theatre Tour/EdFringe"/>
    <s v="Our aim is to deliver a powerful piece of theatre to audiences across the UK, including Edinburgh Fringe (2017)."/>
    <n v="2000"/>
    <n v="45"/>
    <x v="3"/>
    <s v="GB"/>
    <s v="GBP"/>
    <n v="1489922339"/>
    <n v="1487333939"/>
    <b v="0"/>
    <n v="3"/>
    <b v="0"/>
    <x v="6"/>
    <n v="2"/>
    <n v="15"/>
    <s v="theater"/>
    <x v="6"/>
    <d v="2017-02-17T12:18:59"/>
    <x v="1"/>
    <x v="2"/>
  </r>
  <r>
    <n v="3143"/>
    <s v="This is Living by Liam Borrett"/>
    <s v="THE POIGNANT EXPLORATION OF WHAT IT MEANS TO SAY GOODBYE._x000a_Stripped Raw brings Liam Borrett's debut play 'This is Living' to Wiltshire."/>
    <n v="2000"/>
    <n v="0"/>
    <x v="3"/>
    <s v="GB"/>
    <s v="GBP"/>
    <n v="1491726956"/>
    <n v="1489480556"/>
    <b v="0"/>
    <n v="0"/>
    <b v="0"/>
    <x v="6"/>
    <n v="0"/>
    <n v="0"/>
    <s v="theater"/>
    <x v="6"/>
    <d v="2017-03-14T08:35:56"/>
    <x v="1"/>
    <x v="7"/>
  </r>
  <r>
    <n v="3144"/>
    <s v="Benghazi Bergen-Belsen"/>
    <s v="Two women, one love, one must die: a multicultural cast in a play about the denied holocaust of Libyan Jews. Premieres in March in NYC"/>
    <n v="2000"/>
    <n v="7540"/>
    <x v="3"/>
    <s v="US"/>
    <s v="USD"/>
    <n v="1489903200"/>
    <n v="1488459307"/>
    <b v="0"/>
    <n v="30"/>
    <b v="0"/>
    <x v="6"/>
    <n v="377"/>
    <n v="251.33"/>
    <s v="theater"/>
    <x v="6"/>
    <d v="2017-03-02T12:55:07"/>
    <x v="1"/>
    <x v="7"/>
  </r>
  <r>
    <n v="3145"/>
    <s v="Arlington's 1st Dinner Theatre"/>
    <s v="Dominion Theatre Company is the first community dinner theatre  to be established in Arlington TX."/>
    <n v="2000"/>
    <n v="0"/>
    <x v="3"/>
    <s v="US"/>
    <s v="USD"/>
    <n v="1490659134"/>
    <n v="1485478734"/>
    <b v="0"/>
    <n v="0"/>
    <b v="0"/>
    <x v="6"/>
    <n v="0"/>
    <n v="0"/>
    <s v="theater"/>
    <x v="6"/>
    <d v="2017-01-27T00:58:54"/>
    <x v="1"/>
    <x v="1"/>
  </r>
  <r>
    <n v="3146"/>
    <s v="SoÃ±Ã© una ciudad amurallada"/>
    <s v="Somos... Podemos... Amamos... Nuestra muralla, nuestra utopÃ­a. Que el amor sea el lÃ­mite"/>
    <n v="2000"/>
    <n v="5250"/>
    <x v="3"/>
    <s v="MX"/>
    <s v="MXN"/>
    <n v="1492356166"/>
    <n v="1488471766"/>
    <b v="0"/>
    <n v="12"/>
    <b v="0"/>
    <x v="6"/>
    <n v="263"/>
    <n v="437.5"/>
    <s v="theater"/>
    <x v="6"/>
    <d v="2017-03-02T16:22:46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"/>
    <n v="23505"/>
    <x v="0"/>
    <s v="US"/>
    <s v="USD"/>
    <n v="1415319355"/>
    <n v="1411859755"/>
    <b v="1"/>
    <n v="213"/>
    <b v="1"/>
    <x v="6"/>
    <n v="1175"/>
    <n v="110.35"/>
    <s v="theater"/>
    <x v="6"/>
    <d v="2014-09-27T23:15:55"/>
    <x v="3"/>
    <x v="8"/>
  </r>
  <r>
    <n v="3148"/>
    <s v="The Aurora Project: A Sci-Fi Epic by Bella Poynton"/>
    <s v="Help fund The Aurora Project, an immersive science fiction epic."/>
    <n v="2000"/>
    <n v="2361"/>
    <x v="0"/>
    <s v="US"/>
    <s v="USD"/>
    <n v="1412136000"/>
    <n v="1410278284"/>
    <b v="1"/>
    <n v="57"/>
    <b v="1"/>
    <x v="6"/>
    <n v="118"/>
    <n v="41.42"/>
    <s v="theater"/>
    <x v="6"/>
    <d v="2014-09-09T15:58:04"/>
    <x v="3"/>
    <x v="8"/>
  </r>
  <r>
    <n v="3149"/>
    <s v="Kafka on the Shore"/>
    <s v="A student led production at Northwestern U. of an adaptation by Frank Galati of the classic book Kafka on the Shore by Haruki Murakmi."/>
    <n v="2000"/>
    <n v="1300"/>
    <x v="0"/>
    <s v="US"/>
    <s v="USD"/>
    <n v="1354845600"/>
    <n v="1352766300"/>
    <b v="1"/>
    <n v="25"/>
    <b v="1"/>
    <x v="6"/>
    <n v="65"/>
    <n v="52"/>
    <s v="theater"/>
    <x v="6"/>
    <d v="2012-11-13T00:25:00"/>
    <x v="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2000"/>
    <n v="3535"/>
    <x v="0"/>
    <s v="US"/>
    <s v="USD"/>
    <n v="1295928000"/>
    <n v="1288160403"/>
    <b v="1"/>
    <n v="104"/>
    <b v="1"/>
    <x v="6"/>
    <n v="177"/>
    <n v="33.99"/>
    <s v="theater"/>
    <x v="6"/>
    <d v="2010-10-27T06:20:03"/>
    <x v="7"/>
    <x v="9"/>
  </r>
  <r>
    <n v="3151"/>
    <s v="&quot;The Holiday Bug&quot; 2014 Puppet Show"/>
    <s v="A Multi-Media Puppet Show, with large cable control puppets to tell a hilarious story for all ages."/>
    <n v="2000"/>
    <n v="3514"/>
    <x v="0"/>
    <s v="US"/>
    <s v="USD"/>
    <n v="1410379774"/>
    <n v="1407787774"/>
    <b v="1"/>
    <n v="34"/>
    <b v="1"/>
    <x v="6"/>
    <n v="176"/>
    <n v="103.35"/>
    <s v="theater"/>
    <x v="6"/>
    <d v="2014-08-11T20:09:34"/>
    <x v="3"/>
    <x v="10"/>
  </r>
  <r>
    <n v="3152"/>
    <s v="'Gilead', an original theatre piece"/>
    <s v="'Gilead' is an original theatre piece inspired by Margaret Atwood's 'The Handmaid's Tale'. (Brighton Fringe 2014)"/>
    <n v="2000"/>
    <n v="2331"/>
    <x v="0"/>
    <s v="GB"/>
    <s v="GBP"/>
    <n v="1383425367"/>
    <n v="1380833367"/>
    <b v="1"/>
    <n v="67"/>
    <b v="1"/>
    <x v="6"/>
    <n v="117"/>
    <n v="34.79"/>
    <s v="theater"/>
    <x v="6"/>
    <d v="2013-10-03T20:49:27"/>
    <x v="4"/>
    <x v="9"/>
  </r>
  <r>
    <n v="3153"/>
    <s v="Terminator the Second"/>
    <s v="A stage production of Terminator 2: Judgment Day, composed entirely of the words of William Shakespeare"/>
    <n v="2000"/>
    <n v="10067.5"/>
    <x v="0"/>
    <s v="US"/>
    <s v="USD"/>
    <n v="1304225940"/>
    <n v="1301542937"/>
    <b v="1"/>
    <n v="241"/>
    <b v="1"/>
    <x v="6"/>
    <n v="503"/>
    <n v="41.77"/>
    <s v="theater"/>
    <x v="6"/>
    <d v="2011-03-31T03:42:17"/>
    <x v="6"/>
    <x v="7"/>
  </r>
  <r>
    <n v="3154"/>
    <s v="&quot;Bright Ideas&quot; By Eric Coble"/>
    <s v="Hilarious play about two parents obsessed with getting their kid into the best pre-school and are willing to do ANYTHING to get him in!"/>
    <n v="2000"/>
    <n v="7905"/>
    <x v="0"/>
    <s v="US"/>
    <s v="USD"/>
    <n v="1333310458"/>
    <n v="1330722058"/>
    <b v="1"/>
    <n v="123"/>
    <b v="1"/>
    <x v="6"/>
    <n v="395"/>
    <n v="64.27"/>
    <s v="theater"/>
    <x v="6"/>
    <d v="2012-03-02T21:00:58"/>
    <x v="5"/>
    <x v="7"/>
  </r>
  <r>
    <n v="3155"/>
    <s v="Stage Adaptation of Studio Ghibli's Princess Mononoke"/>
    <s v="We want to take our stage adaptation of Studio Ghibli's 'Princess Mononoke' to more people.  Help us do it!"/>
    <n v="2000"/>
    <n v="9425.23"/>
    <x v="0"/>
    <s v="GB"/>
    <s v="GBP"/>
    <n v="1356004725"/>
    <n v="1353412725"/>
    <b v="1"/>
    <n v="302"/>
    <b v="1"/>
    <x v="6"/>
    <n v="471"/>
    <n v="31.21"/>
    <s v="theater"/>
    <x v="6"/>
    <d v="2012-11-20T11:58:45"/>
    <x v="5"/>
    <x v="4"/>
  </r>
  <r>
    <n v="3156"/>
    <s v="Bringing First Love/Worst Love To Life"/>
    <s v="First Love/Worst Love is an examination of love and its mutability, as expressed through twelve stories and five actors on one stage."/>
    <n v="2000"/>
    <n v="5600"/>
    <x v="0"/>
    <s v="US"/>
    <s v="USD"/>
    <n v="1338591144"/>
    <n v="1335567144"/>
    <b v="1"/>
    <n v="89"/>
    <b v="1"/>
    <x v="6"/>
    <n v="280"/>
    <n v="62.92"/>
    <s v="theater"/>
    <x v="6"/>
    <d v="2012-04-27T22:52:24"/>
    <x v="5"/>
    <x v="6"/>
  </r>
  <r>
    <n v="3157"/>
    <s v="Summer FourPlay"/>
    <s v="Four Directors.  Four One Acts.  Four Genres.  For You."/>
    <n v="2000"/>
    <n v="4040"/>
    <x v="0"/>
    <s v="US"/>
    <s v="USD"/>
    <n v="1405746000"/>
    <n v="1404932105"/>
    <b v="1"/>
    <n v="41"/>
    <b v="1"/>
    <x v="6"/>
    <n v="202"/>
    <n v="98.54"/>
    <s v="theater"/>
    <x v="6"/>
    <d v="2014-07-09T18:55:05"/>
    <x v="3"/>
    <x v="3"/>
  </r>
  <r>
    <n v="3158"/>
    <s v="Nursery Crimes"/>
    <s v="A 40s crime-noir play using nursery rhyme characters."/>
    <n v="2000"/>
    <n v="5700"/>
    <x v="0"/>
    <s v="US"/>
    <s v="USD"/>
    <n v="1374523752"/>
    <n v="1371931752"/>
    <b v="1"/>
    <n v="69"/>
    <b v="1"/>
    <x v="6"/>
    <n v="285"/>
    <n v="82.61"/>
    <s v="theater"/>
    <x v="6"/>
    <d v="2013-06-22T20:09:12"/>
    <x v="4"/>
    <x v="0"/>
  </r>
  <r>
    <n v="3159"/>
    <s v="Waxwing: A New Play"/>
    <s v="WAXWING is an exciting new world premiere of mythic (perhaps even apocalyptic!) proportions."/>
    <n v="2000"/>
    <n v="2002.22"/>
    <x v="0"/>
    <s v="US"/>
    <s v="USD"/>
    <n v="1326927600"/>
    <n v="1323221761"/>
    <b v="1"/>
    <n v="52"/>
    <b v="1"/>
    <x v="6"/>
    <n v="100"/>
    <n v="38.5"/>
    <s v="theater"/>
    <x v="6"/>
    <d v="2011-12-07T01:36:01"/>
    <x v="6"/>
    <x v="11"/>
  </r>
  <r>
    <n v="3160"/>
    <s v="We Play Chekhov"/>
    <s v="Two stories by Anton Chekhov adapted for the stage and performed back-to-back in a stunning live theatrical performance."/>
    <n v="2000"/>
    <n v="4569"/>
    <x v="0"/>
    <s v="US"/>
    <s v="USD"/>
    <n v="1407905940"/>
    <n v="1405923687"/>
    <b v="1"/>
    <n v="57"/>
    <b v="1"/>
    <x v="6"/>
    <n v="228"/>
    <n v="80.16"/>
    <s v="theater"/>
    <x v="6"/>
    <d v="2014-07-21T06:21:27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"/>
    <n v="28.41"/>
    <s v="theater"/>
    <x v="6"/>
    <d v="2014-09-15T12:52:02"/>
    <x v="3"/>
    <x v="8"/>
  </r>
  <r>
    <n v="3162"/>
    <s v="Your Radio Adventure!"/>
    <s v="Radio show meets interactive novel, accompanied by live foley, music, and audience participation. YOU choose what happens next!"/>
    <n v="2000"/>
    <n v="5086"/>
    <x v="0"/>
    <s v="US"/>
    <s v="USD"/>
    <n v="1404698400"/>
    <n v="1402331262"/>
    <b v="1"/>
    <n v="63"/>
    <b v="1"/>
    <x v="6"/>
    <n v="254"/>
    <n v="80.73"/>
    <s v="theater"/>
    <x v="6"/>
    <d v="2014-06-09T16:27:42"/>
    <x v="3"/>
    <x v="0"/>
  </r>
  <r>
    <n v="3163"/>
    <s v="Bring &quot;SONNY&quot; To Toronto This Summer!"/>
    <s v="We are a group of actors reviving a play called &quot;Sonny Under the Assumption&quot; to bring to Toronto, Canada this summer..."/>
    <n v="2000"/>
    <n v="14450"/>
    <x v="0"/>
    <s v="US"/>
    <s v="USD"/>
    <n v="1402855525"/>
    <n v="1400263525"/>
    <b v="1"/>
    <n v="72"/>
    <b v="1"/>
    <x v="6"/>
    <n v="723"/>
    <n v="200.69"/>
    <s v="theater"/>
    <x v="6"/>
    <d v="2014-05-16T18:05:25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000"/>
    <n v="2669"/>
    <x v="0"/>
    <s v="US"/>
    <s v="USD"/>
    <n v="1402341615"/>
    <n v="1399490415"/>
    <b v="1"/>
    <n v="71"/>
    <b v="1"/>
    <x v="6"/>
    <n v="133"/>
    <n v="37.590000000000003"/>
    <s v="theater"/>
    <x v="6"/>
    <d v="2014-05-07T19:20:15"/>
    <x v="3"/>
    <x v="5"/>
  </r>
  <r>
    <n v="3165"/>
    <s v="THE MOON PLAY"/>
    <s v="THE MOON PLAY is a new play written by Carolyn Gilliam. The play follows an astronaut on the moon who has lost his reason to explore."/>
    <n v="2000"/>
    <n v="1220"/>
    <x v="0"/>
    <s v="US"/>
    <s v="USD"/>
    <n v="1304395140"/>
    <n v="1302493760"/>
    <b v="1"/>
    <n v="21"/>
    <b v="1"/>
    <x v="6"/>
    <n v="61"/>
    <n v="58.1"/>
    <s v="theater"/>
    <x v="6"/>
    <d v="2011-04-11T03:49:20"/>
    <x v="6"/>
    <x v="6"/>
  </r>
  <r>
    <n v="3166"/>
    <s v="Verdigris - A Play by Jim Beaver"/>
    <s v="VERDIGRIS: A play written by Jim Beaver, star of Supernatural and Deadwood, opening March 2015 at Theatre West in Los Angeles."/>
    <n v="2000"/>
    <n v="56079.83"/>
    <x v="0"/>
    <s v="US"/>
    <s v="USD"/>
    <n v="1416988740"/>
    <n v="1414514153"/>
    <b v="1"/>
    <n v="930"/>
    <b v="1"/>
    <x v="6"/>
    <n v="2804"/>
    <n v="60.3"/>
    <s v="theater"/>
    <x v="6"/>
    <d v="2014-10-28T16:35:53"/>
    <x v="3"/>
    <x v="9"/>
  </r>
  <r>
    <n v="3167"/>
    <s v="Destiny is Judd Nelson: a new play at FringeNYC"/>
    <s v="What is destiny? Explore it with us this August at FringeNYC."/>
    <n v="2000"/>
    <n v="3485"/>
    <x v="0"/>
    <s v="US"/>
    <s v="USD"/>
    <n v="1406952781"/>
    <n v="1405743181"/>
    <b v="1"/>
    <n v="55"/>
    <b v="1"/>
    <x v="6"/>
    <n v="174"/>
    <n v="63.36"/>
    <s v="theater"/>
    <x v="6"/>
    <d v="2014-07-19T04:13:01"/>
    <x v="3"/>
    <x v="3"/>
  </r>
  <r>
    <n v="3168"/>
    <s v="Cosmicomics"/>
    <s v="A dazzling aerial show that brings to life the whimsical and romantic short stories of beloved fantasy author Italo Calvino."/>
    <n v="2000"/>
    <n v="3105"/>
    <x v="0"/>
    <s v="US"/>
    <s v="USD"/>
    <n v="1402696800"/>
    <n v="1399948353"/>
    <b v="1"/>
    <n v="61"/>
    <b v="1"/>
    <x v="6"/>
    <n v="155"/>
    <n v="50.9"/>
    <s v="theater"/>
    <x v="6"/>
    <d v="2014-05-13T02:32:33"/>
    <x v="3"/>
    <x v="5"/>
  </r>
  <r>
    <n v="3169"/>
    <s v="The Window"/>
    <s v="We're bringing The Window to the Cherry Lane Theater in January 2014."/>
    <n v="2000"/>
    <n v="8241"/>
    <x v="0"/>
    <s v="US"/>
    <s v="USD"/>
    <n v="1386910740"/>
    <n v="1384364561"/>
    <b v="1"/>
    <n v="82"/>
    <b v="1"/>
    <x v="6"/>
    <n v="412"/>
    <n v="100.5"/>
    <s v="theater"/>
    <x v="6"/>
    <d v="2013-11-13T17:42:41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"/>
    <n v="31.62"/>
    <s v="theater"/>
    <x v="6"/>
    <d v="2014-05-30T01:55:44"/>
    <x v="3"/>
    <x v="5"/>
  </r>
  <r>
    <n v="3171"/>
    <s v="The Fall - an epic theatrical adaptation"/>
    <s v="The theatrical adaptation of the epic film â€˜THE FALLâ€™ for the stage, combining theatre, live music, animation and expansive projection."/>
    <n v="2000"/>
    <n v="7617"/>
    <x v="0"/>
    <s v="GB"/>
    <s v="GBP"/>
    <n v="1462545358"/>
    <n v="1459953358"/>
    <b v="1"/>
    <n v="117"/>
    <b v="1"/>
    <x v="6"/>
    <n v="381"/>
    <n v="65.099999999999994"/>
    <s v="theater"/>
    <x v="6"/>
    <d v="2016-04-06T14:35:58"/>
    <x v="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79.31"/>
    <s v="theater"/>
    <x v="6"/>
    <d v="2012-01-15T17:31:08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2000"/>
    <n v="10300"/>
    <x v="0"/>
    <s v="US"/>
    <s v="USD"/>
    <n v="1411765492"/>
    <n v="1409173492"/>
    <b v="1"/>
    <n v="74"/>
    <b v="1"/>
    <x v="6"/>
    <n v="515"/>
    <n v="139.19"/>
    <s v="theater"/>
    <x v="6"/>
    <d v="2014-08-27T21:04:52"/>
    <x v="3"/>
    <x v="10"/>
  </r>
  <r>
    <n v="3174"/>
    <s v="A Race Redux"/>
    <s v="This adaptation uses the text of Oâ€™Neill to explore race, and asks the audience if stereotypes impact a characters guilt or innocence."/>
    <n v="2000"/>
    <n v="3034"/>
    <x v="0"/>
    <s v="US"/>
    <s v="USD"/>
    <n v="1408999508"/>
    <n v="1407789908"/>
    <b v="1"/>
    <n v="23"/>
    <b v="1"/>
    <x v="6"/>
    <n v="152"/>
    <n v="131.91"/>
    <s v="theater"/>
    <x v="6"/>
    <d v="2014-08-11T20:45:08"/>
    <x v="3"/>
    <x v="10"/>
  </r>
  <r>
    <n v="3175"/>
    <s v="The Killing Room"/>
    <s v="One Year Lease Theater Company's world premiere theater production of THE KILLING ROOM, by playwright Daniel Keene, March 2011 in NYC."/>
    <n v="2000"/>
    <n v="5478"/>
    <x v="0"/>
    <s v="US"/>
    <s v="USD"/>
    <n v="1297977427"/>
    <n v="1292793427"/>
    <b v="1"/>
    <n v="60"/>
    <b v="1"/>
    <x v="6"/>
    <n v="274"/>
    <n v="91.3"/>
    <s v="theater"/>
    <x v="6"/>
    <d v="2010-12-19T21:17:07"/>
    <x v="7"/>
    <x v="11"/>
  </r>
  <r>
    <n v="3176"/>
    <s v="Romeo and Juliet at Moody's Pub"/>
    <s v="Romeo and Juliet at Moody's Pub is an adapted, 90-minute version of Shakespeare's classic tragedy, performed for free in a restaurant"/>
    <n v="2000"/>
    <n v="2182"/>
    <x v="0"/>
    <s v="US"/>
    <s v="USD"/>
    <n v="1376838000"/>
    <n v="1374531631"/>
    <b v="1"/>
    <n v="55"/>
    <b v="1"/>
    <x v="6"/>
    <n v="109"/>
    <n v="39.67"/>
    <s v="theater"/>
    <x v="6"/>
    <d v="2013-07-22T22:20:31"/>
    <x v="4"/>
    <x v="3"/>
  </r>
  <r>
    <n v="3177"/>
    <s v="Tilted Field presents NO STATIC AT ALL in New York City"/>
    <s v="This one-man play made a splash on the west coast. Help shine a spotlight on this rock &amp; roll spectacle in NEW YORK CITY_x0008_!"/>
    <n v="2000"/>
    <n v="2935"/>
    <x v="0"/>
    <s v="US"/>
    <s v="USD"/>
    <n v="1403366409"/>
    <n v="1400774409"/>
    <b v="1"/>
    <n v="51"/>
    <b v="1"/>
    <x v="6"/>
    <n v="147"/>
    <n v="57.55"/>
    <s v="theater"/>
    <x v="6"/>
    <d v="2014-05-22T16:00:09"/>
    <x v="3"/>
    <x v="5"/>
  </r>
  <r>
    <n v="3178"/>
    <s v="Cutting Off Kate Bush"/>
    <s v="Cutting Off Kate Bush is a one-woman show written &amp; performed by Lucy Benson-Brown, premiering at the Edinburgh Fringe Festival 2014"/>
    <n v="2000"/>
    <n v="2576"/>
    <x v="0"/>
    <s v="GB"/>
    <s v="GBP"/>
    <n v="1405521075"/>
    <n v="1402929075"/>
    <b v="1"/>
    <n v="78"/>
    <b v="1"/>
    <x v="6"/>
    <n v="129"/>
    <n v="33.03"/>
    <s v="theater"/>
    <x v="6"/>
    <d v="2014-06-16T14:31:15"/>
    <x v="3"/>
    <x v="0"/>
  </r>
  <r>
    <n v="3179"/>
    <s v="I Do Wonder"/>
    <s v="A Sci-fi play in several vignettes that will narrate an alternate history in the mid-20th century."/>
    <n v="2000"/>
    <n v="4794.82"/>
    <x v="0"/>
    <s v="US"/>
    <s v="USD"/>
    <n v="1367859071"/>
    <n v="1365699071"/>
    <b v="1"/>
    <n v="62"/>
    <b v="1"/>
    <x v="6"/>
    <n v="240"/>
    <n v="77.34"/>
    <s v="theater"/>
    <x v="6"/>
    <d v="2013-04-11T16:51:11"/>
    <x v="4"/>
    <x v="6"/>
  </r>
  <r>
    <n v="3180"/>
    <s v="Glass Mountain: An Original Fairytale"/>
    <s v="A new tale of witches, fairies, cat-hunters and and bone-boilers from London theatre company Broken Glass."/>
    <n v="2000"/>
    <n v="1437"/>
    <x v="0"/>
    <s v="GB"/>
    <s v="GBP"/>
    <n v="1403258049"/>
    <n v="1400666049"/>
    <b v="1"/>
    <n v="45"/>
    <b v="1"/>
    <x v="6"/>
    <n v="72"/>
    <n v="31.93"/>
    <s v="theater"/>
    <x v="6"/>
    <d v="2014-05-21T09:54:09"/>
    <x v="3"/>
    <x v="5"/>
  </r>
  <r>
    <n v="3181"/>
    <s v="ENDURING SONG"/>
    <s v="ENDURING SONG by award-winning Bear Trap Theatre, is a sweeping historical epic about love, loss and family set in the First Crusade."/>
    <n v="2000"/>
    <n v="545"/>
    <x v="0"/>
    <s v="GB"/>
    <s v="GBP"/>
    <n v="1402848000"/>
    <n v="1400570787"/>
    <b v="1"/>
    <n v="15"/>
    <b v="1"/>
    <x v="6"/>
    <n v="27"/>
    <n v="36.33"/>
    <s v="theater"/>
    <x v="6"/>
    <d v="2014-05-20T07:26:27"/>
    <x v="3"/>
    <x v="5"/>
  </r>
  <r>
    <n v="3182"/>
    <s v="A Thought in Three Parts"/>
    <s v="FRANK, a newborn company, presents Wallace Shawn's famously unproduced,&quot;A Thought in Three Parts.&quot;_x000a_Be FRANK with us!"/>
    <n v="2000"/>
    <n v="7062"/>
    <x v="0"/>
    <s v="US"/>
    <s v="USD"/>
    <n v="1328029200"/>
    <n v="1323211621"/>
    <b v="1"/>
    <n v="151"/>
    <b v="1"/>
    <x v="6"/>
    <n v="353"/>
    <n v="46.77"/>
    <s v="theater"/>
    <x v="6"/>
    <d v="2011-12-06T22:47:01"/>
    <x v="6"/>
    <x v="11"/>
  </r>
  <r>
    <n v="3183"/>
    <s v="The Seagull on The River"/>
    <s v="Anton Chekhov's The Seagull. An outdoor Amphitheater in Manhattan. Trees. A River. Daybreak."/>
    <n v="2000"/>
    <n v="2725"/>
    <x v="0"/>
    <s v="US"/>
    <s v="USD"/>
    <n v="1377284669"/>
    <n v="1375729469"/>
    <b v="1"/>
    <n v="68"/>
    <b v="1"/>
    <x v="6"/>
    <n v="136"/>
    <n v="40.07"/>
    <s v="theater"/>
    <x v="6"/>
    <d v="2013-08-05T19:04:29"/>
    <x v="4"/>
    <x v="10"/>
  </r>
  <r>
    <n v="3184"/>
    <s v="Equus at Frenetic Theatre"/>
    <s v="Equus is the story of a psychiatrist treating a teenaged boy who blinds six horses with a metal spike."/>
    <n v="2000"/>
    <n v="4610"/>
    <x v="0"/>
    <s v="US"/>
    <s v="USD"/>
    <n v="1404258631"/>
    <n v="1401666631"/>
    <b v="1"/>
    <n v="46"/>
    <b v="1"/>
    <x v="6"/>
    <n v="231"/>
    <n v="100.22"/>
    <s v="theater"/>
    <x v="6"/>
    <d v="2014-06-01T23:50:31"/>
    <x v="3"/>
    <x v="0"/>
  </r>
  <r>
    <n v="3185"/>
    <s v="Edfringe support - What a Gay Play"/>
    <s v="I've written, and am producing, a fun new play with a gorgeous cast for this year's Edfringe and it just needs a little extra dough :)"/>
    <n v="1999"/>
    <n v="1000"/>
    <x v="0"/>
    <s v="GB"/>
    <s v="GBP"/>
    <n v="1405553241"/>
    <n v="1404948441"/>
    <b v="1"/>
    <n v="24"/>
    <b v="1"/>
    <x v="6"/>
    <n v="50"/>
    <n v="41.67"/>
    <s v="theater"/>
    <x v="6"/>
    <d v="2014-07-09T23:27:21"/>
    <x v="3"/>
    <x v="3"/>
  </r>
  <r>
    <n v="3186"/>
    <s v="Honest"/>
    <s v="Honest is an exciting and dark new play by Bristol based writer Alice Nicholas, touring the South of England and London this October."/>
    <n v="1964.47"/>
    <n v="3270"/>
    <x v="0"/>
    <s v="GB"/>
    <s v="GBP"/>
    <n v="1410901200"/>
    <n v="1408313438"/>
    <b v="1"/>
    <n v="70"/>
    <b v="1"/>
    <x v="6"/>
    <n v="166"/>
    <n v="46.71"/>
    <s v="theater"/>
    <x v="6"/>
    <d v="2014-08-17T22:10:38"/>
    <x v="3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960"/>
    <n v="17444"/>
    <x v="0"/>
    <s v="US"/>
    <s v="USD"/>
    <n v="1407167973"/>
    <n v="1405439973"/>
    <b v="1"/>
    <n v="244"/>
    <b v="1"/>
    <x v="6"/>
    <n v="890"/>
    <n v="71.489999999999995"/>
    <s v="theater"/>
    <x v="6"/>
    <d v="2014-07-15T15:59:33"/>
    <x v="3"/>
    <x v="3"/>
  </r>
  <r>
    <n v="3188"/>
    <s v="A Brief History of Musical Theatre..."/>
    <s v="A revue show featuring the very best of the last century of musical theatre from aspiring young producers &amp; performers at RWCMD"/>
    <n v="1930"/>
    <n v="130"/>
    <x v="2"/>
    <s v="GB"/>
    <s v="GBP"/>
    <n v="1433930302"/>
    <n v="1432115902"/>
    <b v="0"/>
    <n v="9"/>
    <b v="0"/>
    <x v="40"/>
    <n v="7"/>
    <n v="14.44"/>
    <s v="theater"/>
    <x v="40"/>
    <d v="2015-05-20T09:58:22"/>
    <x v="0"/>
    <x v="5"/>
  </r>
  <r>
    <n v="3189"/>
    <s v="Hednadotter Jubileumskonsert"/>
    <s v="Det Ã¤r tio Ã¥r sedan sist! Musikalen Hednadotter med sÃ¥ngarna frÃ¥n orginaluppsÃ¤ttningen sjunger musikalen i Konsertform."/>
    <n v="1900"/>
    <n v="6780"/>
    <x v="2"/>
    <s v="SE"/>
    <s v="SEK"/>
    <n v="1432455532"/>
    <n v="1429863532"/>
    <b v="0"/>
    <n v="19"/>
    <b v="0"/>
    <x v="40"/>
    <n v="357"/>
    <n v="356.84"/>
    <s v="theater"/>
    <x v="40"/>
    <d v="2015-04-24T08:18:52"/>
    <x v="0"/>
    <x v="6"/>
  </r>
  <r>
    <n v="3190"/>
    <s v="Call It A Day Productions - THE LIFE"/>
    <s v="Call It A Day Productions is putting on their first full production in December and every little bit helps!"/>
    <n v="1900"/>
    <n v="0"/>
    <x v="2"/>
    <s v="CA"/>
    <s v="CAD"/>
    <n v="1481258275"/>
    <n v="1478662675"/>
    <b v="0"/>
    <n v="0"/>
    <b v="0"/>
    <x v="40"/>
    <n v="0"/>
    <n v="0"/>
    <s v="theater"/>
    <x v="40"/>
    <d v="2016-11-09T03:37:55"/>
    <x v="2"/>
    <x v="4"/>
  </r>
  <r>
    <n v="3191"/>
    <s v="Decree 770: Europa"/>
    <s v="A brand new musical about the ban of contraception and abortion in Romania and the revolution that ended it all in 1989."/>
    <n v="1900"/>
    <n v="151"/>
    <x v="2"/>
    <s v="US"/>
    <s v="USD"/>
    <n v="1471370869"/>
    <n v="1466186869"/>
    <b v="0"/>
    <n v="4"/>
    <b v="0"/>
    <x v="40"/>
    <n v="8"/>
    <n v="37.75"/>
    <s v="theater"/>
    <x v="40"/>
    <d v="2016-06-17T18:07:49"/>
    <x v="2"/>
    <x v="0"/>
  </r>
  <r>
    <n v="3192"/>
    <s v="Arts in Conflict"/>
    <s v="This project challenges social issues affecting young people in areas of deprivation within the Belfast area (Northern Ireland)."/>
    <n v="1897"/>
    <n v="102"/>
    <x v="2"/>
    <s v="GB"/>
    <s v="GBP"/>
    <n v="1425160800"/>
    <n v="1421274859"/>
    <b v="0"/>
    <n v="8"/>
    <b v="0"/>
    <x v="40"/>
    <n v="5"/>
    <n v="12.75"/>
    <s v="theater"/>
    <x v="40"/>
    <d v="2015-01-14T22:34:19"/>
    <x v="0"/>
    <x v="1"/>
  </r>
  <r>
    <n v="3193"/>
    <s v="Shock Treatment - The Sequel to Rocky Horror!"/>
    <s v="Bringing Richard O'Brien's sequel to legendary Rocky Horror to the stage for the first time. First London, then...The World!"/>
    <n v="1850"/>
    <n v="587"/>
    <x v="2"/>
    <s v="GB"/>
    <s v="GBP"/>
    <n v="1424474056"/>
    <n v="1420586056"/>
    <b v="0"/>
    <n v="24"/>
    <b v="0"/>
    <x v="40"/>
    <n v="32"/>
    <n v="24.46"/>
    <s v="theater"/>
    <x v="40"/>
    <d v="2015-01-06T23:14:16"/>
    <x v="0"/>
    <x v="1"/>
  </r>
  <r>
    <n v="3194"/>
    <s v="P.A.C.K (Performing Arts Camp for Kids)"/>
    <s v="P.A.C.K (Performing Arts Camp for Kids) Musical Theater, Instrumental Music, Vocal Music, Dance, Visual Arts, and Physical Education!"/>
    <n v="1800"/>
    <n v="0"/>
    <x v="2"/>
    <s v="US"/>
    <s v="USD"/>
    <n v="1437960598"/>
    <n v="1435368598"/>
    <b v="0"/>
    <n v="0"/>
    <b v="0"/>
    <x v="40"/>
    <n v="0"/>
    <n v="0"/>
    <s v="theater"/>
    <x v="40"/>
    <d v="2015-06-27T01:29:58"/>
    <x v="0"/>
    <x v="0"/>
  </r>
  <r>
    <n v="3195"/>
    <s v="Emerson Sings!"/>
    <s v="Emerson Sings is the first cabaret to celebrate the work of up and coming musical theater composers who are alumni of Emerson College."/>
    <n v="1800"/>
    <n v="2070"/>
    <x v="2"/>
    <s v="US"/>
    <s v="USD"/>
    <n v="1423750542"/>
    <n v="1421158542"/>
    <b v="0"/>
    <n v="39"/>
    <b v="0"/>
    <x v="40"/>
    <n v="115"/>
    <n v="53.08"/>
    <s v="theater"/>
    <x v="40"/>
    <d v="2015-01-13T14:15:42"/>
    <x v="0"/>
    <x v="1"/>
  </r>
  <r>
    <n v="3196"/>
    <s v="Our Modern Lives"/>
    <s v="Help five college students as they journey to bring their groundbreaking new musical &quot;Our Modern Lives&quot; to Broadway!"/>
    <n v="1800"/>
    <n v="1800"/>
    <x v="2"/>
    <s v="US"/>
    <s v="USD"/>
    <n v="1438437600"/>
    <n v="1433254875"/>
    <b v="0"/>
    <n v="6"/>
    <b v="0"/>
    <x v="40"/>
    <n v="100"/>
    <n v="300"/>
    <s v="theater"/>
    <x v="40"/>
    <d v="2015-06-02T14:21:15"/>
    <x v="0"/>
    <x v="0"/>
  </r>
  <r>
    <n v="3197"/>
    <s v="Mirror, mirror on the wall"/>
    <s v="This years most important stage project for young artists in our region. www.ungespor.no"/>
    <n v="1800"/>
    <n v="1145"/>
    <x v="2"/>
    <s v="NO"/>
    <s v="NOK"/>
    <n v="1423050618"/>
    <n v="1420458618"/>
    <b v="0"/>
    <n v="4"/>
    <b v="0"/>
    <x v="40"/>
    <n v="64"/>
    <n v="286.25"/>
    <s v="theater"/>
    <x v="40"/>
    <d v="2015-01-05T11:50:18"/>
    <x v="0"/>
    <x v="1"/>
  </r>
  <r>
    <n v="3198"/>
    <s v="Terezin's The Fireflies"/>
    <s v="Hadbjerg skole opsÃ¦tter i april musicalen The Fireflies, der blev skrevet og opfÃ¸rt i koncentrationslejren Theresienstadt i 1943 og 45."/>
    <n v="1800"/>
    <n v="110"/>
    <x v="2"/>
    <s v="DK"/>
    <s v="DKK"/>
    <n v="1424081477"/>
    <n v="1420798277"/>
    <b v="0"/>
    <n v="3"/>
    <b v="0"/>
    <x v="40"/>
    <n v="6"/>
    <n v="36.67"/>
    <s v="theater"/>
    <x v="40"/>
    <d v="2015-01-09T10:11:17"/>
    <x v="0"/>
    <x v="1"/>
  </r>
  <r>
    <n v="3199"/>
    <s v="Help Milburn Stone Fly High With TARZAN The Musical"/>
    <s v="The Milburn Stone Theatre needs your help to bring its high-flying next blockbuster musical, TARZAN, to life!"/>
    <n v="1800"/>
    <n v="2608"/>
    <x v="2"/>
    <s v="US"/>
    <s v="USD"/>
    <n v="1410037200"/>
    <n v="1407435418"/>
    <b v="0"/>
    <n v="53"/>
    <b v="0"/>
    <x v="40"/>
    <n v="145"/>
    <n v="49.21"/>
    <s v="theater"/>
    <x v="40"/>
    <d v="2014-08-07T18:16:58"/>
    <x v="3"/>
    <x v="10"/>
  </r>
  <r>
    <n v="3200"/>
    <s v="ROAD TO THE KINGDOM"/>
    <s v="An extremely unique musical play with an exciting, fun filled, dramatic twist. You will discover what lies ahead on the Road to Kingdom"/>
    <n v="1800"/>
    <n v="1"/>
    <x v="2"/>
    <s v="US"/>
    <s v="USD"/>
    <n v="1461994440"/>
    <n v="1459410101"/>
    <b v="0"/>
    <n v="1"/>
    <b v="0"/>
    <x v="40"/>
    <n v="0"/>
    <n v="1"/>
    <s v="theater"/>
    <x v="40"/>
    <d v="2016-03-31T07:41:41"/>
    <x v="2"/>
    <x v="7"/>
  </r>
  <r>
    <n v="3201"/>
    <s v="Nothing Changes"/>
    <s v="Nothing Changes is a modern musical version of the Ragged Trousered Philanthropists exploring the inequalities of &quot;austerity Britain&quot;"/>
    <n v="1800"/>
    <n v="25"/>
    <x v="2"/>
    <s v="GB"/>
    <s v="GBP"/>
    <n v="1409509477"/>
    <n v="1407695077"/>
    <b v="0"/>
    <n v="2"/>
    <b v="0"/>
    <x v="40"/>
    <n v="1"/>
    <n v="12.5"/>
    <s v="theater"/>
    <x v="40"/>
    <d v="2014-08-10T18:24:37"/>
    <x v="3"/>
    <x v="10"/>
  </r>
  <r>
    <n v="3202"/>
    <s v="Christmas Ain't A Drag - A Musical"/>
    <s v="Falling in love at Christmas should never be a drag! A rocking musical about four lives intersecting at a nightclub at Christmas."/>
    <n v="1800"/>
    <n v="2726"/>
    <x v="2"/>
    <s v="US"/>
    <s v="USD"/>
    <n v="1450072740"/>
    <n v="1445027346"/>
    <b v="0"/>
    <n v="25"/>
    <b v="0"/>
    <x v="40"/>
    <n v="151"/>
    <n v="109.04"/>
    <s v="theater"/>
    <x v="40"/>
    <d v="2015-10-16T20:29:06"/>
    <x v="0"/>
    <x v="9"/>
  </r>
  <r>
    <n v="3203"/>
    <s v="Escape from Reality's 1st Season &quot;Defying Gravity&quot;"/>
    <s v="Escape from Reality's 1st Season &quot;Defying Gravity&quot; including The Last Five Years, Godspell, and Aida."/>
    <n v="1800"/>
    <n v="250"/>
    <x v="2"/>
    <s v="US"/>
    <s v="USD"/>
    <n v="1443224622"/>
    <n v="1440632622"/>
    <b v="0"/>
    <n v="6"/>
    <b v="0"/>
    <x v="40"/>
    <n v="14"/>
    <n v="41.67"/>
    <s v="theater"/>
    <x v="40"/>
    <d v="2015-08-26T23:43:42"/>
    <x v="0"/>
    <x v="10"/>
  </r>
  <r>
    <n v="3204"/>
    <s v="FaÃ§ade: The Interactive Musical"/>
    <s v="Based on the hit game, Trip and Grace's marriage is falling apart. It's up to the audience to determine the fate of their relationship."/>
    <n v="1800"/>
    <n v="0"/>
    <x v="2"/>
    <s v="US"/>
    <s v="USD"/>
    <n v="1437149640"/>
    <n v="1434558479"/>
    <b v="0"/>
    <n v="0"/>
    <b v="0"/>
    <x v="40"/>
    <n v="0"/>
    <n v="0"/>
    <s v="theater"/>
    <x v="40"/>
    <d v="2015-06-17T16:27:59"/>
    <x v="0"/>
    <x v="0"/>
  </r>
  <r>
    <n v="3205"/>
    <s v="Children Must Run: An Original Musical"/>
    <s v="Children Must Run is an original musical, about a prostitute, a drug mule, a child soldier and their struggles, hopes and dreams."/>
    <n v="1800"/>
    <n v="273"/>
    <x v="2"/>
    <s v="GB"/>
    <s v="GBP"/>
    <n v="1430470772"/>
    <n v="1427878772"/>
    <b v="0"/>
    <n v="12"/>
    <b v="0"/>
    <x v="40"/>
    <n v="15"/>
    <n v="22.75"/>
    <s v="theater"/>
    <x v="40"/>
    <d v="2015-04-01T08:59:32"/>
    <x v="0"/>
    <x v="6"/>
  </r>
  <r>
    <n v="3206"/>
    <s v="Performance Theater for Young Artists (PTYA)"/>
    <s v="PTYA is a non-profit musical theater group for kids ages 7-18 that teaches the importance of self expression through the arts."/>
    <n v="1750"/>
    <n v="0"/>
    <x v="2"/>
    <s v="US"/>
    <s v="USD"/>
    <n v="1442644651"/>
    <n v="1440052651"/>
    <b v="0"/>
    <n v="0"/>
    <b v="0"/>
    <x v="40"/>
    <n v="0"/>
    <n v="0"/>
    <s v="theater"/>
    <x v="40"/>
    <d v="2015-08-20T06:37:31"/>
    <x v="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1750"/>
    <n v="2550"/>
    <x v="2"/>
    <s v="US"/>
    <s v="USD"/>
    <n v="1429767607"/>
    <n v="1424587207"/>
    <b v="0"/>
    <n v="36"/>
    <b v="0"/>
    <x v="40"/>
    <n v="146"/>
    <n v="70.83"/>
    <s v="theater"/>
    <x v="40"/>
    <d v="2015-02-22T06:40:07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1750"/>
    <n v="5175"/>
    <x v="0"/>
    <s v="US"/>
    <s v="USD"/>
    <n v="1406557877"/>
    <n v="1404743477"/>
    <b v="1"/>
    <n v="82"/>
    <b v="1"/>
    <x v="6"/>
    <n v="296"/>
    <n v="63.11"/>
    <s v="theater"/>
    <x v="6"/>
    <d v="2014-07-07T14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1750"/>
    <n v="11335.7"/>
    <x v="0"/>
    <s v="US"/>
    <s v="USD"/>
    <n v="1403305200"/>
    <n v="1400512658"/>
    <b v="1"/>
    <n v="226"/>
    <b v="1"/>
    <x v="6"/>
    <n v="648"/>
    <n v="50.16"/>
    <s v="theater"/>
    <x v="6"/>
    <d v="2014-05-19T15:17:38"/>
    <x v="3"/>
    <x v="5"/>
  </r>
  <r>
    <n v="3210"/>
    <s v="&quot;The Red Herring&quot; World Premiere"/>
    <s v="The Red Herring is a new play full of wickedly fast dialogue, a joke for every sentence, and more puns than you can shake a stick at."/>
    <n v="1750"/>
    <n v="3773"/>
    <x v="0"/>
    <s v="US"/>
    <s v="USD"/>
    <n v="1338523140"/>
    <n v="1334442519"/>
    <b v="1"/>
    <n v="60"/>
    <b v="1"/>
    <x v="6"/>
    <n v="216"/>
    <n v="62.88"/>
    <s v="theater"/>
    <x v="6"/>
    <d v="2012-04-14T22:28:39"/>
    <x v="5"/>
    <x v="6"/>
  </r>
  <r>
    <n v="3211"/>
    <s v="Titus &amp; Two Conversations. Huzzah!"/>
    <s v="Our fifth season is upon us: A wild new imagining of Titus Andronicus and our signature reading series &quot;Two Plays. One Conversation.&quot;"/>
    <n v="1750"/>
    <n v="27541"/>
    <x v="0"/>
    <s v="US"/>
    <s v="USD"/>
    <n v="1408068000"/>
    <n v="1405346680"/>
    <b v="1"/>
    <n v="322"/>
    <b v="1"/>
    <x v="6"/>
    <n v="1574"/>
    <n v="85.53"/>
    <s v="theater"/>
    <x v="6"/>
    <d v="2014-07-14T14:04:40"/>
    <x v="3"/>
    <x v="3"/>
  </r>
  <r>
    <n v="3212"/>
    <s v="Campo Maldito"/>
    <s v="Help us bring our production of Campo Maldito to New York AND San Francisco!"/>
    <n v="1750"/>
    <n v="5050"/>
    <x v="0"/>
    <s v="US"/>
    <s v="USD"/>
    <n v="1407524751"/>
    <n v="1404932751"/>
    <b v="1"/>
    <n v="94"/>
    <b v="1"/>
    <x v="6"/>
    <n v="289"/>
    <n v="53.72"/>
    <s v="theater"/>
    <x v="6"/>
    <d v="2014-07-09T19:05:51"/>
    <x v="3"/>
    <x v="3"/>
  </r>
  <r>
    <n v="3213"/>
    <s v="Moving Dust presents 'THIS MUCH' 2015"/>
    <s v="3 boys, 1 white dress and a hoover collide in this explosive new play by John Fitzpatrick. Life's a wedding disco. Let's dance."/>
    <n v="1750"/>
    <n v="6007"/>
    <x v="0"/>
    <s v="GB"/>
    <s v="GBP"/>
    <n v="1437934759"/>
    <n v="1434478759"/>
    <b v="1"/>
    <n v="47"/>
    <b v="1"/>
    <x v="6"/>
    <n v="343"/>
    <n v="127.81"/>
    <s v="theater"/>
    <x v="6"/>
    <d v="2015-06-16T18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700"/>
    <n v="12256"/>
    <x v="0"/>
    <s v="GB"/>
    <s v="GBP"/>
    <n v="1452038100"/>
    <n v="1448823673"/>
    <b v="1"/>
    <n v="115"/>
    <b v="1"/>
    <x v="6"/>
    <n v="721"/>
    <n v="106.57"/>
    <s v="theater"/>
    <x v="6"/>
    <d v="2015-11-29T19:01:13"/>
    <x v="0"/>
    <x v="4"/>
  </r>
  <r>
    <n v="3215"/>
    <s v="Colt Coeur's 6th Season"/>
    <s v="2 world premieres:_x000a_HOW TO LIVE ON EARTH by MJ Kaufman_x000a_ / CAL IN CAMO by William Francis Hoffman_x000a_+ workshops of 7 more plays!"/>
    <n v="1700"/>
    <n v="35123"/>
    <x v="0"/>
    <s v="US"/>
    <s v="USD"/>
    <n v="1441857540"/>
    <n v="1438617471"/>
    <b v="1"/>
    <n v="134"/>
    <b v="1"/>
    <x v="6"/>
    <n v="2066"/>
    <n v="262.11"/>
    <s v="theater"/>
    <x v="6"/>
    <d v="2015-08-03T15:57:51"/>
    <x v="0"/>
    <x v="10"/>
  </r>
  <r>
    <n v="3216"/>
    <s v="BRUTE"/>
    <s v="Brute (winner of the 2015 IdeasTap Underbelly Award) is new writing based on the true story of a rather twisted, horrible schoolgirl."/>
    <n v="1700"/>
    <n v="2001"/>
    <x v="0"/>
    <s v="GB"/>
    <s v="GBP"/>
    <n v="1436625000"/>
    <n v="1433934371"/>
    <b v="1"/>
    <n v="35"/>
    <b v="1"/>
    <x v="6"/>
    <n v="118"/>
    <n v="57.17"/>
    <s v="theater"/>
    <x v="6"/>
    <d v="2015-06-10T11:06:11"/>
    <x v="0"/>
    <x v="0"/>
  </r>
  <r>
    <n v="3217"/>
    <s v="Wake Up Call @ IRT Theater"/>
    <s v="Wake Up Call is a comedic play about a group of hotel employees working on Christmas Eve."/>
    <n v="1700"/>
    <n v="5221"/>
    <x v="0"/>
    <s v="US"/>
    <s v="USD"/>
    <n v="1478264784"/>
    <n v="1475672784"/>
    <b v="1"/>
    <n v="104"/>
    <b v="1"/>
    <x v="6"/>
    <n v="307"/>
    <n v="50.2"/>
    <s v="theater"/>
    <x v="6"/>
    <d v="2016-10-05T13:06:24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700"/>
    <n v="12252"/>
    <x v="0"/>
    <s v="GB"/>
    <s v="GBP"/>
    <n v="1419984000"/>
    <n v="1417132986"/>
    <b v="1"/>
    <n v="184"/>
    <b v="1"/>
    <x v="6"/>
    <n v="721"/>
    <n v="66.59"/>
    <s v="theater"/>
    <x v="6"/>
    <d v="2014-11-28T00:03:06"/>
    <x v="3"/>
    <x v="4"/>
  </r>
  <r>
    <n v="3219"/>
    <s v="Eyes Closed - The First In-Dream Theater Experience"/>
    <s v="Eyes Closed is a collaborative play and docudrama about New Yorkers and their dreams."/>
    <n v="1680"/>
    <n v="20022"/>
    <x v="0"/>
    <s v="US"/>
    <s v="USD"/>
    <n v="1427063747"/>
    <n v="1424043347"/>
    <b v="1"/>
    <n v="119"/>
    <b v="1"/>
    <x v="6"/>
    <n v="1192"/>
    <n v="168.25"/>
    <s v="theater"/>
    <x v="6"/>
    <d v="2015-02-15T23:35:47"/>
    <x v="0"/>
    <x v="2"/>
  </r>
  <r>
    <n v="3220"/>
    <s v="Burners"/>
    <s v="A sci-fi thriller for the stage opening March 10 in Los Angeles."/>
    <n v="1650"/>
    <n v="15126"/>
    <x v="0"/>
    <s v="US"/>
    <s v="USD"/>
    <n v="1489352400"/>
    <n v="1486411204"/>
    <b v="1"/>
    <n v="59"/>
    <b v="1"/>
    <x v="6"/>
    <n v="917"/>
    <n v="256.37"/>
    <s v="theater"/>
    <x v="6"/>
    <d v="2017-02-06T20:00:04"/>
    <x v="1"/>
    <x v="2"/>
  </r>
  <r>
    <n v="3221"/>
    <s v="The Hitchhiker's Guide to the Family"/>
    <s v="A one-man show about love, loss, and motorways, written &amp; performed by Ben Norris. Help us get to the 2015 Edinburgh Fringe and beyond!"/>
    <n v="1650"/>
    <n v="4137"/>
    <x v="0"/>
    <s v="GB"/>
    <s v="GBP"/>
    <n v="1436114603"/>
    <n v="1433090603"/>
    <b v="1"/>
    <n v="113"/>
    <b v="1"/>
    <x v="6"/>
    <n v="251"/>
    <n v="36.61"/>
    <s v="theater"/>
    <x v="6"/>
    <d v="2015-05-31T16:43:23"/>
    <x v="0"/>
    <x v="5"/>
  </r>
  <r>
    <n v="3222"/>
    <s v="Shakespeare in ASL - and FREE for everyone"/>
    <s v="Shakespeare's classic re-imagined as a spoken and signed production for deaf and hearing audiences"/>
    <n v="1650"/>
    <n v="3120"/>
    <x v="0"/>
    <s v="US"/>
    <s v="USD"/>
    <n v="1445722140"/>
    <n v="1443016697"/>
    <b v="1"/>
    <n v="84"/>
    <b v="1"/>
    <x v="6"/>
    <n v="189"/>
    <n v="37.14"/>
    <s v="theater"/>
    <x v="6"/>
    <d v="2015-09-23T13:58:17"/>
    <x v="0"/>
    <x v="8"/>
  </r>
  <r>
    <n v="3223"/>
    <s v="Good People by David Lindsay-Abaire at Waterfront Playhouse"/>
    <s v="Bringing David Lindsay-Abaire's award-winning story of our times to the East Bay."/>
    <n v="1650"/>
    <n v="3395"/>
    <x v="0"/>
    <s v="US"/>
    <s v="USD"/>
    <n v="1440100976"/>
    <n v="1437508976"/>
    <b v="1"/>
    <n v="74"/>
    <b v="1"/>
    <x v="6"/>
    <n v="206"/>
    <n v="45.88"/>
    <s v="theater"/>
    <x v="6"/>
    <d v="2015-07-21T20:02:56"/>
    <x v="0"/>
    <x v="3"/>
  </r>
  <r>
    <n v="3224"/>
    <s v="AdA (Author directing Author)"/>
    <s v="Neil LaBute and Marco Calvani reunite once again for the unique, international collaboration that is ADA: Author directing Author."/>
    <n v="1600"/>
    <n v="30610"/>
    <x v="0"/>
    <s v="US"/>
    <s v="USD"/>
    <n v="1484024400"/>
    <n v="1479932713"/>
    <b v="1"/>
    <n v="216"/>
    <b v="1"/>
    <x v="6"/>
    <n v="1913"/>
    <n v="141.71"/>
    <s v="theater"/>
    <x v="6"/>
    <d v="2016-11-23T20:25:13"/>
    <x v="2"/>
    <x v="4"/>
  </r>
  <r>
    <n v="3225"/>
    <s v="Two &quot;Gentlemen&quot; of Verona by William Shakespeare"/>
    <s v="Bare Theatre brings one of Shakespeare's most accessible early comedies to life free to the public across the NC Triangle"/>
    <n v="1600"/>
    <n v="2047"/>
    <x v="0"/>
    <s v="US"/>
    <s v="USD"/>
    <n v="1464987600"/>
    <n v="1463145938"/>
    <b v="1"/>
    <n v="39"/>
    <b v="1"/>
    <x v="6"/>
    <n v="128"/>
    <n v="52.49"/>
    <s v="theater"/>
    <x v="6"/>
    <d v="2016-05-13T13:25:38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600"/>
    <n v="1250"/>
    <x v="0"/>
    <s v="GB"/>
    <s v="GBP"/>
    <n v="1446213612"/>
    <n v="1443621612"/>
    <b v="1"/>
    <n v="21"/>
    <b v="1"/>
    <x v="6"/>
    <n v="78"/>
    <n v="59.52"/>
    <s v="theater"/>
    <x v="6"/>
    <d v="2015-09-30T14:00:12"/>
    <x v="0"/>
    <x v="8"/>
  </r>
  <r>
    <n v="3227"/>
    <s v="a colder water than here - VAULT 2017"/>
    <s v="a colder water than here is a new play by Matt Jones and directed by Lily McLeish that will be perfomed at VAULT Festival from 1-5 Feb"/>
    <n v="1600"/>
    <n v="1500"/>
    <x v="0"/>
    <s v="GB"/>
    <s v="GBP"/>
    <n v="1484687436"/>
    <n v="1482095436"/>
    <b v="0"/>
    <n v="30"/>
    <b v="1"/>
    <x v="6"/>
    <n v="94"/>
    <n v="50"/>
    <s v="theater"/>
    <x v="6"/>
    <d v="2016-12-18T21:10:36"/>
    <x v="2"/>
    <x v="11"/>
  </r>
  <r>
    <n v="3228"/>
    <s v="Hear Me Roar: A Season of Powerful Women"/>
    <s v="A Season of Powerful Women. A Season of Defiance."/>
    <n v="1600"/>
    <n v="7164"/>
    <x v="0"/>
    <s v="US"/>
    <s v="USD"/>
    <n v="1450328340"/>
    <n v="1447606884"/>
    <b v="1"/>
    <n v="37"/>
    <b v="1"/>
    <x v="6"/>
    <n v="448"/>
    <n v="193.62"/>
    <s v="theater"/>
    <x v="6"/>
    <d v="2015-11-15T17:01:24"/>
    <x v="0"/>
    <x v="4"/>
  </r>
  <r>
    <n v="3229"/>
    <s v="The Seagull Project Presents: The Three Sisters"/>
    <s v="After electrifying audiences in Seattle and Tashkent, The Seagull Project embarks on a brand new journey."/>
    <n v="1600"/>
    <n v="21573"/>
    <x v="0"/>
    <s v="US"/>
    <s v="USD"/>
    <n v="1416470398"/>
    <n v="1413874798"/>
    <b v="1"/>
    <n v="202"/>
    <b v="1"/>
    <x v="6"/>
    <n v="1348"/>
    <n v="106.8"/>
    <s v="theater"/>
    <x v="6"/>
    <d v="2014-10-21T06:59:58"/>
    <x v="3"/>
    <x v="9"/>
  </r>
  <r>
    <n v="3230"/>
    <s v="#CLOUD$ - a modern adaptation of Aristophanes' Clouds"/>
    <s v="Recently under fire for its cheeky and contextual revisiting of an ancient comedy, this show has lost funding and needs your support!"/>
    <n v="1600"/>
    <n v="2857"/>
    <x v="0"/>
    <s v="US"/>
    <s v="USD"/>
    <n v="1412135940"/>
    <n v="1410840126"/>
    <b v="1"/>
    <n v="37"/>
    <b v="1"/>
    <x v="6"/>
    <n v="179"/>
    <n v="77.22"/>
    <s v="theater"/>
    <x v="6"/>
    <d v="2014-09-16T04:02:06"/>
    <x v="3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570.79"/>
    <n v="1610"/>
    <x v="0"/>
    <s v="US"/>
    <s v="USD"/>
    <n v="1460846347"/>
    <n v="1458254347"/>
    <b v="0"/>
    <n v="28"/>
    <b v="1"/>
    <x v="6"/>
    <n v="102"/>
    <n v="57.5"/>
    <s v="theater"/>
    <x v="6"/>
    <d v="2016-03-17T22:39:07"/>
    <x v="2"/>
    <x v="7"/>
  </r>
  <r>
    <n v="3232"/>
    <s v="Honorable Men - Poor Yorick's Players 2016 Season"/>
    <s v="Honorable Men - Yorick's 10th season of free, outdoor Shakespeare.  Featuring Henry IV, part 1 and Julius Caesar."/>
    <n v="1570"/>
    <n v="1312"/>
    <x v="0"/>
    <s v="US"/>
    <s v="USD"/>
    <n v="1462334340"/>
    <n v="1459711917"/>
    <b v="1"/>
    <n v="26"/>
    <b v="1"/>
    <x v="6"/>
    <n v="84"/>
    <n v="50.46"/>
    <s v="theater"/>
    <x v="6"/>
    <d v="2016-04-03T19:31:57"/>
    <x v="2"/>
    <x v="6"/>
  </r>
  <r>
    <n v="3233"/>
    <s v="64 Squares"/>
    <s v="64 Squares is an autobiographical one-man exploration of the internal chess game played to reconcile relationships."/>
    <n v="1551"/>
    <n v="5940"/>
    <x v="0"/>
    <s v="US"/>
    <s v="USD"/>
    <n v="1488482355"/>
    <n v="1485890355"/>
    <b v="0"/>
    <n v="61"/>
    <b v="1"/>
    <x v="6"/>
    <n v="383"/>
    <n v="97.38"/>
    <s v="theater"/>
    <x v="6"/>
    <d v="2017-01-31T19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1550"/>
    <n v="4015.71"/>
    <x v="0"/>
    <s v="GB"/>
    <s v="GBP"/>
    <n v="1485991860"/>
    <n v="1483124208"/>
    <b v="0"/>
    <n v="115"/>
    <b v="1"/>
    <x v="6"/>
    <n v="259"/>
    <n v="34.92"/>
    <s v="theater"/>
    <x v="6"/>
    <d v="2016-12-30T18:56:48"/>
    <x v="2"/>
    <x v="11"/>
  </r>
  <r>
    <n v="3235"/>
    <s v="Catapult OYL to the next levelâ€”in Edinburgh!"/>
    <s v="Bring the spectacular PLEASE EXCUSE MY DEAR AUNT SALLY to Edinburgh this August for a 4-week run at the prestigious Pleasance Theatre!"/>
    <n v="1500"/>
    <n v="15481"/>
    <x v="0"/>
    <s v="US"/>
    <s v="USD"/>
    <n v="1467361251"/>
    <n v="1464769251"/>
    <b v="1"/>
    <n v="181"/>
    <b v="1"/>
    <x v="6"/>
    <n v="1032"/>
    <n v="85.53"/>
    <s v="theater"/>
    <x v="6"/>
    <d v="2016-06-01T08:20:51"/>
    <x v="2"/>
    <x v="0"/>
  </r>
  <r>
    <n v="3236"/>
    <s v="Sub-Basement World Premiere"/>
    <s v="A dark comedy exploring the importance of art, homelessness, and finding your own path.  World Premiere 3/27/17 at IRT Theater in NYC."/>
    <n v="1500"/>
    <n v="20120"/>
    <x v="0"/>
    <s v="US"/>
    <s v="USD"/>
    <n v="1482962433"/>
    <n v="1480370433"/>
    <b v="0"/>
    <n v="110"/>
    <b v="1"/>
    <x v="6"/>
    <n v="1341"/>
    <n v="182.91"/>
    <s v="theater"/>
    <x v="6"/>
    <d v="2016-11-28T22:00:33"/>
    <x v="2"/>
    <x v="4"/>
  </r>
  <r>
    <n v="3237"/>
    <s v="Celebrating 20 years of The 24 Hour Plays around the world!"/>
    <s v="An annual campaign supporting our intensive for artists 25 and under."/>
    <n v="1500"/>
    <n v="35275.64"/>
    <x v="0"/>
    <s v="US"/>
    <s v="USD"/>
    <n v="1443499140"/>
    <n v="1441452184"/>
    <b v="1"/>
    <n v="269"/>
    <b v="1"/>
    <x v="6"/>
    <n v="2352"/>
    <n v="131.13999999999999"/>
    <s v="theater"/>
    <x v="6"/>
    <d v="2015-09-05T11:23:04"/>
    <x v="0"/>
    <x v="8"/>
  </r>
  <r>
    <n v="3238"/>
    <s v="All Bare Theatre bring THE MAIDS to Edinburgh 2015"/>
    <s v="A bit of role-play never hurt anyone, right? Two maids play a game of murder. Genet's THE MAIDS in a visceral production by ALL BARE."/>
    <n v="1500"/>
    <n v="3145"/>
    <x v="0"/>
    <s v="GB"/>
    <s v="GBP"/>
    <n v="1435752898"/>
    <n v="1433160898"/>
    <b v="1"/>
    <n v="79"/>
    <b v="1"/>
    <x v="6"/>
    <n v="210"/>
    <n v="39.81"/>
    <s v="theater"/>
    <x v="6"/>
    <d v="2015-06-01T12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1500"/>
    <n v="6208.98"/>
    <x v="0"/>
    <s v="GB"/>
    <s v="GBP"/>
    <n v="1445817540"/>
    <n v="1443665293"/>
    <b v="1"/>
    <n v="104"/>
    <b v="1"/>
    <x v="6"/>
    <n v="414"/>
    <n v="59.7"/>
    <s v="theater"/>
    <x v="6"/>
    <d v="2015-10-01T02:08:13"/>
    <x v="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1500"/>
    <n v="3017"/>
    <x v="0"/>
    <s v="GB"/>
    <s v="GBP"/>
    <n v="1487286000"/>
    <n v="1484843948"/>
    <b v="0"/>
    <n v="34"/>
    <b v="1"/>
    <x v="6"/>
    <n v="201"/>
    <n v="88.74"/>
    <s v="theater"/>
    <x v="6"/>
    <d v="2017-01-19T16:39:08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1500"/>
    <n v="9801"/>
    <x v="0"/>
    <s v="US"/>
    <s v="USD"/>
    <n v="1413269940"/>
    <n v="1410421670"/>
    <b v="1"/>
    <n v="167"/>
    <b v="1"/>
    <x v="6"/>
    <n v="653"/>
    <n v="58.69"/>
    <s v="theater"/>
    <x v="6"/>
    <d v="2014-09-11T07:47:50"/>
    <x v="3"/>
    <x v="8"/>
  </r>
  <r>
    <n v="3242"/>
    <s v="First Day Off in a Long Time by Brian Finkelstein"/>
    <s v="First Day Off in a Long Time is a comedy show...            _x000a_About suicide."/>
    <n v="1500"/>
    <n v="12730.42"/>
    <x v="0"/>
    <s v="US"/>
    <s v="USD"/>
    <n v="1411150092"/>
    <n v="1408558092"/>
    <b v="1"/>
    <n v="183"/>
    <b v="1"/>
    <x v="6"/>
    <n v="849"/>
    <n v="69.569999999999993"/>
    <s v="theater"/>
    <x v="6"/>
    <d v="2014-08-20T18:08:12"/>
    <x v="3"/>
    <x v="10"/>
  </r>
  <r>
    <n v="3243"/>
    <s v="THE INCREDIBLE FOX SISTERS"/>
    <s v="Live Source's world premiere of a new play by Jaclyn Backhaus, premiering at the New Ohio Theatre October 30th-November 8th."/>
    <n v="1500"/>
    <n v="8227"/>
    <x v="0"/>
    <s v="US"/>
    <s v="USD"/>
    <n v="1444348800"/>
    <n v="1442283562"/>
    <b v="1"/>
    <n v="71"/>
    <b v="1"/>
    <x v="6"/>
    <n v="548"/>
    <n v="115.87"/>
    <s v="theater"/>
    <x v="6"/>
    <d v="2015-09-15T02:19:22"/>
    <x v="0"/>
    <x v="8"/>
  </r>
  <r>
    <n v="3244"/>
    <s v="'Time Please'"/>
    <s v="'Time Please' is a black comedy set in a failing public house in a run-down part of town, where things are about to get messy."/>
    <n v="1500"/>
    <n v="1647"/>
    <x v="0"/>
    <s v="GB"/>
    <s v="GBP"/>
    <n v="1480613982"/>
    <n v="1478018382"/>
    <b v="0"/>
    <n v="69"/>
    <b v="1"/>
    <x v="6"/>
    <n v="110"/>
    <n v="23.87"/>
    <s v="theater"/>
    <x v="6"/>
    <d v="2016-11-01T16:39:42"/>
    <x v="2"/>
    <x v="4"/>
  </r>
  <r>
    <n v="3245"/>
    <s v="Roughly Speaking: Voices from The Soup Kitchen"/>
    <s v="Five playwrights volunteer at New York's largest soup kitchen and develop a play around the people they meet."/>
    <n v="1500"/>
    <n v="21904"/>
    <x v="0"/>
    <s v="US"/>
    <s v="USD"/>
    <n v="1434074400"/>
    <n v="1431354258"/>
    <b v="0"/>
    <n v="270"/>
    <b v="1"/>
    <x v="6"/>
    <n v="1460"/>
    <n v="81.13"/>
    <s v="theater"/>
    <x v="6"/>
    <d v="2015-05-11T14:24:18"/>
    <x v="0"/>
    <x v="5"/>
  </r>
  <r>
    <n v="3246"/>
    <s v="The Gray Man"/>
    <s v="The Gray Man isnâ€™t real. Heâ€™s a ghost story, a boogeyman, a tale mothers make up to keep their children safe."/>
    <n v="1500"/>
    <n v="11122"/>
    <x v="0"/>
    <s v="US"/>
    <s v="USD"/>
    <n v="1442030340"/>
    <n v="1439551200"/>
    <b v="1"/>
    <n v="193"/>
    <b v="1"/>
    <x v="6"/>
    <n v="741"/>
    <n v="57.63"/>
    <s v="theater"/>
    <x v="6"/>
    <d v="2015-08-14T11:20:00"/>
    <x v="0"/>
    <x v="10"/>
  </r>
  <r>
    <n v="3247"/>
    <s v="Open Letter Theatre presents 'Boys' by Ella Hickson"/>
    <s v="Open Letter Theatre presents 'Boys' by Ella Hickson, at 2015's Edinburgh Fringe Festival! Four students, one flat, one last party!"/>
    <n v="1500"/>
    <n v="2646.5"/>
    <x v="0"/>
    <s v="GB"/>
    <s v="GBP"/>
    <n v="1436696712"/>
    <n v="1434104712"/>
    <b v="1"/>
    <n v="57"/>
    <b v="1"/>
    <x v="6"/>
    <n v="176"/>
    <n v="46.43"/>
    <s v="theater"/>
    <x v="6"/>
    <d v="2015-06-12T10:25:12"/>
    <x v="0"/>
    <x v="0"/>
  </r>
  <r>
    <n v="3248"/>
    <s v="Honest Accomplice Theatre 2015-16 Season"/>
    <s v="Honest Accomplice Theatre produces theatre for social change."/>
    <n v="1500"/>
    <n v="12095"/>
    <x v="0"/>
    <s v="US"/>
    <s v="USD"/>
    <n v="1428178757"/>
    <n v="1425590357"/>
    <b v="1"/>
    <n v="200"/>
    <b v="1"/>
    <x v="6"/>
    <n v="806"/>
    <n v="60.48"/>
    <s v="theater"/>
    <x v="6"/>
    <d v="2015-03-05T21:19:17"/>
    <x v="0"/>
    <x v="7"/>
  </r>
  <r>
    <n v="3249"/>
    <s v="Yesterday Again, Please - A New Play by Dezi Gallegos"/>
    <s v="A new work about guilt, trauma, love, and change; this original play tells the story of a boy and a girl who love and lose each other."/>
    <n v="1500"/>
    <n v="5771"/>
    <x v="0"/>
    <s v="US"/>
    <s v="USD"/>
    <n v="1434822914"/>
    <n v="1432230914"/>
    <b v="1"/>
    <n v="88"/>
    <b v="1"/>
    <x v="6"/>
    <n v="385"/>
    <n v="65.58"/>
    <s v="theater"/>
    <x v="6"/>
    <d v="2015-05-21T17:55:14"/>
    <x v="0"/>
    <x v="5"/>
  </r>
  <r>
    <n v="3250"/>
    <s v="Bring Love's Labour's Lost to Minnesota"/>
    <s v="The birth-child of The Moving Company, Theatre de la Jeune Lune &amp; William Shakespeare:  A wild new production of Love's Labour's Lost."/>
    <n v="1500"/>
    <n v="25388"/>
    <x v="0"/>
    <s v="US"/>
    <s v="USD"/>
    <n v="1415213324"/>
    <n v="1412617724"/>
    <b v="1"/>
    <n v="213"/>
    <b v="1"/>
    <x v="6"/>
    <n v="1693"/>
    <n v="119.19"/>
    <s v="theater"/>
    <x v="6"/>
    <d v="2014-10-06T17:48:44"/>
    <x v="3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1"/>
    <n v="83.05"/>
    <s v="theater"/>
    <x v="6"/>
    <d v="2015-05-22T17:32:46"/>
    <x v="0"/>
    <x v="5"/>
  </r>
  <r>
    <n v="3252"/>
    <s v="Modern Love"/>
    <s v="How do we navigate the boundaries between friendship, sexual intimacy and obsessive desire?"/>
    <n v="1500"/>
    <n v="2876"/>
    <x v="0"/>
    <s v="GB"/>
    <s v="GBP"/>
    <n v="1473247240"/>
    <n v="1470655240"/>
    <b v="1"/>
    <n v="50"/>
    <b v="1"/>
    <x v="6"/>
    <n v="192"/>
    <n v="57.52"/>
    <s v="theater"/>
    <x v="6"/>
    <d v="2016-08-08T11:20:40"/>
    <x v="2"/>
    <x v="10"/>
  </r>
  <r>
    <n v="3253"/>
    <s v="EMPATHITRAX, a new play by Ana Nogueira"/>
    <s v="Can you ever truly feel what someone else is feeling?_x000a_Do you want to?"/>
    <n v="1500"/>
    <n v="20365"/>
    <x v="0"/>
    <s v="US"/>
    <s v="USD"/>
    <n v="1473306300"/>
    <n v="1471701028"/>
    <b v="1"/>
    <n v="115"/>
    <b v="1"/>
    <x v="6"/>
    <n v="1358"/>
    <n v="177.09"/>
    <s v="theater"/>
    <x v="6"/>
    <d v="2016-08-20T13:50:28"/>
    <x v="2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500"/>
    <n v="13163.5"/>
    <x v="0"/>
    <s v="GB"/>
    <s v="GBP"/>
    <n v="1427331809"/>
    <n v="1424743409"/>
    <b v="1"/>
    <n v="186"/>
    <b v="1"/>
    <x v="6"/>
    <n v="878"/>
    <n v="70.77"/>
    <s v="theater"/>
    <x v="6"/>
    <d v="2015-02-24T02:03:29"/>
    <x v="0"/>
    <x v="2"/>
  </r>
  <r>
    <n v="3255"/>
    <s v="Henry V"/>
    <s v="5 Actors, 30 Characters, 90 Minutes._x000a_Let us transport you from London to the fields of Agincourt, using the power of your imagination."/>
    <n v="1500"/>
    <n v="525"/>
    <x v="0"/>
    <s v="GB"/>
    <s v="GBP"/>
    <n v="1412706375"/>
    <n v="1410114375"/>
    <b v="1"/>
    <n v="18"/>
    <b v="1"/>
    <x v="6"/>
    <n v="35"/>
    <n v="29.17"/>
    <s v="theater"/>
    <x v="6"/>
    <d v="2014-09-07T18:26:15"/>
    <x v="3"/>
    <x v="8"/>
  </r>
  <r>
    <n v="3256"/>
    <s v="Paperhand Puppet Intervention 16th Annual Summer Show"/>
    <s v="Our 16th year promises to be bigger and better than ever but we need your help to bring the show to life!"/>
    <n v="1500"/>
    <n v="12806"/>
    <x v="0"/>
    <s v="US"/>
    <s v="USD"/>
    <n v="1433995140"/>
    <n v="1432129577"/>
    <b v="1"/>
    <n v="176"/>
    <b v="1"/>
    <x v="6"/>
    <n v="854"/>
    <n v="72.760000000000005"/>
    <s v="theater"/>
    <x v="6"/>
    <d v="2015-05-20T13:46:17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1500"/>
    <n v="2125.9899999999998"/>
    <x v="0"/>
    <s v="GB"/>
    <s v="GBP"/>
    <n v="1487769952"/>
    <n v="1485177952"/>
    <b v="0"/>
    <n v="41"/>
    <b v="1"/>
    <x v="6"/>
    <n v="142"/>
    <n v="51.85"/>
    <s v="theater"/>
    <x v="6"/>
    <d v="2017-01-23T13:25:52"/>
    <x v="1"/>
    <x v="1"/>
  </r>
  <r>
    <n v="3258"/>
    <s v="Bluebirds by Joe Brondo"/>
    <s v="A guy named Walt steals a book and plans to sell it to get his life on track... until his wife finds out."/>
    <n v="1500"/>
    <n v="7365"/>
    <x v="0"/>
    <s v="US"/>
    <s v="USD"/>
    <n v="1420751861"/>
    <n v="1418159861"/>
    <b v="1"/>
    <n v="75"/>
    <b v="1"/>
    <x v="6"/>
    <n v="491"/>
    <n v="98.2"/>
    <s v="theater"/>
    <x v="6"/>
    <d v="2014-12-09T21:17:41"/>
    <x v="3"/>
    <x v="11"/>
  </r>
  <r>
    <n v="3259"/>
    <s v="Laughter is Sacred Space 2.0"/>
    <s v="The Human Faces Tour - Every Story Sacred. This tour is about laughter, grief, and identity in the human striving toward wholeness"/>
    <n v="1500"/>
    <n v="24418.6"/>
    <x v="0"/>
    <s v="US"/>
    <s v="USD"/>
    <n v="1475294340"/>
    <n v="1472753745"/>
    <b v="1"/>
    <n v="97"/>
    <b v="1"/>
    <x v="6"/>
    <n v="1628"/>
    <n v="251.74"/>
    <s v="theater"/>
    <x v="6"/>
    <d v="2016-09-01T18:15:45"/>
    <x v="2"/>
    <x v="8"/>
  </r>
  <r>
    <n v="3260"/>
    <s v="Keep the Art of Marionettes Alive With PUPPETWORKS!"/>
    <s v="We're looking to raise money to continue bringing Brooklyn the vanishing art form of marionette puppetry."/>
    <n v="1500"/>
    <n v="5462"/>
    <x v="0"/>
    <s v="US"/>
    <s v="USD"/>
    <n v="1448903318"/>
    <n v="1445875718"/>
    <b v="1"/>
    <n v="73"/>
    <b v="1"/>
    <x v="6"/>
    <n v="364"/>
    <n v="74.819999999999993"/>
    <s v="theater"/>
    <x v="6"/>
    <d v="2015-10-26T16:08:38"/>
    <x v="0"/>
    <x v="9"/>
  </r>
  <r>
    <n v="3261"/>
    <s v="Scrappy Shakespeare: A Midsummer Night's Dream"/>
    <s v="Six Spartanburg-based professional actors perform A Midsummer Night's Dream outdoors in downtown Spartanburg."/>
    <n v="1500"/>
    <n v="3315"/>
    <x v="0"/>
    <s v="US"/>
    <s v="USD"/>
    <n v="1437067476"/>
    <n v="1434475476"/>
    <b v="1"/>
    <n v="49"/>
    <b v="1"/>
    <x v="6"/>
    <n v="221"/>
    <n v="67.650000000000006"/>
    <s v="theater"/>
    <x v="6"/>
    <d v="2015-06-16T17:24:36"/>
    <x v="0"/>
    <x v="0"/>
  </r>
  <r>
    <n v="3262"/>
    <s v="Prison Boxing: A New Play by Leah Joki"/>
    <s v="A one-woman theatrical exploration of the prison system and its inhabitants."/>
    <n v="1500"/>
    <n v="12571"/>
    <x v="0"/>
    <s v="US"/>
    <s v="USD"/>
    <n v="1419220800"/>
    <n v="1416555262"/>
    <b v="1"/>
    <n v="134"/>
    <b v="1"/>
    <x v="6"/>
    <n v="838"/>
    <n v="93.81"/>
    <s v="theater"/>
    <x v="6"/>
    <d v="2014-11-21T07:34:22"/>
    <x v="3"/>
    <x v="4"/>
  </r>
  <r>
    <n v="3263"/>
    <s v="Titus Andronicus (with an all-female cast &amp; crew)"/>
    <s v="Shakespeare's bloodiest tragedy, performed and produced exclusively by women."/>
    <n v="1500"/>
    <n v="2804.16"/>
    <x v="0"/>
    <s v="US"/>
    <s v="USD"/>
    <n v="1446238800"/>
    <n v="1444220588"/>
    <b v="1"/>
    <n v="68"/>
    <b v="1"/>
    <x v="6"/>
    <n v="187"/>
    <n v="41.24"/>
    <s v="theater"/>
    <x v="6"/>
    <d v="2015-10-07T12:23:08"/>
    <x v="0"/>
    <x v="9"/>
  </r>
  <r>
    <n v="3264"/>
    <s v="Kapow-i GoGo at The PIT"/>
    <s v="The three part comedic saga of Kapow-i GoGo, who saves the world.  Again.  And again."/>
    <n v="1500"/>
    <n v="2575"/>
    <x v="0"/>
    <s v="US"/>
    <s v="USD"/>
    <n v="1422482400"/>
    <n v="1421089938"/>
    <b v="1"/>
    <n v="49"/>
    <b v="1"/>
    <x v="6"/>
    <n v="172"/>
    <n v="52.55"/>
    <s v="theater"/>
    <x v="6"/>
    <d v="2015-01-12T19:12:18"/>
    <x v="0"/>
    <x v="1"/>
  </r>
  <r>
    <n v="3265"/>
    <s v="&quot;Where was I&quot; - an autobiographical play on Dementia"/>
    <s v="A theatrical play on Alzheimerâ€™s and the challenges of loving a person who keeps disappearing."/>
    <n v="1500"/>
    <n v="4428"/>
    <x v="0"/>
    <s v="IE"/>
    <s v="EUR"/>
    <n v="1449162000"/>
    <n v="1446570315"/>
    <b v="1"/>
    <n v="63"/>
    <b v="1"/>
    <x v="6"/>
    <n v="295"/>
    <n v="70.290000000000006"/>
    <s v="theater"/>
    <x v="6"/>
    <d v="2015-11-03T17:05:15"/>
    <x v="0"/>
    <x v="4"/>
  </r>
  <r>
    <n v="3266"/>
    <s v="Macbeth"/>
    <s v="An original version of Shakespeare's masterpiece that emphasizes family and explores the destruction of blood ties"/>
    <n v="1500"/>
    <n v="7877"/>
    <x v="0"/>
    <s v="US"/>
    <s v="USD"/>
    <n v="1434142800"/>
    <n v="1431435122"/>
    <b v="1"/>
    <n v="163"/>
    <b v="1"/>
    <x v="6"/>
    <n v="525"/>
    <n v="48.33"/>
    <s v="theater"/>
    <x v="6"/>
    <d v="2015-05-12T12:52:02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"/>
    <n v="15315"/>
    <x v="0"/>
    <s v="US"/>
    <s v="USD"/>
    <n v="1437156660"/>
    <n v="1434564660"/>
    <b v="1"/>
    <n v="288"/>
    <b v="1"/>
    <x v="6"/>
    <n v="1021"/>
    <n v="53.18"/>
    <s v="theater"/>
    <x v="6"/>
    <d v="2015-06-17T18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1500"/>
    <n v="2560"/>
    <x v="0"/>
    <s v="US"/>
    <s v="USD"/>
    <n v="1472074928"/>
    <n v="1470692528"/>
    <b v="1"/>
    <n v="42"/>
    <b v="1"/>
    <x v="6"/>
    <n v="171"/>
    <n v="60.95"/>
    <s v="theater"/>
    <x v="6"/>
    <d v="2016-08-08T21:42:08"/>
    <x v="2"/>
    <x v="10"/>
  </r>
  <r>
    <n v="3269"/>
    <s v="Cicada Studios presents &quot;Miss Sarah&quot;"/>
    <s v="Cicada Studios presents, as their inaugural production, a new-writing world premiere at the Edinburgh Fringe Festival 2015."/>
    <n v="1500"/>
    <n v="8120"/>
    <x v="0"/>
    <s v="GB"/>
    <s v="GBP"/>
    <n v="1434452400"/>
    <n v="1431509397"/>
    <b v="1"/>
    <n v="70"/>
    <b v="1"/>
    <x v="6"/>
    <n v="541"/>
    <n v="116"/>
    <s v="theater"/>
    <x v="6"/>
    <d v="2015-05-13T09:29:57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500"/>
    <n v="1830"/>
    <x v="0"/>
    <s v="GB"/>
    <s v="GBP"/>
    <n v="1436705265"/>
    <n v="1434113265"/>
    <b v="1"/>
    <n v="30"/>
    <b v="1"/>
    <x v="6"/>
    <n v="122"/>
    <n v="61"/>
    <s v="theater"/>
    <x v="6"/>
    <d v="2015-06-12T12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4"/>
    <s v="theater"/>
    <x v="6"/>
    <d v="2014-10-03T10:29:35"/>
    <x v="3"/>
    <x v="9"/>
  </r>
  <r>
    <n v="3272"/>
    <s v="&quot;Next Stop&quot; - Adjusting to dating in NYC"/>
    <s v="A new original play that follows two Israeli singles navigate the humorous and confusing dating scene of NYC."/>
    <n v="1500"/>
    <n v="15443"/>
    <x v="0"/>
    <s v="US"/>
    <s v="USD"/>
    <n v="1446814809"/>
    <n v="1444219209"/>
    <b v="1"/>
    <n v="145"/>
    <b v="1"/>
    <x v="6"/>
    <n v="1030"/>
    <n v="106.5"/>
    <s v="theater"/>
    <x v="6"/>
    <d v="2015-10-07T12:00:09"/>
    <x v="0"/>
    <x v="9"/>
  </r>
  <r>
    <n v="3273"/>
    <s v="Toscana, or What I Remember"/>
    <s v="We're bringing Tuscany to the Cherry Lane Theatre with a new play about memory and how we deal with people we love but we can't stand."/>
    <n v="1500"/>
    <n v="4296"/>
    <x v="0"/>
    <s v="US"/>
    <s v="USD"/>
    <n v="1473879600"/>
    <n v="1472498042"/>
    <b v="1"/>
    <n v="21"/>
    <b v="1"/>
    <x v="6"/>
    <n v="286"/>
    <n v="204.57"/>
    <s v="theater"/>
    <x v="6"/>
    <d v="2016-08-29T19:14:02"/>
    <x v="2"/>
    <x v="10"/>
  </r>
  <r>
    <n v="3274"/>
    <s v="Orpheus Descending by Tennessee Williams"/>
    <s v="Austin Pendleton directs a rare revival of Tennessee Williams' Orpheus Descending. (photos by Michael Halsband and Talfoto)"/>
    <n v="1500"/>
    <n v="15705"/>
    <x v="0"/>
    <s v="US"/>
    <s v="USD"/>
    <n v="1458075600"/>
    <n v="1454259272"/>
    <b v="1"/>
    <n v="286"/>
    <b v="1"/>
    <x v="6"/>
    <n v="1047"/>
    <n v="54.91"/>
    <s v="theater"/>
    <x v="6"/>
    <d v="2016-01-31T16:54:32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500"/>
    <n v="1805"/>
    <x v="0"/>
    <s v="US"/>
    <s v="USD"/>
    <n v="1423456200"/>
    <n v="1421183271"/>
    <b v="1"/>
    <n v="12"/>
    <b v="1"/>
    <x v="6"/>
    <n v="120"/>
    <n v="150.41999999999999"/>
    <s v="theater"/>
    <x v="6"/>
    <d v="2015-01-13T21:07:51"/>
    <x v="0"/>
    <x v="1"/>
  </r>
  <r>
    <n v="3276"/>
    <s v="We The Astronomers"/>
    <s v="In 2016, KO Theatre presents a world premiere play in Toronto, ON about faith, home, and the secrets we keep from those we love."/>
    <n v="1500"/>
    <n v="5258"/>
    <x v="0"/>
    <s v="CA"/>
    <s v="CAD"/>
    <n v="1459483140"/>
    <n v="1456526879"/>
    <b v="1"/>
    <n v="100"/>
    <b v="1"/>
    <x v="6"/>
    <n v="351"/>
    <n v="52.58"/>
    <s v="theater"/>
    <x v="6"/>
    <d v="2016-02-26T22:47:59"/>
    <x v="2"/>
    <x v="2"/>
  </r>
  <r>
    <n v="3277"/>
    <s v="Go People does 'Almost, Maine'"/>
    <s v="One of the most popular American plays of the last decade comes to London for its international premiere. Festive and bittersweet."/>
    <n v="1500"/>
    <n v="5430"/>
    <x v="0"/>
    <s v="GB"/>
    <s v="GBP"/>
    <n v="1416331406"/>
    <n v="1413735806"/>
    <b v="1"/>
    <n v="100"/>
    <b v="1"/>
    <x v="6"/>
    <n v="362"/>
    <n v="54.3"/>
    <s v="theater"/>
    <x v="6"/>
    <d v="2014-10-19T16:23:26"/>
    <x v="3"/>
    <x v="9"/>
  </r>
  <r>
    <n v="3278"/>
    <s v="Unusual Charles Dickens adaptation at Edinburgh Fringe"/>
    <s v="This Victorian gothic tragedy tells the untold story of Estella Havisham. Combining puppetry, music and striking digital projections."/>
    <n v="1500"/>
    <n v="2585"/>
    <x v="0"/>
    <s v="GB"/>
    <s v="GBP"/>
    <n v="1433017303"/>
    <n v="1430425303"/>
    <b v="1"/>
    <n v="34"/>
    <b v="1"/>
    <x v="6"/>
    <n v="172"/>
    <n v="76.03"/>
    <s v="theater"/>
    <x v="6"/>
    <d v="2015-04-30T20:21:43"/>
    <x v="0"/>
    <x v="6"/>
  </r>
  <r>
    <n v="3279"/>
    <s v="Good People at The Hudson Guild Theatre"/>
    <s v="LOOKING FOR GOOD PEOPLE to help fund our production of &quot;Good People&quot; with Kia Hellman &amp; Shayne Anderson, directed by Christine Dunford."/>
    <n v="1500"/>
    <n v="6628"/>
    <x v="0"/>
    <s v="US"/>
    <s v="USD"/>
    <n v="1459474059"/>
    <n v="1456885659"/>
    <b v="0"/>
    <n v="63"/>
    <b v="1"/>
    <x v="6"/>
    <n v="442"/>
    <n v="105.21"/>
    <s v="theater"/>
    <x v="6"/>
    <d v="2016-03-02T02:27:39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1500"/>
    <n v="2060"/>
    <x v="0"/>
    <s v="US"/>
    <s v="USD"/>
    <n v="1433134800"/>
    <n v="1430158198"/>
    <b v="0"/>
    <n v="30"/>
    <b v="1"/>
    <x v="6"/>
    <n v="137"/>
    <n v="68.67"/>
    <s v="theater"/>
    <x v="6"/>
    <d v="2015-04-27T18:09:58"/>
    <x v="0"/>
    <x v="6"/>
  </r>
  <r>
    <n v="3281"/>
    <s v="KICK It's Not How High. It's How Strong! Written &amp; Performed"/>
    <s v="&quot;This is how theater should connect to people&quot;  Margo Jefferson, Pulitzer Prize winning critic"/>
    <n v="1500"/>
    <n v="6080"/>
    <x v="0"/>
    <s v="US"/>
    <s v="USD"/>
    <n v="1441153705"/>
    <n v="1438561705"/>
    <b v="0"/>
    <n v="47"/>
    <b v="1"/>
    <x v="6"/>
    <n v="405"/>
    <n v="129.36000000000001"/>
    <s v="theater"/>
    <x v="6"/>
    <d v="2015-08-03T00:28:25"/>
    <x v="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1500"/>
    <n v="31820.5"/>
    <x v="0"/>
    <s v="US"/>
    <s v="USD"/>
    <n v="1461904788"/>
    <n v="1458103188"/>
    <b v="0"/>
    <n v="237"/>
    <b v="1"/>
    <x v="6"/>
    <n v="2121"/>
    <n v="134.26"/>
    <s v="theater"/>
    <x v="6"/>
    <d v="2016-03-16T04:39:48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1500"/>
    <n v="838"/>
    <x v="0"/>
    <s v="GB"/>
    <s v="GBP"/>
    <n v="1455138000"/>
    <n v="1452448298"/>
    <b v="0"/>
    <n v="47"/>
    <b v="1"/>
    <x v="6"/>
    <n v="56"/>
    <n v="17.829999999999998"/>
    <s v="theater"/>
    <x v="6"/>
    <d v="2016-01-10T17:51:38"/>
    <x v="2"/>
    <x v="1"/>
  </r>
  <r>
    <n v="3284"/>
    <s v="Help fund Black Enough!"/>
    <s v="Black Enough is an LSU student-staged performance exploring the effects of white supremacy on the black community."/>
    <n v="1500"/>
    <n v="3048"/>
    <x v="0"/>
    <s v="US"/>
    <s v="USD"/>
    <n v="1454047140"/>
    <n v="1452546853"/>
    <b v="0"/>
    <n v="15"/>
    <b v="1"/>
    <x v="6"/>
    <n v="203"/>
    <n v="203.2"/>
    <s v="theater"/>
    <x v="6"/>
    <d v="2016-01-11T21:14:13"/>
    <x v="2"/>
    <x v="1"/>
  </r>
  <r>
    <n v="3285"/>
    <s v="By Morning"/>
    <s v="A new play by Matthew Gasda"/>
    <n v="1500"/>
    <n v="5604"/>
    <x v="0"/>
    <s v="US"/>
    <s v="USD"/>
    <n v="1488258000"/>
    <n v="1485556626"/>
    <b v="0"/>
    <n v="81"/>
    <b v="1"/>
    <x v="6"/>
    <n v="374"/>
    <n v="69.19"/>
    <s v="theater"/>
    <x v="6"/>
    <d v="2017-01-27T22:37:06"/>
    <x v="1"/>
    <x v="1"/>
  </r>
  <r>
    <n v="3286"/>
    <s v="THE FALL - A New Play at FringeNYC!"/>
    <s v="An ensemble-driven play inspired by real-life accounts about six young women who lost their fathers on 9/11. August 2016 at FringeNYC!"/>
    <n v="1500"/>
    <n v="15265"/>
    <x v="0"/>
    <s v="US"/>
    <s v="USD"/>
    <n v="1471291782"/>
    <n v="1468699782"/>
    <b v="0"/>
    <n v="122"/>
    <b v="1"/>
    <x v="6"/>
    <n v="1018"/>
    <n v="125.12"/>
    <s v="theater"/>
    <x v="6"/>
    <d v="2016-07-16T20:09:42"/>
    <x v="2"/>
    <x v="3"/>
  </r>
  <r>
    <n v="3287"/>
    <s v="Three Things: Stories About Life"/>
    <s v="An inspirational one-man play about crisis, community, and the search for wholeness."/>
    <n v="1500"/>
    <n v="2500"/>
    <x v="0"/>
    <s v="CA"/>
    <s v="CAD"/>
    <n v="1448733628"/>
    <n v="1446573628"/>
    <b v="0"/>
    <n v="34"/>
    <b v="1"/>
    <x v="6"/>
    <n v="167"/>
    <n v="73.53"/>
    <s v="theater"/>
    <x v="6"/>
    <d v="2015-11-03T18:00:28"/>
    <x v="0"/>
    <x v="4"/>
  </r>
  <r>
    <n v="3288"/>
    <s v="Cancer patient Anne Bartram's bucket list wish..."/>
    <s v="Cancer patient Anne Bartram's bucket list wish, is to have her new play performed at a London venue and reviewed by a national paper."/>
    <n v="1500"/>
    <n v="10026.49"/>
    <x v="0"/>
    <s v="GB"/>
    <s v="GBP"/>
    <n v="1466463600"/>
    <n v="1463337315"/>
    <b v="0"/>
    <n v="207"/>
    <b v="1"/>
    <x v="6"/>
    <n v="668"/>
    <n v="48.44"/>
    <s v="theater"/>
    <x v="6"/>
    <d v="2016-05-15T18:35:15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1500"/>
    <n v="665.21"/>
    <x v="0"/>
    <s v="GB"/>
    <s v="GBP"/>
    <n v="1487580602"/>
    <n v="1485161402"/>
    <b v="0"/>
    <n v="25"/>
    <b v="1"/>
    <x v="6"/>
    <n v="44"/>
    <n v="26.61"/>
    <s v="theater"/>
    <x v="6"/>
    <d v="2017-01-23T08:50:02"/>
    <x v="1"/>
    <x v="1"/>
  </r>
  <r>
    <n v="3290"/>
    <s v="Get JunkBox Theatre To Edinburgh Fringe!"/>
    <s v="Pregnancy. Viagra. Murder. Nutella. What more could you want?_x000a__x000a_Help get JunkBox Theatre to Edinburgh Fringe 2017!"/>
    <n v="1500"/>
    <n v="2424"/>
    <x v="0"/>
    <s v="GB"/>
    <s v="GBP"/>
    <n v="1489234891"/>
    <n v="1486642891"/>
    <b v="0"/>
    <n v="72"/>
    <b v="1"/>
    <x v="6"/>
    <n v="162"/>
    <n v="33.67"/>
    <s v="theater"/>
    <x v="6"/>
    <d v="2017-02-09T12:21:31"/>
    <x v="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1500"/>
    <n v="570"/>
    <x v="0"/>
    <s v="US"/>
    <s v="USD"/>
    <n v="1442462340"/>
    <n v="1439743900"/>
    <b v="0"/>
    <n v="14"/>
    <b v="1"/>
    <x v="6"/>
    <n v="38"/>
    <n v="40.71"/>
    <s v="theater"/>
    <x v="6"/>
    <d v="2015-08-16T16:51:40"/>
    <x v="0"/>
    <x v="10"/>
  </r>
  <r>
    <n v="3292"/>
    <s v="Dick Whittington - our 2016 community pantomime!"/>
    <s v="Iver Heath Drama Club is a not-for-profit community group and this year we are performing DICK WHITTINGTON."/>
    <n v="1500"/>
    <n v="289"/>
    <x v="0"/>
    <s v="GB"/>
    <s v="GBP"/>
    <n v="1449257348"/>
    <n v="1444069748"/>
    <b v="0"/>
    <n v="15"/>
    <b v="1"/>
    <x v="6"/>
    <n v="19"/>
    <n v="19.27"/>
    <s v="theater"/>
    <x v="6"/>
    <d v="2015-10-05T18:29:08"/>
    <x v="0"/>
    <x v="9"/>
  </r>
  <r>
    <n v="3293"/>
    <s v="Threefold Social Organism Theatre Project"/>
    <s v="In 1917 Rudolf Steiner's Threefold Social Organism was an attempt to save a devastated Europe. 100 years later do we have a new chance?"/>
    <n v="1500"/>
    <n v="7670"/>
    <x v="0"/>
    <s v="NZ"/>
    <s v="NZD"/>
    <n v="1488622352"/>
    <n v="1486030352"/>
    <b v="0"/>
    <n v="91"/>
    <b v="1"/>
    <x v="6"/>
    <n v="511"/>
    <n v="84.29"/>
    <s v="theater"/>
    <x v="6"/>
    <d v="2017-02-02T10:12:32"/>
    <x v="1"/>
    <x v="2"/>
  </r>
  <r>
    <n v="3294"/>
    <s v="old man's Gift"/>
    <s v="A young theatre company promoting new talent and looking for help in funding our very first set for our black comedy &quot;old man's Gift&quot;"/>
    <n v="1500"/>
    <n v="710"/>
    <x v="0"/>
    <s v="GB"/>
    <s v="GBP"/>
    <n v="1434459554"/>
    <n v="1431867554"/>
    <b v="0"/>
    <n v="24"/>
    <b v="1"/>
    <x v="6"/>
    <n v="47"/>
    <n v="29.58"/>
    <s v="theater"/>
    <x v="6"/>
    <d v="2015-05-17T12:59:14"/>
    <x v="0"/>
    <x v="5"/>
  </r>
  <r>
    <n v="3295"/>
    <s v="The Divine Comedy Show"/>
    <s v="A comedic drama about The Devil and his quest to take a bride and to Hell with the consequences, no matter what they may be."/>
    <n v="1500"/>
    <n v="720.01"/>
    <x v="0"/>
    <s v="GB"/>
    <s v="GBP"/>
    <n v="1474886229"/>
    <n v="1472294229"/>
    <b v="0"/>
    <n v="27"/>
    <b v="1"/>
    <x v="6"/>
    <n v="48"/>
    <n v="26.67"/>
    <s v="theater"/>
    <x v="6"/>
    <d v="2016-08-27T10:37:09"/>
    <x v="2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"/>
    <n v="45.98"/>
    <s v="theater"/>
    <x v="6"/>
    <d v="2015-11-01T18:09:32"/>
    <x v="0"/>
    <x v="4"/>
  </r>
  <r>
    <n v="3297"/>
    <s v="MY EYES WENT DARK"/>
    <s v="A father loses his family in a freak plane crash and goes on to murder the air traffic controller he holds responsible."/>
    <n v="1500"/>
    <n v="5504"/>
    <x v="0"/>
    <s v="GB"/>
    <s v="GBP"/>
    <n v="1438037940"/>
    <n v="1436380256"/>
    <b v="0"/>
    <n v="44"/>
    <b v="1"/>
    <x v="6"/>
    <n v="367"/>
    <n v="125.09"/>
    <s v="theater"/>
    <x v="6"/>
    <d v="2015-07-08T18:30:56"/>
    <x v="0"/>
    <x v="3"/>
  </r>
  <r>
    <n v="3298"/>
    <s v="Get. That. Snitch. - The World's Most Dangerous Play"/>
    <s v="A stylishly sinister story about blood, guns, and raw ambition. You can help Great Minds bring the world's most dangerous play to life!"/>
    <n v="1500"/>
    <n v="10173"/>
    <x v="0"/>
    <s v="US"/>
    <s v="USD"/>
    <n v="1442102400"/>
    <n v="1440370768"/>
    <b v="0"/>
    <n v="72"/>
    <b v="1"/>
    <x v="6"/>
    <n v="678"/>
    <n v="141.29"/>
    <s v="theater"/>
    <x v="6"/>
    <d v="2015-08-23T22:59:28"/>
    <x v="0"/>
    <x v="10"/>
  </r>
  <r>
    <n v="3299"/>
    <s v="The Maid, in the Common Room, with the FiancÃ©: A Comedy"/>
    <s v="A quick-witted original comedy that follows a group of eccentric friends as they attend an engagement party gone terribly wrong!"/>
    <n v="1500"/>
    <n v="3486"/>
    <x v="0"/>
    <s v="US"/>
    <s v="USD"/>
    <n v="1444860063"/>
    <n v="1442268063"/>
    <b v="0"/>
    <n v="63"/>
    <b v="1"/>
    <x v="6"/>
    <n v="232"/>
    <n v="55.33"/>
    <s v="theater"/>
    <x v="6"/>
    <d v="2015-09-14T22:01:03"/>
    <x v="0"/>
    <x v="8"/>
  </r>
  <r>
    <n v="3300"/>
    <s v="MAX &amp; ELSA: NO MUSIC. NO CHILDREN."/>
    <s v="A subversive parody about the two people for whom the hills were NOT alive with THE SOUND OF MUSIC."/>
    <n v="1500"/>
    <n v="4085"/>
    <x v="0"/>
    <s v="US"/>
    <s v="USD"/>
    <n v="1430329862"/>
    <n v="1428515462"/>
    <b v="0"/>
    <n v="88"/>
    <b v="1"/>
    <x v="6"/>
    <n v="272"/>
    <n v="46.42"/>
    <s v="theater"/>
    <x v="6"/>
    <d v="2015-04-08T17:51:02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1500"/>
    <n v="4004"/>
    <x v="0"/>
    <s v="US"/>
    <s v="USD"/>
    <n v="1470034740"/>
    <n v="1466185176"/>
    <b v="0"/>
    <n v="70"/>
    <b v="1"/>
    <x v="6"/>
    <n v="267"/>
    <n v="57.2"/>
    <s v="theater"/>
    <x v="6"/>
    <d v="2016-06-17T17:39:36"/>
    <x v="2"/>
    <x v="0"/>
  </r>
  <r>
    <n v="3302"/>
    <s v="El muro de BorÃ­s KiÃ©n"/>
    <s v="FilosofÃ­a de los anÃ³nimos"/>
    <n v="1500"/>
    <n v="8685"/>
    <x v="0"/>
    <s v="ES"/>
    <s v="EUR"/>
    <n v="1481099176"/>
    <n v="1478507176"/>
    <b v="0"/>
    <n v="50"/>
    <b v="1"/>
    <x v="6"/>
    <n v="579"/>
    <n v="173.7"/>
    <s v="theater"/>
    <x v="6"/>
    <d v="2016-11-07T08:26:16"/>
    <x v="2"/>
    <x v="4"/>
  </r>
  <r>
    <n v="3303"/>
    <s v="VisiÃ³n Latino Theatre Company"/>
    <s v="VisiÃ³n Latino Theatre Company was founded by three young latino professionals sharing the stories of everyday latinos."/>
    <n v="1500"/>
    <n v="2086"/>
    <x v="0"/>
    <s v="US"/>
    <s v="USD"/>
    <n v="1427553484"/>
    <n v="1424533084"/>
    <b v="0"/>
    <n v="35"/>
    <b v="1"/>
    <x v="6"/>
    <n v="139"/>
    <n v="59.6"/>
    <s v="theater"/>
    <x v="6"/>
    <d v="2015-02-21T15:38:04"/>
    <x v="0"/>
    <x v="2"/>
  </r>
  <r>
    <n v="3304"/>
    <s v="I Can Ski Forever 3"/>
    <s v="A musical comedy production celebrating the unique, lovable, insufferable ski culture of the modern day mountain town."/>
    <n v="1500"/>
    <n v="15677.5"/>
    <x v="0"/>
    <s v="US"/>
    <s v="USD"/>
    <n v="1482418752"/>
    <n v="1479826752"/>
    <b v="0"/>
    <n v="175"/>
    <b v="1"/>
    <x v="6"/>
    <n v="1045"/>
    <n v="89.59"/>
    <s v="theater"/>
    <x v="6"/>
    <d v="2016-11-22T14:59:12"/>
    <x v="2"/>
    <x v="4"/>
  </r>
  <r>
    <n v="3305"/>
    <s v="The Judgment of Paris"/>
    <s v="The Judgement of Paris is an exciting, inspirational poem set to run Oct. 2, 3 &amp; 4 at Plays &amp; Players, but we need funding and fans."/>
    <n v="1500"/>
    <n v="4081"/>
    <x v="0"/>
    <s v="US"/>
    <s v="USD"/>
    <n v="1438374748"/>
    <n v="1435782748"/>
    <b v="0"/>
    <n v="20"/>
    <b v="1"/>
    <x v="6"/>
    <n v="272"/>
    <n v="204.05"/>
    <s v="theater"/>
    <x v="6"/>
    <d v="2015-07-01T20:32:28"/>
    <x v="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"/>
    <n v="48.7"/>
    <s v="theater"/>
    <x v="6"/>
    <d v="2016-05-03T05:15:42"/>
    <x v="2"/>
    <x v="5"/>
  </r>
  <r>
    <n v="3307"/>
    <s v="The Respectful Prostitute"/>
    <s v="A group of Stanford students are going to present Jean-Paul Sartre's play, The Respectful Prostitute, at the end of Spring quarter."/>
    <n v="1500"/>
    <n v="1066.8"/>
    <x v="0"/>
    <s v="US"/>
    <s v="USD"/>
    <n v="1463275339"/>
    <n v="1460683339"/>
    <b v="0"/>
    <n v="20"/>
    <b v="1"/>
    <x v="6"/>
    <n v="71"/>
    <n v="53.34"/>
    <s v="theater"/>
    <x v="6"/>
    <d v="2016-04-15T01:22:19"/>
    <x v="2"/>
    <x v="6"/>
  </r>
  <r>
    <n v="3308"/>
    <s v="A Hand of Talons"/>
    <s v="Descend into the dark world of steampunk noir in this thrilling new play, written by Maggie Lee and directed by Amy Poisson!"/>
    <n v="1500"/>
    <n v="4280"/>
    <x v="0"/>
    <s v="US"/>
    <s v="USD"/>
    <n v="1460581365"/>
    <n v="1458766965"/>
    <b v="0"/>
    <n v="57"/>
    <b v="1"/>
    <x v="6"/>
    <n v="285"/>
    <n v="75.09"/>
    <s v="theater"/>
    <x v="6"/>
    <d v="2016-03-23T21:02:45"/>
    <x v="2"/>
    <x v="7"/>
  </r>
  <r>
    <n v="3309"/>
    <s v="Collision Course"/>
    <s v="Two unlikely friends, a garage, tinned beans &amp; the end of the world."/>
    <n v="1500"/>
    <n v="558"/>
    <x v="0"/>
    <s v="GB"/>
    <s v="GBP"/>
    <n v="1476632178"/>
    <n v="1473953778"/>
    <b v="0"/>
    <n v="31"/>
    <b v="1"/>
    <x v="6"/>
    <n v="37"/>
    <n v="18"/>
    <s v="theater"/>
    <x v="6"/>
    <d v="2016-09-15T15:36:18"/>
    <x v="2"/>
    <x v="8"/>
  </r>
  <r>
    <n v="3310"/>
    <s v="The Island Boys: A New Play"/>
    <s v="A new play about coming coming home, recovery, and trying to find God in the process."/>
    <n v="1500"/>
    <n v="6505"/>
    <x v="0"/>
    <s v="US"/>
    <s v="USD"/>
    <n v="1444169825"/>
    <n v="1441577825"/>
    <b v="0"/>
    <n v="31"/>
    <b v="1"/>
    <x v="6"/>
    <n v="434"/>
    <n v="209.84"/>
    <s v="theater"/>
    <x v="6"/>
    <d v="2015-09-06T22:17:05"/>
    <x v="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1500"/>
    <n v="2746"/>
    <x v="0"/>
    <s v="US"/>
    <s v="USD"/>
    <n v="1445065210"/>
    <n v="1442473210"/>
    <b v="0"/>
    <n v="45"/>
    <b v="1"/>
    <x v="6"/>
    <n v="183"/>
    <n v="61.02"/>
    <s v="theater"/>
    <x v="6"/>
    <d v="2015-09-17T07:00:10"/>
    <x v="0"/>
    <x v="8"/>
  </r>
  <r>
    <n v="3312"/>
    <s v="Richard III"/>
    <s v="Bare Theatre presents one of Shakespeare's most notorious characters in the final chapter of the War of the Roses saga."/>
    <n v="1500"/>
    <n v="2501"/>
    <x v="0"/>
    <s v="US"/>
    <s v="USD"/>
    <n v="1478901600"/>
    <n v="1477077946"/>
    <b v="0"/>
    <n v="41"/>
    <b v="1"/>
    <x v="6"/>
    <n v="167"/>
    <n v="61"/>
    <s v="theater"/>
    <x v="6"/>
    <d v="2016-10-21T19:25:46"/>
    <x v="2"/>
    <x v="9"/>
  </r>
  <r>
    <n v="3313"/>
    <s v="Melbin the Accidental"/>
    <s v="A modern reworking of Shakespeare's histories and tragedies in iambic pentameter to talk of death, love, and race."/>
    <n v="1500"/>
    <n v="2321"/>
    <x v="0"/>
    <s v="US"/>
    <s v="USD"/>
    <n v="1453856400"/>
    <n v="1452664317"/>
    <b v="0"/>
    <n v="29"/>
    <b v="1"/>
    <x v="6"/>
    <n v="155"/>
    <n v="80.03"/>
    <s v="theater"/>
    <x v="6"/>
    <d v="2016-01-13T05:51:57"/>
    <x v="2"/>
    <x v="1"/>
  </r>
  <r>
    <n v="3314"/>
    <s v="The White Bike"/>
    <s v="I want to add a new perspective to the cycling safety debate by taking my play THE WHITE BIKE to the Edinburgh Festival of Cycling"/>
    <n v="1500"/>
    <n v="1686"/>
    <x v="0"/>
    <s v="GB"/>
    <s v="GBP"/>
    <n v="1431115500"/>
    <n v="1428733511"/>
    <b v="0"/>
    <n v="58"/>
    <b v="1"/>
    <x v="6"/>
    <n v="112"/>
    <n v="29.07"/>
    <s v="theater"/>
    <x v="6"/>
    <d v="2015-04-11T06:25:11"/>
    <x v="0"/>
    <x v="6"/>
  </r>
  <r>
    <n v="3315"/>
    <s v="Red and The Wolf: A Prospero Theatre Production"/>
    <s v="Help Prospero take its Dark Retelling of the &quot;Red&quot; story to Edinburgh! The Forest breathes and waits...will you join us?"/>
    <n v="1500"/>
    <n v="4400"/>
    <x v="0"/>
    <s v="GB"/>
    <s v="GBP"/>
    <n v="1462519041"/>
    <n v="1459927041"/>
    <b v="0"/>
    <n v="89"/>
    <b v="1"/>
    <x v="6"/>
    <n v="293"/>
    <n v="49.44"/>
    <s v="theater"/>
    <x v="6"/>
    <d v="2016-04-06T07:17:21"/>
    <x v="2"/>
    <x v="6"/>
  </r>
  <r>
    <n v="3316"/>
    <s v="LOVENESS, the play @FringeNYC 2014"/>
    <s v="Gorgeousness that which sits in the root of Loveness._x000a_Other than this there is no endearment for or otherwise_x000a_to describe."/>
    <n v="1500"/>
    <n v="11747.18"/>
    <x v="0"/>
    <s v="US"/>
    <s v="USD"/>
    <n v="1407506040"/>
    <n v="1404680075"/>
    <b v="0"/>
    <n v="125"/>
    <b v="1"/>
    <x v="6"/>
    <n v="783"/>
    <n v="93.98"/>
    <s v="theater"/>
    <x v="6"/>
    <d v="2014-07-06T20:54:35"/>
    <x v="3"/>
    <x v="3"/>
  </r>
  <r>
    <n v="3317"/>
    <s v="Seven Minutes in Eternity"/>
    <s v="Andy Boyd's epic new satire about heroes and villains, humankind's search for glory, and fascism in America"/>
    <n v="1500"/>
    <n v="1115"/>
    <x v="0"/>
    <s v="US"/>
    <s v="USD"/>
    <n v="1465347424"/>
    <n v="1462755424"/>
    <b v="0"/>
    <n v="18"/>
    <b v="1"/>
    <x v="6"/>
    <n v="74"/>
    <n v="61.94"/>
    <s v="theater"/>
    <x v="6"/>
    <d v="2016-05-09T00:57:04"/>
    <x v="2"/>
    <x v="5"/>
  </r>
  <r>
    <n v="3318"/>
    <s v="ROOMIES - Atlantic Canada Tour 2016-17"/>
    <s v="Help us strengthen and inspire disability arts in Atlantic Canada"/>
    <n v="1500"/>
    <n v="2512"/>
    <x v="0"/>
    <s v="CA"/>
    <s v="CAD"/>
    <n v="1460341800"/>
    <n v="1456902893"/>
    <b v="0"/>
    <n v="32"/>
    <b v="1"/>
    <x v="6"/>
    <n v="167"/>
    <n v="78.5"/>
    <s v="theater"/>
    <x v="6"/>
    <d v="2016-03-02T07:14:53"/>
    <x v="2"/>
    <x v="7"/>
  </r>
  <r>
    <n v="3319"/>
    <s v="Down the Rabbit Hole"/>
    <s v="Down the Rabbit Hole is an exciting new play by Not Just Theatre Productions. To be performed at Matthew's Yard Theatre in Feb 2015"/>
    <n v="1500"/>
    <n v="540"/>
    <x v="0"/>
    <s v="GB"/>
    <s v="GBP"/>
    <n v="1422712986"/>
    <n v="1418824986"/>
    <b v="0"/>
    <n v="16"/>
    <b v="1"/>
    <x v="6"/>
    <n v="36"/>
    <n v="33.75"/>
    <s v="theater"/>
    <x v="6"/>
    <d v="2014-12-17T14:03:06"/>
    <x v="3"/>
    <x v="11"/>
  </r>
  <r>
    <n v="3320"/>
    <s v="Mama Threw Me So High &amp; He Who Speaks"/>
    <s v="Imaginary Theater Company presents two modern day tall tales about family, resilience and redemption."/>
    <n v="1500"/>
    <n v="2525"/>
    <x v="0"/>
    <s v="US"/>
    <s v="USD"/>
    <n v="1466557557"/>
    <n v="1463965557"/>
    <b v="0"/>
    <n v="38"/>
    <b v="1"/>
    <x v="6"/>
    <n v="168"/>
    <n v="66.45"/>
    <s v="theater"/>
    <x v="6"/>
    <d v="2016-05-23T01:05:57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1500"/>
    <n v="537"/>
    <x v="0"/>
    <s v="US"/>
    <s v="USD"/>
    <n v="1413431940"/>
    <n v="1412216665"/>
    <b v="0"/>
    <n v="15"/>
    <b v="1"/>
    <x v="6"/>
    <n v="36"/>
    <n v="35.799999999999997"/>
    <s v="theater"/>
    <x v="6"/>
    <d v="2014-10-02T02:24:25"/>
    <x v="3"/>
    <x v="9"/>
  </r>
  <r>
    <n v="3322"/>
    <s v="Familiar Strangers â€” A Staged Reading"/>
    <s v="Familiar Strangers follows the journey of a community of people living homeless on the streets in and around Tompkins Square Park."/>
    <n v="1500"/>
    <n v="3350"/>
    <x v="0"/>
    <s v="US"/>
    <s v="USD"/>
    <n v="1466567700"/>
    <n v="1464653696"/>
    <b v="0"/>
    <n v="23"/>
    <b v="1"/>
    <x v="6"/>
    <n v="223"/>
    <n v="145.65"/>
    <s v="theater"/>
    <x v="6"/>
    <d v="2016-05-31T00:14:56"/>
    <x v="2"/>
    <x v="5"/>
  </r>
  <r>
    <n v="3323"/>
    <s v="Migrants' Theatre"/>
    <s v="Young adult theatre makers from London are raising money to cover costs for touring with their current production MigrantsÂ´ Rhapsody."/>
    <n v="1500"/>
    <n v="1259"/>
    <x v="0"/>
    <s v="GB"/>
    <s v="GBP"/>
    <n v="1474793208"/>
    <n v="1472201208"/>
    <b v="0"/>
    <n v="49"/>
    <b v="1"/>
    <x v="6"/>
    <n v="84"/>
    <n v="25.69"/>
    <s v="theater"/>
    <x v="6"/>
    <d v="2016-08-26T08:46:48"/>
    <x v="2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2"/>
    <n v="152.5"/>
    <s v="theater"/>
    <x v="6"/>
    <d v="2016-05-22T13:59:50"/>
    <x v="2"/>
    <x v="5"/>
  </r>
  <r>
    <n v="3325"/>
    <s v="Infectious, love at the end of the 21st century!"/>
    <s v="Innovative Theatre Company Needs You To Reach Funding Requirements. We Are So Close We Can Smell It! Thank You In Advance."/>
    <n v="1500"/>
    <n v="450"/>
    <x v="0"/>
    <s v="GB"/>
    <s v="GBP"/>
    <n v="1428256277"/>
    <n v="1425235877"/>
    <b v="0"/>
    <n v="15"/>
    <b v="1"/>
    <x v="6"/>
    <n v="30"/>
    <n v="30"/>
    <s v="theater"/>
    <x v="6"/>
    <d v="2015-03-01T18:51:17"/>
    <x v="0"/>
    <x v="7"/>
  </r>
  <r>
    <n v="3326"/>
    <s v="Me? A Caregiver?"/>
    <s v="An edgy, hilarious, compassionate and honest show to help caregivers find courage, trust their instincts and above all, to laugh."/>
    <n v="1500"/>
    <n v="8110"/>
    <x v="0"/>
    <s v="US"/>
    <s v="USD"/>
    <n v="1425830905"/>
    <n v="1423242505"/>
    <b v="0"/>
    <n v="57"/>
    <b v="1"/>
    <x v="6"/>
    <n v="541"/>
    <n v="142.28"/>
    <s v="theater"/>
    <x v="6"/>
    <d v="2015-02-06T17:08:25"/>
    <x v="0"/>
    <x v="2"/>
  </r>
  <r>
    <n v="3327"/>
    <s v="Itch + Scratch at Hackney Showroom"/>
    <s v="After 3 successful nights last year, Itch+Scratch are back. New writing, live music and party fun. Best New Theatre, Great Night Out."/>
    <n v="1500"/>
    <n v="810"/>
    <x v="0"/>
    <s v="GB"/>
    <s v="GBP"/>
    <n v="1462697966"/>
    <n v="1460105966"/>
    <b v="0"/>
    <n v="33"/>
    <b v="1"/>
    <x v="6"/>
    <n v="54"/>
    <n v="24.55"/>
    <s v="theater"/>
    <x v="6"/>
    <d v="2016-04-08T08:59:26"/>
    <x v="2"/>
    <x v="6"/>
  </r>
  <r>
    <n v="3328"/>
    <s v="3 Days In Savannah Part II"/>
    <s v="&quot;3 Days In Savannah&quot; explores the issues of love, racism, and regret while reminding us that, &quot;life is a game and love is the prize.&quot;"/>
    <n v="1500"/>
    <n v="2635"/>
    <x v="0"/>
    <s v="US"/>
    <s v="USD"/>
    <n v="1404522000"/>
    <n v="1404308883"/>
    <b v="0"/>
    <n v="9"/>
    <b v="1"/>
    <x v="6"/>
    <n v="176"/>
    <n v="292.77999999999997"/>
    <s v="theater"/>
    <x v="6"/>
    <d v="2014-07-02T13:48:03"/>
    <x v="3"/>
    <x v="3"/>
  </r>
  <r>
    <n v="3329"/>
    <s v="Jestia and Raedon"/>
    <s v="Jestia and Raedon is a brand new romantic comedy play going to the Edinburgh Fringe Festival this summer."/>
    <n v="1500"/>
    <n v="1168"/>
    <x v="0"/>
    <s v="GB"/>
    <s v="GBP"/>
    <n v="1406502000"/>
    <n v="1405583108"/>
    <b v="0"/>
    <n v="26"/>
    <b v="1"/>
    <x v="6"/>
    <n v="78"/>
    <n v="44.92"/>
    <s v="theater"/>
    <x v="6"/>
    <d v="2014-07-17T07:45:08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"/>
    <n v="23.1"/>
    <s v="theater"/>
    <x v="6"/>
    <d v="2015-03-02T21:17:48"/>
    <x v="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1500"/>
    <n v="5226"/>
    <x v="0"/>
    <s v="US"/>
    <s v="USD"/>
    <n v="1444149886"/>
    <n v="1441125886"/>
    <b v="0"/>
    <n v="65"/>
    <b v="1"/>
    <x v="6"/>
    <n v="348"/>
    <n v="80.400000000000006"/>
    <s v="theater"/>
    <x v="6"/>
    <d v="2015-09-01T16:44:46"/>
    <x v="0"/>
    <x v="8"/>
  </r>
  <r>
    <n v="3332"/>
    <s v="Cortez"/>
    <s v="Two marine biologists are at odds during an important expedition. When a stranded shark refuses to die, things get weird."/>
    <n v="1500"/>
    <n v="6000"/>
    <x v="0"/>
    <s v="US"/>
    <s v="USD"/>
    <n v="1405802330"/>
    <n v="1403210330"/>
    <b v="0"/>
    <n v="83"/>
    <b v="1"/>
    <x v="6"/>
    <n v="400"/>
    <n v="72.290000000000006"/>
    <s v="theater"/>
    <x v="6"/>
    <d v="2014-06-19T20:38:50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1500"/>
    <n v="3660"/>
    <x v="0"/>
    <s v="US"/>
    <s v="USD"/>
    <n v="1434384880"/>
    <n v="1432484080"/>
    <b v="0"/>
    <n v="111"/>
    <b v="1"/>
    <x v="6"/>
    <n v="244"/>
    <n v="32.97"/>
    <s v="theater"/>
    <x v="6"/>
    <d v="2015-05-24T16:14:40"/>
    <x v="0"/>
    <x v="5"/>
  </r>
  <r>
    <n v="3334"/>
    <s v="The Saltbox Theatre Collective Seed Money Project"/>
    <s v="The Saltbox Theatre Collective is a brand new not-for-profit theatre company in Illinois."/>
    <n v="1500"/>
    <n v="5366"/>
    <x v="0"/>
    <s v="US"/>
    <s v="USD"/>
    <n v="1438259422"/>
    <n v="1435667422"/>
    <b v="0"/>
    <n v="46"/>
    <b v="1"/>
    <x v="6"/>
    <n v="358"/>
    <n v="116.65"/>
    <s v="theater"/>
    <x v="6"/>
    <d v="2015-06-30T12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1500"/>
    <n v="5016"/>
    <x v="0"/>
    <s v="GB"/>
    <s v="GBP"/>
    <n v="1407106800"/>
    <n v="1404749446"/>
    <b v="0"/>
    <n v="63"/>
    <b v="1"/>
    <x v="6"/>
    <n v="334"/>
    <n v="79.62"/>
    <s v="theater"/>
    <x v="6"/>
    <d v="2014-07-07T16:10:46"/>
    <x v="3"/>
    <x v="3"/>
  </r>
  <r>
    <n v="3336"/>
    <s v="WILDE TALES"/>
    <s v="A theatrical adaptation of Oscar Wilde's short stories, presented by Suitcase Civilians at The Space, April 5-10 2016."/>
    <n v="1500"/>
    <n v="250"/>
    <x v="0"/>
    <s v="GB"/>
    <s v="GBP"/>
    <n v="1459845246"/>
    <n v="1457429646"/>
    <b v="0"/>
    <n v="9"/>
    <b v="1"/>
    <x v="6"/>
    <n v="17"/>
    <n v="27.78"/>
    <s v="theater"/>
    <x v="6"/>
    <d v="2016-03-08T09:34:06"/>
    <x v="2"/>
    <x v="7"/>
  </r>
  <r>
    <n v="3337"/>
    <s v="Das Ding - A Globetrotting Comedy"/>
    <s v="StoneCrabs is thrilled to bring to the UK the first English production of Philipp LÃ¶hleâ€™s play Das Ding (The Thing)."/>
    <n v="1500"/>
    <n v="2755"/>
    <x v="0"/>
    <s v="GB"/>
    <s v="GBP"/>
    <n v="1412974800"/>
    <n v="1411109167"/>
    <b v="0"/>
    <n v="34"/>
    <b v="1"/>
    <x v="6"/>
    <n v="184"/>
    <n v="81.03"/>
    <s v="theater"/>
    <x v="6"/>
    <d v="2014-09-19T06:46:07"/>
    <x v="3"/>
    <x v="8"/>
  </r>
  <r>
    <n v="3338"/>
    <s v="The Last Days of Judas Iscariot"/>
    <s v="Join Estelle Parsons in support of Theater That Looks and Sounds Like America"/>
    <n v="1500"/>
    <n v="15327"/>
    <x v="0"/>
    <s v="US"/>
    <s v="USD"/>
    <n v="1487944080"/>
    <n v="1486129680"/>
    <b v="0"/>
    <n v="112"/>
    <b v="1"/>
    <x v="6"/>
    <n v="1022"/>
    <n v="136.85"/>
    <s v="theater"/>
    <x v="6"/>
    <d v="2017-02-03T13:48:00"/>
    <x v="1"/>
    <x v="2"/>
  </r>
  <r>
    <n v="3339"/>
    <s v="FRESH PRODUCE'd LA presents: Friends in Transient Places"/>
    <s v="FPLA presents FRIENDS IN TRANSIENT PLACES by Jonathan Caren: a magical story of modern life."/>
    <n v="1500"/>
    <n v="8348"/>
    <x v="0"/>
    <s v="US"/>
    <s v="USD"/>
    <n v="1469721518"/>
    <n v="1467129518"/>
    <b v="0"/>
    <n v="47"/>
    <b v="1"/>
    <x v="6"/>
    <n v="557"/>
    <n v="177.62"/>
    <s v="theater"/>
    <x v="6"/>
    <d v="2016-06-28T15:58:38"/>
    <x v="2"/>
    <x v="0"/>
  </r>
  <r>
    <n v="3340"/>
    <s v="King Lear"/>
    <s v="The Eno River Players is a community theater in Durham, North Carolina. We are trying to raise money to get our second show on its feet"/>
    <n v="1500"/>
    <n v="4145"/>
    <x v="0"/>
    <s v="US"/>
    <s v="USD"/>
    <n v="1481066554"/>
    <n v="1478906554"/>
    <b v="0"/>
    <n v="38"/>
    <b v="1"/>
    <x v="6"/>
    <n v="276"/>
    <n v="109.08"/>
    <s v="theater"/>
    <x v="6"/>
    <d v="2016-11-11T23:22:34"/>
    <x v="2"/>
    <x v="4"/>
  </r>
  <r>
    <n v="3341"/>
    <s v="Today I Live"/>
    <s v="A London flat, two stories play simultaneously. Irish mapmaker 1821, Iranian artist present day. Each senses the other. Worlds collide."/>
    <n v="1500"/>
    <n v="3350"/>
    <x v="0"/>
    <s v="GB"/>
    <s v="GBP"/>
    <n v="1465750800"/>
    <n v="1463771421"/>
    <b v="0"/>
    <n v="28"/>
    <b v="1"/>
    <x v="6"/>
    <n v="223"/>
    <n v="119.64"/>
    <s v="theater"/>
    <x v="6"/>
    <d v="2016-05-20T19:10:21"/>
    <x v="2"/>
    <x v="5"/>
  </r>
  <r>
    <n v="3342"/>
    <s v="Uprising Theatre Company's First Production"/>
    <s v="We believe in the power of stories to change the world. Theatre that inspires transformation."/>
    <n v="1500"/>
    <n v="6100"/>
    <x v="0"/>
    <s v="US"/>
    <s v="USD"/>
    <n v="1427864340"/>
    <n v="1425020810"/>
    <b v="0"/>
    <n v="78"/>
    <b v="1"/>
    <x v="6"/>
    <n v="407"/>
    <n v="78.209999999999994"/>
    <s v="theater"/>
    <x v="6"/>
    <d v="2015-02-27T07:06:50"/>
    <x v="0"/>
    <x v="2"/>
  </r>
  <r>
    <n v="3343"/>
    <s v="The Girl Who Touched the Stars"/>
    <s v="Two sisters make a set of paper dolls which take them on a journey across lands, creating memories along the way."/>
    <n v="1500"/>
    <n v="1200"/>
    <x v="0"/>
    <s v="GB"/>
    <s v="GBP"/>
    <n v="1460553480"/>
    <n v="1458770384"/>
    <b v="0"/>
    <n v="23"/>
    <b v="1"/>
    <x v="6"/>
    <n v="80"/>
    <n v="52.17"/>
    <s v="theater"/>
    <x v="6"/>
    <d v="2016-03-23T21:59:44"/>
    <x v="2"/>
    <x v="7"/>
  </r>
  <r>
    <n v="3344"/>
    <s v="The Other Group Theatre"/>
    <s v="We are a company of crafted and trained actors, writers and directors dedicated to the principles set by the legendary Group Theatre."/>
    <n v="1500"/>
    <n v="4565"/>
    <x v="0"/>
    <s v="US"/>
    <s v="USD"/>
    <n v="1409374093"/>
    <n v="1406782093"/>
    <b v="0"/>
    <n v="40"/>
    <b v="1"/>
    <x v="6"/>
    <n v="304"/>
    <n v="114.13"/>
    <s v="theater"/>
    <x v="6"/>
    <d v="2014-07-31T04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1500"/>
    <n v="650"/>
    <x v="0"/>
    <s v="US"/>
    <s v="USD"/>
    <n v="1429317420"/>
    <n v="1424226768"/>
    <b v="0"/>
    <n v="13"/>
    <b v="1"/>
    <x v="6"/>
    <n v="43"/>
    <n v="50"/>
    <s v="theater"/>
    <x v="6"/>
    <d v="2015-02-18T02:32:48"/>
    <x v="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91.67"/>
    <s v="theater"/>
    <x v="6"/>
    <d v="2015-02-19T00:35:10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1500"/>
    <n v="2389"/>
    <x v="0"/>
    <s v="GB"/>
    <s v="GBP"/>
    <n v="1462741200"/>
    <n v="1461503654"/>
    <b v="0"/>
    <n v="22"/>
    <b v="1"/>
    <x v="6"/>
    <n v="159"/>
    <n v="108.59"/>
    <s v="theater"/>
    <x v="6"/>
    <d v="2016-04-24T13:14:14"/>
    <x v="2"/>
    <x v="6"/>
  </r>
  <r>
    <n v="3348"/>
    <s v="Macbeth"/>
    <s v="Old Hat's new production explores the bleak culture of war and the cosmic powers of guilt and imagination in Shakespeare's tragedy."/>
    <n v="1500"/>
    <n v="5516"/>
    <x v="0"/>
    <s v="US"/>
    <s v="USD"/>
    <n v="1461988740"/>
    <n v="1459949080"/>
    <b v="0"/>
    <n v="79"/>
    <b v="1"/>
    <x v="6"/>
    <n v="368"/>
    <n v="69.819999999999993"/>
    <s v="theater"/>
    <x v="6"/>
    <d v="2016-04-06T13:24:40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500"/>
    <n v="1534"/>
    <x v="0"/>
    <s v="US"/>
    <s v="USD"/>
    <n v="1465837200"/>
    <n v="1463971172"/>
    <b v="0"/>
    <n v="14"/>
    <b v="1"/>
    <x v="6"/>
    <n v="102"/>
    <n v="109.57"/>
    <s v="theater"/>
    <x v="6"/>
    <d v="2016-05-23T02:39:32"/>
    <x v="2"/>
    <x v="5"/>
  </r>
  <r>
    <n v="3350"/>
    <s v="Visions"/>
    <s v="Nora Wageners TheaterstÃ¼ck lÃ¤dt den Zuschauer ein auf eine teils lustige, teils dÃ¼stere Reise ins Wohnzimmer der jungen, arbeitslosen K"/>
    <n v="1500"/>
    <n v="3655"/>
    <x v="0"/>
    <s v="LU"/>
    <s v="EUR"/>
    <n v="1448838000"/>
    <n v="1445791811"/>
    <b v="0"/>
    <n v="51"/>
    <b v="1"/>
    <x v="6"/>
    <n v="244"/>
    <n v="71.67"/>
    <s v="theater"/>
    <x v="6"/>
    <d v="2015-10-25T16:50:11"/>
    <x v="0"/>
    <x v="9"/>
  </r>
  <r>
    <n v="3351"/>
    <s v="Action To The Word's DRACULA"/>
    <s v="A thrilling 'steampunk' reworking of the infamous gothic horror novel by a powerhouse ensemble will leave you begging to be bitten."/>
    <n v="1500"/>
    <n v="5055"/>
    <x v="0"/>
    <s v="GB"/>
    <s v="GBP"/>
    <n v="1406113200"/>
    <n v="1402910965"/>
    <b v="0"/>
    <n v="54"/>
    <b v="1"/>
    <x v="6"/>
    <n v="337"/>
    <n v="93.61"/>
    <s v="theater"/>
    <x v="6"/>
    <d v="2014-06-16T09:29:25"/>
    <x v="3"/>
    <x v="0"/>
  </r>
  <r>
    <n v="3352"/>
    <s v="Brief Hiatus: Little Deaths 2016"/>
    <s v="Actors creating more theatre in Brighton. A LOT MORE. Classics, contemporary, new writing, Shakespeare, foreign translations and more."/>
    <n v="1500"/>
    <n v="5376"/>
    <x v="0"/>
    <s v="GB"/>
    <s v="GBP"/>
    <n v="1467414000"/>
    <n v="1462492178"/>
    <b v="0"/>
    <n v="70"/>
    <b v="1"/>
    <x v="6"/>
    <n v="358"/>
    <n v="76.8"/>
    <s v="theater"/>
    <x v="6"/>
    <d v="2016-05-05T23:49:38"/>
    <x v="2"/>
    <x v="5"/>
  </r>
  <r>
    <n v="3353"/>
    <s v="Nude: A play by Paul Hewitt"/>
    <s v="A new spoken word play, written by Paul Hewitt, in 3 parts about love and fate, inspired by the Ruba'iyat of Omar Khayyam."/>
    <n v="1500"/>
    <n v="1575"/>
    <x v="0"/>
    <s v="GB"/>
    <s v="GBP"/>
    <n v="1462230000"/>
    <n v="1461061350"/>
    <b v="0"/>
    <n v="44"/>
    <b v="1"/>
    <x v="6"/>
    <n v="105"/>
    <n v="35.799999999999997"/>
    <s v="theater"/>
    <x v="6"/>
    <d v="2016-04-19T10:22:30"/>
    <x v="2"/>
    <x v="6"/>
  </r>
  <r>
    <n v="3354"/>
    <s v="Strangeloop Theatre - A Focus on New Works"/>
    <s v="Help Strangeloop Theatre create and support new work by sponsoring our 2015-2016 season."/>
    <n v="1500"/>
    <n v="3058"/>
    <x v="0"/>
    <s v="US"/>
    <s v="USD"/>
    <n v="1446091260"/>
    <n v="1443029206"/>
    <b v="0"/>
    <n v="55"/>
    <b v="1"/>
    <x v="6"/>
    <n v="204"/>
    <n v="55.6"/>
    <s v="theater"/>
    <x v="6"/>
    <d v="2015-09-23T17:26:46"/>
    <x v="0"/>
    <x v="8"/>
  </r>
  <r>
    <n v="3355"/>
    <s v="Jelly Beans at Theatre503"/>
    <s v="Help get Jelly Beans to the Theatre503 stage. An important piece of new writing by Dan Pick, produced by Kuleshov Theatre"/>
    <n v="1500"/>
    <n v="2210"/>
    <x v="0"/>
    <s v="GB"/>
    <s v="GBP"/>
    <n v="1462879020"/>
    <n v="1461941527"/>
    <b v="0"/>
    <n v="15"/>
    <b v="1"/>
    <x v="6"/>
    <n v="147"/>
    <n v="147.33000000000001"/>
    <s v="theater"/>
    <x v="6"/>
    <d v="2016-04-29T14:52:07"/>
    <x v="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"/>
    <n v="56.33"/>
    <s v="theater"/>
    <x v="6"/>
    <d v="2016-06-15T19:34:32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1500"/>
    <n v="2020"/>
    <x v="0"/>
    <s v="GB"/>
    <s v="GBP"/>
    <n v="1406887310"/>
    <n v="1404295310"/>
    <b v="0"/>
    <n v="21"/>
    <b v="1"/>
    <x v="6"/>
    <n v="135"/>
    <n v="96.19"/>
    <s v="theater"/>
    <x v="6"/>
    <d v="2014-07-02T10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500"/>
    <n v="10299"/>
    <x v="0"/>
    <s v="US"/>
    <s v="USD"/>
    <n v="1416385679"/>
    <n v="1413790079"/>
    <b v="0"/>
    <n v="162"/>
    <b v="1"/>
    <x v="6"/>
    <n v="687"/>
    <n v="63.57"/>
    <s v="theater"/>
    <x v="6"/>
    <d v="2014-10-20T07:27:59"/>
    <x v="3"/>
    <x v="9"/>
  </r>
  <r>
    <n v="3359"/>
    <s v="BEIRUT, LADY OF LEBANON"/>
    <s v="A Theatrical Production Celebrating the Lebanese Culture and the Human Spirit in Time of War."/>
    <n v="1500"/>
    <n v="4250"/>
    <x v="0"/>
    <s v="US"/>
    <s v="USD"/>
    <n v="1487985734"/>
    <n v="1484097734"/>
    <b v="0"/>
    <n v="23"/>
    <b v="1"/>
    <x v="6"/>
    <n v="283"/>
    <n v="184.78"/>
    <s v="theater"/>
    <x v="6"/>
    <d v="2017-01-11T01:22:14"/>
    <x v="1"/>
    <x v="1"/>
  </r>
  <r>
    <n v="3360"/>
    <s v="Pretty Butch"/>
    <s v="World Premiere, an M1 Singapore Fringe Festival 2017 commission."/>
    <n v="1500"/>
    <n v="9124"/>
    <x v="0"/>
    <s v="SG"/>
    <s v="SGD"/>
    <n v="1481731140"/>
    <n v="1479866343"/>
    <b v="0"/>
    <n v="72"/>
    <b v="1"/>
    <x v="6"/>
    <n v="608"/>
    <n v="126.72"/>
    <s v="theater"/>
    <x v="6"/>
    <d v="2016-11-23T01:59:03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1500"/>
    <n v="5673"/>
    <x v="0"/>
    <s v="US"/>
    <s v="USD"/>
    <n v="1409587140"/>
    <n v="1408062990"/>
    <b v="0"/>
    <n v="68"/>
    <b v="1"/>
    <x v="6"/>
    <n v="378"/>
    <n v="83.43"/>
    <s v="theater"/>
    <x v="6"/>
    <d v="2014-08-15T00:36:30"/>
    <x v="3"/>
    <x v="10"/>
  </r>
  <r>
    <n v="3362"/>
    <s v="Gypsy Stage Presents &quot;The Importance of Being Earnest&quot;"/>
    <s v="Oscar Wilde's classic romantic farce like you have never seen it before. Bigger. Louder. Sexier.  And covered with glitter."/>
    <n v="1500"/>
    <n v="1090"/>
    <x v="0"/>
    <s v="US"/>
    <s v="USD"/>
    <n v="1425704100"/>
    <n v="1424484717"/>
    <b v="0"/>
    <n v="20"/>
    <b v="1"/>
    <x v="6"/>
    <n v="73"/>
    <n v="54.5"/>
    <s v="theater"/>
    <x v="6"/>
    <d v="2015-02-21T02:11:57"/>
    <x v="0"/>
    <x v="2"/>
  </r>
  <r>
    <n v="3363"/>
    <s v="Making the Move--Edinburgh Fringe 2014"/>
    <s v="A first play about a first kiss, Making the Move is going to the Edinburgh Fringe festival.  Join the party, fall in love.  Help us!"/>
    <n v="1500"/>
    <n v="7860"/>
    <x v="0"/>
    <s v="US"/>
    <s v="USD"/>
    <n v="1408464000"/>
    <n v="1406831445"/>
    <b v="0"/>
    <n v="26"/>
    <b v="1"/>
    <x v="6"/>
    <n v="524"/>
    <n v="302.31"/>
    <s v="theater"/>
    <x v="6"/>
    <d v="2014-07-31T18:30:45"/>
    <x v="3"/>
    <x v="3"/>
  </r>
  <r>
    <n v="3364"/>
    <s v="Cancel The Sunshine"/>
    <s v="Cancel The SunshineÂ is a new play that explores living with a mental health condition in an honest, witty and articulate way."/>
    <n v="1500"/>
    <n v="3178"/>
    <x v="0"/>
    <s v="GB"/>
    <s v="GBP"/>
    <n v="1458075600"/>
    <n v="1456183649"/>
    <b v="0"/>
    <n v="72"/>
    <b v="1"/>
    <x v="6"/>
    <n v="212"/>
    <n v="44.14"/>
    <s v="theater"/>
    <x v="6"/>
    <d v="2016-02-22T23:27:29"/>
    <x v="2"/>
    <x v="2"/>
  </r>
  <r>
    <n v="3365"/>
    <s v="From the Pulpit to the Runway"/>
    <s v="A dazzling dramatic musical drama that takes place inside a Charm City Church! Help us finance a play that is back by popular demand!"/>
    <n v="1500"/>
    <n v="2600"/>
    <x v="0"/>
    <s v="US"/>
    <s v="USD"/>
    <n v="1449973592"/>
    <n v="1447381592"/>
    <b v="0"/>
    <n v="3"/>
    <b v="1"/>
    <x v="6"/>
    <n v="173"/>
    <n v="866.67"/>
    <s v="theater"/>
    <x v="6"/>
    <d v="2015-11-13T02:26:32"/>
    <x v="0"/>
    <x v="4"/>
  </r>
  <r>
    <n v="3366"/>
    <s v="Montclair Shakespeare Series"/>
    <s v="The Series will consist of free staged readings of Shakespeare's plays, brought to life by professional actors in Montclair, NJ."/>
    <n v="1500"/>
    <n v="1105"/>
    <x v="0"/>
    <s v="US"/>
    <s v="USD"/>
    <n v="1431481037"/>
    <n v="1428889037"/>
    <b v="0"/>
    <n v="18"/>
    <b v="1"/>
    <x v="6"/>
    <n v="74"/>
    <n v="61.39"/>
    <s v="theater"/>
    <x v="6"/>
    <d v="2015-04-13T01:37:17"/>
    <x v="0"/>
    <x v="6"/>
  </r>
  <r>
    <n v="3367"/>
    <s v="Only Forever at The Hope Theatre"/>
    <s v="An intense new play exploring how far you would go to protect your family.  Employing new graduates to give their careers a kickstart."/>
    <n v="1500"/>
    <n v="890"/>
    <x v="0"/>
    <s v="GB"/>
    <s v="GBP"/>
    <n v="1438467894"/>
    <n v="1436307894"/>
    <b v="0"/>
    <n v="30"/>
    <b v="1"/>
    <x v="6"/>
    <n v="59"/>
    <n v="29.67"/>
    <s v="theater"/>
    <x v="6"/>
    <d v="2015-07-07T22:24:54"/>
    <x v="0"/>
    <x v="3"/>
  </r>
  <r>
    <n v="3368"/>
    <s v="Peter Pan by J.M. Barrie @ Open Space Arts"/>
    <s v="Help a non-profit community theatre create an unforgettable production of J.M. Barrie's classic play."/>
    <n v="1500"/>
    <n v="1046"/>
    <x v="0"/>
    <s v="US"/>
    <s v="USD"/>
    <n v="1420088400"/>
    <n v="1416977259"/>
    <b v="0"/>
    <n v="23"/>
    <b v="1"/>
    <x v="6"/>
    <n v="70"/>
    <n v="45.48"/>
    <s v="theater"/>
    <x v="6"/>
    <d v="2014-11-26T04:47:39"/>
    <x v="3"/>
    <x v="4"/>
  </r>
  <r>
    <n v="3369"/>
    <s v="The Collector, a play by Daniel Wade"/>
    <s v="How far would you go for revenge? The Collector is a dark thriller of regret, retribution and broken masculinity."/>
    <n v="1500"/>
    <n v="5195"/>
    <x v="0"/>
    <s v="IE"/>
    <s v="EUR"/>
    <n v="1484441980"/>
    <n v="1479257980"/>
    <b v="0"/>
    <n v="54"/>
    <b v="1"/>
    <x v="6"/>
    <n v="346"/>
    <n v="96.2"/>
    <s v="theater"/>
    <x v="6"/>
    <d v="2016-11-16T00:59:40"/>
    <x v="2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8"/>
    <n v="67.92"/>
    <s v="theater"/>
    <x v="6"/>
    <d v="2016-11-16T08:01:25"/>
    <x v="2"/>
    <x v="4"/>
  </r>
  <r>
    <n v="3371"/>
    <s v="Red Planet (or One Way Ticket) Staged Reading"/>
    <s v="Help support Red Planet, a new science fiction play based off the Mars One exploration."/>
    <n v="1500"/>
    <n v="277"/>
    <x v="0"/>
    <s v="US"/>
    <s v="USD"/>
    <n v="1449089965"/>
    <n v="1446670765"/>
    <b v="0"/>
    <n v="9"/>
    <b v="1"/>
    <x v="6"/>
    <n v="18"/>
    <n v="30.78"/>
    <s v="theater"/>
    <x v="6"/>
    <d v="2015-11-04T20:59:25"/>
    <x v="0"/>
    <x v="4"/>
  </r>
  <r>
    <n v="3372"/>
    <s v="All the Best, Jack"/>
    <s v="This play tells the story of the toxicity of sensationalism shown through one man's struggle with notoriety."/>
    <n v="1500"/>
    <n v="1035"/>
    <x v="0"/>
    <s v="US"/>
    <s v="USD"/>
    <n v="1408942740"/>
    <n v="1407157756"/>
    <b v="0"/>
    <n v="27"/>
    <b v="1"/>
    <x v="6"/>
    <n v="69"/>
    <n v="38.33"/>
    <s v="theater"/>
    <x v="6"/>
    <d v="2014-08-04T13:09:16"/>
    <x v="3"/>
    <x v="10"/>
  </r>
  <r>
    <n v="3373"/>
    <s v="The Rules: Sex, Lies &amp; Serial Killers"/>
    <s v="The Rules is a brand new black-comedy, serial-killer-romance debuting at the Edinburgh Fringe this August and we need your help!"/>
    <n v="1500"/>
    <n v="2005"/>
    <x v="0"/>
    <s v="GB"/>
    <s v="GBP"/>
    <n v="1437235200"/>
    <n v="1435177840"/>
    <b v="0"/>
    <n v="30"/>
    <b v="1"/>
    <x v="6"/>
    <n v="134"/>
    <n v="66.83"/>
    <s v="theater"/>
    <x v="6"/>
    <d v="2015-06-24T20:30:40"/>
    <x v="0"/>
    <x v="0"/>
  </r>
  <r>
    <n v="3374"/>
    <s v="HELP BUILD &quot;THE CASTLE&quot;"/>
    <s v="A rare  production of World acclaimed playwright Howard Barker's groundbreaking &amp; provocative 'The Castle'."/>
    <n v="1500"/>
    <n v="3730"/>
    <x v="0"/>
    <s v="CA"/>
    <s v="CAD"/>
    <n v="1446053616"/>
    <n v="1443461616"/>
    <b v="0"/>
    <n v="52"/>
    <b v="1"/>
    <x v="6"/>
    <n v="249"/>
    <n v="71.73"/>
    <s v="theater"/>
    <x v="6"/>
    <d v="2015-09-28T17:33:36"/>
    <x v="0"/>
    <x v="8"/>
  </r>
  <r>
    <n v="3375"/>
    <s v="The Frida Kahlo of Penge West"/>
    <s v="Production of wickedly funny new play for two women, written by iconic songwriter and ex-London's Burning man, Chris Larner"/>
    <n v="1500"/>
    <n v="3000"/>
    <x v="0"/>
    <s v="GB"/>
    <s v="GBP"/>
    <n v="1400423973"/>
    <n v="1399387173"/>
    <b v="0"/>
    <n v="17"/>
    <b v="1"/>
    <x v="6"/>
    <n v="200"/>
    <n v="176.47"/>
    <s v="theater"/>
    <x v="6"/>
    <d v="2014-05-06T14:39:33"/>
    <x v="3"/>
    <x v="5"/>
  </r>
  <r>
    <n v="3376"/>
    <s v="The Tutors"/>
    <s v="3 college grads struggling to fund their social network. 1 bratty blackmailing student. 1 dreamy Asian business man. 1 awesome play."/>
    <n v="1450"/>
    <n v="8001"/>
    <x v="0"/>
    <s v="US"/>
    <s v="USD"/>
    <n v="1429976994"/>
    <n v="1424796594"/>
    <b v="0"/>
    <n v="19"/>
    <b v="1"/>
    <x v="6"/>
    <n v="552"/>
    <n v="421.11"/>
    <s v="theater"/>
    <x v="6"/>
    <d v="2015-02-24T16:49:54"/>
    <x v="0"/>
    <x v="2"/>
  </r>
  <r>
    <n v="3377"/>
    <s v="To Kill a Machine"/>
    <s v="An empowering play about war time code breaker Alan Turing which tells the real story of a hero vilified for his sexuality and suicide."/>
    <n v="1400"/>
    <n v="8084"/>
    <x v="0"/>
    <s v="GB"/>
    <s v="GBP"/>
    <n v="1426870560"/>
    <n v="1424280899"/>
    <b v="0"/>
    <n v="77"/>
    <b v="1"/>
    <x v="6"/>
    <n v="577"/>
    <n v="104.99"/>
    <s v="theater"/>
    <x v="6"/>
    <d v="2015-02-18T17:34:59"/>
    <x v="0"/>
    <x v="2"/>
  </r>
  <r>
    <n v="3378"/>
    <s v="Rose of June"/>
    <s v="'Can you ever find acceptance in death?' _x000a_Rose of June is a piece of theatre exploring the stages of grief. Unity Theatre - September"/>
    <n v="1400"/>
    <n v="592"/>
    <x v="0"/>
    <s v="GB"/>
    <s v="GBP"/>
    <n v="1409490480"/>
    <n v="1407400306"/>
    <b v="0"/>
    <n v="21"/>
    <b v="1"/>
    <x v="6"/>
    <n v="42"/>
    <n v="28.19"/>
    <s v="theater"/>
    <x v="6"/>
    <d v="2014-08-07T08:31:46"/>
    <x v="3"/>
    <x v="10"/>
  </r>
  <r>
    <n v="3379"/>
    <s v="The Promise"/>
    <s v="A play by Alexei Arbuzov about the lives of three teenagers during the Nazi siege of Leningrad, 1942, in a new adaptation by Nick Dear."/>
    <n v="1400"/>
    <n v="2073"/>
    <x v="0"/>
    <s v="GB"/>
    <s v="GBP"/>
    <n v="1440630000"/>
    <n v="1439122800"/>
    <b v="0"/>
    <n v="38"/>
    <b v="1"/>
    <x v="6"/>
    <n v="148"/>
    <n v="54.55"/>
    <s v="theater"/>
    <x v="6"/>
    <d v="2015-08-09T12:20:00"/>
    <x v="0"/>
    <x v="10"/>
  </r>
  <r>
    <n v="3380"/>
    <s v="A Hard Rain - New York Debut"/>
    <s v="A Hard Rain is a new play that takes place on the eve of the Stonewall riots in the â€˜hiddenâ€™ gay bars of 1969 Greenwich Village."/>
    <n v="1400"/>
    <n v="3133"/>
    <x v="0"/>
    <s v="US"/>
    <s v="USD"/>
    <n v="1417305178"/>
    <n v="1414277578"/>
    <b v="0"/>
    <n v="28"/>
    <b v="1"/>
    <x v="6"/>
    <n v="224"/>
    <n v="111.89"/>
    <s v="theater"/>
    <x v="6"/>
    <d v="2014-10-25T22:52:58"/>
    <x v="3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1395"/>
    <n v="4090"/>
    <x v="0"/>
    <s v="US"/>
    <s v="USD"/>
    <n v="1426044383"/>
    <n v="1423455983"/>
    <b v="0"/>
    <n v="48"/>
    <b v="1"/>
    <x v="6"/>
    <n v="293"/>
    <n v="85.21"/>
    <s v="theater"/>
    <x v="6"/>
    <d v="2015-02-09T04:26:23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1385"/>
    <n v="3526"/>
    <x v="0"/>
    <s v="GB"/>
    <s v="GBP"/>
    <n v="1470092340"/>
    <n v="1467973256"/>
    <b v="0"/>
    <n v="46"/>
    <b v="1"/>
    <x v="6"/>
    <n v="255"/>
    <n v="76.650000000000006"/>
    <s v="theater"/>
    <x v="6"/>
    <d v="2016-07-08T10:20:56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350"/>
    <n v="1955"/>
    <x v="0"/>
    <s v="US"/>
    <s v="USD"/>
    <n v="1466707620"/>
    <n v="1464979620"/>
    <b v="0"/>
    <n v="30"/>
    <b v="1"/>
    <x v="6"/>
    <n v="145"/>
    <n v="65.17"/>
    <s v="theater"/>
    <x v="6"/>
    <d v="2016-06-03T18:47:00"/>
    <x v="2"/>
    <x v="0"/>
  </r>
  <r>
    <n v="3384"/>
    <s v="The Hat"/>
    <s v="Six gay men, emotional baggage, and online dating: what could go wrong? A play about looking for love and finding something better."/>
    <n v="1328"/>
    <n v="6000.66"/>
    <x v="0"/>
    <s v="US"/>
    <s v="USD"/>
    <n v="1448074800"/>
    <n v="1444874768"/>
    <b v="0"/>
    <n v="64"/>
    <b v="1"/>
    <x v="6"/>
    <n v="452"/>
    <n v="93.76"/>
    <s v="theater"/>
    <x v="6"/>
    <d v="2015-10-15T02:06:08"/>
    <x v="0"/>
    <x v="9"/>
  </r>
  <r>
    <n v="3385"/>
    <s v="The Crusade of Connor Stephens: Professional Play Reading"/>
    <s v="An Equity Reading of a new play; Intimate drama about a family dealing with consequence of actions after a school shooting."/>
    <n v="1300"/>
    <n v="2000"/>
    <x v="0"/>
    <s v="US"/>
    <s v="USD"/>
    <n v="1418244552"/>
    <n v="1415652552"/>
    <b v="0"/>
    <n v="15"/>
    <b v="1"/>
    <x v="6"/>
    <n v="154"/>
    <n v="133.33000000000001"/>
    <s v="theater"/>
    <x v="6"/>
    <d v="2014-11-10T20:49:12"/>
    <x v="3"/>
    <x v="4"/>
  </r>
  <r>
    <n v="3386"/>
    <s v="Going To Market"/>
    <s v="Stories from the Bronx make for an uncommon play. Help us finish funding this production, supported by the Kevin Spacey Foundation."/>
    <n v="1300"/>
    <n v="2100"/>
    <x v="0"/>
    <s v="US"/>
    <s v="USD"/>
    <n v="1417620506"/>
    <n v="1415028506"/>
    <b v="0"/>
    <n v="41"/>
    <b v="1"/>
    <x v="6"/>
    <n v="162"/>
    <n v="51.22"/>
    <s v="theater"/>
    <x v="6"/>
    <d v="2014-11-03T15:28:26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1300"/>
    <n v="3506"/>
    <x v="0"/>
    <s v="US"/>
    <s v="USD"/>
    <n v="1418581088"/>
    <n v="1415125088"/>
    <b v="0"/>
    <n v="35"/>
    <b v="1"/>
    <x v="6"/>
    <n v="270"/>
    <n v="100.17"/>
    <s v="theater"/>
    <x v="6"/>
    <d v="2014-11-04T18:18:08"/>
    <x v="3"/>
    <x v="4"/>
  </r>
  <r>
    <n v="3388"/>
    <s v="ICONS"/>
    <s v="ICONS is a unique new play about the Amazon warrior women from Greek myth and re-imagines them from a contemporary female perspective."/>
    <n v="1300"/>
    <n v="1557"/>
    <x v="0"/>
    <s v="GB"/>
    <s v="GBP"/>
    <n v="1434625441"/>
    <n v="1432033441"/>
    <b v="0"/>
    <n v="45"/>
    <b v="1"/>
    <x v="6"/>
    <n v="120"/>
    <n v="34.6"/>
    <s v="theater"/>
    <x v="6"/>
    <d v="2015-05-19T11:04:01"/>
    <x v="0"/>
    <x v="5"/>
  </r>
  <r>
    <n v="3389"/>
    <s v="Chimera Ensemble Productions Fund"/>
    <s v="Chimera Ensemble is launching 2 inaugural theater productions, and we need support to do high quality work!"/>
    <n v="1300"/>
    <n v="11450"/>
    <x v="0"/>
    <s v="US"/>
    <s v="USD"/>
    <n v="1464960682"/>
    <n v="1462368682"/>
    <b v="0"/>
    <n v="62"/>
    <b v="1"/>
    <x v="6"/>
    <n v="881"/>
    <n v="184.68"/>
    <s v="theater"/>
    <x v="6"/>
    <d v="2016-05-04T13:31:22"/>
    <x v="2"/>
    <x v="5"/>
  </r>
  <r>
    <n v="3390"/>
    <s v="Support 1140 Productions' 'Romeo Juliet'"/>
    <s v="1140 Productions adapts Shakespeare's 'Romeo and Juliet' for a contemporary audience. It's a raw, melancholic spin on the classic tale."/>
    <n v="1300"/>
    <n v="1536"/>
    <x v="0"/>
    <s v="US"/>
    <s v="USD"/>
    <n v="1405017345"/>
    <n v="1403721345"/>
    <b v="0"/>
    <n v="22"/>
    <b v="1"/>
    <x v="6"/>
    <n v="118"/>
    <n v="69.819999999999993"/>
    <s v="theater"/>
    <x v="6"/>
    <d v="2014-06-25T18:35:45"/>
    <x v="3"/>
    <x v="0"/>
  </r>
  <r>
    <n v="3391"/>
    <s v="TRAVELING needs a Reading"/>
    <s v="New play about the comfort and the danger of living with memories. Gay themes. Experienced team looking to present first reading"/>
    <n v="1300"/>
    <n v="1115"/>
    <x v="0"/>
    <s v="US"/>
    <s v="USD"/>
    <n v="1407536880"/>
    <n v="1404997548"/>
    <b v="0"/>
    <n v="18"/>
    <b v="1"/>
    <x v="6"/>
    <n v="86"/>
    <n v="61.94"/>
    <s v="theater"/>
    <x v="6"/>
    <d v="2014-07-10T13:05:48"/>
    <x v="3"/>
    <x v="3"/>
  </r>
  <r>
    <n v="3392"/>
    <s v="1 in 3"/>
    <s v="Life is more than the days you have left. 1 in 3 tells of two normal people &amp; their confrontation with mortality and the dice of fate."/>
    <n v="1300"/>
    <n v="500"/>
    <x v="0"/>
    <s v="GB"/>
    <s v="GBP"/>
    <n v="1462565855"/>
    <n v="1458245855"/>
    <b v="0"/>
    <n v="12"/>
    <b v="1"/>
    <x v="6"/>
    <n v="38"/>
    <n v="41.67"/>
    <s v="theater"/>
    <x v="6"/>
    <d v="2016-03-17T20:17:35"/>
    <x v="2"/>
    <x v="7"/>
  </r>
  <r>
    <n v="3393"/>
    <s v="The Maltese Bodkin"/>
    <s v="hiSTORYstage presents a film noir-style comedy mystery with a Shakespearean twist performed as a 1944 radio drama."/>
    <n v="1250"/>
    <n v="1587"/>
    <x v="0"/>
    <s v="US"/>
    <s v="USD"/>
    <n v="1415234760"/>
    <n v="1413065230"/>
    <b v="0"/>
    <n v="44"/>
    <b v="1"/>
    <x v="6"/>
    <n v="127"/>
    <n v="36.07"/>
    <s v="theater"/>
    <x v="6"/>
    <d v="2014-10-11T22:07:10"/>
    <x v="3"/>
    <x v="9"/>
  </r>
  <r>
    <n v="3394"/>
    <s v="Buffer: Edinburgh Fringe 2014"/>
    <s v="Ambitious, Edinburgh-based company, Thrive Theatre, are bringing their brand new comedy BUFFER to the 2014 Edinburgh Fringe!"/>
    <n v="1250"/>
    <n v="783"/>
    <x v="0"/>
    <s v="GB"/>
    <s v="GBP"/>
    <n v="1406470645"/>
    <n v="1403878645"/>
    <b v="0"/>
    <n v="27"/>
    <b v="1"/>
    <x v="6"/>
    <n v="63"/>
    <n v="29"/>
    <s v="theater"/>
    <x v="6"/>
    <d v="2014-06-27T14:17:25"/>
    <x v="3"/>
    <x v="0"/>
  </r>
  <r>
    <n v="3395"/>
    <s v="MIRAMAR"/>
    <s v="Miramar is a a darkly funny play exploring what it is we call â€˜homeâ€™."/>
    <n v="1250"/>
    <n v="920"/>
    <x v="0"/>
    <s v="GB"/>
    <s v="GBP"/>
    <n v="1433009400"/>
    <n v="1431795944"/>
    <b v="0"/>
    <n v="38"/>
    <b v="1"/>
    <x v="6"/>
    <n v="74"/>
    <n v="24.21"/>
    <s v="theater"/>
    <x v="6"/>
    <d v="2015-05-16T17:05:44"/>
    <x v="0"/>
    <x v="5"/>
  </r>
  <r>
    <n v="3396"/>
    <s v="Rainbowtown"/>
    <s v="&quot;Rainbowtown&quot; is a new play for kids. Help us bring it to the Main Line during the 2014 Philadelphia Fringe Festival!"/>
    <n v="1250"/>
    <n v="1565"/>
    <x v="0"/>
    <s v="US"/>
    <s v="USD"/>
    <n v="1401595140"/>
    <n v="1399286589"/>
    <b v="0"/>
    <n v="28"/>
    <b v="1"/>
    <x v="6"/>
    <n v="125"/>
    <n v="55.89"/>
    <s v="theater"/>
    <x v="6"/>
    <d v="2014-05-05T10:43:09"/>
    <x v="3"/>
    <x v="5"/>
  </r>
  <r>
    <n v="3397"/>
    <s v="Waiting for Godot - Blue Sky Theatre &amp; Arts"/>
    <s v="Help a group of recovering alcoholics bring Samuel Beckett's classic to a seaside town!"/>
    <n v="1250"/>
    <n v="280"/>
    <x v="0"/>
    <s v="GB"/>
    <s v="GBP"/>
    <n v="1455832800"/>
    <n v="1452338929"/>
    <b v="0"/>
    <n v="24"/>
    <b v="1"/>
    <x v="6"/>
    <n v="22"/>
    <n v="11.67"/>
    <s v="theater"/>
    <x v="6"/>
    <d v="2016-01-09T11:28:49"/>
    <x v="2"/>
    <x v="1"/>
  </r>
  <r>
    <n v="3398"/>
    <s v="Lord of the Flies - Syracuse University"/>
    <s v="We're mounting a theatrical adaptation of Lord of the Flies completely student directed, produced, designed, managed and performed."/>
    <n v="1250"/>
    <n v="4443"/>
    <x v="0"/>
    <s v="US"/>
    <s v="USD"/>
    <n v="1416589200"/>
    <n v="1414605776"/>
    <b v="0"/>
    <n v="65"/>
    <b v="1"/>
    <x v="6"/>
    <n v="355"/>
    <n v="68.349999999999994"/>
    <s v="theater"/>
    <x v="6"/>
    <d v="2014-10-29T18:02:56"/>
    <x v="3"/>
    <x v="9"/>
  </r>
  <r>
    <n v="3399"/>
    <s v="Spinning Wheel Youth Takeover"/>
    <s v="13 young people have taken over Spinning Wheel Theatre to choose, produce and create their own show from scratch."/>
    <n v="1250"/>
    <n v="1245"/>
    <x v="0"/>
    <s v="GB"/>
    <s v="GBP"/>
    <n v="1424556325"/>
    <n v="1421964325"/>
    <b v="0"/>
    <n v="46"/>
    <b v="1"/>
    <x v="6"/>
    <n v="100"/>
    <n v="27.07"/>
    <s v="theater"/>
    <x v="6"/>
    <d v="2015-01-22T22:05:25"/>
    <x v="0"/>
    <x v="1"/>
  </r>
  <r>
    <n v="3400"/>
    <s v="You, Me and That Guy"/>
    <s v="A hilarious comedy starring Sarah, a recent grad, who uses the magic of a mystical open mic to solve the problems of her relationships."/>
    <n v="1250"/>
    <n v="10041"/>
    <x v="0"/>
    <s v="US"/>
    <s v="USD"/>
    <n v="1409266414"/>
    <n v="1405378414"/>
    <b v="0"/>
    <n v="85"/>
    <b v="1"/>
    <x v="6"/>
    <n v="803"/>
    <n v="118.13"/>
    <s v="theater"/>
    <x v="6"/>
    <d v="2014-07-14T22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1250"/>
    <n v="2954"/>
    <x v="0"/>
    <s v="GB"/>
    <s v="GBP"/>
    <n v="1438968146"/>
    <n v="1436376146"/>
    <b v="0"/>
    <n v="66"/>
    <b v="1"/>
    <x v="6"/>
    <n v="236"/>
    <n v="44.76"/>
    <s v="theater"/>
    <x v="6"/>
    <d v="2015-07-08T17:22:26"/>
    <x v="0"/>
    <x v="3"/>
  </r>
  <r>
    <n v="3402"/>
    <s v="Liberty Falls, 54321"/>
    <s v="Itâ€™s a celebration of our heritage. Well, not all of ours. If you live in Liberty Falls, itâ€™s yours. If you donâ€™t, then it's not."/>
    <n v="1250"/>
    <n v="16465"/>
    <x v="0"/>
    <s v="US"/>
    <s v="USD"/>
    <n v="1447295460"/>
    <n v="1444747843"/>
    <b v="0"/>
    <n v="165"/>
    <b v="1"/>
    <x v="6"/>
    <n v="1317"/>
    <n v="99.79"/>
    <s v="theater"/>
    <x v="6"/>
    <d v="2015-10-13T14:50:43"/>
    <x v="0"/>
    <x v="9"/>
  </r>
  <r>
    <n v="3403"/>
    <s v="'Fats and Tanya' - a play by Lucy Gallagher"/>
    <s v="Two worlds, one bond - no turning back._x000a_A dark comedy about domestic abuse and the power of an unlikely friendship"/>
    <n v="1250"/>
    <n v="2000"/>
    <x v="0"/>
    <s v="GB"/>
    <s v="GBP"/>
    <n v="1435230324"/>
    <n v="1432638324"/>
    <b v="0"/>
    <n v="17"/>
    <b v="1"/>
    <x v="6"/>
    <n v="160"/>
    <n v="117.65"/>
    <s v="theater"/>
    <x v="6"/>
    <d v="2015-05-26T11:05:24"/>
    <x v="0"/>
    <x v="5"/>
  </r>
  <r>
    <n v="3404"/>
    <s v="Montclair Shakespeare Series: A Midsummer Night's Dream"/>
    <s v="The Montclair Shakespeare Series presents staged readings of Shakespeare's work in historic venues throughout the summer in Montclair."/>
    <n v="1200"/>
    <n v="610"/>
    <x v="0"/>
    <s v="US"/>
    <s v="USD"/>
    <n v="1434542702"/>
    <n v="1432814702"/>
    <b v="0"/>
    <n v="3"/>
    <b v="1"/>
    <x v="6"/>
    <n v="51"/>
    <n v="203.33"/>
    <s v="theater"/>
    <x v="6"/>
    <d v="2015-05-28T12:05:02"/>
    <x v="0"/>
    <x v="5"/>
  </r>
  <r>
    <n v="3405"/>
    <s v="Seance Theatre Performs Noel Coward's Blithe Spirit"/>
    <s v="We are Seance Theatre Group trying to fund our first performance, Noel Coward's hysterical comedy farce, Blithe Spirit."/>
    <n v="1200"/>
    <n v="481.5"/>
    <x v="0"/>
    <s v="GB"/>
    <s v="GBP"/>
    <n v="1456876740"/>
    <n v="1455063886"/>
    <b v="0"/>
    <n v="17"/>
    <b v="1"/>
    <x v="6"/>
    <n v="40"/>
    <n v="28.32"/>
    <s v="theater"/>
    <x v="6"/>
    <d v="2016-02-10T00:24:46"/>
    <x v="2"/>
    <x v="2"/>
  </r>
  <r>
    <n v="3406"/>
    <s v="Voices of Swords"/>
    <s v="A funny and moving new play about two families dealing with aging parents in very different ways!"/>
    <n v="1200"/>
    <n v="10031"/>
    <x v="0"/>
    <s v="US"/>
    <s v="USD"/>
    <n v="1405511376"/>
    <n v="1401623376"/>
    <b v="0"/>
    <n v="91"/>
    <b v="1"/>
    <x v="6"/>
    <n v="836"/>
    <n v="110.23"/>
    <s v="theater"/>
    <x v="6"/>
    <d v="2014-06-01T11:49:36"/>
    <x v="3"/>
    <x v="0"/>
  </r>
  <r>
    <n v="3407"/>
    <s v="Chlorine Edinburgh 2014"/>
    <s v="Biddy is 24. Biddy is a hopeless romantic. Biddy always wanted to be a vegan. Find out what happens_x000a_when Biddy gets sectioned."/>
    <n v="1200"/>
    <n v="2142"/>
    <x v="0"/>
    <s v="GB"/>
    <s v="GBP"/>
    <n v="1404641289"/>
    <n v="1402049289"/>
    <b v="0"/>
    <n v="67"/>
    <b v="1"/>
    <x v="6"/>
    <n v="179"/>
    <n v="31.97"/>
    <s v="theater"/>
    <x v="6"/>
    <d v="2014-06-06T10:08:09"/>
    <x v="3"/>
    <x v="0"/>
  </r>
  <r>
    <n v="3408"/>
    <s v="&quot;She Has a Name&quot; on tour"/>
    <s v="Help us take &quot;She Has a Name&quot;, the human trafficking story of one victim, on tour to all over Northern and Central California."/>
    <n v="1200"/>
    <n v="1055"/>
    <x v="0"/>
    <s v="US"/>
    <s v="USD"/>
    <n v="1405727304"/>
    <n v="1403135304"/>
    <b v="0"/>
    <n v="18"/>
    <b v="1"/>
    <x v="6"/>
    <n v="88"/>
    <n v="58.61"/>
    <s v="theater"/>
    <x v="6"/>
    <d v="2014-06-18T23:48:24"/>
    <x v="3"/>
    <x v="0"/>
  </r>
  <r>
    <n v="3409"/>
    <s v="Who Said Theatre Presents: The Calm"/>
    <s v="Exciting and visceral new-writing that challenges the way we view the fine line between war and terror..."/>
    <n v="1200"/>
    <n v="618"/>
    <x v="0"/>
    <s v="GB"/>
    <s v="GBP"/>
    <n v="1469998680"/>
    <n v="1466710358"/>
    <b v="0"/>
    <n v="21"/>
    <b v="1"/>
    <x v="6"/>
    <n v="52"/>
    <n v="29.43"/>
    <s v="theater"/>
    <x v="6"/>
    <d v="2016-06-23T19:32:38"/>
    <x v="2"/>
    <x v="0"/>
  </r>
  <r>
    <n v="3410"/>
    <s v="the southland company - LAUNCH LOS ANGELES"/>
    <s v="Join us in a campaign benefitting the southland company and its interdisciplinary artistic efforts in Los Angeles."/>
    <n v="1200"/>
    <n v="3255"/>
    <x v="0"/>
    <s v="US"/>
    <s v="USD"/>
    <n v="1465196400"/>
    <n v="1462841990"/>
    <b v="0"/>
    <n v="40"/>
    <b v="1"/>
    <x v="6"/>
    <n v="271"/>
    <n v="81.38"/>
    <s v="theater"/>
    <x v="6"/>
    <d v="2016-05-10T00:59:50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200"/>
    <n v="15535"/>
    <x v="0"/>
    <s v="US"/>
    <s v="USD"/>
    <n v="1444264372"/>
    <n v="1442536372"/>
    <b v="0"/>
    <n v="78"/>
    <b v="1"/>
    <x v="6"/>
    <n v="1295"/>
    <n v="199.17"/>
    <s v="theater"/>
    <x v="6"/>
    <d v="2015-09-18T00:32:52"/>
    <x v="0"/>
    <x v="8"/>
  </r>
  <r>
    <n v="3412"/>
    <s v="Joe Orton's Fred &amp; Madge"/>
    <s v="Rough Haired Pointer present for the first time ever Joe Orton's 'Fred &amp; Madge' at the Hope Theatre, Islington this Sept and Oct"/>
    <n v="1200"/>
    <n v="3000"/>
    <x v="0"/>
    <s v="GB"/>
    <s v="GBP"/>
    <n v="1411858862"/>
    <n v="1409266862"/>
    <b v="0"/>
    <n v="26"/>
    <b v="1"/>
    <x v="6"/>
    <n v="250"/>
    <n v="115.38"/>
    <s v="theater"/>
    <x v="6"/>
    <d v="2014-08-28T23:01:02"/>
    <x v="3"/>
    <x v="10"/>
  </r>
  <r>
    <n v="3413"/>
    <s v="Edward Albee's The Goat, or Who is Sylvia?"/>
    <s v="The RC Players are beyond excited to be bringing this controversial, socially-minded show to Michigan's campus, but we need your help!"/>
    <n v="1200"/>
    <n v="650"/>
    <x v="0"/>
    <s v="US"/>
    <s v="USD"/>
    <n v="1425099540"/>
    <n v="1424280938"/>
    <b v="0"/>
    <n v="14"/>
    <b v="1"/>
    <x v="6"/>
    <n v="54"/>
    <n v="46.43"/>
    <s v="theater"/>
    <x v="6"/>
    <d v="2015-02-18T17:35:38"/>
    <x v="0"/>
    <x v="2"/>
  </r>
  <r>
    <n v="3414"/>
    <s v="PCSF PlayOffs 2016"/>
    <s v="A new twist on our annual festival of fully-produced plays by member playwrights, performed by a talented ensemble cast!"/>
    <n v="1200"/>
    <n v="3105"/>
    <x v="0"/>
    <s v="US"/>
    <s v="USD"/>
    <n v="1480579140"/>
    <n v="1478030325"/>
    <b v="0"/>
    <n v="44"/>
    <b v="1"/>
    <x v="6"/>
    <n v="259"/>
    <n v="70.569999999999993"/>
    <s v="theater"/>
    <x v="6"/>
    <d v="2016-11-01T19:58:45"/>
    <x v="2"/>
    <x v="4"/>
  </r>
  <r>
    <n v="3415"/>
    <s v="Balm in Gilead at Columbia"/>
    <s v="We are raising funds to allow for enhanced scenic, costume, and lighting design. Every dollar helps!"/>
    <n v="1200"/>
    <n v="200"/>
    <x v="0"/>
    <s v="US"/>
    <s v="USD"/>
    <n v="1460935800"/>
    <n v="1459999656"/>
    <b v="0"/>
    <n v="9"/>
    <b v="1"/>
    <x v="6"/>
    <n v="17"/>
    <n v="22.22"/>
    <s v="theater"/>
    <x v="6"/>
    <d v="2016-04-07T03:27:36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1200"/>
    <n v="4784"/>
    <x v="0"/>
    <s v="GB"/>
    <s v="GBP"/>
    <n v="1429813800"/>
    <n v="1427363645"/>
    <b v="0"/>
    <n v="30"/>
    <b v="1"/>
    <x v="6"/>
    <n v="399"/>
    <n v="159.47"/>
    <s v="theater"/>
    <x v="6"/>
    <d v="2015-03-26T09:54:05"/>
    <x v="0"/>
    <x v="7"/>
  </r>
  <r>
    <n v="3417"/>
    <s v="Fury Theatre is Producing Oleanna"/>
    <s v="Fury Theatre is bringing Mamet's powerful play, Oleanna, to life!  Help us get ahead of funding so we can keep theater affordable."/>
    <n v="1200"/>
    <n v="1700.01"/>
    <x v="0"/>
    <s v="US"/>
    <s v="USD"/>
    <n v="1414284180"/>
    <n v="1410558948"/>
    <b v="0"/>
    <n v="45"/>
    <b v="1"/>
    <x v="6"/>
    <n v="142"/>
    <n v="37.78"/>
    <s v="theater"/>
    <x v="6"/>
    <d v="2014-09-12T21:55:48"/>
    <x v="3"/>
    <x v="8"/>
  </r>
  <r>
    <n v="3418"/>
    <s v="&quot;Mukha-Tsokotukha&quot; SoloSchool Youth Play"/>
    <s v="Atlanta SoloSchool brings a beloved children's play to the 4th Annual Festival of Russian Youth Theaters in Washington, DC on May 31."/>
    <n v="1200"/>
    <n v="4035"/>
    <x v="0"/>
    <s v="US"/>
    <s v="USD"/>
    <n v="1400875307"/>
    <n v="1398283307"/>
    <b v="0"/>
    <n v="56"/>
    <b v="1"/>
    <x v="6"/>
    <n v="336"/>
    <n v="72.05"/>
    <s v="theater"/>
    <x v="6"/>
    <d v="2014-04-23T20:01:47"/>
    <x v="3"/>
    <x v="6"/>
  </r>
  <r>
    <n v="3419"/>
    <s v="HAMLET presented by AC Productions"/>
    <s v="As part of the 400th anniversary of Shakespeareâ€™s death, AC Productions will present a new production of Hamlet adapted by Peter Reid"/>
    <n v="1200"/>
    <n v="2930"/>
    <x v="0"/>
    <s v="IE"/>
    <s v="EUR"/>
    <n v="1459978200"/>
    <n v="1458416585"/>
    <b v="0"/>
    <n v="46"/>
    <b v="1"/>
    <x v="6"/>
    <n v="244"/>
    <n v="63.7"/>
    <s v="theater"/>
    <x v="6"/>
    <d v="2016-03-19T19:43:05"/>
    <x v="2"/>
    <x v="7"/>
  </r>
  <r>
    <n v="3420"/>
    <s v="Rounds. Set design campaign."/>
    <s v="A powerful and urgent tale of the first line of defence for the NHS. Based on true stories from junior doctors."/>
    <n v="1200"/>
    <n v="966"/>
    <x v="0"/>
    <s v="GB"/>
    <s v="GBP"/>
    <n v="1455408000"/>
    <n v="1454638202"/>
    <b v="0"/>
    <n v="34"/>
    <b v="1"/>
    <x v="6"/>
    <n v="81"/>
    <n v="28.41"/>
    <s v="theater"/>
    <x v="6"/>
    <d v="2016-02-05T02:10:02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200"/>
    <n v="10115"/>
    <x v="0"/>
    <s v="US"/>
    <s v="USD"/>
    <n v="1425495563"/>
    <n v="1422903563"/>
    <b v="0"/>
    <n v="98"/>
    <b v="1"/>
    <x v="6"/>
    <n v="843"/>
    <n v="103.21"/>
    <s v="theater"/>
    <x v="6"/>
    <d v="2015-02-02T18:59:23"/>
    <x v="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1200"/>
    <n v="3273"/>
    <x v="0"/>
    <s v="GB"/>
    <s v="GBP"/>
    <n v="1450051200"/>
    <n v="1447594176"/>
    <b v="0"/>
    <n v="46"/>
    <b v="1"/>
    <x v="6"/>
    <n v="273"/>
    <n v="71.150000000000006"/>
    <s v="theater"/>
    <x v="6"/>
    <d v="2015-11-15T13:29:36"/>
    <x v="0"/>
    <x v="4"/>
  </r>
  <r>
    <n v="3423"/>
    <s v="And That's How The Story Goes"/>
    <s v="Forest Hills Eastern's Student Run Show 2015. Our goal is to present a professional quality show on a budget."/>
    <n v="1200"/>
    <n v="350"/>
    <x v="0"/>
    <s v="US"/>
    <s v="USD"/>
    <n v="1429912341"/>
    <n v="1427320341"/>
    <b v="0"/>
    <n v="10"/>
    <b v="1"/>
    <x v="6"/>
    <n v="29"/>
    <n v="35"/>
    <s v="theater"/>
    <x v="6"/>
    <d v="2015-03-25T21:52:21"/>
    <x v="0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1200"/>
    <n v="6215"/>
    <x v="0"/>
    <s v="US"/>
    <s v="USD"/>
    <n v="1423119540"/>
    <n v="1421252084"/>
    <b v="0"/>
    <n v="76"/>
    <b v="1"/>
    <x v="6"/>
    <n v="518"/>
    <n v="81.78"/>
    <s v="theater"/>
    <x v="6"/>
    <d v="2015-01-14T16:14:44"/>
    <x v="0"/>
    <x v="1"/>
  </r>
  <r>
    <n v="3425"/>
    <s v="The Erlkings"/>
    <s v="The Erlkings is a play that uses the writings of the perpetrators of the Columbine Shooting to explore the inner lives of these boys."/>
    <n v="1200"/>
    <n v="30891.1"/>
    <x v="0"/>
    <s v="US"/>
    <s v="USD"/>
    <n v="1412434136"/>
    <n v="1409669336"/>
    <b v="0"/>
    <n v="104"/>
    <b v="1"/>
    <x v="6"/>
    <n v="2574"/>
    <n v="297.02999999999997"/>
    <s v="theater"/>
    <x v="6"/>
    <d v="2014-09-02T14:48:56"/>
    <x v="3"/>
    <x v="8"/>
  </r>
  <r>
    <n v="3426"/>
    <s v="Holocene"/>
    <s v="Part ghost story, part cautionary tale, Holocene is a play about the end of our world, and the beginning of another."/>
    <n v="1200"/>
    <n v="4055"/>
    <x v="0"/>
    <s v="US"/>
    <s v="USD"/>
    <n v="1411264800"/>
    <n v="1409620903"/>
    <b v="0"/>
    <n v="87"/>
    <b v="1"/>
    <x v="6"/>
    <n v="338"/>
    <n v="46.61"/>
    <s v="theater"/>
    <x v="6"/>
    <d v="2014-09-02T01:21:43"/>
    <x v="3"/>
    <x v="8"/>
  </r>
  <r>
    <n v="3427"/>
    <s v="We Were Kings"/>
    <s v="A new play developed in collaboration with graduating theatre makers, premiering at the Edinburgh Fringe Festival 2014."/>
    <n v="1200"/>
    <n v="1500"/>
    <x v="0"/>
    <s v="GB"/>
    <s v="GBP"/>
    <n v="1404314952"/>
    <n v="1401722952"/>
    <b v="0"/>
    <n v="29"/>
    <b v="1"/>
    <x v="6"/>
    <n v="125"/>
    <n v="51.72"/>
    <s v="theater"/>
    <x v="6"/>
    <d v="2014-06-02T15:29:12"/>
    <x v="3"/>
    <x v="0"/>
  </r>
  <r>
    <n v="3428"/>
    <s v="CREDITORS | Jack Studio Theatre | Smith after Strindberg"/>
    <s v="The WORLD PREMIERE of Neil Smith's beautiful and thrilling new version of Strindberg's modern masterpiece - CREDITORS."/>
    <n v="1200"/>
    <n v="2055"/>
    <x v="0"/>
    <s v="GB"/>
    <s v="GBP"/>
    <n v="1425142800"/>
    <n v="1422983847"/>
    <b v="0"/>
    <n v="51"/>
    <b v="1"/>
    <x v="6"/>
    <n v="171"/>
    <n v="40.29"/>
    <s v="theater"/>
    <x v="6"/>
    <d v="2015-02-03T17:17:27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200"/>
    <n v="195"/>
    <x v="0"/>
    <s v="GB"/>
    <s v="GBP"/>
    <n v="1478046661"/>
    <n v="1476837061"/>
    <b v="0"/>
    <n v="12"/>
    <b v="1"/>
    <x v="6"/>
    <n v="16"/>
    <n v="16.25"/>
    <s v="theater"/>
    <x v="6"/>
    <d v="2016-10-19T00:31:01"/>
    <x v="2"/>
    <x v="9"/>
  </r>
  <r>
    <n v="3430"/>
    <s v="Being Patient"/>
    <s v="We need support for our play so we can promote awareness of kidney diseases and the effect it has on sufferers and their families."/>
    <n v="1200"/>
    <n v="2170.9899999999998"/>
    <x v="0"/>
    <s v="GB"/>
    <s v="GBP"/>
    <n v="1406760101"/>
    <n v="1404168101"/>
    <b v="0"/>
    <n v="72"/>
    <b v="1"/>
    <x v="6"/>
    <n v="181"/>
    <n v="30.15"/>
    <s v="theater"/>
    <x v="6"/>
    <d v="2014-06-30T22:41:41"/>
    <x v="3"/>
    <x v="0"/>
  </r>
  <r>
    <n v="3431"/>
    <s v="Local Jewell Production's Inaugural Season (2014-2015)"/>
    <s v="Our 1st full season!  We need your help to fund costumes, sets, props &amp; help bringing these wonderful shows to the stage!"/>
    <n v="1200"/>
    <n v="2000"/>
    <x v="0"/>
    <s v="US"/>
    <s v="USD"/>
    <n v="1408383153"/>
    <n v="1405791153"/>
    <b v="0"/>
    <n v="21"/>
    <b v="1"/>
    <x v="6"/>
    <n v="167"/>
    <n v="95.24"/>
    <s v="theater"/>
    <x v="6"/>
    <d v="2014-07-19T17:32:33"/>
    <x v="3"/>
    <x v="3"/>
  </r>
  <r>
    <n v="3432"/>
    <s v="Love Letters"/>
    <s v="Bare Theatre stages A.R. Gurney's Pulitzer Finalist script about a relationship spanning a lifetime and long distance."/>
    <n v="1200"/>
    <n v="2193"/>
    <x v="0"/>
    <s v="US"/>
    <s v="USD"/>
    <n v="1454709600"/>
    <n v="1452520614"/>
    <b v="0"/>
    <n v="42"/>
    <b v="1"/>
    <x v="6"/>
    <n v="183"/>
    <n v="52.21"/>
    <s v="theater"/>
    <x v="6"/>
    <d v="2016-01-11T13:56:54"/>
    <x v="2"/>
    <x v="1"/>
  </r>
  <r>
    <n v="3433"/>
    <s v="The Dybbuk"/>
    <s v="death&amp;pretzels presents their first Chicago based project:_x000a_The Dybbuk by S. Ansky"/>
    <n v="1200"/>
    <n v="9525"/>
    <x v="0"/>
    <s v="US"/>
    <s v="USD"/>
    <n v="1402974000"/>
    <n v="1400290255"/>
    <b v="0"/>
    <n v="71"/>
    <b v="1"/>
    <x v="6"/>
    <n v="794"/>
    <n v="134.15"/>
    <s v="theater"/>
    <x v="6"/>
    <d v="2014-05-17T01:30:55"/>
    <x v="3"/>
    <x v="5"/>
  </r>
  <r>
    <n v="3434"/>
    <s v="The Williams Project"/>
    <s v="Bringing Tennessee Williams, Shakespeare, and 8 world class actors to Longview, Washington to build a play in and for the community."/>
    <n v="1200"/>
    <n v="10555"/>
    <x v="0"/>
    <s v="US"/>
    <s v="USD"/>
    <n v="1404983269"/>
    <n v="1402391269"/>
    <b v="0"/>
    <n v="168"/>
    <b v="1"/>
    <x v="6"/>
    <n v="880"/>
    <n v="62.83"/>
    <s v="theater"/>
    <x v="6"/>
    <d v="2014-06-10T09:07:49"/>
    <x v="3"/>
    <x v="0"/>
  </r>
  <r>
    <n v="3435"/>
    <s v="Tickets for the Tenderloin"/>
    <s v="People Of Interest is providing free tickets to &quot;Campo Maldito&quot; for Tenderloin residents who could not otherwise afford to see it."/>
    <n v="1200"/>
    <n v="1120"/>
    <x v="0"/>
    <s v="US"/>
    <s v="USD"/>
    <n v="1470538800"/>
    <n v="1469112493"/>
    <b v="0"/>
    <n v="19"/>
    <b v="1"/>
    <x v="6"/>
    <n v="93"/>
    <n v="58.95"/>
    <s v="theater"/>
    <x v="6"/>
    <d v="2016-07-21T14:48:13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1200"/>
    <n v="5295"/>
    <x v="0"/>
    <s v="US"/>
    <s v="USD"/>
    <n v="1408638480"/>
    <n v="1406811593"/>
    <b v="0"/>
    <n v="37"/>
    <b v="1"/>
    <x v="6"/>
    <n v="441"/>
    <n v="143.11000000000001"/>
    <s v="theater"/>
    <x v="6"/>
    <d v="2014-07-31T12:59:53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1200"/>
    <n v="3030"/>
    <x v="0"/>
    <s v="US"/>
    <s v="USD"/>
    <n v="1440003820"/>
    <n v="1437411820"/>
    <b v="0"/>
    <n v="36"/>
    <b v="1"/>
    <x v="6"/>
    <n v="253"/>
    <n v="84.17"/>
    <s v="theater"/>
    <x v="6"/>
    <d v="2015-07-20T17:03:40"/>
    <x v="0"/>
    <x v="3"/>
  </r>
  <r>
    <n v="3438"/>
    <s v="KLIPPIES"/>
    <s v="Klippies is the debut play from Johannesburg-born writer Jessica SiÃ¢n, premiering at the Southwark Playhouse, London in May 2015."/>
    <n v="1200"/>
    <n v="2605"/>
    <x v="0"/>
    <s v="GB"/>
    <s v="GBP"/>
    <n v="1430600400"/>
    <n v="1428358567"/>
    <b v="0"/>
    <n v="14"/>
    <b v="1"/>
    <x v="6"/>
    <n v="217"/>
    <n v="186.07"/>
    <s v="theater"/>
    <x v="6"/>
    <d v="2015-04-06T22:16:07"/>
    <x v="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5"/>
    <n v="89.79"/>
    <s v="theater"/>
    <x v="6"/>
    <d v="2016-01-05T21:52:10"/>
    <x v="2"/>
    <x v="1"/>
  </r>
  <r>
    <n v="3440"/>
    <s v="Gruesome Playground Injuries"/>
    <s v="LA-based team of professional actors and directors taking Rajiv Joseph's harrowing and romantic play to the Boulder community."/>
    <n v="1200"/>
    <n v="5260.92"/>
    <x v="0"/>
    <s v="US"/>
    <s v="USD"/>
    <n v="1405095300"/>
    <n v="1403146628"/>
    <b v="0"/>
    <n v="82"/>
    <b v="1"/>
    <x v="6"/>
    <n v="438"/>
    <n v="64.16"/>
    <s v="theater"/>
    <x v="6"/>
    <d v="2014-06-19T02:57:08"/>
    <x v="3"/>
    <x v="0"/>
  </r>
  <r>
    <n v="3441"/>
    <s v="Putting on a great play in Los Angeles!"/>
    <s v="We are producing the play Bug, by Tracy Letts.  This will be an inspiring show, and a great way to bring help to a great LA charity."/>
    <n v="1200"/>
    <n v="2565"/>
    <x v="0"/>
    <s v="US"/>
    <s v="USD"/>
    <n v="1447445820"/>
    <n v="1445077121"/>
    <b v="0"/>
    <n v="43"/>
    <b v="1"/>
    <x v="6"/>
    <n v="214"/>
    <n v="59.65"/>
    <s v="theater"/>
    <x v="6"/>
    <d v="2015-10-17T10:18:41"/>
    <x v="0"/>
    <x v="9"/>
  </r>
  <r>
    <n v="3442"/>
    <s v="An Evening of Radio"/>
    <s v="An Evening of Radio aims to showcase original work written by undergraduate playwriting students in the style of live staged readings."/>
    <n v="1200"/>
    <n v="250"/>
    <x v="0"/>
    <s v="US"/>
    <s v="USD"/>
    <n v="1433016672"/>
    <n v="1430424672"/>
    <b v="0"/>
    <n v="8"/>
    <b v="1"/>
    <x v="6"/>
    <n v="21"/>
    <n v="31.25"/>
    <s v="theater"/>
    <x v="6"/>
    <d v="2015-04-30T20:11:12"/>
    <x v="0"/>
    <x v="6"/>
  </r>
  <r>
    <n v="3443"/>
    <s v="Reading of a New Play by Garrett Zuercher"/>
    <s v="A new play about dual-faced identities in the gay community, particularly among those who are deaf and those living with HIV."/>
    <n v="1200"/>
    <n v="1855"/>
    <x v="0"/>
    <s v="US"/>
    <s v="USD"/>
    <n v="1410266146"/>
    <n v="1407674146"/>
    <b v="0"/>
    <n v="45"/>
    <b v="1"/>
    <x v="6"/>
    <n v="155"/>
    <n v="41.22"/>
    <s v="theater"/>
    <x v="6"/>
    <d v="2014-08-10T12:35:46"/>
    <x v="3"/>
    <x v="10"/>
  </r>
  <r>
    <n v="3444"/>
    <s v="Training young artists! Act Yo' Age Theatre Co debut"/>
    <s v="WE NEED YOUR HELP! We are a small town youth arts ensemble, training kids excited about theatre. We need dollars. We need YOU!"/>
    <n v="1200"/>
    <n v="867"/>
    <x v="0"/>
    <s v="AU"/>
    <s v="AUD"/>
    <n v="1465394340"/>
    <n v="1464677986"/>
    <b v="0"/>
    <n v="20"/>
    <b v="1"/>
    <x v="6"/>
    <n v="72"/>
    <n v="43.35"/>
    <s v="theater"/>
    <x v="6"/>
    <d v="2016-05-31T06:59:46"/>
    <x v="2"/>
    <x v="5"/>
  </r>
  <r>
    <n v="3445"/>
    <s v="Axon Theatre - First Project (Phase 1)"/>
    <s v="Rehearsal &amp; development of our first project as Axon Theatre: &quot;The Star-Spangled Girl&quot; in South Wales."/>
    <n v="1200"/>
    <n v="2000"/>
    <x v="0"/>
    <s v="GB"/>
    <s v="GBP"/>
    <n v="1445604236"/>
    <n v="1443185036"/>
    <b v="0"/>
    <n v="31"/>
    <b v="1"/>
    <x v="6"/>
    <n v="167"/>
    <n v="64.52"/>
    <s v="theater"/>
    <x v="6"/>
    <d v="2015-09-25T12:43:56"/>
    <x v="0"/>
    <x v="8"/>
  </r>
  <r>
    <n v="3446"/>
    <s v="'Pope Head' - The World Tour of Australia"/>
    <s v="Pope Head: The Secret Life of Francis Bacon â€“ A solo show celebrating the artist. Touring a land Down Under 12 Feb - 14 March '15."/>
    <n v="1150"/>
    <n v="1082"/>
    <x v="0"/>
    <s v="GB"/>
    <s v="GBP"/>
    <n v="1423138800"/>
    <n v="1421092725"/>
    <b v="0"/>
    <n v="25"/>
    <b v="1"/>
    <x v="6"/>
    <n v="94"/>
    <n v="43.28"/>
    <s v="theater"/>
    <x v="6"/>
    <d v="2015-01-12T19:58:45"/>
    <x v="0"/>
    <x v="1"/>
  </r>
  <r>
    <n v="3447"/>
    <s v="The Vagabond Halfback"/>
    <s v="&quot;He was a poet, a vagrant, a philosopher, a lady's man and a hard drinker&quot;"/>
    <n v="1150"/>
    <n v="1078"/>
    <x v="0"/>
    <s v="US"/>
    <s v="USD"/>
    <n v="1458332412"/>
    <n v="1454448012"/>
    <b v="0"/>
    <n v="14"/>
    <b v="1"/>
    <x v="6"/>
    <n v="94"/>
    <n v="77"/>
    <s v="theater"/>
    <x v="6"/>
    <d v="2016-02-02T21:20:12"/>
    <x v="2"/>
    <x v="2"/>
  </r>
  <r>
    <n v="3448"/>
    <s v="The Mount, new play about Edith Wharton"/>
    <s v="The Mount-- a new play based off the life of Edith Wharton-- is having its premiere reading AT the real Mount in Lenox, MA!"/>
    <n v="1110"/>
    <n v="2305"/>
    <x v="0"/>
    <s v="US"/>
    <s v="USD"/>
    <n v="1418784689"/>
    <n v="1416192689"/>
    <b v="0"/>
    <n v="45"/>
    <b v="1"/>
    <x v="6"/>
    <n v="208"/>
    <n v="51.22"/>
    <s v="theater"/>
    <x v="6"/>
    <d v="2014-11-17T02:51:29"/>
    <x v="3"/>
    <x v="4"/>
  </r>
  <r>
    <n v="3449"/>
    <s v="Love Letters To My Children, directed by Charles J. Ouda"/>
    <s v="Help us produce this original play! The play will be presented at the LSTFI July 12-14. Follow us on Facebook."/>
    <n v="1100"/>
    <n v="1365"/>
    <x v="0"/>
    <s v="US"/>
    <s v="USD"/>
    <n v="1468036800"/>
    <n v="1465607738"/>
    <b v="0"/>
    <n v="20"/>
    <b v="1"/>
    <x v="6"/>
    <n v="124"/>
    <n v="68.25"/>
    <s v="theater"/>
    <x v="6"/>
    <d v="2016-06-11T01:15:38"/>
    <x v="2"/>
    <x v="0"/>
  </r>
  <r>
    <n v="3450"/>
    <s v="The Beautiful House"/>
    <s v="The Beautiful House' is a story of modern mummification and the present day post-humanist crisis in our relationship with death."/>
    <n v="1100"/>
    <n v="760"/>
    <x v="0"/>
    <s v="GB"/>
    <s v="GBP"/>
    <n v="1427990071"/>
    <n v="1422809671"/>
    <b v="0"/>
    <n v="39"/>
    <b v="1"/>
    <x v="6"/>
    <n v="69"/>
    <n v="19.489999999999998"/>
    <s v="theater"/>
    <x v="6"/>
    <d v="2015-02-01T16:54:31"/>
    <x v="0"/>
    <x v="2"/>
  </r>
  <r>
    <n v="3451"/>
    <s v="The Twilight Zone Play"/>
    <s v="I'm a high school student in New Jersey planning on producing and directing a Twilight Zone Play for a &quot;One Act&quot; competition."/>
    <n v="1100"/>
    <n v="658"/>
    <x v="0"/>
    <s v="US"/>
    <s v="USD"/>
    <n v="1429636927"/>
    <n v="1427304127"/>
    <b v="0"/>
    <n v="16"/>
    <b v="1"/>
    <x v="6"/>
    <n v="60"/>
    <n v="41.13"/>
    <s v="theater"/>
    <x v="6"/>
    <d v="2015-03-25T17:22:07"/>
    <x v="0"/>
    <x v="7"/>
  </r>
  <r>
    <n v="3452"/>
    <s v="On the Verge (Or, The Geography of Yearning) goes Steampunk!"/>
    <s v="hiSTORYstage presents Eric Overmyer's story of three 19th century women on a journey through time, and space, all the way to 1955!"/>
    <n v="1100"/>
    <n v="1532"/>
    <x v="0"/>
    <s v="US"/>
    <s v="USD"/>
    <n v="1406087940"/>
    <n v="1404141626"/>
    <b v="0"/>
    <n v="37"/>
    <b v="1"/>
    <x v="6"/>
    <n v="139"/>
    <n v="41.41"/>
    <s v="theater"/>
    <x v="6"/>
    <d v="2014-06-30T15:20:26"/>
    <x v="3"/>
    <x v="0"/>
  </r>
  <r>
    <n v="3453"/>
    <s v="'Patagonia' - by Robert George"/>
    <s v="A full length comedy, Patagonia follows Grason and Jerry on their journey through a magical, South-American rainforest."/>
    <n v="1100"/>
    <n v="385"/>
    <x v="0"/>
    <s v="GB"/>
    <s v="GBP"/>
    <n v="1471130956"/>
    <n v="1465946956"/>
    <b v="0"/>
    <n v="14"/>
    <b v="1"/>
    <x v="6"/>
    <n v="35"/>
    <n v="27.5"/>
    <s v="theater"/>
    <x v="6"/>
    <d v="2016-06-14T23:29:16"/>
    <x v="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1100"/>
    <n v="705"/>
    <x v="0"/>
    <s v="GB"/>
    <s v="GBP"/>
    <n v="1406825159"/>
    <n v="1404233159"/>
    <b v="0"/>
    <n v="21"/>
    <b v="1"/>
    <x v="6"/>
    <n v="64"/>
    <n v="33.57"/>
    <s v="theater"/>
    <x v="6"/>
    <d v="2014-07-01T16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100"/>
    <n v="10065"/>
    <x v="0"/>
    <s v="US"/>
    <s v="USD"/>
    <n v="1476381627"/>
    <n v="1473789627"/>
    <b v="0"/>
    <n v="69"/>
    <b v="1"/>
    <x v="6"/>
    <n v="915"/>
    <n v="145.87"/>
    <s v="theater"/>
    <x v="6"/>
    <d v="2016-09-13T18:00:27"/>
    <x v="2"/>
    <x v="8"/>
  </r>
  <r>
    <n v="3456"/>
    <s v="THIEF"/>
    <s v="&quot;Thief,&quot; a one man touring show, a theatrical experience portraying a supernatural story about the 3 days Jesus spent in the grave."/>
    <n v="1100"/>
    <n v="5739"/>
    <x v="0"/>
    <s v="US"/>
    <s v="USD"/>
    <n v="1406876340"/>
    <n v="1404190567"/>
    <b v="0"/>
    <n v="16"/>
    <b v="1"/>
    <x v="6"/>
    <n v="522"/>
    <n v="358.69"/>
    <s v="theater"/>
    <x v="6"/>
    <d v="2014-07-01T04:56:07"/>
    <x v="3"/>
    <x v="3"/>
  </r>
  <r>
    <n v="3457"/>
    <s v="The Impossible Adventures Of Supernova Jones"/>
    <s v="Robots, Space Battles, Mystery, and Intrigue. Nothing is Impossible..."/>
    <n v="1100"/>
    <n v="2804"/>
    <x v="0"/>
    <s v="US"/>
    <s v="USD"/>
    <n v="1423720740"/>
    <n v="1421081857"/>
    <b v="0"/>
    <n v="55"/>
    <b v="1"/>
    <x v="6"/>
    <n v="255"/>
    <n v="50.98"/>
    <s v="theater"/>
    <x v="6"/>
    <d v="2015-01-12T16:57:37"/>
    <x v="0"/>
    <x v="1"/>
  </r>
  <r>
    <n v="3458"/>
    <s v="J. Lee Vocque's BASED ON ACTUAL EVENTS"/>
    <s v="I promised my mother on her deathbed that I would tell the world MY story, so here it goes...crossing fingers, 2015 SF FRINGE"/>
    <n v="1100"/>
    <n v="1216"/>
    <x v="0"/>
    <s v="US"/>
    <s v="USD"/>
    <n v="1422937620"/>
    <n v="1420606303"/>
    <b v="0"/>
    <n v="27"/>
    <b v="1"/>
    <x v="6"/>
    <n v="111"/>
    <n v="45.04"/>
    <s v="theater"/>
    <x v="6"/>
    <d v="2015-01-07T04:51:43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1100"/>
    <n v="631"/>
    <x v="0"/>
    <s v="GB"/>
    <s v="GBP"/>
    <n v="1463743860"/>
    <n v="1461151860"/>
    <b v="0"/>
    <n v="36"/>
    <b v="1"/>
    <x v="6"/>
    <n v="57"/>
    <n v="17.53"/>
    <s v="theater"/>
    <x v="6"/>
    <d v="2016-04-20T11:31:00"/>
    <x v="2"/>
    <x v="6"/>
  </r>
  <r>
    <n v="3460"/>
    <s v="Pushers"/>
    <s v="'Pushers' is an exciting new play and the first project for brand new theatre company, Ain't Got No Home Productions."/>
    <n v="1070"/>
    <n v="950"/>
    <x v="0"/>
    <s v="GB"/>
    <s v="GBP"/>
    <n v="1408106352"/>
    <n v="1406896752"/>
    <b v="0"/>
    <n v="19"/>
    <b v="1"/>
    <x v="6"/>
    <n v="89"/>
    <n v="50"/>
    <s v="theater"/>
    <x v="6"/>
    <d v="2014-08-01T12:39:12"/>
    <x v="3"/>
    <x v="10"/>
  </r>
  <r>
    <n v="3461"/>
    <s v="Foolish Mortals present Shakespeare's Twelfth Night"/>
    <s v="A new production of Twelfth Night with an ambitious and enthusiastic group of high school students who love Shakespeare and teamwork."/>
    <n v="1050"/>
    <n v="695"/>
    <x v="0"/>
    <s v="US"/>
    <s v="USD"/>
    <n v="1477710000"/>
    <n v="1475248279"/>
    <b v="0"/>
    <n v="12"/>
    <b v="1"/>
    <x v="6"/>
    <n v="66"/>
    <n v="57.92"/>
    <s v="theater"/>
    <x v="6"/>
    <d v="2016-09-30T15:11:19"/>
    <x v="2"/>
    <x v="8"/>
  </r>
  <r>
    <n v="3462"/>
    <s v="Upstart Crows of Santa Fe Stage Weapons"/>
    <s v="Help the Upstart Crows of Santa Fe bring Shakespeare's Julius Caesar to life with quality wooden stage swords!"/>
    <n v="1050"/>
    <n v="505"/>
    <x v="0"/>
    <s v="US"/>
    <s v="USD"/>
    <n v="1436551200"/>
    <n v="1435181628"/>
    <b v="0"/>
    <n v="17"/>
    <b v="1"/>
    <x v="6"/>
    <n v="48"/>
    <n v="29.71"/>
    <s v="theater"/>
    <x v="6"/>
    <d v="2015-06-24T21:33:48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10"/>
    <n v="10338"/>
    <x v="0"/>
    <s v="CA"/>
    <s v="CAD"/>
    <n v="1476158340"/>
    <n v="1472594585"/>
    <b v="0"/>
    <n v="114"/>
    <b v="1"/>
    <x v="6"/>
    <n v="1024"/>
    <n v="90.68"/>
    <s v="theater"/>
    <x v="6"/>
    <d v="2016-08-30T22:03:05"/>
    <x v="2"/>
    <x v="10"/>
  </r>
  <r>
    <n v="3464"/>
    <s v="SHE! Is History!"/>
    <s v="Why Do We Know More About Kim Kardashian Than Abigail Adams?  Let's produce and publish a play about women who MAKE and MADE history!"/>
    <n v="1000"/>
    <n v="5116.18"/>
    <x v="0"/>
    <s v="US"/>
    <s v="USD"/>
    <n v="1471921637"/>
    <n v="1469329637"/>
    <b v="0"/>
    <n v="93"/>
    <b v="1"/>
    <x v="6"/>
    <n v="512"/>
    <n v="55.01"/>
    <s v="theater"/>
    <x v="6"/>
    <d v="2016-07-24T03:07:17"/>
    <x v="2"/>
    <x v="3"/>
  </r>
  <r>
    <n v="3465"/>
    <s v="Crooked Tree Theatre Presents Family Duels"/>
    <s v="Family Duels is a tragicomedy about family, filth, fraud and fornication. Please help us bring Crooked Tree to the Camden Fringe."/>
    <n v="1000"/>
    <n v="2060"/>
    <x v="0"/>
    <s v="GB"/>
    <s v="GBP"/>
    <n v="1439136000"/>
    <n v="1436972472"/>
    <b v="0"/>
    <n v="36"/>
    <b v="1"/>
    <x v="6"/>
    <n v="206"/>
    <n v="57.22"/>
    <s v="theater"/>
    <x v="6"/>
    <d v="2015-07-15T15:01:12"/>
    <x v="0"/>
    <x v="3"/>
  </r>
  <r>
    <n v="3466"/>
    <s v="Spotlight Youth Theater Production of Wizard"/>
    <s v="The Spotlight Youth Theater is a program where every participant has a moment in the spotlight."/>
    <n v="1000"/>
    <n v="4450"/>
    <x v="0"/>
    <s v="US"/>
    <s v="USD"/>
    <n v="1461108450"/>
    <n v="1455928050"/>
    <b v="0"/>
    <n v="61"/>
    <b v="1"/>
    <x v="6"/>
    <n v="445"/>
    <n v="72.95"/>
    <s v="theater"/>
    <x v="6"/>
    <d v="2016-02-20T00:27:30"/>
    <x v="2"/>
    <x v="2"/>
  </r>
  <r>
    <n v="3467"/>
    <s v="Venus in Fur, Los Angeles."/>
    <s v="Venus in Fur, By David Ives."/>
    <n v="1000"/>
    <n v="3030"/>
    <x v="0"/>
    <s v="US"/>
    <s v="USD"/>
    <n v="1426864032"/>
    <n v="1424275632"/>
    <b v="0"/>
    <n v="47"/>
    <b v="1"/>
    <x v="6"/>
    <n v="303"/>
    <n v="64.47"/>
    <s v="theater"/>
    <x v="6"/>
    <d v="2015-02-18T16:07:12"/>
    <x v="0"/>
    <x v="2"/>
  </r>
  <r>
    <n v="3468"/>
    <s v="Publicity for &quot;When Yellow Were the Stars on Earth&quot;"/>
    <s v="Amidst the atrocities of WWII, two women transcend enemy lines to make the ultimate heroic sacrifice."/>
    <n v="1000"/>
    <n v="12178"/>
    <x v="0"/>
    <s v="US"/>
    <s v="USD"/>
    <n v="1474426800"/>
    <n v="1471976529"/>
    <b v="0"/>
    <n v="17"/>
    <b v="1"/>
    <x v="6"/>
    <n v="1218"/>
    <n v="716.35"/>
    <s v="theater"/>
    <x v="6"/>
    <d v="2016-08-23T18:22:09"/>
    <x v="2"/>
    <x v="10"/>
  </r>
  <r>
    <n v="3469"/>
    <s v="An Evening of Original One Acts"/>
    <s v="Original plays written, performed, and produced by young and diverse theater artists - alumni from Hostos Lincoln Academy in the Bronx."/>
    <n v="1000"/>
    <n v="3175"/>
    <x v="0"/>
    <s v="US"/>
    <s v="USD"/>
    <n v="1461857045"/>
    <n v="1459265045"/>
    <b v="0"/>
    <n v="63"/>
    <b v="1"/>
    <x v="6"/>
    <n v="318"/>
    <n v="50.4"/>
    <s v="theater"/>
    <x v="6"/>
    <d v="2016-03-29T15:24:05"/>
    <x v="2"/>
    <x v="7"/>
  </r>
  <r>
    <n v="3470"/>
    <s v="She Kills Monsters"/>
    <s v="The New Artist's Circle is a theatre company dedicated to bringing the arts to young people."/>
    <n v="1000"/>
    <n v="375"/>
    <x v="0"/>
    <s v="US"/>
    <s v="USD"/>
    <n v="1468618680"/>
    <n v="1465345902"/>
    <b v="0"/>
    <n v="9"/>
    <b v="1"/>
    <x v="6"/>
    <n v="38"/>
    <n v="41.67"/>
    <s v="theater"/>
    <x v="6"/>
    <d v="2016-06-08T00:31:42"/>
    <x v="2"/>
    <x v="0"/>
  </r>
  <r>
    <n v="3471"/>
    <s v="Different is Dangerous"/>
    <s v="Fast paced, two hander which uses headphone verbatim technique to give an insight into the everyday lives of Leeds city locals."/>
    <n v="1000"/>
    <n v="1073"/>
    <x v="0"/>
    <s v="GB"/>
    <s v="GBP"/>
    <n v="1409515200"/>
    <n v="1405971690"/>
    <b v="0"/>
    <n v="30"/>
    <b v="1"/>
    <x v="6"/>
    <n v="107"/>
    <n v="35.770000000000003"/>
    <s v="theater"/>
    <x v="6"/>
    <d v="2014-07-21T19:41:3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1000"/>
    <n v="2041"/>
    <x v="0"/>
    <s v="US"/>
    <s v="USD"/>
    <n v="1415253540"/>
    <n v="1413432331"/>
    <b v="0"/>
    <n v="23"/>
    <b v="1"/>
    <x v="6"/>
    <n v="204"/>
    <n v="88.74"/>
    <s v="theater"/>
    <x v="6"/>
    <d v="2014-10-16T04:05:31"/>
    <x v="3"/>
    <x v="9"/>
  </r>
  <r>
    <n v="3473"/>
    <s v="King Sisyphus"/>
    <s v="A modern telling of the Greek myth. Sisyphus defies the Gods and attempts to change the world order... but can he overcome his fate?"/>
    <n v="1000"/>
    <n v="4900"/>
    <x v="0"/>
    <s v="US"/>
    <s v="USD"/>
    <n v="1426883220"/>
    <n v="1425067296"/>
    <b v="0"/>
    <n v="33"/>
    <b v="1"/>
    <x v="6"/>
    <n v="490"/>
    <n v="148.47999999999999"/>
    <s v="theater"/>
    <x v="6"/>
    <d v="2015-02-27T20:01:36"/>
    <x v="0"/>
    <x v="2"/>
  </r>
  <r>
    <n v="3474"/>
    <s v="Be Prepared"/>
    <s v="Help us get actor-writer Ian Bonar's debut play - a hilarious, heartbreaking story of grief and loss - to the 2016 Edinburgh Fringe."/>
    <n v="1000"/>
    <n v="2020"/>
    <x v="0"/>
    <s v="GB"/>
    <s v="GBP"/>
    <n v="1469016131"/>
    <n v="1466424131"/>
    <b v="0"/>
    <n v="39"/>
    <b v="1"/>
    <x v="6"/>
    <n v="202"/>
    <n v="51.79"/>
    <s v="theater"/>
    <x v="6"/>
    <d v="2016-06-20T12:02:11"/>
    <x v="2"/>
    <x v="0"/>
  </r>
  <r>
    <n v="3475"/>
    <s v="Score"/>
    <s v="Score is a musical play inspired by true stories of parents who have recovered from addiction and regained their children."/>
    <n v="1000"/>
    <n v="340"/>
    <x v="0"/>
    <s v="GB"/>
    <s v="GBP"/>
    <n v="1414972800"/>
    <n v="1412629704"/>
    <b v="0"/>
    <n v="17"/>
    <b v="1"/>
    <x v="6"/>
    <n v="34"/>
    <n v="20"/>
    <s v="theater"/>
    <x v="6"/>
    <d v="2014-10-06T21:08:24"/>
    <x v="3"/>
    <x v="9"/>
  </r>
  <r>
    <n v="3476"/>
    <s v="REBATEnsemble Presents: ICONS - The Martin Show"/>
    <s v="Meet the Martins; a modern family dealing with modern issues in a way that is as All-American as apple pie, James Dean and repression."/>
    <n v="1000"/>
    <n v="312"/>
    <x v="0"/>
    <s v="US"/>
    <s v="USD"/>
    <n v="1414378800"/>
    <n v="1412836990"/>
    <b v="0"/>
    <n v="6"/>
    <b v="1"/>
    <x v="6"/>
    <n v="31"/>
    <n v="52"/>
    <s v="theater"/>
    <x v="6"/>
    <d v="2014-10-09T06:43:10"/>
    <x v="3"/>
    <x v="9"/>
  </r>
  <r>
    <n v="3477"/>
    <s v="PCSF's Biannual 24-Hour Play Festival"/>
    <s v="8 ten-minute plays, written, directed, rehearsed, and fully produced in only 24 hours! Are we crazy? You bet we are!"/>
    <n v="1000"/>
    <n v="2076"/>
    <x v="0"/>
    <s v="US"/>
    <s v="USD"/>
    <n v="1431831600"/>
    <n v="1430761243"/>
    <b v="0"/>
    <n v="39"/>
    <b v="1"/>
    <x v="6"/>
    <n v="208"/>
    <n v="53.23"/>
    <s v="theater"/>
    <x v="6"/>
    <d v="2015-05-04T17:40:43"/>
    <x v="0"/>
    <x v="5"/>
  </r>
  <r>
    <n v="3478"/>
    <s v="Measure for Measure"/>
    <s v="Bare Theatre takes on Shakespeare's most notorious &quot;problem play,&quot; which asks how far we are willing to go to do what is right."/>
    <n v="1000"/>
    <n v="2257"/>
    <x v="0"/>
    <s v="US"/>
    <s v="USD"/>
    <n v="1426539600"/>
    <n v="1424296822"/>
    <b v="0"/>
    <n v="57"/>
    <b v="1"/>
    <x v="6"/>
    <n v="226"/>
    <n v="39.6"/>
    <s v="theater"/>
    <x v="6"/>
    <d v="2015-02-18T22:00:22"/>
    <x v="0"/>
    <x v="2"/>
  </r>
  <r>
    <n v="3479"/>
    <s v="Civil Rogues"/>
    <s v="A new comedy about what happened to a band of foolhardy actors when the Puritans closed the theatres in the 1640s."/>
    <n v="1000"/>
    <n v="1918"/>
    <x v="0"/>
    <s v="GB"/>
    <s v="GBP"/>
    <n v="1403382680"/>
    <n v="1400790680"/>
    <b v="0"/>
    <n v="56"/>
    <b v="1"/>
    <x v="6"/>
    <n v="192"/>
    <n v="34.25"/>
    <s v="theater"/>
    <x v="6"/>
    <d v="2014-05-22T20:31:20"/>
    <x v="3"/>
    <x v="5"/>
  </r>
  <r>
    <n v="3480"/>
    <s v="Georgia - the full cast production"/>
    <s v="Georgia is a play that looks at the taboo topic of rape in a relationship.  It's a play about perspectives and various viewpoints."/>
    <n v="1000"/>
    <n v="2140"/>
    <x v="0"/>
    <s v="US"/>
    <s v="USD"/>
    <n v="1436562000"/>
    <n v="1434440227"/>
    <b v="0"/>
    <n v="13"/>
    <b v="1"/>
    <x v="6"/>
    <n v="214"/>
    <n v="164.62"/>
    <s v="theater"/>
    <x v="6"/>
    <d v="2015-06-16T07:37:07"/>
    <x v="0"/>
    <x v="0"/>
  </r>
  <r>
    <n v="3481"/>
    <s v="FIX THE FITZ"/>
    <s v="One of Australia's greatest theatres needs your help. Please help us refurnish, fit out and restore this legendary storytelling venue."/>
    <n v="1000"/>
    <n v="11880"/>
    <x v="0"/>
    <s v="AU"/>
    <s v="AUD"/>
    <n v="1420178188"/>
    <n v="1418709388"/>
    <b v="0"/>
    <n v="95"/>
    <b v="1"/>
    <x v="6"/>
    <n v="1188"/>
    <n v="125.05"/>
    <s v="theater"/>
    <x v="6"/>
    <d v="2014-12-16T05:56:28"/>
    <x v="3"/>
    <x v="11"/>
  </r>
  <r>
    <n v="3482"/>
    <s v="Old Trunk - Edinburgh 2014"/>
    <s v="Critically-acclaimed new-writing company Old Trunk make their Edinburgh debut alternating their two darkly comic plays."/>
    <n v="1000"/>
    <n v="4150"/>
    <x v="0"/>
    <s v="GB"/>
    <s v="GBP"/>
    <n v="1404671466"/>
    <n v="1402079466"/>
    <b v="0"/>
    <n v="80"/>
    <b v="1"/>
    <x v="6"/>
    <n v="415"/>
    <n v="51.88"/>
    <s v="theater"/>
    <x v="6"/>
    <d v="2014-06-06T18:31:06"/>
    <x v="3"/>
    <x v="0"/>
  </r>
  <r>
    <n v="3483"/>
    <s v="The Faculty Lounge"/>
    <s v="Join 5 high school teachers in the lounge of every high school in America.  Hear what they never say in the classroom."/>
    <n v="1000"/>
    <n v="5358"/>
    <x v="0"/>
    <s v="US"/>
    <s v="USD"/>
    <n v="1404403381"/>
    <n v="1401811381"/>
    <b v="0"/>
    <n v="133"/>
    <b v="1"/>
    <x v="6"/>
    <n v="536"/>
    <n v="40.29"/>
    <s v="theater"/>
    <x v="6"/>
    <d v="2014-06-03T16:03:01"/>
    <x v="3"/>
    <x v="0"/>
  </r>
  <r>
    <n v="3484"/>
    <s v="Macbeth in the Basement"/>
    <s v="MACBETH IN THE BASEMENT will premiere at the Capital Fringe Festival in July 2016. A teenage kingâ€™s rise and fall in a vicious game."/>
    <n v="1000"/>
    <n v="2856"/>
    <x v="0"/>
    <s v="US"/>
    <s v="USD"/>
    <n v="1466014499"/>
    <n v="1463422499"/>
    <b v="0"/>
    <n v="44"/>
    <b v="1"/>
    <x v="6"/>
    <n v="286"/>
    <n v="64.91"/>
    <s v="theater"/>
    <x v="6"/>
    <d v="2016-05-16T18:14:59"/>
    <x v="2"/>
    <x v="5"/>
  </r>
  <r>
    <n v="3485"/>
    <s v="An Evening with Sarah Pettyfer"/>
    <s v="We're trying to get our play, &quot;An Evening With Sarah Pettyfer,&quot; to the  Orlando Fringe Festival. The only thing is...we need your help!"/>
    <n v="1000"/>
    <n v="1660"/>
    <x v="0"/>
    <s v="US"/>
    <s v="USD"/>
    <n v="1454431080"/>
    <n v="1451839080"/>
    <b v="0"/>
    <n v="30"/>
    <b v="1"/>
    <x v="6"/>
    <n v="166"/>
    <n v="55.33"/>
    <s v="theater"/>
    <x v="6"/>
    <d v="2016-01-03T16:38:00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1000"/>
    <n v="4656"/>
    <x v="0"/>
    <s v="US"/>
    <s v="USD"/>
    <n v="1433314740"/>
    <n v="1430600401"/>
    <b v="0"/>
    <n v="56"/>
    <b v="1"/>
    <x v="6"/>
    <n v="466"/>
    <n v="83.14"/>
    <s v="theater"/>
    <x v="6"/>
    <d v="2015-05-02T21:00:01"/>
    <x v="0"/>
    <x v="5"/>
  </r>
  <r>
    <n v="3487"/>
    <s v="Jericho Creek"/>
    <s v="Jericho Creek is an original production by Fledgling Theatre Company which will be performed at The Cockpit Theatre in July 2015"/>
    <n v="1000"/>
    <n v="2555"/>
    <x v="0"/>
    <s v="GB"/>
    <s v="GBP"/>
    <n v="1435185252"/>
    <n v="1432593252"/>
    <b v="0"/>
    <n v="66"/>
    <b v="1"/>
    <x v="6"/>
    <n v="256"/>
    <n v="38.71"/>
    <s v="theater"/>
    <x v="6"/>
    <d v="2015-05-25T22:34:12"/>
    <x v="0"/>
    <x v="5"/>
  </r>
  <r>
    <n v="3488"/>
    <s v="Gorilla Theater Productions Presents: Phase 3"/>
    <s v="GTP has been protected financially by The Director since 2012. Now it's time for the community. Do you want GTP? Are we worth it?"/>
    <n v="1000"/>
    <n v="3636"/>
    <x v="0"/>
    <s v="US"/>
    <s v="USD"/>
    <n v="1429286400"/>
    <n v="1427221560"/>
    <b v="0"/>
    <n v="29"/>
    <b v="1"/>
    <x v="6"/>
    <n v="364"/>
    <n v="125.38"/>
    <s v="theater"/>
    <x v="6"/>
    <d v="2015-03-24T18:26:00"/>
    <x v="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1000"/>
    <n v="5635"/>
    <x v="0"/>
    <s v="GB"/>
    <s v="GBP"/>
    <n v="1400965200"/>
    <n v="1398352531"/>
    <b v="0"/>
    <n v="72"/>
    <b v="1"/>
    <x v="6"/>
    <n v="564"/>
    <n v="78.260000000000005"/>
    <s v="theater"/>
    <x v="6"/>
    <d v="2014-04-24T15:15:31"/>
    <x v="3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8"/>
    <n v="47.22"/>
    <s v="theater"/>
    <x v="6"/>
    <d v="2016-03-14T19:15:24"/>
    <x v="2"/>
    <x v="7"/>
  </r>
  <r>
    <n v="3491"/>
    <s v="William Shakespeare's The Tempest"/>
    <s v="Shakespeare Company at UCLA presents The Tempest under the stars in the Fowler Museum Amphitheater. Bring your blankets and enjoy!"/>
    <n v="1000"/>
    <n v="791"/>
    <x v="0"/>
    <s v="US"/>
    <s v="USD"/>
    <n v="1431928784"/>
    <n v="1430114384"/>
    <b v="0"/>
    <n v="10"/>
    <b v="1"/>
    <x v="6"/>
    <n v="79"/>
    <n v="79.099999999999994"/>
    <s v="theater"/>
    <x v="6"/>
    <d v="2015-04-27T05:59:44"/>
    <x v="0"/>
    <x v="6"/>
  </r>
  <r>
    <n v="3492"/>
    <s v="The Man from Willow's Brook, a new play by Kevin Kordis"/>
    <s v="We have the Blackbox Fellowship at Boston Playwright's Theatre, now all we need is your support to produce Kevin's new play!"/>
    <n v="1000"/>
    <n v="4000.22"/>
    <x v="0"/>
    <s v="US"/>
    <s v="USD"/>
    <n v="1445818397"/>
    <n v="1442794397"/>
    <b v="0"/>
    <n v="35"/>
    <b v="1"/>
    <x v="6"/>
    <n v="400"/>
    <n v="114.29"/>
    <s v="theater"/>
    <x v="6"/>
    <d v="2015-09-21T00:13:17"/>
    <x v="0"/>
    <x v="8"/>
  </r>
  <r>
    <n v="3493"/>
    <s v="Not Your Garden Variety Theater"/>
    <s v="We need your help purchasing a stage for our production of the Wizard of Oz! This program is helping children with autism. Thank you!"/>
    <n v="1000"/>
    <n v="1500"/>
    <x v="0"/>
    <s v="US"/>
    <s v="USD"/>
    <n v="1408252260"/>
    <n v="1406580436"/>
    <b v="0"/>
    <n v="29"/>
    <b v="1"/>
    <x v="6"/>
    <n v="150"/>
    <n v="51.72"/>
    <s v="theater"/>
    <x v="6"/>
    <d v="2014-07-28T20:47:16"/>
    <x v="3"/>
    <x v="3"/>
  </r>
  <r>
    <n v="3494"/>
    <s v="Special in a Bad Way"/>
    <s v="&quot;Special in a Bad Way&quot; is a comedy that questions American Public Schools in their treatment of the so called, 'learning disabled.'"/>
    <n v="1000"/>
    <n v="400"/>
    <x v="0"/>
    <s v="US"/>
    <s v="USD"/>
    <n v="1480140000"/>
    <n v="1479186575"/>
    <b v="0"/>
    <n v="13"/>
    <b v="1"/>
    <x v="6"/>
    <n v="40"/>
    <n v="30.77"/>
    <s v="theater"/>
    <x v="6"/>
    <d v="2016-11-15T05:09:35"/>
    <x v="2"/>
    <x v="4"/>
  </r>
  <r>
    <n v="3495"/>
    <s v="The Village - one woman show"/>
    <s v="A one-woman show by Canadian artist Tina Milo. it is a multimedia show about an actress auditioning for a role of a depressed woman."/>
    <n v="1000"/>
    <n v="5343"/>
    <x v="0"/>
    <s v="CA"/>
    <s v="CAD"/>
    <n v="1414862280"/>
    <n v="1412360309"/>
    <b v="0"/>
    <n v="72"/>
    <b v="1"/>
    <x v="6"/>
    <n v="534"/>
    <n v="74.209999999999994"/>
    <s v="theater"/>
    <x v="6"/>
    <d v="2014-10-03T18:18:29"/>
    <x v="3"/>
    <x v="9"/>
  </r>
  <r>
    <n v="3496"/>
    <s v="Resurrecting LIZZIE BORDEN LIVE"/>
    <s v="A one-woman play based on Lizzie Borden who was accused of the brutal hatchet murders of her father and step-mother.  Workshop Oct NYC."/>
    <n v="1000"/>
    <n v="3732"/>
    <x v="0"/>
    <s v="US"/>
    <s v="USD"/>
    <n v="1473625166"/>
    <n v="1470169166"/>
    <b v="0"/>
    <n v="78"/>
    <b v="1"/>
    <x v="6"/>
    <n v="373"/>
    <n v="47.85"/>
    <s v="theater"/>
    <x v="6"/>
    <d v="2016-08-02T20:19:26"/>
    <x v="2"/>
    <x v="10"/>
  </r>
  <r>
    <n v="3497"/>
    <s v="Send SACKERSON to SD Fringe"/>
    <s v="We've been invited to the San Diego International Fringe Festival. Can you help us get there? Special performances in SLC and OREM."/>
    <n v="1000"/>
    <n v="1686"/>
    <x v="0"/>
    <s v="US"/>
    <s v="USD"/>
    <n v="1464904800"/>
    <n v="1463852904"/>
    <b v="0"/>
    <n v="49"/>
    <b v="1"/>
    <x v="6"/>
    <n v="169"/>
    <n v="34.409999999999997"/>
    <s v="theater"/>
    <x v="6"/>
    <d v="2016-05-21T17:48:24"/>
    <x v="2"/>
    <x v="5"/>
  </r>
  <r>
    <n v="3498"/>
    <s v="Mamahood: turn and face the strange"/>
    <s v="This solo show has the power to profoundly impact new mothers and those that love them and to educate &amp; change how we support them."/>
    <n v="1000"/>
    <n v="1690"/>
    <x v="0"/>
    <s v="CA"/>
    <s v="CAD"/>
    <n v="1464471840"/>
    <n v="1459309704"/>
    <b v="0"/>
    <n v="42"/>
    <b v="1"/>
    <x v="6"/>
    <n v="169"/>
    <n v="40.24"/>
    <s v="theater"/>
    <x v="6"/>
    <d v="2016-03-30T03:48:24"/>
    <x v="2"/>
    <x v="7"/>
  </r>
  <r>
    <n v="3499"/>
    <s v="Fefu and Her Friends"/>
    <s v="Figure 8 Troupe's debut performance! A stunning piece of theatre written by premier female playwright Maria Irene Fornes."/>
    <n v="1000"/>
    <n v="2110"/>
    <x v="0"/>
    <s v="US"/>
    <s v="USD"/>
    <n v="1435733940"/>
    <n v="1431046325"/>
    <b v="0"/>
    <n v="35"/>
    <b v="1"/>
    <x v="6"/>
    <n v="211"/>
    <n v="60.29"/>
    <s v="theater"/>
    <x v="6"/>
    <d v="2015-05-08T00:52:05"/>
    <x v="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"/>
    <n v="25.31"/>
    <s v="theater"/>
    <x v="6"/>
    <d v="2016-02-19T22:03:58"/>
    <x v="2"/>
    <x v="2"/>
  </r>
  <r>
    <n v="3501"/>
    <s v="Pig by Alex Oates (London Run)"/>
    <s v="'Pig' by Alex Oates is an urgent and dark comedy with live music that discusses the vital issue of the state of our police force."/>
    <n v="1000"/>
    <n v="1510"/>
    <x v="0"/>
    <s v="GB"/>
    <s v="GBP"/>
    <n v="1441995595"/>
    <n v="1439835595"/>
    <b v="0"/>
    <n v="42"/>
    <b v="1"/>
    <x v="6"/>
    <n v="151"/>
    <n v="35.950000000000003"/>
    <s v="theater"/>
    <x v="6"/>
    <d v="2015-08-17T18:19:55"/>
    <x v="0"/>
    <x v="10"/>
  </r>
  <r>
    <n v="3502"/>
    <s v="Dickhead"/>
    <s v="Dickhead is a play about one man's struggle with the dicks in his head. If you want to know more stop being a twat and put out...please"/>
    <n v="1000"/>
    <n v="4216"/>
    <x v="0"/>
    <s v="US"/>
    <s v="USD"/>
    <n v="1458100740"/>
    <n v="1456862924"/>
    <b v="0"/>
    <n v="31"/>
    <b v="1"/>
    <x v="6"/>
    <n v="422"/>
    <n v="136"/>
    <s v="theater"/>
    <x v="6"/>
    <d v="2016-03-01T20:08:44"/>
    <x v="2"/>
    <x v="7"/>
  </r>
  <r>
    <n v="3503"/>
    <s v="Tarantella"/>
    <s v="A group of Sicilian immigrants in New York struggle to deal with conflict from both within the family and from without."/>
    <n v="1000"/>
    <n v="2689"/>
    <x v="0"/>
    <s v="GB"/>
    <s v="GBP"/>
    <n v="1469359728"/>
    <n v="1466767728"/>
    <b v="0"/>
    <n v="38"/>
    <b v="1"/>
    <x v="6"/>
    <n v="269"/>
    <n v="70.760000000000005"/>
    <s v="theater"/>
    <x v="6"/>
    <d v="2016-06-24T11:28:48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s v="theater"/>
    <x v="6"/>
    <d v="2015-10-20T17:58:11"/>
    <x v="0"/>
    <x v="9"/>
  </r>
  <r>
    <n v="3505"/>
    <s v="Second Act: The Four Disgracers"/>
    <s v="Four myths._x000a_Four writers._x000a_Four new takes._x000a__x000a_The Four Disgracers comes to the stage to launch a new theatre group, Ixion."/>
    <n v="1000"/>
    <n v="2594"/>
    <x v="0"/>
    <s v="US"/>
    <s v="USD"/>
    <n v="1399953600"/>
    <n v="1398983245"/>
    <b v="0"/>
    <n v="39"/>
    <b v="1"/>
    <x v="6"/>
    <n v="259"/>
    <n v="66.510000000000005"/>
    <s v="theater"/>
    <x v="6"/>
    <d v="2014-05-01T22:27:25"/>
    <x v="3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1000"/>
    <n v="3045"/>
    <x v="0"/>
    <s v="US"/>
    <s v="USD"/>
    <n v="1408815440"/>
    <n v="1404927440"/>
    <b v="0"/>
    <n v="29"/>
    <b v="1"/>
    <x v="6"/>
    <n v="305"/>
    <n v="105"/>
    <s v="theater"/>
    <x v="6"/>
    <d v="2014-07-09T17:37:20"/>
    <x v="3"/>
    <x v="3"/>
  </r>
  <r>
    <n v="3507"/>
    <s v="The Chameleon Fools Theatre Troupe Project"/>
    <s v="Please help our troupe bring our first project from planning to reality! Join us on one exciting ride!"/>
    <n v="1000"/>
    <n v="10440"/>
    <x v="0"/>
    <s v="US"/>
    <s v="USD"/>
    <n v="1464732537"/>
    <n v="1462140537"/>
    <b v="0"/>
    <n v="72"/>
    <b v="1"/>
    <x v="6"/>
    <n v="1044"/>
    <n v="145"/>
    <s v="theater"/>
    <x v="6"/>
    <d v="2016-05-01T22:08:57"/>
    <x v="2"/>
    <x v="5"/>
  </r>
  <r>
    <n v="3508"/>
    <s v="Roll The Dice Theatre Company"/>
    <s v="Roll The Dice Theatre Company revolves around taking risks in the game of life vicariously through beloved childhood games."/>
    <n v="1000"/>
    <n v="180"/>
    <x v="0"/>
    <s v="GB"/>
    <s v="GBP"/>
    <n v="1462914000"/>
    <n v="1460914253"/>
    <b v="0"/>
    <n v="15"/>
    <b v="1"/>
    <x v="6"/>
    <n v="18"/>
    <n v="12"/>
    <s v="theater"/>
    <x v="6"/>
    <d v="2016-04-17T17:30:53"/>
    <x v="2"/>
    <x v="6"/>
  </r>
  <r>
    <n v="3509"/>
    <s v="PL@Y, an all-original fusion of comedy, rock, and dance"/>
    <s v="PL@Y is an original comedic fantasy spectacle inspired by the original music of the Amboys and classic rabbit-hole fiction archetypes"/>
    <n v="1000"/>
    <n v="3190"/>
    <x v="0"/>
    <s v="US"/>
    <s v="USD"/>
    <n v="1416545700"/>
    <n v="1415392666"/>
    <b v="0"/>
    <n v="33"/>
    <b v="1"/>
    <x v="6"/>
    <n v="319"/>
    <n v="96.67"/>
    <s v="theater"/>
    <x v="6"/>
    <d v="2014-11-07T20:37:46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1000"/>
    <n v="905"/>
    <x v="0"/>
    <s v="US"/>
    <s v="USD"/>
    <n v="1404312846"/>
    <n v="1402584846"/>
    <b v="0"/>
    <n v="15"/>
    <b v="1"/>
    <x v="6"/>
    <n v="91"/>
    <n v="60.33"/>
    <s v="theater"/>
    <x v="6"/>
    <d v="2014-06-12T14:54:06"/>
    <x v="3"/>
    <x v="0"/>
  </r>
  <r>
    <n v="3511"/>
    <s v="Silent Planet"/>
    <s v="The world premiere of the first full-length play by Eve Leigh, at the intimate Finborough Theatre in London."/>
    <n v="1000"/>
    <n v="1518"/>
    <x v="0"/>
    <s v="GB"/>
    <s v="GBP"/>
    <n v="1415385000"/>
    <n v="1413406695"/>
    <b v="0"/>
    <n v="19"/>
    <b v="1"/>
    <x v="6"/>
    <n v="152"/>
    <n v="79.89"/>
    <s v="theater"/>
    <x v="6"/>
    <d v="2014-10-15T20:58:15"/>
    <x v="3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"/>
    <s v="theater"/>
    <x v="6"/>
    <d v="2015-02-22T12:53:12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1000"/>
    <n v="3315"/>
    <x v="0"/>
    <s v="US"/>
    <s v="USD"/>
    <n v="1401857940"/>
    <n v="1400725112"/>
    <b v="0"/>
    <n v="44"/>
    <b v="1"/>
    <x v="6"/>
    <n v="332"/>
    <n v="75.34"/>
    <s v="theater"/>
    <x v="6"/>
    <d v="2014-05-22T02:18:32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1000"/>
    <n v="550"/>
    <x v="0"/>
    <s v="US"/>
    <s v="USD"/>
    <n v="1422853140"/>
    <n v="1421439552"/>
    <b v="0"/>
    <n v="10"/>
    <b v="1"/>
    <x v="6"/>
    <n v="55"/>
    <n v="55"/>
    <s v="theater"/>
    <x v="6"/>
    <d v="2015-01-16T20:19:12"/>
    <x v="0"/>
    <x v="1"/>
  </r>
  <r>
    <n v="3515"/>
    <s v="Twelfth Night by William Shakespeare"/>
    <s v="We are casting an all-inclusive production of Shakespeare's Twelfth Night in a non-traditional performance space."/>
    <n v="1000"/>
    <n v="3080"/>
    <x v="0"/>
    <s v="US"/>
    <s v="USD"/>
    <n v="1433097171"/>
    <n v="1430505171"/>
    <b v="0"/>
    <n v="46"/>
    <b v="1"/>
    <x v="6"/>
    <n v="308"/>
    <n v="66.959999999999994"/>
    <s v="theater"/>
    <x v="6"/>
    <d v="2015-05-01T18:32:51"/>
    <x v="0"/>
    <x v="5"/>
  </r>
  <r>
    <n v="3516"/>
    <s v="The March of the Bonus Army"/>
    <s v="A new play about a lesser known yet pivotal event in American history, about a group of WWI Veterans fighting for their rights."/>
    <n v="1000"/>
    <n v="2500"/>
    <x v="0"/>
    <s v="US"/>
    <s v="USD"/>
    <n v="1410145200"/>
    <n v="1407197670"/>
    <b v="0"/>
    <n v="11"/>
    <b v="1"/>
    <x v="6"/>
    <n v="250"/>
    <n v="227.27"/>
    <s v="theater"/>
    <x v="6"/>
    <d v="2014-08-05T00:14:30"/>
    <x v="3"/>
    <x v="10"/>
  </r>
  <r>
    <n v="3517"/>
    <s v="A Bright Room Called Day by Tony Kushner"/>
    <s v="Support an outstanding cast of actors to take on a professional production of a masterpiece of modern theatre"/>
    <n v="1000"/>
    <n v="4000"/>
    <x v="0"/>
    <s v="GB"/>
    <s v="GBP"/>
    <n v="1404471600"/>
    <n v="1401910634"/>
    <b v="0"/>
    <n v="13"/>
    <b v="1"/>
    <x v="6"/>
    <n v="400"/>
    <n v="307.69"/>
    <s v="theater"/>
    <x v="6"/>
    <d v="2014-06-04T19:37:14"/>
    <x v="3"/>
    <x v="0"/>
  </r>
  <r>
    <n v="3518"/>
    <s v="BEASTS OF BAVERLY GROVE"/>
    <s v="One play.  Two theaters.  See the story from both sides and then decide for yourself - who are the BEASTS OF BAVERLY GROVE?"/>
    <n v="1000"/>
    <n v="1650.69"/>
    <x v="0"/>
    <s v="US"/>
    <s v="USD"/>
    <n v="1412259660"/>
    <n v="1410461299"/>
    <b v="0"/>
    <n v="33"/>
    <b v="1"/>
    <x v="6"/>
    <n v="165"/>
    <n v="50.02"/>
    <s v="theater"/>
    <x v="6"/>
    <d v="2014-09-11T18:48:19"/>
    <x v="3"/>
    <x v="8"/>
  </r>
  <r>
    <n v="3519"/>
    <s v="Bookstory"/>
    <s v="Bookstory is a tiny puppet musical with some very big ideas that tells the story of the story in the digital age"/>
    <n v="1000"/>
    <n v="2027"/>
    <x v="0"/>
    <s v="GB"/>
    <s v="GBP"/>
    <n v="1425478950"/>
    <n v="1422886950"/>
    <b v="0"/>
    <n v="28"/>
    <b v="1"/>
    <x v="6"/>
    <n v="203"/>
    <n v="72.39"/>
    <s v="theater"/>
    <x v="6"/>
    <d v="2015-02-02T14:22:30"/>
    <x v="0"/>
    <x v="2"/>
  </r>
  <r>
    <n v="3520"/>
    <s v="Protocols"/>
    <s v="Help us to bring &quot;Protocols&quot; at the 2015 Camden Fringe. The most controversial play of the year."/>
    <n v="1000"/>
    <n v="2015"/>
    <x v="0"/>
    <s v="GB"/>
    <s v="GBP"/>
    <n v="1441547220"/>
    <n v="1439322412"/>
    <b v="0"/>
    <n v="21"/>
    <b v="1"/>
    <x v="6"/>
    <n v="202"/>
    <n v="95.95"/>
    <s v="theater"/>
    <x v="6"/>
    <d v="2015-08-11T19:46:52"/>
    <x v="0"/>
    <x v="10"/>
  </r>
  <r>
    <n v="3521"/>
    <s v="As the Naked Lead the Blind (Play)"/>
    <s v="A professionally directed/acted workshop &amp; reading for a new play depicting sexual addiction and its crippling effect on relationships."/>
    <n v="1000"/>
    <n v="593"/>
    <x v="0"/>
    <s v="US"/>
    <s v="USD"/>
    <n v="1411980020"/>
    <n v="1409388020"/>
    <b v="0"/>
    <n v="13"/>
    <b v="1"/>
    <x v="6"/>
    <n v="59"/>
    <n v="45.62"/>
    <s v="theater"/>
    <x v="6"/>
    <d v="2014-08-30T08:40:20"/>
    <x v="3"/>
    <x v="10"/>
  </r>
  <r>
    <n v="3522"/>
    <s v="'Over the Top: The true-life tale of Dorothy Lawrence'"/>
    <s v="New show with 2 performers and an original score, bringing the true story of this forgotten WW1 heroine to audiences in the southwest."/>
    <n v="1000"/>
    <n v="1395"/>
    <x v="0"/>
    <s v="GB"/>
    <s v="GBP"/>
    <n v="1442311560"/>
    <n v="1439924246"/>
    <b v="0"/>
    <n v="34"/>
    <b v="1"/>
    <x v="6"/>
    <n v="140"/>
    <n v="41.03"/>
    <s v="theater"/>
    <x v="6"/>
    <d v="2015-08-18T18:57:26"/>
    <x v="0"/>
    <x v="10"/>
  </r>
  <r>
    <n v="3523"/>
    <s v="Magnificence"/>
    <s v="An old play about our world. Set in 1970s England, Magnificence is a gut-wrenching story of radicalisation, idealism and pity."/>
    <n v="1000"/>
    <n v="4546"/>
    <x v="0"/>
    <s v="GB"/>
    <s v="GBP"/>
    <n v="1474844400"/>
    <n v="1469871148"/>
    <b v="0"/>
    <n v="80"/>
    <b v="1"/>
    <x v="6"/>
    <n v="455"/>
    <n v="56.83"/>
    <s v="theater"/>
    <x v="6"/>
    <d v="2016-07-30T09:32:28"/>
    <x v="2"/>
    <x v="3"/>
  </r>
  <r>
    <n v="3524"/>
    <s v="Sweet, Sweet Spirit"/>
    <s v="A West Texas matriarch is enraged by the news that her gay grandson has been the victim of a hate crime committed by his own father."/>
    <n v="1000"/>
    <n v="10156"/>
    <x v="0"/>
    <s v="US"/>
    <s v="USD"/>
    <n v="1410580800"/>
    <n v="1409336373"/>
    <b v="0"/>
    <n v="74"/>
    <b v="1"/>
    <x v="6"/>
    <n v="1016"/>
    <n v="137.24"/>
    <s v="theater"/>
    <x v="6"/>
    <d v="2014-08-29T18:19:33"/>
    <x v="3"/>
    <x v="10"/>
  </r>
  <r>
    <n v="3525"/>
    <s v="Talk to Me Like The Rain and Let Me Listen"/>
    <s v="The Attic interns present Tennessee Williams's &quot;Talk to Me Like the Rain and Let Me Listen&quot; performing at The Flea Theater!"/>
    <n v="1000"/>
    <n v="530"/>
    <x v="0"/>
    <s v="US"/>
    <s v="USD"/>
    <n v="1439136000"/>
    <n v="1438188106"/>
    <b v="0"/>
    <n v="7"/>
    <b v="1"/>
    <x v="6"/>
    <n v="53"/>
    <n v="75.709999999999994"/>
    <s v="theater"/>
    <x v="6"/>
    <d v="2015-07-29T16:41:46"/>
    <x v="0"/>
    <x v="3"/>
  </r>
  <r>
    <n v="3526"/>
    <s v="Human, Kind Theater Project"/>
    <s v="By day we perform Acts of Kindness, by night we perform free theater, all sustained by the love of our neighbors, not ticket prices."/>
    <n v="1000"/>
    <n v="3366"/>
    <x v="0"/>
    <s v="US"/>
    <s v="USD"/>
    <n v="1461823140"/>
    <n v="1459411371"/>
    <b v="0"/>
    <n v="34"/>
    <b v="1"/>
    <x v="6"/>
    <n v="337"/>
    <n v="99"/>
    <s v="theater"/>
    <x v="6"/>
    <d v="2016-03-31T08:02:51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1000"/>
    <n v="7015"/>
    <x v="0"/>
    <s v="US"/>
    <s v="USD"/>
    <n v="1436587140"/>
    <n v="1434069205"/>
    <b v="0"/>
    <n v="86"/>
    <b v="1"/>
    <x v="6"/>
    <n v="702"/>
    <n v="81.569999999999993"/>
    <s v="theater"/>
    <x v="6"/>
    <d v="2015-06-12T00:33:25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000"/>
    <n v="1669"/>
    <x v="0"/>
    <s v="GB"/>
    <s v="GBP"/>
    <n v="1484740918"/>
    <n v="1483012918"/>
    <b v="0"/>
    <n v="37"/>
    <b v="1"/>
    <x v="6"/>
    <n v="167"/>
    <n v="45.11"/>
    <s v="theater"/>
    <x v="6"/>
    <d v="2016-12-29T12:01:58"/>
    <x v="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1000"/>
    <n v="660"/>
    <x v="0"/>
    <s v="US"/>
    <s v="USD"/>
    <n v="1436749200"/>
    <n v="1434997018"/>
    <b v="0"/>
    <n v="18"/>
    <b v="1"/>
    <x v="6"/>
    <n v="66"/>
    <n v="36.67"/>
    <s v="theater"/>
    <x v="6"/>
    <d v="2015-06-22T18:16:58"/>
    <x v="0"/>
    <x v="0"/>
  </r>
  <r>
    <n v="3530"/>
    <s v="Far From Fiction"/>
    <s v="â€œFar From Fictionâ€ is a powerful play, written by Sally Willis, offering insights into a new understanding of  female psychology."/>
    <n v="1000"/>
    <n v="2750"/>
    <x v="0"/>
    <s v="GB"/>
    <s v="GBP"/>
    <n v="1460318400"/>
    <n v="1457881057"/>
    <b v="0"/>
    <n v="22"/>
    <b v="1"/>
    <x v="6"/>
    <n v="275"/>
    <n v="125"/>
    <s v="theater"/>
    <x v="6"/>
    <d v="2016-03-13T14:57:37"/>
    <x v="2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"/>
    <s v="theater"/>
    <x v="6"/>
    <d v="2016-05-31T15:42:14"/>
    <x v="2"/>
    <x v="5"/>
  </r>
  <r>
    <n v="3532"/>
    <s v="&quot;I Will Speak For Myself&quot;"/>
    <s v="Our goal: To produce a stirring one-woman show historically based on African-American womenâ€™s experiences, struggles, and journeys."/>
    <n v="1000"/>
    <n v="1142"/>
    <x v="0"/>
    <s v="US"/>
    <s v="USD"/>
    <n v="1411012740"/>
    <n v="1409667827"/>
    <b v="0"/>
    <n v="27"/>
    <b v="1"/>
    <x v="6"/>
    <n v="114"/>
    <n v="42.3"/>
    <s v="theater"/>
    <x v="6"/>
    <d v="2014-09-02T14:23:47"/>
    <x v="3"/>
    <x v="8"/>
  </r>
  <r>
    <n v="3533"/>
    <s v="Young Philosophers Theater Company Winter Productions"/>
    <s v="Two shows! (we're feeling particularly ambitious). Help us produce Eurydice and The Effect of Gamma Rays on Man-in-the-Moon Marigolds!"/>
    <n v="1000"/>
    <n v="631"/>
    <x v="0"/>
    <s v="US"/>
    <s v="USD"/>
    <n v="1447269367"/>
    <n v="1444673767"/>
    <b v="0"/>
    <n v="8"/>
    <b v="1"/>
    <x v="6"/>
    <n v="63"/>
    <n v="78.88"/>
    <s v="theater"/>
    <x v="6"/>
    <d v="2015-10-12T18:16:07"/>
    <x v="0"/>
    <x v="9"/>
  </r>
  <r>
    <n v="3534"/>
    <s v="Night of Ashes"/>
    <s v="A Theatrical Prequel to Hell's Rebels, the current Pathfinder Adventure Path from Paizo Publishing"/>
    <n v="1000"/>
    <n v="7810"/>
    <x v="0"/>
    <s v="US"/>
    <s v="USD"/>
    <n v="1443711623"/>
    <n v="1440687623"/>
    <b v="0"/>
    <n v="204"/>
    <b v="1"/>
    <x v="6"/>
    <n v="781"/>
    <n v="38.28"/>
    <s v="theater"/>
    <x v="6"/>
    <d v="2015-08-27T15:00:23"/>
    <x v="0"/>
    <x v="10"/>
  </r>
  <r>
    <n v="3535"/>
    <s v="Twelve Angry Women"/>
    <s v="On the 60th anniversary of Twelve Angry Men, 12 female writers create 12 short pieces about what makes them angry."/>
    <n v="1000"/>
    <n v="2063"/>
    <x v="0"/>
    <s v="GB"/>
    <s v="GBP"/>
    <n v="1443808800"/>
    <n v="1441120910"/>
    <b v="0"/>
    <n v="46"/>
    <b v="1"/>
    <x v="6"/>
    <n v="206"/>
    <n v="44.85"/>
    <s v="theater"/>
    <x v="6"/>
    <d v="2015-09-01T15:21:50"/>
    <x v="0"/>
    <x v="8"/>
  </r>
  <r>
    <n v="3536"/>
    <s v="Paria Exchange at Dave's Leicester Comedy Festival"/>
    <s v="&quot;Inteligent, Inspired and Inimitable&quot; Nottingham's leading two man improv show is heading to Dave's Leicester Comedy Festival."/>
    <n v="1000"/>
    <n v="230"/>
    <x v="0"/>
    <s v="GB"/>
    <s v="GBP"/>
    <n v="1450612740"/>
    <n v="1448040425"/>
    <b v="0"/>
    <n v="17"/>
    <b v="1"/>
    <x v="6"/>
    <n v="23"/>
    <n v="13.53"/>
    <s v="theater"/>
    <x v="6"/>
    <d v="2015-11-20T17:27:05"/>
    <x v="0"/>
    <x v="4"/>
  </r>
  <r>
    <n v="3537"/>
    <s v="The Untold Tales of the Brothers Grimm"/>
    <s v="A fast-pace, zany comedy involving six actors performing seven usually untold Grimm Fairy Tales about giants, witches, demons and more!"/>
    <n v="1000"/>
    <n v="1218"/>
    <x v="0"/>
    <s v="CA"/>
    <s v="CAD"/>
    <n v="1416211140"/>
    <n v="1413016216"/>
    <b v="0"/>
    <n v="28"/>
    <b v="1"/>
    <x v="6"/>
    <n v="122"/>
    <n v="43.5"/>
    <s v="theater"/>
    <x v="6"/>
    <d v="2014-10-11T08:30:16"/>
    <x v="3"/>
    <x v="9"/>
  </r>
  <r>
    <n v="3538"/>
    <s v="'Mooring' - Vocal Point Theatre Project"/>
    <s v="A play about riverside homelessness, inspired by true events. Shows at Brunel Museum, 240 Project and similar community organisations."/>
    <n v="1000"/>
    <n v="2569"/>
    <x v="0"/>
    <s v="GB"/>
    <s v="GBP"/>
    <n v="1471428340"/>
    <n v="1469009140"/>
    <b v="0"/>
    <n v="83"/>
    <b v="1"/>
    <x v="6"/>
    <n v="257"/>
    <n v="30.95"/>
    <s v="theater"/>
    <x v="6"/>
    <d v="2016-07-20T10:05:40"/>
    <x v="2"/>
    <x v="3"/>
  </r>
  <r>
    <n v="3539"/>
    <s v="Chokehold"/>
    <s v="A searing new play that takes  an unflinching look at the terrible costs of police shootings in the African American community."/>
    <n v="1000"/>
    <n v="718"/>
    <x v="0"/>
    <s v="US"/>
    <s v="USD"/>
    <n v="1473358122"/>
    <n v="1471543722"/>
    <b v="0"/>
    <n v="13"/>
    <b v="1"/>
    <x v="6"/>
    <n v="72"/>
    <n v="55.23"/>
    <s v="theater"/>
    <x v="6"/>
    <d v="2016-08-18T18:08:42"/>
    <x v="2"/>
    <x v="10"/>
  </r>
  <r>
    <n v="3540"/>
    <s v="The Silence at the Song's End"/>
    <s v="A brand new stage adaptation of the Libby Purves/Nicholas Heiney book. A new work involving music, poetry and fajitas. #timetochange"/>
    <n v="1000"/>
    <n v="369"/>
    <x v="0"/>
    <s v="GB"/>
    <s v="GBP"/>
    <n v="1466899491"/>
    <n v="1464307491"/>
    <b v="0"/>
    <n v="8"/>
    <b v="1"/>
    <x v="6"/>
    <n v="37"/>
    <n v="46.13"/>
    <s v="theater"/>
    <x v="6"/>
    <d v="2016-05-27T00:04:51"/>
    <x v="2"/>
    <x v="5"/>
  </r>
  <r>
    <n v="3541"/>
    <s v="Twelfth Night or What You Will"/>
    <s v="Yellowbelly Theatre needs your help to bring this incredible play of love, lust and mistaken identity to life in our debut performance!"/>
    <n v="1000"/>
    <n v="1260"/>
    <x v="0"/>
    <s v="GB"/>
    <s v="GBP"/>
    <n v="1441042275"/>
    <n v="1438882275"/>
    <b v="0"/>
    <n v="32"/>
    <b v="1"/>
    <x v="6"/>
    <n v="126"/>
    <n v="39.380000000000003"/>
    <s v="theater"/>
    <x v="6"/>
    <d v="2015-08-06T17:31:15"/>
    <x v="0"/>
    <x v="10"/>
  </r>
  <r>
    <n v="3542"/>
    <s v="Gifts of War"/>
    <s v="Ancient Greece. Giddy, champagne soaked debauchery celebrating the Trojan War's end leads to a shocking and deadly surprise."/>
    <n v="1000"/>
    <n v="5623"/>
    <x v="0"/>
    <s v="US"/>
    <s v="USD"/>
    <n v="1410099822"/>
    <n v="1404915822"/>
    <b v="0"/>
    <n v="85"/>
    <b v="1"/>
    <x v="6"/>
    <n v="562"/>
    <n v="66.150000000000006"/>
    <s v="theater"/>
    <x v="6"/>
    <d v="2014-07-09T14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000"/>
    <n v="1570"/>
    <x v="0"/>
    <s v="DE"/>
    <s v="EUR"/>
    <n v="1435255659"/>
    <n v="1432663659"/>
    <b v="0"/>
    <n v="29"/>
    <b v="1"/>
    <x v="6"/>
    <n v="157"/>
    <n v="54.14"/>
    <s v="theater"/>
    <x v="6"/>
    <d v="2015-05-26T18:07:39"/>
    <x v="0"/>
    <x v="5"/>
  </r>
  <r>
    <n v="3544"/>
    <s v="Gruoch, or Lady Macbeth"/>
    <s v="Death &amp; Pretzels presents the world premiere of Paul Pasulka's Gruoch, or Lady Macbeth"/>
    <n v="1000"/>
    <n v="2500"/>
    <x v="0"/>
    <s v="US"/>
    <s v="USD"/>
    <n v="1425758257"/>
    <n v="1423166257"/>
    <b v="0"/>
    <n v="24"/>
    <b v="1"/>
    <x v="6"/>
    <n v="250"/>
    <n v="104.17"/>
    <s v="theater"/>
    <x v="6"/>
    <d v="2015-02-05T19:57:37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1000"/>
    <n v="251"/>
    <x v="0"/>
    <s v="US"/>
    <s v="USD"/>
    <n v="1428780159"/>
    <n v="1426188159"/>
    <b v="0"/>
    <n v="8"/>
    <b v="1"/>
    <x v="6"/>
    <n v="25"/>
    <n v="31.38"/>
    <s v="theater"/>
    <x v="6"/>
    <d v="2015-03-12T19:22:39"/>
    <x v="0"/>
    <x v="7"/>
  </r>
  <r>
    <n v="3546"/>
    <s v="2015 Philadelphia Premier: Bonhoeffer's Cost"/>
    <s v="Help us produce this revealing play about Nazi-resistance member Dietrich Bonhoeffer and his final years of incarceration during WWII."/>
    <n v="1000"/>
    <n v="1125"/>
    <x v="0"/>
    <s v="US"/>
    <s v="USD"/>
    <n v="1427860740"/>
    <n v="1426002684"/>
    <b v="0"/>
    <n v="19"/>
    <b v="1"/>
    <x v="6"/>
    <n v="113"/>
    <n v="59.21"/>
    <s v="theater"/>
    <x v="6"/>
    <d v="2015-03-10T15:51:24"/>
    <x v="0"/>
    <x v="7"/>
  </r>
  <r>
    <n v="3547"/>
    <s v="Tommy and Me by Ray Didinger - Theatre Exile"/>
    <s v="Help to bring this heart warming story of Ray Didinger's relationship with his boyhood hero Tommy McDonald to life."/>
    <n v="1000"/>
    <n v="40043.25"/>
    <x v="0"/>
    <s v="US"/>
    <s v="USD"/>
    <n v="1463198340"/>
    <n v="1461117201"/>
    <b v="0"/>
    <n v="336"/>
    <b v="1"/>
    <x v="6"/>
    <n v="4004"/>
    <n v="119.18"/>
    <s v="theater"/>
    <x v="6"/>
    <d v="2016-04-20T01:53:21"/>
    <x v="2"/>
    <x v="6"/>
  </r>
  <r>
    <n v="3548"/>
    <s v="THE UNDERSTUDY @ WORKING STAGE"/>
    <s v="We're putting together a production of THE UNDERSTUDY by Theresa Rebeck and hope you'll help us share this story."/>
    <n v="1000"/>
    <n v="2140"/>
    <x v="0"/>
    <s v="US"/>
    <s v="USD"/>
    <n v="1457139600"/>
    <n v="1455230214"/>
    <b v="0"/>
    <n v="13"/>
    <b v="1"/>
    <x v="6"/>
    <n v="214"/>
    <n v="164.62"/>
    <s v="theater"/>
    <x v="6"/>
    <d v="2016-02-11T22:36:54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9"/>
    <s v="theater"/>
    <x v="6"/>
    <d v="2015-08-07T09:27:53"/>
    <x v="0"/>
    <x v="10"/>
  </r>
  <r>
    <n v="3550"/>
    <s v="MOONFACE"/>
    <s v="MOONFACE explores the formative f***k-ups of adolescence. Fresh, incisive new writing. Monologue, movement and striking naturalism."/>
    <n v="1000"/>
    <n v="2620"/>
    <x v="0"/>
    <s v="GB"/>
    <s v="GBP"/>
    <n v="1462224398"/>
    <n v="1459632398"/>
    <b v="0"/>
    <n v="64"/>
    <b v="1"/>
    <x v="6"/>
    <n v="262"/>
    <n v="40.94"/>
    <s v="theater"/>
    <x v="6"/>
    <d v="2016-04-02T21:26:38"/>
    <x v="2"/>
    <x v="6"/>
  </r>
  <r>
    <n v="3551"/>
    <s v="2014 UASPA Theatre Showcase"/>
    <s v="UASPA is a performing arts high school producing its 2014 Theatre Showcase featuring our strongest performances and original work."/>
    <n v="1000"/>
    <n v="1527.5"/>
    <x v="0"/>
    <s v="US"/>
    <s v="USD"/>
    <n v="1400796420"/>
    <n v="1398342170"/>
    <b v="0"/>
    <n v="25"/>
    <b v="1"/>
    <x v="6"/>
    <n v="153"/>
    <n v="61.1"/>
    <s v="theater"/>
    <x v="6"/>
    <d v="2014-04-24T12:22:50"/>
    <x v="3"/>
    <x v="6"/>
  </r>
  <r>
    <n v="3552"/>
    <s v="Lock&amp;Key Theatre present 'Timon of Athens'"/>
    <s v="Support Lock&amp;Key Theatre's 'Timon of Athens' by donating to our printing! Every penny goes to posters, programmes, flyers and scripts."/>
    <n v="1000"/>
    <n v="773"/>
    <x v="0"/>
    <s v="GB"/>
    <s v="GBP"/>
    <n v="1403964324"/>
    <n v="1401372324"/>
    <b v="0"/>
    <n v="20"/>
    <b v="1"/>
    <x v="6"/>
    <n v="77"/>
    <n v="38.65"/>
    <s v="theater"/>
    <x v="6"/>
    <d v="2014-05-29T14:05:24"/>
    <x v="3"/>
    <x v="5"/>
  </r>
  <r>
    <n v="3553"/>
    <s v="Coming Home"/>
    <s v="Professional actors bring to life the true stories of 5 African-Americans struggling with mental health and their search for healing."/>
    <n v="1000"/>
    <n v="5845"/>
    <x v="0"/>
    <s v="US"/>
    <s v="USD"/>
    <n v="1439337600"/>
    <n v="1436575280"/>
    <b v="0"/>
    <n v="104"/>
    <b v="1"/>
    <x v="6"/>
    <n v="585"/>
    <n v="56.2"/>
    <s v="theater"/>
    <x v="6"/>
    <d v="2015-07-11T00:41:20"/>
    <x v="0"/>
    <x v="3"/>
  </r>
  <r>
    <n v="3554"/>
    <s v="MASKS: Off-Broadway Debut"/>
    <s v="MASKS is a dramedy dealing with what it means to be alive, the reliability of identity, and what it means to suffer."/>
    <n v="1000"/>
    <n v="5671.11"/>
    <x v="0"/>
    <s v="US"/>
    <s v="USD"/>
    <n v="1423674000"/>
    <n v="1421025159"/>
    <b v="0"/>
    <n v="53"/>
    <b v="1"/>
    <x v="6"/>
    <n v="567"/>
    <n v="107"/>
    <s v="theater"/>
    <x v="6"/>
    <d v="2015-01-12T01:12:39"/>
    <x v="0"/>
    <x v="1"/>
  </r>
  <r>
    <n v="3555"/>
    <s v="Free Theatre for Kids: Baby Living Room"/>
    <s v="Baby Living Room is a project created by Spazio Farma Mestre for children: free theatre for kids as sustainable education for families"/>
    <n v="1000"/>
    <n v="2400"/>
    <x v="0"/>
    <s v="IT"/>
    <s v="EUR"/>
    <n v="1479382594"/>
    <n v="1476786994"/>
    <b v="0"/>
    <n v="14"/>
    <b v="1"/>
    <x v="6"/>
    <n v="240"/>
    <n v="171.43"/>
    <s v="theater"/>
    <x v="6"/>
    <d v="2016-10-18T10:36:34"/>
    <x v="2"/>
    <x v="9"/>
  </r>
  <r>
    <n v="3556"/>
    <s v="Immortal"/>
    <s v="'Immortal', a play about five English Air Bombers in WW2, is an exciting first project for the brand new Production Company, GreanTea."/>
    <n v="1000"/>
    <n v="2210"/>
    <x v="0"/>
    <s v="GB"/>
    <s v="GBP"/>
    <n v="1408289724"/>
    <n v="1403105724"/>
    <b v="0"/>
    <n v="20"/>
    <b v="1"/>
    <x v="6"/>
    <n v="221"/>
    <n v="110.5"/>
    <s v="theater"/>
    <x v="6"/>
    <d v="2014-06-18T15:35:24"/>
    <x v="3"/>
    <x v="0"/>
  </r>
  <r>
    <n v="3557"/>
    <s v="Good Bread Alley"/>
    <s v="A play by April Yvette Thompson. A Gullah Healer Woman and an Afro-Cuban Priest forge a new world of magic &amp; dreams in Jim Crow Miami."/>
    <n v="1000"/>
    <n v="100036"/>
    <x v="0"/>
    <s v="US"/>
    <s v="USD"/>
    <n v="1399271911"/>
    <n v="1396334311"/>
    <b v="0"/>
    <n v="558"/>
    <b v="1"/>
    <x v="6"/>
    <n v="10004"/>
    <n v="179.28"/>
    <s v="theater"/>
    <x v="6"/>
    <d v="2014-04-01T06:38:31"/>
    <x v="3"/>
    <x v="6"/>
  </r>
  <r>
    <n v="3558"/>
    <s v="SPILL - A verbatim show about sex"/>
    <s v="We're making a show about sex. Because it's important, everyone wants to talk about it and it's at the start of everything."/>
    <n v="1000"/>
    <n v="504"/>
    <x v="0"/>
    <s v="GB"/>
    <s v="GBP"/>
    <n v="1435352400"/>
    <n v="1431718575"/>
    <b v="0"/>
    <n v="22"/>
    <b v="1"/>
    <x v="6"/>
    <n v="50"/>
    <n v="22.91"/>
    <s v="theater"/>
    <x v="6"/>
    <d v="2015-05-15T19:36:15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4"/>
    <n v="43.13"/>
    <s v="theater"/>
    <x v="6"/>
    <d v="2015-07-09T02:18:28"/>
    <x v="0"/>
    <x v="3"/>
  </r>
  <r>
    <n v="3560"/>
    <s v="Book Club: A Comedy"/>
    <s v="The world premiere of an endearing play about love, friendship, men's styling putty, Dungeons &amp; Dragons &amp; our capacity for forbearance."/>
    <n v="1000"/>
    <n v="3470"/>
    <x v="0"/>
    <s v="CA"/>
    <s v="CAD"/>
    <n v="1432694700"/>
    <n v="1429651266"/>
    <b v="0"/>
    <n v="74"/>
    <b v="1"/>
    <x v="6"/>
    <n v="347"/>
    <n v="46.89"/>
    <s v="theater"/>
    <x v="6"/>
    <d v="2015-04-21T21:21:06"/>
    <x v="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1000"/>
    <n v="2560"/>
    <x v="0"/>
    <s v="US"/>
    <s v="USD"/>
    <n v="1438799760"/>
    <n v="1437236378"/>
    <b v="0"/>
    <n v="54"/>
    <b v="1"/>
    <x v="6"/>
    <n v="256"/>
    <n v="47.41"/>
    <s v="theater"/>
    <x v="6"/>
    <d v="2015-07-18T16:19:38"/>
    <x v="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1000"/>
    <n v="469"/>
    <x v="0"/>
    <s v="GB"/>
    <s v="GBP"/>
    <n v="1457906400"/>
    <n v="1457115427"/>
    <b v="0"/>
    <n v="31"/>
    <b v="1"/>
    <x v="6"/>
    <n v="47"/>
    <n v="15.13"/>
    <s v="theater"/>
    <x v="6"/>
    <d v="2016-03-04T18:17:07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1000"/>
    <n v="527.45000000000005"/>
    <x v="0"/>
    <s v="GB"/>
    <s v="GBP"/>
    <n v="1470078000"/>
    <n v="1467648456"/>
    <b v="0"/>
    <n v="25"/>
    <b v="1"/>
    <x v="6"/>
    <n v="53"/>
    <n v="21.1"/>
    <s v="theater"/>
    <x v="6"/>
    <d v="2016-07-04T16:07:36"/>
    <x v="2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1"/>
    <n v="59.12"/>
    <s v="theater"/>
    <x v="6"/>
    <d v="2015-08-20T14:57:29"/>
    <x v="0"/>
    <x v="10"/>
  </r>
  <r>
    <n v="3565"/>
    <s v="The Honeymoon is Over - An Original Play by Zakry Fin"/>
    <s v="The Honeymoon is Over is a romantic comedy about a recently eloped couple learning the dynamics of living together for the first time."/>
    <n v="1000"/>
    <n v="1175"/>
    <x v="0"/>
    <s v="US"/>
    <s v="USD"/>
    <n v="1420048208"/>
    <n v="1417456208"/>
    <b v="0"/>
    <n v="12"/>
    <b v="1"/>
    <x v="6"/>
    <n v="118"/>
    <n v="97.92"/>
    <s v="theater"/>
    <x v="6"/>
    <d v="2014-12-01T17:50:08"/>
    <x v="3"/>
    <x v="11"/>
  </r>
  <r>
    <n v="3566"/>
    <s v="VANITY BITES BACK by Helen Duff"/>
    <s v="A &quot;bold, subversive and very funny&quot; clown cookery show about searching for self worth in a cheesecake - VAULT Festival &amp; Tour 2015"/>
    <n v="1000"/>
    <n v="2095"/>
    <x v="0"/>
    <s v="GB"/>
    <s v="GBP"/>
    <n v="1422015083"/>
    <n v="1419423083"/>
    <b v="0"/>
    <n v="38"/>
    <b v="1"/>
    <x v="6"/>
    <n v="210"/>
    <n v="55.13"/>
    <s v="theater"/>
    <x v="6"/>
    <d v="2014-12-24T12:11:23"/>
    <x v="3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9"/>
    <n v="26.54"/>
    <s v="theater"/>
    <x v="6"/>
    <d v="2015-05-11T19:27:24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8.42"/>
    <s v="theater"/>
    <x v="6"/>
    <d v="2014-08-18T17:46:34"/>
    <x v="3"/>
    <x v="10"/>
  </r>
  <r>
    <n v="3569"/>
    <s v="Green Light Productions produces theatre created by women"/>
    <s v="In 2015, Green Light is producing 3 shows of new plays exclusively written, directed and created by women- help make it happen!"/>
    <n v="1000"/>
    <n v="5024"/>
    <x v="0"/>
    <s v="US"/>
    <s v="USD"/>
    <n v="1420734696"/>
    <n v="1418142696"/>
    <b v="0"/>
    <n v="41"/>
    <b v="1"/>
    <x v="6"/>
    <n v="502"/>
    <n v="122.54"/>
    <s v="theater"/>
    <x v="6"/>
    <d v="2014-12-09T16:31:36"/>
    <x v="3"/>
    <x v="11"/>
  </r>
  <r>
    <n v="3570"/>
    <s v="The Lower Depths"/>
    <s v="Theatre Machine presents an all-new adaptation of Maxim Gorky's classic of Russian theatre, The Lower Depths."/>
    <n v="1000"/>
    <n v="2287"/>
    <x v="0"/>
    <s v="US"/>
    <s v="USD"/>
    <n v="1420009200"/>
    <n v="1417593483"/>
    <b v="0"/>
    <n v="26"/>
    <b v="1"/>
    <x v="6"/>
    <n v="229"/>
    <n v="87.96"/>
    <s v="theater"/>
    <x v="6"/>
    <d v="2014-12-03T07:58:03"/>
    <x v="3"/>
    <x v="11"/>
  </r>
  <r>
    <n v="3571"/>
    <s v="Cans at Theatre503"/>
    <s v="Support Kuleshovâ€™s first full length production; help to build the set and bring a fierce and important new play to life"/>
    <n v="1000"/>
    <n v="1831"/>
    <x v="0"/>
    <s v="GB"/>
    <s v="GBP"/>
    <n v="1414701413"/>
    <n v="1412109413"/>
    <b v="0"/>
    <n v="25"/>
    <b v="1"/>
    <x v="6"/>
    <n v="183"/>
    <n v="73.239999999999995"/>
    <s v="theater"/>
    <x v="6"/>
    <d v="2014-09-30T20:36:53"/>
    <x v="3"/>
    <x v="8"/>
  </r>
  <r>
    <n v="3572"/>
    <s v="Monster"/>
    <s v="A darkly comic one woman show by Abram Rooney as part of The Camden Fringe 2015."/>
    <n v="1000"/>
    <n v="500"/>
    <x v="0"/>
    <s v="GB"/>
    <s v="GBP"/>
    <n v="1434894082"/>
    <n v="1432302082"/>
    <b v="0"/>
    <n v="9"/>
    <b v="1"/>
    <x v="6"/>
    <n v="50"/>
    <n v="55.56"/>
    <s v="theater"/>
    <x v="6"/>
    <d v="2015-05-22T13:41:22"/>
    <x v="0"/>
    <x v="5"/>
  </r>
  <r>
    <n v="3573"/>
    <s v="Licensed To Ill"/>
    <s v="London based theatre makers collaborating to create a new show about the history of HipHop."/>
    <n v="1000"/>
    <n v="3084"/>
    <x v="0"/>
    <s v="GB"/>
    <s v="GBP"/>
    <n v="1415440846"/>
    <n v="1412845246"/>
    <b v="0"/>
    <n v="78"/>
    <b v="1"/>
    <x v="6"/>
    <n v="308"/>
    <n v="39.54"/>
    <s v="theater"/>
    <x v="6"/>
    <d v="2014-10-09T09:00:46"/>
    <x v="3"/>
    <x v="9"/>
  </r>
  <r>
    <n v="3574"/>
    <s v="Galli Theater Fresh Start Fundraiser"/>
    <s v="Help Galli Theater continue to bring fairytales to children in English &amp; German in our theater and to institutions serving children."/>
    <n v="1000"/>
    <n v="6155"/>
    <x v="0"/>
    <s v="US"/>
    <s v="USD"/>
    <n v="1415921848"/>
    <n v="1413326248"/>
    <b v="0"/>
    <n v="45"/>
    <b v="1"/>
    <x v="6"/>
    <n v="616"/>
    <n v="136.78"/>
    <s v="theater"/>
    <x v="6"/>
    <d v="2014-10-14T22:37:28"/>
    <x v="3"/>
    <x v="9"/>
  </r>
  <r>
    <n v="3575"/>
    <s v="AnaiÌˆs Nin Goes to Hell"/>
    <s v="An island in hell. Cleopatra, Joan of Arc, &amp; Queen Victoria wait, trapped in the memory of who they were... until AnaiÌˆs Nin shows up."/>
    <n v="1000"/>
    <n v="10133"/>
    <x v="0"/>
    <s v="US"/>
    <s v="USD"/>
    <n v="1470887940"/>
    <n v="1468176527"/>
    <b v="0"/>
    <n v="102"/>
    <b v="1"/>
    <x v="6"/>
    <n v="1013"/>
    <n v="99.34"/>
    <s v="theater"/>
    <x v="6"/>
    <d v="2016-07-10T18:48:47"/>
    <x v="2"/>
    <x v="3"/>
  </r>
  <r>
    <n v="3576"/>
    <s v="Vote for Next Season's Shows!"/>
    <s v="Vote here for whatever show you want to see next year! No gimmick, no stretch goals, just a simple vote and a free ticket."/>
    <n v="1000"/>
    <n v="100"/>
    <x v="0"/>
    <s v="US"/>
    <s v="USD"/>
    <n v="1480947054"/>
    <n v="1475759454"/>
    <b v="0"/>
    <n v="5"/>
    <b v="1"/>
    <x v="6"/>
    <n v="10"/>
    <n v="20"/>
    <s v="theater"/>
    <x v="6"/>
    <d v="2016-10-06T13:10:54"/>
    <x v="2"/>
    <x v="9"/>
  </r>
  <r>
    <n v="3577"/>
    <s v="The Laramie Project in Utah County"/>
    <s v="Our goal is to bring this story of one town's processing of tragedy and their own community identity to Utah County."/>
    <n v="1000"/>
    <n v="780"/>
    <x v="0"/>
    <s v="US"/>
    <s v="USD"/>
    <n v="1430029680"/>
    <n v="1427741583"/>
    <b v="0"/>
    <n v="27"/>
    <b v="1"/>
    <x v="6"/>
    <n v="78"/>
    <n v="28.89"/>
    <s v="theater"/>
    <x v="6"/>
    <d v="2015-03-30T18:53:03"/>
    <x v="0"/>
    <x v="7"/>
  </r>
  <r>
    <n v="3578"/>
    <s v="Home"/>
    <s v="An unsparing, slightly surreal look at the effects of the private rented sector on two young women. Based on real events."/>
    <n v="1000"/>
    <n v="1500.2"/>
    <x v="0"/>
    <s v="GB"/>
    <s v="GBP"/>
    <n v="1462037777"/>
    <n v="1459445777"/>
    <b v="0"/>
    <n v="37"/>
    <b v="1"/>
    <x v="6"/>
    <n v="150"/>
    <n v="40.549999999999997"/>
    <s v="theater"/>
    <x v="6"/>
    <d v="2016-03-31T17:36:17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1000"/>
    <n v="500"/>
    <x v="0"/>
    <s v="GB"/>
    <s v="GBP"/>
    <n v="1459444656"/>
    <n v="1456856256"/>
    <b v="0"/>
    <n v="14"/>
    <b v="1"/>
    <x v="6"/>
    <n v="50"/>
    <n v="35.71"/>
    <s v="theater"/>
    <x v="6"/>
    <d v="2016-03-01T18:17:36"/>
    <x v="2"/>
    <x v="7"/>
  </r>
  <r>
    <n v="3580"/>
    <s v="Annabel Lost"/>
    <s v="Annabel Lost combines visual art and performance poetry to tell the story of two orphaned refugees, Quetzal and Rhime."/>
    <n v="1000"/>
    <n v="1025"/>
    <x v="0"/>
    <s v="US"/>
    <s v="USD"/>
    <n v="1425185940"/>
    <n v="1421900022"/>
    <b v="0"/>
    <n v="27"/>
    <b v="1"/>
    <x v="6"/>
    <n v="103"/>
    <n v="37.96"/>
    <s v="theater"/>
    <x v="6"/>
    <d v="2015-01-22T04:13:42"/>
    <x v="0"/>
    <x v="1"/>
  </r>
  <r>
    <n v="3581"/>
    <s v="Get FREAK to the Edinburgh Fringe"/>
    <s v="An extraordinary, punchy and provocative new play, providing a voice for women to address their sexuality and self worth. #EDFREAK"/>
    <n v="1000"/>
    <n v="1500"/>
    <x v="0"/>
    <s v="GB"/>
    <s v="GBP"/>
    <n v="1406719110"/>
    <n v="1405509510"/>
    <b v="0"/>
    <n v="45"/>
    <b v="1"/>
    <x v="6"/>
    <n v="150"/>
    <n v="33.33"/>
    <s v="theater"/>
    <x v="6"/>
    <d v="2014-07-16T11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"/>
    <s v="theater"/>
    <x v="6"/>
    <d v="2016-03-22T02:18:02"/>
    <x v="2"/>
    <x v="7"/>
  </r>
  <r>
    <n v="3583"/>
    <s v="The Tragedy of Mario and Juliet"/>
    <s v="Bumbling architect Romeo and handsome contractor Mario meet their match while building a balcony for Verona, NJ siren, Juliet."/>
    <n v="1000"/>
    <n v="3255"/>
    <x v="0"/>
    <s v="US"/>
    <s v="USD"/>
    <n v="1460970805"/>
    <n v="1455790405"/>
    <b v="0"/>
    <n v="24"/>
    <b v="1"/>
    <x v="6"/>
    <n v="326"/>
    <n v="135.63"/>
    <s v="theater"/>
    <x v="6"/>
    <d v="2016-02-18T10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1000"/>
    <n v="3465"/>
    <x v="0"/>
    <s v="GB"/>
    <s v="GBP"/>
    <n v="1436772944"/>
    <n v="1434180944"/>
    <b v="0"/>
    <n v="112"/>
    <b v="1"/>
    <x v="6"/>
    <n v="347"/>
    <n v="30.94"/>
    <s v="theater"/>
    <x v="6"/>
    <d v="2015-06-13T07:35:44"/>
    <x v="0"/>
    <x v="0"/>
  </r>
  <r>
    <n v="3585"/>
    <s v="The Lost Boy (a play)"/>
    <s v="The world premiere of a play, a true story about love, loss, and a man reaching back in time as the only way to move forward."/>
    <n v="1000"/>
    <n v="4050"/>
    <x v="0"/>
    <s v="US"/>
    <s v="USD"/>
    <n v="1419181890"/>
    <n v="1416589890"/>
    <b v="0"/>
    <n v="23"/>
    <b v="1"/>
    <x v="6"/>
    <n v="405"/>
    <n v="176.09"/>
    <s v="theater"/>
    <x v="6"/>
    <d v="2014-11-21T17:11:30"/>
    <x v="3"/>
    <x v="4"/>
  </r>
  <r>
    <n v="3586"/>
    <s v="Actors &amp; Musicians who are Blind or Autistic"/>
    <s v="See Theatre In A New Light"/>
    <n v="1000"/>
    <n v="8207"/>
    <x v="0"/>
    <s v="US"/>
    <s v="USD"/>
    <n v="1474649070"/>
    <n v="1469465070"/>
    <b v="0"/>
    <n v="54"/>
    <b v="1"/>
    <x v="6"/>
    <n v="821"/>
    <n v="151.97999999999999"/>
    <s v="theater"/>
    <x v="6"/>
    <d v="2016-07-25T16:44:30"/>
    <x v="2"/>
    <x v="3"/>
  </r>
  <r>
    <n v="3587"/>
    <s v="Blue Stockings @ The Cockpit Theatre"/>
    <s v="The GSA BA (Hons) Acting class of 2016 are taking a transfer of their GSA Production to The Cockpit Theatre in London"/>
    <n v="1000"/>
    <n v="633"/>
    <x v="0"/>
    <s v="GB"/>
    <s v="GBP"/>
    <n v="1467054000"/>
    <n v="1463144254"/>
    <b v="0"/>
    <n v="28"/>
    <b v="1"/>
    <x v="6"/>
    <n v="63"/>
    <n v="22.61"/>
    <s v="theater"/>
    <x v="6"/>
    <d v="2016-05-13T12:57:34"/>
    <x v="2"/>
    <x v="5"/>
  </r>
  <r>
    <n v="3588"/>
    <s v="MENTAL Play short-tour 2015!"/>
    <s v="Touring the fast-paced, playful and poignant story of three twenty-somethings in a mental-health support group."/>
    <n v="1000"/>
    <n v="201"/>
    <x v="0"/>
    <s v="GB"/>
    <s v="GBP"/>
    <n v="1430348400"/>
    <n v="1428436410"/>
    <b v="0"/>
    <n v="11"/>
    <b v="1"/>
    <x v="6"/>
    <n v="20"/>
    <n v="18.27"/>
    <s v="theater"/>
    <x v="6"/>
    <d v="2015-04-07T19:53:30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1000"/>
    <n v="5100"/>
    <x v="0"/>
    <s v="US"/>
    <s v="USD"/>
    <n v="1432654347"/>
    <n v="1430494347"/>
    <b v="0"/>
    <n v="62"/>
    <b v="1"/>
    <x v="6"/>
    <n v="510"/>
    <n v="82.26"/>
    <s v="theater"/>
    <x v="6"/>
    <d v="2015-05-01T15:32:27"/>
    <x v="0"/>
    <x v="5"/>
  </r>
  <r>
    <n v="3590"/>
    <s v="The Glasshouse"/>
    <s v="Two men on trial for desertion, confined within a Glasshouse. How long can friendship last? How much can a man stand before he breaks?"/>
    <n v="1000"/>
    <n v="5003"/>
    <x v="0"/>
    <s v="GB"/>
    <s v="GBP"/>
    <n v="1413792034"/>
    <n v="1411200034"/>
    <b v="0"/>
    <n v="73"/>
    <b v="1"/>
    <x v="6"/>
    <n v="500"/>
    <n v="68.53"/>
    <s v="theater"/>
    <x v="6"/>
    <d v="2014-09-20T08:00:34"/>
    <x v="3"/>
    <x v="8"/>
  </r>
  <r>
    <n v="3591"/>
    <s v="The Boy at the Edge of Everything NEXT STAGE RESIDENT SHOW"/>
    <s v="We are trying to produce a kid friendly show about an imaginative journey through space and time. Help us create our wonderland!!"/>
    <n v="1000"/>
    <n v="1225"/>
    <x v="0"/>
    <s v="US"/>
    <s v="USD"/>
    <n v="1422075540"/>
    <n v="1419979544"/>
    <b v="0"/>
    <n v="18"/>
    <b v="1"/>
    <x v="6"/>
    <n v="123"/>
    <n v="68.06"/>
    <s v="theater"/>
    <x v="6"/>
    <d v="2014-12-30T22:45:44"/>
    <x v="3"/>
    <x v="11"/>
  </r>
  <r>
    <n v="3592"/>
    <s v="boom- a play by Peter Sinn Nachtrieb"/>
    <s v="Sex. Fish. A COMET THAT DESTROYS THE WORLD. boom a play by Peter Sinn Nachtrieb- Feb 19-21 at The Bridge in NYC."/>
    <n v="1000"/>
    <n v="2545"/>
    <x v="0"/>
    <s v="US"/>
    <s v="USD"/>
    <n v="1423630740"/>
    <n v="1418673307"/>
    <b v="0"/>
    <n v="35"/>
    <b v="1"/>
    <x v="6"/>
    <n v="255"/>
    <n v="72.709999999999994"/>
    <s v="theater"/>
    <x v="6"/>
    <d v="2014-12-15T19:55:07"/>
    <x v="3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1000"/>
    <n v="3319"/>
    <x v="0"/>
    <s v="US"/>
    <s v="USD"/>
    <n v="1420489560"/>
    <n v="1417469639"/>
    <b v="0"/>
    <n v="43"/>
    <b v="1"/>
    <x v="6"/>
    <n v="332"/>
    <n v="77.19"/>
    <s v="theater"/>
    <x v="6"/>
    <d v="2014-12-01T21:33:59"/>
    <x v="3"/>
    <x v="11"/>
  </r>
  <r>
    <n v="3594"/>
    <s v="HEDDA"/>
    <s v="An adaptation that realizes the internal struggle of Ibsenâ€™s most renowned protagonist as she traverses a claustrophobic social world"/>
    <n v="1000"/>
    <n v="2015"/>
    <x v="0"/>
    <s v="US"/>
    <s v="USD"/>
    <n v="1472952982"/>
    <n v="1470792982"/>
    <b v="0"/>
    <n v="36"/>
    <b v="1"/>
    <x v="6"/>
    <n v="202"/>
    <n v="55.97"/>
    <s v="theater"/>
    <x v="6"/>
    <d v="2016-08-10T01:36:22"/>
    <x v="2"/>
    <x v="10"/>
  </r>
  <r>
    <n v="3595"/>
    <s v="The Flu Season"/>
    <s v="A new theatre company staging Will Eno's The Flu Season in Seattle"/>
    <n v="1000"/>
    <n v="3081"/>
    <x v="0"/>
    <s v="US"/>
    <s v="USD"/>
    <n v="1426229940"/>
    <n v="1423959123"/>
    <b v="0"/>
    <n v="62"/>
    <b v="1"/>
    <x v="6"/>
    <n v="308"/>
    <n v="49.69"/>
    <s v="theater"/>
    <x v="6"/>
    <d v="2015-02-15T00:12:03"/>
    <x v="0"/>
    <x v="2"/>
  </r>
  <r>
    <n v="3596"/>
    <s v="SHADFLY - NEW PLAY AT THE ARTS PROJECT"/>
    <s v="A play about the last eight years of the life of Egon Schiele, one of the most influential Austrian Expressionist artists."/>
    <n v="1000"/>
    <n v="1185"/>
    <x v="0"/>
    <s v="CA"/>
    <s v="CAD"/>
    <n v="1409072982"/>
    <n v="1407258582"/>
    <b v="0"/>
    <n v="15"/>
    <b v="1"/>
    <x v="6"/>
    <n v="119"/>
    <n v="79"/>
    <s v="theater"/>
    <x v="6"/>
    <d v="2014-08-05T17:09:42"/>
    <x v="3"/>
    <x v="10"/>
  </r>
  <r>
    <n v="3597"/>
    <s v="Akvavit Theatre presents NOTHING OF ME by Arne Lygre"/>
    <s v="&quot;I think that I have my own will. I can stop this, I tell myself. But it's not true.&quot;"/>
    <n v="1000"/>
    <n v="2565"/>
    <x v="0"/>
    <s v="US"/>
    <s v="USD"/>
    <n v="1456984740"/>
    <n v="1455717790"/>
    <b v="0"/>
    <n v="33"/>
    <b v="1"/>
    <x v="6"/>
    <n v="257"/>
    <n v="77.73"/>
    <s v="theater"/>
    <x v="6"/>
    <d v="2016-02-17T14:03:1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"/>
    <n v="40.78"/>
    <s v="theater"/>
    <x v="6"/>
    <d v="2014-08-15T19:10:22"/>
    <x v="3"/>
    <x v="10"/>
  </r>
  <r>
    <n v="3599"/>
    <s v="Promised Land"/>
    <s v="Help Chrysalis get this production off the ground!  An original play, we only need $500 to get this production on its feet!"/>
    <n v="1000"/>
    <n v="1010"/>
    <x v="0"/>
    <s v="US"/>
    <s v="USD"/>
    <n v="1440892800"/>
    <n v="1438715077"/>
    <b v="0"/>
    <n v="17"/>
    <b v="1"/>
    <x v="6"/>
    <n v="101"/>
    <n v="59.41"/>
    <s v="theater"/>
    <x v="6"/>
    <d v="2015-08-04T19:04:37"/>
    <x v="0"/>
    <x v="10"/>
  </r>
  <r>
    <n v="3600"/>
    <s v="Pariah"/>
    <s v="The First Play From The Man Who Brought You The Black James Bond!"/>
    <n v="1000"/>
    <n v="13"/>
    <x v="0"/>
    <s v="US"/>
    <s v="USD"/>
    <n v="1476390164"/>
    <n v="1473970964"/>
    <b v="0"/>
    <n v="4"/>
    <b v="1"/>
    <x v="6"/>
    <n v="1"/>
    <n v="3.25"/>
    <s v="theater"/>
    <x v="6"/>
    <d v="2016-09-15T20:22:44"/>
    <x v="2"/>
    <x v="8"/>
  </r>
  <r>
    <n v="3601"/>
    <s v="Pink Confetti at The Courtyard Theatre, Hoxton"/>
    <s v="New play 'Pink Confetti' by Paul Roberts at The Courtyard Theatre produced by Etch and directed by Oliver Dawe."/>
    <n v="1000"/>
    <n v="2087"/>
    <x v="0"/>
    <s v="GB"/>
    <s v="GBP"/>
    <n v="1421452682"/>
    <n v="1418860682"/>
    <b v="0"/>
    <n v="53"/>
    <b v="1"/>
    <x v="6"/>
    <n v="209"/>
    <n v="39.380000000000003"/>
    <s v="theater"/>
    <x v="6"/>
    <d v="2014-12-17T23:58:02"/>
    <x v="3"/>
    <x v="11"/>
  </r>
  <r>
    <n v="3602"/>
    <s v="Red Lion Theatre Presents Shakespeare's Macbeth"/>
    <s v="A student directed and student performed production of Shakespeare's Macbeth in Milwaukee's beautiful Lake Park on June 3rd &amp; 4th"/>
    <n v="1000"/>
    <n v="4002"/>
    <x v="0"/>
    <s v="US"/>
    <s v="USD"/>
    <n v="1463520479"/>
    <n v="1458336479"/>
    <b v="0"/>
    <n v="49"/>
    <b v="1"/>
    <x v="6"/>
    <n v="400"/>
    <n v="81.67"/>
    <s v="theater"/>
    <x v="6"/>
    <d v="2016-03-18T21:27:59"/>
    <x v="2"/>
    <x v="7"/>
  </r>
  <r>
    <n v="3603"/>
    <s v="Thank You For Waiting"/>
    <s v="Help produce &quot;Thank You For Waiting,&quot; a new play that explores friendship, loss, and mental illness, at the 2016 Frigid Festival!"/>
    <n v="1000"/>
    <n v="2560"/>
    <x v="0"/>
    <s v="US"/>
    <s v="USD"/>
    <n v="1446759880"/>
    <n v="1444164280"/>
    <b v="0"/>
    <n v="57"/>
    <b v="1"/>
    <x v="6"/>
    <n v="256"/>
    <n v="44.91"/>
    <s v="theater"/>
    <x v="6"/>
    <d v="2015-10-06T20:44:40"/>
    <x v="0"/>
    <x v="9"/>
  </r>
  <r>
    <n v="3604"/>
    <s v="Suddenly Split &amp; Swiping Over"/>
    <s v="â€œSuddenly Split &amp; Swiping Overâ€ is a sassy and heartfelt one-woman show about ending a longterm relationship and starting over."/>
    <n v="1000"/>
    <n v="3385"/>
    <x v="0"/>
    <s v="US"/>
    <s v="USD"/>
    <n v="1461913140"/>
    <n v="1461370956"/>
    <b v="0"/>
    <n v="69"/>
    <b v="1"/>
    <x v="6"/>
    <n v="339"/>
    <n v="49.06"/>
    <s v="theater"/>
    <x v="6"/>
    <d v="2016-04-23T00:22:36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1000"/>
    <n v="460"/>
    <x v="0"/>
    <s v="GB"/>
    <s v="GBP"/>
    <n v="1455390126"/>
    <n v="1452798126"/>
    <b v="0"/>
    <n v="15"/>
    <b v="1"/>
    <x v="6"/>
    <n v="46"/>
    <n v="30.67"/>
    <s v="theater"/>
    <x v="6"/>
    <d v="2016-01-14T19:02:06"/>
    <x v="2"/>
    <x v="1"/>
  </r>
  <r>
    <n v="3606"/>
    <s v="Critical Ambition - BLINK by Phil Porter"/>
    <s v="Support Swansea's youngest theatre company Critical Ambition, in their co-production of BLINK with Volcano and The Other Room."/>
    <n v="1000"/>
    <n v="3908"/>
    <x v="0"/>
    <s v="GB"/>
    <s v="GBP"/>
    <n v="1471185057"/>
    <n v="1468593057"/>
    <b v="0"/>
    <n v="64"/>
    <b v="1"/>
    <x v="6"/>
    <n v="391"/>
    <n v="61.06"/>
    <s v="theater"/>
    <x v="6"/>
    <d v="2016-07-15T14:30:57"/>
    <x v="2"/>
    <x v="3"/>
  </r>
  <r>
    <n v="3607"/>
    <s v="E15 at The Pleasance and CPT"/>
    <s v="'E15' is a verbatim project that looks at the story of the Focus E15 Campaign"/>
    <n v="1000"/>
    <n v="580"/>
    <x v="0"/>
    <s v="GB"/>
    <s v="GBP"/>
    <n v="1450137600"/>
    <n v="1448924882"/>
    <b v="0"/>
    <n v="20"/>
    <b v="1"/>
    <x v="6"/>
    <n v="58"/>
    <n v="29"/>
    <s v="theater"/>
    <x v="6"/>
    <d v="2015-11-30T23:08:02"/>
    <x v="0"/>
    <x v="4"/>
  </r>
  <r>
    <n v="3608"/>
    <s v="Petrification"/>
    <s v="Help us get the show on the road! Petrification is a new play about home, memory and identity and we need your help to tour."/>
    <n v="1000"/>
    <n v="800"/>
    <x v="0"/>
    <s v="GB"/>
    <s v="GBP"/>
    <n v="1466172000"/>
    <n v="1463418090"/>
    <b v="0"/>
    <n v="27"/>
    <b v="1"/>
    <x v="6"/>
    <n v="80"/>
    <n v="29.63"/>
    <s v="theater"/>
    <x v="6"/>
    <d v="2016-05-16T17:01:30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000"/>
    <n v="3005"/>
    <x v="0"/>
    <s v="GB"/>
    <s v="GBP"/>
    <n v="1459378085"/>
    <n v="1456789685"/>
    <b v="0"/>
    <n v="21"/>
    <b v="1"/>
    <x v="6"/>
    <n v="301"/>
    <n v="143.1"/>
    <s v="theater"/>
    <x v="6"/>
    <d v="2016-02-29T23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"/>
    <n v="52.35"/>
    <s v="theater"/>
    <x v="6"/>
    <d v="2015-07-18T10:22:16"/>
    <x v="0"/>
    <x v="3"/>
  </r>
  <r>
    <n v="3611"/>
    <s v="Xavier Project: Leftovers"/>
    <s v="How do you retain a sense identity after losing your home, your family and your country? Leftovers is a play about refugees in Nairobi."/>
    <n v="1000"/>
    <n v="3400"/>
    <x v="0"/>
    <s v="GB"/>
    <s v="GBP"/>
    <n v="1428483201"/>
    <n v="1425891201"/>
    <b v="0"/>
    <n v="51"/>
    <b v="1"/>
    <x v="6"/>
    <n v="340"/>
    <n v="66.67"/>
    <s v="theater"/>
    <x v="6"/>
    <d v="2015-03-09T08:53:21"/>
    <x v="0"/>
    <x v="7"/>
  </r>
  <r>
    <n v="3612"/>
    <s v="Welcome Back To Harlem: A Hellfighter's Story"/>
    <s v="A Harlem Hellfighter struggles to re-integrate into his community after heroically fighting for his country in WW1."/>
    <n v="1000"/>
    <n v="7220"/>
    <x v="0"/>
    <s v="CA"/>
    <s v="CAD"/>
    <n v="1402334811"/>
    <n v="1401470811"/>
    <b v="0"/>
    <n v="57"/>
    <b v="1"/>
    <x v="6"/>
    <n v="722"/>
    <n v="126.67"/>
    <s v="theater"/>
    <x v="6"/>
    <d v="2014-05-30T17:26:51"/>
    <x v="3"/>
    <x v="5"/>
  </r>
  <r>
    <n v="3613"/>
    <s v="HIS NAME IS ARTHUR HOLMBERG"/>
    <s v="a woman walks into a bar except she looks like a man and no one's serving drinks. one night only"/>
    <n v="1000"/>
    <n v="1250"/>
    <x v="0"/>
    <s v="US"/>
    <s v="USD"/>
    <n v="1403964574"/>
    <n v="1401372574"/>
    <b v="0"/>
    <n v="20"/>
    <b v="1"/>
    <x v="6"/>
    <n v="125"/>
    <n v="62.5"/>
    <s v="theater"/>
    <x v="6"/>
    <d v="2014-05-29T14:09:34"/>
    <x v="3"/>
    <x v="5"/>
  </r>
  <r>
    <n v="3614"/>
    <s v="Gruesome Playground Injuries"/>
    <s v="A production of &quot;Gruesome Playground Injuries&quot; by Rajiv Joseph July 24th-August 9th at The Bakery in Denver, CO."/>
    <n v="1000"/>
    <n v="2520"/>
    <x v="0"/>
    <s v="US"/>
    <s v="USD"/>
    <n v="1434675616"/>
    <n v="1432083616"/>
    <b v="0"/>
    <n v="71"/>
    <b v="1"/>
    <x v="6"/>
    <n v="252"/>
    <n v="35.49"/>
    <s v="theater"/>
    <x v="6"/>
    <d v="2015-05-20T01:00:16"/>
    <x v="0"/>
    <x v="5"/>
  </r>
  <r>
    <n v="3615"/>
    <s v="See Bob Run by Daniel MacIvor"/>
    <s v="Bob is on the road. Bob is on the run. But from what? Will she make it to her destination and what will she find whens she gets there?"/>
    <n v="1000"/>
    <n v="2670"/>
    <x v="0"/>
    <s v="GB"/>
    <s v="GBP"/>
    <n v="1449756896"/>
    <n v="1447164896"/>
    <b v="0"/>
    <n v="72"/>
    <b v="1"/>
    <x v="6"/>
    <n v="267"/>
    <n v="37.08"/>
    <s v="theater"/>
    <x v="6"/>
    <d v="2015-11-10T14:14:56"/>
    <x v="0"/>
    <x v="4"/>
  </r>
  <r>
    <n v="3616"/>
    <s v="Taming of the Shrew - New Wimbledon Theatre"/>
    <s v="A vibrant, gender-inverted film-noir adaptation of Shakespeare's brutal comedy Taming of the Shrew, a visceral physical spectacle."/>
    <n v="1000"/>
    <n v="3120"/>
    <x v="0"/>
    <s v="GB"/>
    <s v="GBP"/>
    <n v="1426801664"/>
    <n v="1424213264"/>
    <b v="0"/>
    <n v="45"/>
    <b v="1"/>
    <x v="6"/>
    <n v="312"/>
    <n v="69.33"/>
    <s v="theater"/>
    <x v="6"/>
    <d v="2015-02-17T22:47:44"/>
    <x v="0"/>
    <x v="2"/>
  </r>
  <r>
    <n v="3617"/>
    <s v="One Good Night by Aisling Caffrey"/>
    <s v="Venue hire and payment of designer for a darkly comic, all female play about power - losing it, wanting it and fighting to get it back"/>
    <n v="1000"/>
    <n v="880"/>
    <x v="0"/>
    <s v="GB"/>
    <s v="GBP"/>
    <n v="1488240000"/>
    <n v="1486996729"/>
    <b v="0"/>
    <n v="51"/>
    <b v="1"/>
    <x v="6"/>
    <n v="88"/>
    <n v="17.25"/>
    <s v="theater"/>
    <x v="6"/>
    <d v="2017-02-13T14:38:49"/>
    <x v="1"/>
    <x v="2"/>
  </r>
  <r>
    <n v="3618"/>
    <s v="Checkpoint 22"/>
    <s v="The play yet to be described as &quot;A surefire Edinburgh Fringe Festival Cult Hit&quot;. Coming to the Underbelly, Edinburgh, 5th-30th August."/>
    <n v="1000"/>
    <n v="2020"/>
    <x v="0"/>
    <s v="GB"/>
    <s v="GBP"/>
    <n v="1433343850"/>
    <n v="1430751850"/>
    <b v="0"/>
    <n v="56"/>
    <b v="1"/>
    <x v="6"/>
    <n v="202"/>
    <n v="36.07"/>
    <s v="theater"/>
    <x v="6"/>
    <d v="2015-05-04T15:04:10"/>
    <x v="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66.47"/>
    <s v="theater"/>
    <x v="6"/>
    <d v="2016-10-18T03:10:26"/>
    <x v="2"/>
    <x v="9"/>
  </r>
  <r>
    <n v="3620"/>
    <s v="The Irish play MISTERMAN by Enda Walsh, heads to Boulder"/>
    <s v="An Irish show about mental illness though the eyes of the man experiencing it. Support this show and help get it to Boulder and NYC."/>
    <n v="1000"/>
    <n v="11045"/>
    <x v="0"/>
    <s v="US"/>
    <s v="USD"/>
    <n v="1425528000"/>
    <n v="1422916261"/>
    <b v="0"/>
    <n v="197"/>
    <b v="1"/>
    <x v="6"/>
    <n v="1105"/>
    <n v="56.07"/>
    <s v="theater"/>
    <x v="6"/>
    <d v="2015-02-02T22:31:01"/>
    <x v="0"/>
    <x v="2"/>
  </r>
  <r>
    <n v="3621"/>
    <s v="EverScape"/>
    <s v="Bare Theatre and Sonorous Road collaborate on the NC debut of  Allan Maule's gamer fantasy play that was extended in New York."/>
    <n v="1000"/>
    <n v="3292"/>
    <x v="0"/>
    <s v="US"/>
    <s v="USD"/>
    <n v="1475269200"/>
    <n v="1473200844"/>
    <b v="0"/>
    <n v="70"/>
    <b v="1"/>
    <x v="6"/>
    <n v="329"/>
    <n v="47.03"/>
    <s v="theater"/>
    <x v="6"/>
    <d v="2016-09-06T22:27:24"/>
    <x v="2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"/>
    <n v="47.67"/>
    <s v="theater"/>
    <x v="6"/>
    <d v="2014-08-26T05:19:31"/>
    <x v="3"/>
    <x v="10"/>
  </r>
  <r>
    <n v="3623"/>
    <s v="Since I've Been Here"/>
    <s v="An original play exploring the complications of romantic relationships in all forms."/>
    <n v="1000"/>
    <n v="3000"/>
    <x v="0"/>
    <s v="US"/>
    <s v="USD"/>
    <n v="1406358000"/>
    <n v="1404841270"/>
    <b v="0"/>
    <n v="34"/>
    <b v="1"/>
    <x v="6"/>
    <n v="300"/>
    <n v="88.24"/>
    <s v="theater"/>
    <x v="6"/>
    <d v="2014-07-08T17:41:1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1000"/>
    <n v="3148"/>
    <x v="0"/>
    <s v="US"/>
    <s v="USD"/>
    <n v="1471977290"/>
    <n v="1466793290"/>
    <b v="0"/>
    <n v="39"/>
    <b v="1"/>
    <x v="6"/>
    <n v="315"/>
    <n v="80.72"/>
    <s v="theater"/>
    <x v="6"/>
    <d v="2016-06-24T18:34:50"/>
    <x v="2"/>
    <x v="0"/>
  </r>
  <r>
    <n v="3625"/>
    <s v="Village Pub Theatre- FRINGE 2015"/>
    <s v="Help us run Leithâ€™s acclaimed, year round pub theatre VPT as part of Edinburgh Fringe 2015. Presenting 72 short plays over two weeks."/>
    <n v="1000"/>
    <n v="3080"/>
    <x v="0"/>
    <s v="GB"/>
    <s v="GBP"/>
    <n v="1435851577"/>
    <n v="1433259577"/>
    <b v="0"/>
    <n v="78"/>
    <b v="1"/>
    <x v="6"/>
    <n v="308"/>
    <n v="39.49"/>
    <s v="theater"/>
    <x v="6"/>
    <d v="2015-06-02T15:39:37"/>
    <x v="0"/>
    <x v="0"/>
  </r>
  <r>
    <n v="3626"/>
    <s v="These are your lives."/>
    <s v="The first four-week performance run for our dance-theatre company, Geste Records, to be performed at The Yard Theatre in September."/>
    <n v="1000"/>
    <n v="4073"/>
    <x v="0"/>
    <s v="GB"/>
    <s v="GBP"/>
    <n v="1408204857"/>
    <n v="1406390457"/>
    <b v="0"/>
    <n v="48"/>
    <b v="1"/>
    <x v="6"/>
    <n v="407"/>
    <n v="84.85"/>
    <s v="theater"/>
    <x v="6"/>
    <d v="2014-07-26T16:00:57"/>
    <x v="3"/>
    <x v="3"/>
  </r>
  <r>
    <n v="3627"/>
    <s v="One Shot Theatre Company"/>
    <s v="One Shot Theatre Company is an organization that promotes youth theatre for social change, putting on shows that open a social dialogue"/>
    <n v="1000"/>
    <n v="2000"/>
    <x v="0"/>
    <s v="US"/>
    <s v="USD"/>
    <n v="1463803140"/>
    <n v="1459446487"/>
    <b v="0"/>
    <n v="29"/>
    <b v="1"/>
    <x v="6"/>
    <n v="200"/>
    <n v="68.97"/>
    <s v="theater"/>
    <x v="6"/>
    <d v="2016-03-31T17:48:07"/>
    <x v="2"/>
    <x v="7"/>
  </r>
  <r>
    <n v="3628"/>
    <s v="Blast From the Past"/>
    <s v="I am asking for public funding to help put together a musical tribute titled &quot;Blast From The Past&quot; reenacting famous HipHop, RnB acts."/>
    <n v="1000"/>
    <n v="0"/>
    <x v="2"/>
    <s v="US"/>
    <s v="USD"/>
    <n v="1450040396"/>
    <n v="1444852796"/>
    <b v="0"/>
    <n v="0"/>
    <b v="0"/>
    <x v="40"/>
    <n v="0"/>
    <n v="0"/>
    <s v="theater"/>
    <x v="40"/>
    <d v="2015-10-14T19:59:56"/>
    <x v="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"/>
    <n v="2"/>
    <x v="2"/>
    <s v="US"/>
    <s v="USD"/>
    <n v="1462467600"/>
    <n v="1457403364"/>
    <b v="0"/>
    <n v="2"/>
    <b v="0"/>
    <x v="40"/>
    <n v="0"/>
    <n v="1"/>
    <s v="theater"/>
    <x v="40"/>
    <d v="2016-03-08T02:16:04"/>
    <x v="2"/>
    <x v="7"/>
  </r>
  <r>
    <n v="3630"/>
    <s v="Jeremy Kyle- The Opera"/>
    <s v="The Jeremy Kyle Show offers so much subject matter to create an opera with.  Along with his brilliant put downs it could be excellent!"/>
    <n v="1000"/>
    <n v="1"/>
    <x v="2"/>
    <s v="GB"/>
    <s v="GBP"/>
    <n v="1417295990"/>
    <n v="1414700390"/>
    <b v="0"/>
    <n v="1"/>
    <b v="0"/>
    <x v="40"/>
    <n v="0"/>
    <n v="1"/>
    <s v="theater"/>
    <x v="40"/>
    <d v="2014-10-30T20:19:50"/>
    <x v="3"/>
    <x v="9"/>
  </r>
  <r>
    <n v="3631"/>
    <s v="Evo: An Original Rock Opera"/>
    <s v="A revival of Shadowbox Live's Off-Broadway Rock Opera to uncompromisingly explore the darker urges of humankind. But we need your help!"/>
    <n v="1000"/>
    <n v="8725"/>
    <x v="2"/>
    <s v="US"/>
    <s v="USD"/>
    <n v="1411444740"/>
    <n v="1409335497"/>
    <b v="0"/>
    <n v="59"/>
    <b v="0"/>
    <x v="40"/>
    <n v="873"/>
    <n v="147.88"/>
    <s v="theater"/>
    <x v="40"/>
    <d v="2014-08-29T18:04:57"/>
    <x v="3"/>
    <x v="10"/>
  </r>
  <r>
    <n v="3632"/>
    <s v="Some Enchanted Evening UK TOUR"/>
    <s v="A professional musical revue. First performed in 2013 as a short tour, to be embarking on a full length tour across the UK in 2015!"/>
    <n v="1000"/>
    <n v="100"/>
    <x v="2"/>
    <s v="GB"/>
    <s v="GBP"/>
    <n v="1416781749"/>
    <n v="1415053749"/>
    <b v="0"/>
    <n v="1"/>
    <b v="0"/>
    <x v="40"/>
    <n v="10"/>
    <n v="100"/>
    <s v="theater"/>
    <x v="40"/>
    <d v="2014-11-03T22:29:09"/>
    <x v="3"/>
    <x v="4"/>
  </r>
  <r>
    <n v="3633"/>
    <s v="SMOKEY AND THE BANDIT: THE MUSICAL"/>
    <s v="SMOKEY AND THE BANDIT: THE MUSICAL_x000a_The classic film, characters and music you love, on stage, LIVE!"/>
    <n v="1000"/>
    <n v="1762"/>
    <x v="2"/>
    <s v="US"/>
    <s v="USD"/>
    <n v="1479517200"/>
    <n v="1475765867"/>
    <b v="0"/>
    <n v="31"/>
    <b v="0"/>
    <x v="40"/>
    <n v="176"/>
    <n v="56.84"/>
    <s v="theater"/>
    <x v="40"/>
    <d v="2016-10-06T14:57:47"/>
    <x v="2"/>
    <x v="9"/>
  </r>
  <r>
    <n v="3634"/>
    <s v="Alice - A New Musical"/>
    <s v="Alice is an original musical for all ages with a unique new story based on Alice's Adventures in Wonderland, premiering in summer 2017."/>
    <n v="1000"/>
    <n v="3185"/>
    <x v="2"/>
    <s v="CA"/>
    <s v="CAD"/>
    <n v="1484366340"/>
    <n v="1480219174"/>
    <b v="0"/>
    <n v="18"/>
    <b v="0"/>
    <x v="40"/>
    <n v="319"/>
    <n v="176.94"/>
    <s v="theater"/>
    <x v="40"/>
    <d v="2016-11-27T03:59:34"/>
    <x v="2"/>
    <x v="4"/>
  </r>
  <r>
    <n v="3635"/>
    <s v="Mary's Son"/>
    <s v="Mary's Son is a pop opera about Jesus and the hope he brings to all people."/>
    <n v="1000"/>
    <n v="1276"/>
    <x v="2"/>
    <s v="US"/>
    <s v="USD"/>
    <n v="1461186676"/>
    <n v="1458594676"/>
    <b v="0"/>
    <n v="10"/>
    <b v="0"/>
    <x v="40"/>
    <n v="128"/>
    <n v="127.6"/>
    <s v="theater"/>
    <x v="40"/>
    <d v="2016-03-21T21:11:16"/>
    <x v="2"/>
    <x v="7"/>
  </r>
  <r>
    <n v="3636"/>
    <s v="The Brother's of B-Block"/>
    <s v="The Brotherâ€™s of B-block is a musical play. A new take on &quot;OZ&quot; _x000a_The Wizard of OZ meets HBO's OZ."/>
    <n v="1000"/>
    <n v="0"/>
    <x v="2"/>
    <s v="US"/>
    <s v="USD"/>
    <n v="1442248829"/>
    <n v="1439224829"/>
    <b v="0"/>
    <n v="0"/>
    <b v="0"/>
    <x v="40"/>
    <n v="0"/>
    <n v="0"/>
    <s v="theater"/>
    <x v="40"/>
    <d v="2015-08-10T16:40:29"/>
    <x v="0"/>
    <x v="10"/>
  </r>
  <r>
    <n v="3637"/>
    <s v="The Ballad of Downtown Jake"/>
    <s v="THE BALLAD OF DOWNTOWN JAKE is a newly created contemporary music drama that is schedule to premiere in Phoenix, AZ in March 2015."/>
    <n v="1000"/>
    <n v="926"/>
    <x v="2"/>
    <s v="US"/>
    <s v="USD"/>
    <n v="1420130935"/>
    <n v="1417538935"/>
    <b v="0"/>
    <n v="14"/>
    <b v="0"/>
    <x v="40"/>
    <n v="93"/>
    <n v="66.14"/>
    <s v="theater"/>
    <x v="40"/>
    <d v="2014-12-02T16:48:55"/>
    <x v="3"/>
    <x v="11"/>
  </r>
  <r>
    <n v="3638"/>
    <s v="Project Hedwig and the Angry Inch"/>
    <s v="A rock and roll journey that explores love, loss, redemption, duality and ascension."/>
    <n v="1000"/>
    <n v="216"/>
    <x v="2"/>
    <s v="CA"/>
    <s v="CAD"/>
    <n v="1429456132"/>
    <n v="1424275732"/>
    <b v="0"/>
    <n v="2"/>
    <b v="0"/>
    <x v="40"/>
    <n v="22"/>
    <n v="108"/>
    <s v="theater"/>
    <x v="40"/>
    <d v="2015-02-18T16:08:52"/>
    <x v="0"/>
    <x v="2"/>
  </r>
  <r>
    <n v="3639"/>
    <s v="POE!"/>
    <s v="POE is a tragicomic musical about the life and works of Edgar Poe, with Death as his therapist helping him find peace in the beyond."/>
    <n v="1000"/>
    <n v="1"/>
    <x v="2"/>
    <s v="US"/>
    <s v="USD"/>
    <n v="1475853060"/>
    <n v="1470672906"/>
    <b v="0"/>
    <n v="1"/>
    <b v="0"/>
    <x v="40"/>
    <n v="0"/>
    <n v="1"/>
    <s v="theater"/>
    <x v="40"/>
    <d v="2016-08-08T16:15:06"/>
    <x v="2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6"/>
    <n v="18.329999999999998"/>
    <s v="theater"/>
    <x v="40"/>
    <d v="2015-04-10T18:45:30"/>
    <x v="0"/>
    <x v="6"/>
  </r>
  <r>
    <n v="3641"/>
    <s v="THE PRYOR EMPIRE: A RICHARD PRYOR TRIBUTE"/>
    <s v="See Pryor from his teenage years to his last breath featuring his past wives, closest friends. &amp; his fan favorite character Mudbone."/>
    <n v="1000"/>
    <n v="0"/>
    <x v="2"/>
    <s v="US"/>
    <s v="USD"/>
    <n v="1412485200"/>
    <n v="1410966179"/>
    <b v="0"/>
    <n v="0"/>
    <b v="0"/>
    <x v="40"/>
    <n v="0"/>
    <n v="0"/>
    <s v="theater"/>
    <x v="40"/>
    <d v="2014-09-17T15:02:59"/>
    <x v="3"/>
    <x v="8"/>
  </r>
  <r>
    <n v="3642"/>
    <s v="My own musical"/>
    <s v="All the world's a stage..._x000a_It is my biggest dream to perform my own, selfcreated musical with lots of kids as big as I am able to."/>
    <n v="1000"/>
    <n v="15"/>
    <x v="2"/>
    <s v="DE"/>
    <s v="EUR"/>
    <n v="1448902800"/>
    <n v="1445369727"/>
    <b v="0"/>
    <n v="2"/>
    <b v="0"/>
    <x v="40"/>
    <n v="2"/>
    <n v="7.5"/>
    <s v="theater"/>
    <x v="40"/>
    <d v="2015-10-20T19:35:27"/>
    <x v="0"/>
    <x v="9"/>
  </r>
  <r>
    <n v="3643"/>
    <s v="Puberty: The Musical"/>
    <s v="It feels like the first time. Like the very first time everyone's coming-of-age comes to the stage. Think 'Wicked', with bad acne."/>
    <n v="1000"/>
    <n v="0"/>
    <x v="2"/>
    <s v="US"/>
    <s v="USD"/>
    <n v="1447734439"/>
    <n v="1444274839"/>
    <b v="0"/>
    <n v="0"/>
    <b v="0"/>
    <x v="40"/>
    <n v="0"/>
    <n v="0"/>
    <s v="theater"/>
    <x v="40"/>
    <d v="2015-10-08T03:27:19"/>
    <x v="0"/>
    <x v="9"/>
  </r>
  <r>
    <n v="3644"/>
    <s v="SHS presents Rodgers and Hammerstein's Cinderella"/>
    <s v="We are the Saugerties High School drama club. Please help us create our musical to keep theater alive!"/>
    <n v="1000"/>
    <n v="821"/>
    <x v="2"/>
    <s v="US"/>
    <s v="USD"/>
    <n v="1457413140"/>
    <n v="1454996887"/>
    <b v="0"/>
    <n v="12"/>
    <b v="0"/>
    <x v="40"/>
    <n v="82"/>
    <n v="68.42"/>
    <s v="theater"/>
    <x v="40"/>
    <d v="2016-02-09T05:48:07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s v="theater"/>
    <x v="40"/>
    <d v="2016-10-22T23:17:18"/>
    <x v="2"/>
    <x v="9"/>
  </r>
  <r>
    <n v="3646"/>
    <s v="Our Sacred Honor"/>
    <s v="Develop demo materials for new, true story of teen Revolutionary War heroes - for hybrid film/live stage musical"/>
    <n v="1000"/>
    <n v="481"/>
    <x v="2"/>
    <s v="US"/>
    <s v="USD"/>
    <n v="1434497400"/>
    <n v="1431770802"/>
    <b v="0"/>
    <n v="8"/>
    <b v="0"/>
    <x v="40"/>
    <n v="48"/>
    <n v="60.13"/>
    <s v="theater"/>
    <x v="40"/>
    <d v="2015-05-16T10:06:42"/>
    <x v="0"/>
    <x v="5"/>
  </r>
  <r>
    <n v="3647"/>
    <s v="Zachariah Sheldon: A musical to chill your blood"/>
    <s v="Zachariah Sheldon is a brilliant, darkly twisted brand new musical with music from Mark Newton and script by Anthony Wilkes"/>
    <n v="1000"/>
    <n v="30"/>
    <x v="2"/>
    <s v="GB"/>
    <s v="GBP"/>
    <n v="1475258327"/>
    <n v="1471370327"/>
    <b v="0"/>
    <n v="2"/>
    <b v="0"/>
    <x v="40"/>
    <n v="3"/>
    <n v="15"/>
    <s v="theater"/>
    <x v="40"/>
    <d v="2016-08-16T17:58:47"/>
    <x v="2"/>
    <x v="10"/>
  </r>
  <r>
    <n v="3648"/>
    <s v="Moth Theater Lives"/>
    <s v="Help Moth Live! Support Moth and its artist collective to achieve its 2014/15 season."/>
    <n v="1000"/>
    <n v="40153"/>
    <x v="0"/>
    <s v="US"/>
    <s v="USD"/>
    <n v="1412492445"/>
    <n v="1409900445"/>
    <b v="0"/>
    <n v="73"/>
    <b v="1"/>
    <x v="6"/>
    <n v="4015"/>
    <n v="550.04"/>
    <s v="theater"/>
    <x v="6"/>
    <d v="2014-09-05T07:00:45"/>
    <x v="3"/>
    <x v="8"/>
  </r>
  <r>
    <n v="3649"/>
    <s v="Honest Aesop's Fables - Tall tales for short people"/>
    <s v="Monies raised will help offset production costs of  transportation of set and actors, theatre rental and advertising costs."/>
    <n v="1000"/>
    <n v="780"/>
    <x v="0"/>
    <s v="CA"/>
    <s v="CAD"/>
    <n v="1402938394"/>
    <n v="1400691994"/>
    <b v="0"/>
    <n v="8"/>
    <b v="1"/>
    <x v="6"/>
    <n v="78"/>
    <n v="97.5"/>
    <s v="theater"/>
    <x v="6"/>
    <d v="2014-05-21T17:06:34"/>
    <x v="3"/>
    <x v="5"/>
  </r>
  <r>
    <n v="3650"/>
    <s v="Weald at The Finborough Theatre"/>
    <s v="A terse and delicate dissection of male emotions from a rural perspective: fathers and sons, legacy and heritage, molasses and mud."/>
    <n v="1000"/>
    <n v="500"/>
    <x v="0"/>
    <s v="GB"/>
    <s v="GBP"/>
    <n v="1454412584"/>
    <n v="1452598184"/>
    <b v="0"/>
    <n v="17"/>
    <b v="1"/>
    <x v="6"/>
    <n v="50"/>
    <n v="29.41"/>
    <s v="theater"/>
    <x v="6"/>
    <d v="2016-01-12T11:29:44"/>
    <x v="2"/>
    <x v="1"/>
  </r>
  <r>
    <n v="3651"/>
    <s v="Staged Reading of &quot;The Rise and Fall of Little Voice&quot;"/>
    <s v="A Chicago staged reading of Jim Cartwright's 1992 play-with-music, &quot;The Rise and Fall of Little Voice.&quot;"/>
    <n v="1000"/>
    <n v="520"/>
    <x v="0"/>
    <s v="US"/>
    <s v="USD"/>
    <n v="1407686340"/>
    <n v="1404833442"/>
    <b v="0"/>
    <n v="9"/>
    <b v="1"/>
    <x v="6"/>
    <n v="52"/>
    <n v="57.78"/>
    <s v="theater"/>
    <x v="6"/>
    <d v="2014-07-08T15:30:42"/>
    <x v="3"/>
    <x v="3"/>
  </r>
  <r>
    <n v="3652"/>
    <s v="A Midsummer Night's Dream"/>
    <s v="A new take on a classic. Under the direction of Rosanna Saracino, We are exploring the darker elements of A Midsummer Night's Dream."/>
    <n v="1000"/>
    <n v="752"/>
    <x v="0"/>
    <s v="CA"/>
    <s v="CAD"/>
    <n v="1472097540"/>
    <n v="1471188502"/>
    <b v="0"/>
    <n v="17"/>
    <b v="1"/>
    <x v="6"/>
    <n v="75"/>
    <n v="44.24"/>
    <s v="theater"/>
    <x v="6"/>
    <d v="2016-08-14T15:28:22"/>
    <x v="2"/>
    <x v="10"/>
  </r>
  <r>
    <n v="3653"/>
    <s v="ALLIE"/>
    <s v="ALLIE is a new dark comedy play which will premiere at the Edinburgh Festival Fringe 2015. Written and produced by Ruaraidh Murray."/>
    <n v="999"/>
    <n v="2010"/>
    <x v="0"/>
    <s v="GB"/>
    <s v="GBP"/>
    <n v="1438764207"/>
    <n v="1436172207"/>
    <b v="0"/>
    <n v="33"/>
    <b v="1"/>
    <x v="6"/>
    <n v="201"/>
    <n v="60.91"/>
    <s v="theater"/>
    <x v="6"/>
    <d v="2015-07-06T08:43:27"/>
    <x v="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999"/>
    <n v="2616"/>
    <x v="0"/>
    <s v="GB"/>
    <s v="GBP"/>
    <n v="1459702800"/>
    <n v="1457690386"/>
    <b v="0"/>
    <n v="38"/>
    <b v="1"/>
    <x v="6"/>
    <n v="262"/>
    <n v="68.84"/>
    <s v="theater"/>
    <x v="6"/>
    <d v="2016-03-11T09:59:46"/>
    <x v="2"/>
    <x v="7"/>
  </r>
  <r>
    <n v="3655"/>
    <s v="The Tumbleweed Zephyr"/>
    <s v="All aboard for the world premiere of a new steampunk-inspired train adventure play, written by Maggie Lee and directed by Amy Poisson!"/>
    <n v="978"/>
    <n v="5813"/>
    <x v="0"/>
    <s v="US"/>
    <s v="USD"/>
    <n v="1437202740"/>
    <n v="1434654998"/>
    <b v="0"/>
    <n v="79"/>
    <b v="1"/>
    <x v="6"/>
    <n v="594"/>
    <n v="73.58"/>
    <s v="theater"/>
    <x v="6"/>
    <d v="2015-06-18T19:16:38"/>
    <x v="0"/>
    <x v="0"/>
  </r>
  <r>
    <n v="3656"/>
    <s v="AG Theater RÃ¤mibÃ¼hl Projekt 2017"/>
    <s v="Auch dieses Jahr soll wieder unter der Leitung von Christian Seiler &amp; Bruno Catalano ein Projekt der AG Theater stattfinden."/>
    <n v="960"/>
    <n v="5291"/>
    <x v="0"/>
    <s v="CH"/>
    <s v="CHF"/>
    <n v="1485989940"/>
    <n v="1483393836"/>
    <b v="0"/>
    <n v="46"/>
    <b v="1"/>
    <x v="6"/>
    <n v="551"/>
    <n v="115.02"/>
    <s v="theater"/>
    <x v="6"/>
    <d v="2017-01-02T21:50:36"/>
    <x v="1"/>
    <x v="1"/>
  </r>
  <r>
    <n v="3657"/>
    <s v="Teaterforestilling: Shakespeare patchwork"/>
    <s v="Vi mindes 400-Ã¥ret for Shakespeares dÃ¸d ved at producere en forestilling, som indeholder alt det, som vi kender Shakespeare for."/>
    <n v="930"/>
    <n v="2215"/>
    <x v="0"/>
    <s v="DK"/>
    <s v="DKK"/>
    <n v="1464817320"/>
    <n v="1462806419"/>
    <b v="0"/>
    <n v="20"/>
    <b v="1"/>
    <x v="6"/>
    <n v="238"/>
    <n v="110.75"/>
    <s v="theater"/>
    <x v="6"/>
    <d v="2016-05-09T15:06:59"/>
    <x v="2"/>
    <x v="5"/>
  </r>
  <r>
    <n v="3658"/>
    <s v="Mr. Marmalade"/>
    <s v="Life is hard when your own imaginary friend can't make time for you."/>
    <n v="911"/>
    <n v="1510"/>
    <x v="0"/>
    <s v="US"/>
    <s v="USD"/>
    <n v="1404273540"/>
    <n v="1400272580"/>
    <b v="0"/>
    <n v="20"/>
    <b v="1"/>
    <x v="6"/>
    <n v="166"/>
    <n v="75.5"/>
    <s v="theater"/>
    <x v="6"/>
    <d v="2014-05-16T20:36:20"/>
    <x v="3"/>
    <x v="5"/>
  </r>
  <r>
    <n v="3659"/>
    <s v="Reality of Love Remix (Love in Disguise)"/>
    <s v="We want you to analyze while we dramatize if people who romanticize can recognize true love in a disguise."/>
    <n v="900"/>
    <n v="3061"/>
    <x v="0"/>
    <s v="US"/>
    <s v="USD"/>
    <n v="1426775940"/>
    <n v="1424414350"/>
    <b v="0"/>
    <n v="13"/>
    <b v="1"/>
    <x v="6"/>
    <n v="340"/>
    <n v="235.46"/>
    <s v="theater"/>
    <x v="6"/>
    <d v="2015-02-20T06:39:10"/>
    <x v="0"/>
    <x v="2"/>
  </r>
  <r>
    <n v="3660"/>
    <s v="ThÃ©rÃ¨se Raquin at The Courtyard Theatre"/>
    <s v="We are a young company who have been accepted to put on our play at The Courtyard Theatre. We need Â£250 for flyers, props and costume!"/>
    <n v="900"/>
    <n v="250"/>
    <x v="0"/>
    <s v="GB"/>
    <s v="GBP"/>
    <n v="1419368925"/>
    <n v="1417208925"/>
    <b v="0"/>
    <n v="22"/>
    <b v="1"/>
    <x v="6"/>
    <n v="28"/>
    <n v="11.36"/>
    <s v="theater"/>
    <x v="6"/>
    <d v="2014-11-28T21:08: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900"/>
    <n v="3330"/>
    <x v="0"/>
    <s v="US"/>
    <s v="USD"/>
    <n v="1460260800"/>
    <n v="1458336672"/>
    <b v="0"/>
    <n v="36"/>
    <b v="1"/>
    <x v="6"/>
    <n v="370"/>
    <n v="92.5"/>
    <s v="theater"/>
    <x v="6"/>
    <d v="2016-03-18T21:31:12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900"/>
    <n v="8114"/>
    <x v="0"/>
    <s v="CA"/>
    <s v="CAD"/>
    <n v="1427775414"/>
    <n v="1425187014"/>
    <b v="0"/>
    <n v="40"/>
    <b v="1"/>
    <x v="6"/>
    <n v="902"/>
    <n v="202.85"/>
    <s v="theater"/>
    <x v="6"/>
    <d v="2015-03-01T05:16:54"/>
    <x v="0"/>
    <x v="7"/>
  </r>
  <r>
    <n v="3663"/>
    <s v="IHDC's 2017 Pantomime - Jack and the Beanstalk"/>
    <s v="Each year our community comes together to put on a fun and funny family show. We need your help to keep our annual event going."/>
    <n v="900"/>
    <n v="234"/>
    <x v="0"/>
    <s v="GB"/>
    <s v="GBP"/>
    <n v="1482321030"/>
    <n v="1477133430"/>
    <b v="0"/>
    <n v="9"/>
    <b v="1"/>
    <x v="6"/>
    <n v="26"/>
    <n v="26"/>
    <s v="theater"/>
    <x v="6"/>
    <d v="2016-10-22T10:50:30"/>
    <x v="2"/>
    <x v="9"/>
  </r>
  <r>
    <n v="3664"/>
    <s v="Cubs: an Original Work"/>
    <s v="An Original Short Play: two young women search for answers about sexuality, the history they are taught, and their animal instincts."/>
    <n v="900"/>
    <n v="875"/>
    <x v="0"/>
    <s v="US"/>
    <s v="USD"/>
    <n v="1466056689"/>
    <n v="1464847089"/>
    <b v="0"/>
    <n v="19"/>
    <b v="1"/>
    <x v="6"/>
    <n v="97"/>
    <n v="46.05"/>
    <s v="theater"/>
    <x v="6"/>
    <d v="2016-06-02T05:58:09"/>
    <x v="2"/>
    <x v="0"/>
  </r>
  <r>
    <n v="3665"/>
    <s v="Napoleon in Scotland / NapolÃ©on en Ecosse"/>
    <s v="A Fantastic creation about Napoleon, through his words and letters, sublimated by a musical score of rare beauty. Magnificent poetry!"/>
    <n v="900"/>
    <n v="714"/>
    <x v="0"/>
    <s v="FR"/>
    <s v="EUR"/>
    <n v="1446062040"/>
    <n v="1445109822"/>
    <b v="0"/>
    <n v="14"/>
    <b v="1"/>
    <x v="6"/>
    <n v="79"/>
    <n v="51"/>
    <s v="theater"/>
    <x v="6"/>
    <d v="2015-10-17T19:23:42"/>
    <x v="0"/>
    <x v="9"/>
  </r>
  <r>
    <n v="3666"/>
    <s v="Israel LÃ³pez @ Ojai Playwrights Conference"/>
    <s v="Artistic Internship @ Ojai Playwrights Conference"/>
    <n v="900"/>
    <n v="1200"/>
    <x v="0"/>
    <s v="US"/>
    <s v="USD"/>
    <n v="1406185200"/>
    <n v="1404337382"/>
    <b v="0"/>
    <n v="38"/>
    <b v="1"/>
    <x v="6"/>
    <n v="133"/>
    <n v="31.58"/>
    <s v="theater"/>
    <x v="6"/>
    <d v="2014-07-02T21:43:02"/>
    <x v="3"/>
    <x v="3"/>
  </r>
  <r>
    <n v="3667"/>
    <s v="The Stolen Inches, Edinburgh 2015"/>
    <s v="A short man takes his tall family to court for stealing his height. Help Small Things Theatre take this big story to EdFringe 2015!"/>
    <n v="900"/>
    <n v="3095.11"/>
    <x v="0"/>
    <s v="GB"/>
    <s v="GBP"/>
    <n v="1437261419"/>
    <n v="1434669419"/>
    <b v="0"/>
    <n v="58"/>
    <b v="1"/>
    <x v="6"/>
    <n v="344"/>
    <n v="53.36"/>
    <s v="theater"/>
    <x v="6"/>
    <d v="2015-06-18T23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900"/>
    <n v="1035"/>
    <x v="0"/>
    <s v="US"/>
    <s v="USD"/>
    <n v="1437676380"/>
    <n v="1435670452"/>
    <b v="0"/>
    <n v="28"/>
    <b v="1"/>
    <x v="6"/>
    <n v="115"/>
    <n v="36.96"/>
    <s v="theater"/>
    <x v="6"/>
    <d v="2015-06-30T13:20:52"/>
    <x v="0"/>
    <x v="0"/>
  </r>
  <r>
    <n v="3669"/>
    <s v="Prowl Theatre Company"/>
    <s v="Prowl Theatre Company is brand new. We are putting on our first play 'Sexual perversity in Chicago', from the 10th to the 16th August"/>
    <n v="900"/>
    <n v="1382"/>
    <x v="0"/>
    <s v="GB"/>
    <s v="GBP"/>
    <n v="1434039137"/>
    <n v="1431447137"/>
    <b v="0"/>
    <n v="17"/>
    <b v="1"/>
    <x v="6"/>
    <n v="154"/>
    <n v="81.290000000000006"/>
    <s v="theater"/>
    <x v="6"/>
    <d v="2015-05-12T16:12:17"/>
    <x v="0"/>
    <x v="5"/>
  </r>
  <r>
    <n v="3670"/>
    <s v="Royal Holloway's Drama Society Presents 'Posh'"/>
    <s v="Debauchery, laughter, violence and politics. Why wouldn't you want help Drama Soc's production of 'Posh' be the best it can be?"/>
    <n v="900"/>
    <n v="241"/>
    <x v="0"/>
    <s v="GB"/>
    <s v="GBP"/>
    <n v="1433113200"/>
    <n v="1431951611"/>
    <b v="0"/>
    <n v="12"/>
    <b v="1"/>
    <x v="6"/>
    <n v="27"/>
    <n v="20.079999999999998"/>
    <s v="theater"/>
    <x v="6"/>
    <d v="2015-05-18T12:20:11"/>
    <x v="0"/>
    <x v="5"/>
  </r>
  <r>
    <n v="3671"/>
    <s v="Kylie for President"/>
    <s v="Bring a touring character education play about making wise choices to elementary students in Kentuckiana. Vote Kylie for President!"/>
    <n v="850"/>
    <n v="3530"/>
    <x v="0"/>
    <s v="US"/>
    <s v="USD"/>
    <n v="1405915140"/>
    <n v="1404140667"/>
    <b v="0"/>
    <n v="40"/>
    <b v="1"/>
    <x v="6"/>
    <n v="415"/>
    <n v="88.25"/>
    <s v="theater"/>
    <x v="6"/>
    <d v="2014-06-30T15:04:27"/>
    <x v="3"/>
    <x v="0"/>
  </r>
  <r>
    <n v="3672"/>
    <s v="The Bombing of the Grand Hotel. A compelling new play"/>
    <s v="1984. An IRA bomb explodes at the Grand Hotel. Years on, the bomber and a victim's daughter meet. The meeting changes both their lives."/>
    <n v="850"/>
    <n v="3046"/>
    <x v="0"/>
    <s v="GB"/>
    <s v="GBP"/>
    <n v="1411771384"/>
    <n v="1409179384"/>
    <b v="0"/>
    <n v="57"/>
    <b v="1"/>
    <x v="6"/>
    <n v="358"/>
    <n v="53.44"/>
    <s v="theater"/>
    <x v="6"/>
    <d v="2014-08-27T22:43:04"/>
    <x v="3"/>
    <x v="10"/>
  </r>
  <r>
    <n v="3673"/>
    <s v="CHILD Z"/>
    <s v="Zoe is a teenage girl growing up in a deeply disturbing society. If those paid to protect her aren't listening, then who is?"/>
    <n v="850"/>
    <n v="4545"/>
    <x v="0"/>
    <s v="GB"/>
    <s v="GBP"/>
    <n v="1415191920"/>
    <n v="1412233497"/>
    <b v="0"/>
    <n v="114"/>
    <b v="1"/>
    <x v="6"/>
    <n v="535"/>
    <n v="39.869999999999997"/>
    <s v="theater"/>
    <x v="6"/>
    <d v="2014-10-02T07:04:57"/>
    <x v="3"/>
    <x v="9"/>
  </r>
  <r>
    <n v="3674"/>
    <s v="FAUST.hier und jetzt"/>
    <s v="Theaterprojekt 12. Kl. Waldorfschule Essen. 2 junge Regisseure bringen volles Engagement &amp; Zeit ein. FÃ¼r ihre Finanzierung sammeln wir."/>
    <n v="850"/>
    <n v="4500"/>
    <x v="0"/>
    <s v="DE"/>
    <s v="EUR"/>
    <n v="1472936229"/>
    <n v="1467752229"/>
    <b v="0"/>
    <n v="31"/>
    <b v="1"/>
    <x v="6"/>
    <n v="529"/>
    <n v="145.16"/>
    <s v="theater"/>
    <x v="6"/>
    <d v="2016-07-05T20:57:09"/>
    <x v="2"/>
    <x v="3"/>
  </r>
  <r>
    <n v="3675"/>
    <s v="Memoir of a Forgotten Past"/>
    <s v="3 decades, 3 generations, 3 friends, one house. Real Eyes Theatre explore how our lives are influenced by the decades we grow up in."/>
    <n v="850"/>
    <n v="70"/>
    <x v="0"/>
    <s v="GB"/>
    <s v="GBP"/>
    <n v="1463353200"/>
    <n v="1462285182"/>
    <b v="0"/>
    <n v="3"/>
    <b v="1"/>
    <x v="6"/>
    <n v="8"/>
    <n v="23.33"/>
    <s v="theater"/>
    <x v="6"/>
    <d v="2016-05-03T14:19:42"/>
    <x v="2"/>
    <x v="5"/>
  </r>
  <r>
    <n v="3676"/>
    <s v="The Black and White Theatre Company Inc."/>
    <s v="The Black and White Theatre Company Inc. is a small company who loves to perform and entertain, but needs your support to succeed!"/>
    <n v="850"/>
    <n v="1030"/>
    <x v="0"/>
    <s v="US"/>
    <s v="USD"/>
    <n v="1410550484"/>
    <n v="1408995284"/>
    <b v="0"/>
    <n v="16"/>
    <b v="1"/>
    <x v="6"/>
    <n v="121"/>
    <n v="64.38"/>
    <s v="theater"/>
    <x v="6"/>
    <d v="2014-08-25T19:34:44"/>
    <x v="3"/>
    <x v="10"/>
  </r>
  <r>
    <n v="3677"/>
    <s v="Goldfish Memory Productions"/>
    <s v="Goldfish Memory Productions seeks at least $12,000 to begin their first 3 professional projects."/>
    <n v="850"/>
    <n v="12348.5"/>
    <x v="0"/>
    <s v="US"/>
    <s v="USD"/>
    <n v="1404359940"/>
    <n v="1402580818"/>
    <b v="0"/>
    <n v="199"/>
    <b v="1"/>
    <x v="6"/>
    <n v="1453"/>
    <n v="62.05"/>
    <s v="theater"/>
    <x v="6"/>
    <d v="2014-06-12T13:46:58"/>
    <x v="3"/>
    <x v="0"/>
  </r>
  <r>
    <n v="3678"/>
    <s v="Some big Some bang"/>
    <s v="The Ugly Collective takes Some big Some bang to the Underbelly Venues at the Edinburgh Fringe!"/>
    <n v="850"/>
    <n v="2050"/>
    <x v="0"/>
    <s v="GB"/>
    <s v="GBP"/>
    <n v="1433076298"/>
    <n v="1430052298"/>
    <b v="0"/>
    <n v="31"/>
    <b v="1"/>
    <x v="6"/>
    <n v="241"/>
    <n v="66.13"/>
    <s v="theater"/>
    <x v="6"/>
    <d v="2015-04-26T12:44:58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839"/>
    <n v="2202"/>
    <x v="0"/>
    <s v="US"/>
    <s v="USD"/>
    <n v="1404190740"/>
    <n v="1401214581"/>
    <b v="0"/>
    <n v="30"/>
    <b v="1"/>
    <x v="6"/>
    <n v="262"/>
    <n v="73.400000000000006"/>
    <s v="theater"/>
    <x v="6"/>
    <d v="2014-05-27T18:16:21"/>
    <x v="3"/>
    <x v="5"/>
  </r>
  <r>
    <n v="3680"/>
    <s v="Loading Dock Theatre Presents: The Dudleys! A Family Game"/>
    <s v="In The Dudleys! family memories are brought to life as a malfunctioning 8-bit video game. Press Start."/>
    <n v="800"/>
    <n v="3383"/>
    <x v="0"/>
    <s v="US"/>
    <s v="USD"/>
    <n v="1475664834"/>
    <n v="1473850434"/>
    <b v="0"/>
    <n v="34"/>
    <b v="1"/>
    <x v="6"/>
    <n v="423"/>
    <n v="99.5"/>
    <s v="theater"/>
    <x v="6"/>
    <d v="2016-09-14T10:53:54"/>
    <x v="2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800"/>
    <n v="1119"/>
    <x v="0"/>
    <s v="US"/>
    <s v="USD"/>
    <n v="1452872290"/>
    <n v="1452008290"/>
    <b v="0"/>
    <n v="18"/>
    <b v="1"/>
    <x v="6"/>
    <n v="140"/>
    <n v="62.17"/>
    <s v="theater"/>
    <x v="6"/>
    <d v="2016-01-05T15:38:10"/>
    <x v="2"/>
    <x v="1"/>
  </r>
  <r>
    <n v="3682"/>
    <s v="&quot;Unexpectedly Expecting&quot; - A One-Woman Show"/>
    <s v="My one-woman show invites audiences to join me on my path to pregnancy as I share my neuroses, challenges and revelations."/>
    <n v="800"/>
    <n v="4176"/>
    <x v="0"/>
    <s v="US"/>
    <s v="USD"/>
    <n v="1402901940"/>
    <n v="1399998418"/>
    <b v="0"/>
    <n v="67"/>
    <b v="1"/>
    <x v="6"/>
    <n v="522"/>
    <n v="62.33"/>
    <s v="theater"/>
    <x v="6"/>
    <d v="2014-05-13T16:26:58"/>
    <x v="3"/>
    <x v="5"/>
  </r>
  <r>
    <n v="3683"/>
    <s v="A Krumpus Story - World Premiere"/>
    <s v="A Krumpus Story is a dark holiday comedy for anyone who wants a little more spice in their holiday fare."/>
    <n v="800"/>
    <n v="3880"/>
    <x v="0"/>
    <s v="US"/>
    <s v="USD"/>
    <n v="1476931696"/>
    <n v="1474339696"/>
    <b v="0"/>
    <n v="66"/>
    <b v="1"/>
    <x v="6"/>
    <n v="485"/>
    <n v="58.79"/>
    <s v="theater"/>
    <x v="6"/>
    <d v="2016-09-20T02:48:16"/>
    <x v="2"/>
    <x v="8"/>
  </r>
  <r>
    <n v="3684"/>
    <s v="Cassiopeia"/>
    <s v="Thespis Theater Festival presents Cassiopeia: A romantic tale of a bride finding her way to her unknown groom before it is too late."/>
    <n v="800"/>
    <n v="1043"/>
    <x v="0"/>
    <s v="US"/>
    <s v="USD"/>
    <n v="1441167586"/>
    <n v="1438575586"/>
    <b v="0"/>
    <n v="23"/>
    <b v="1"/>
    <x v="6"/>
    <n v="130"/>
    <n v="45.35"/>
    <s v="theater"/>
    <x v="6"/>
    <d v="2015-08-03T04:19:46"/>
    <x v="0"/>
    <x v="10"/>
  </r>
  <r>
    <n v="3685"/>
    <s v="Two Noble Kinsmen: Fire &amp; Shadows"/>
    <s v="Bare Theatre &amp; Cirque de Vol Studios are back for another outdoor adventure in the amphitheatre at Raleigh Little Theatre!"/>
    <n v="800"/>
    <n v="5285"/>
    <x v="0"/>
    <s v="US"/>
    <s v="USD"/>
    <n v="1400533200"/>
    <n v="1398348859"/>
    <b v="0"/>
    <n v="126"/>
    <b v="1"/>
    <x v="6"/>
    <n v="661"/>
    <n v="41.94"/>
    <s v="theater"/>
    <x v="6"/>
    <d v="2014-04-24T14:14:19"/>
    <x v="3"/>
    <x v="6"/>
  </r>
  <r>
    <n v="3686"/>
    <s v="Dog sees God by Bert V. Royal @ FSU"/>
    <s v="This October, in association with Rogue Productions at FSU, I will be directing a production of Dog sees God."/>
    <n v="800"/>
    <n v="355"/>
    <x v="0"/>
    <s v="US"/>
    <s v="USD"/>
    <n v="1440820740"/>
    <n v="1439567660"/>
    <b v="0"/>
    <n v="6"/>
    <b v="1"/>
    <x v="6"/>
    <n v="44"/>
    <n v="59.17"/>
    <s v="theater"/>
    <x v="6"/>
    <d v="2015-08-14T15:54:20"/>
    <x v="0"/>
    <x v="10"/>
  </r>
  <r>
    <n v="3687"/>
    <s v="death (and straight boys)"/>
    <s v="&quot;death (and straight boys)&quot; is a 5 play cycle, loosely founded on the KÃ¼bler-Ross model, more commonly known as the 5 stages of grief."/>
    <n v="800"/>
    <n v="5012.25"/>
    <x v="0"/>
    <s v="US"/>
    <s v="USD"/>
    <n v="1403846055"/>
    <n v="1401254055"/>
    <b v="0"/>
    <n v="25"/>
    <b v="1"/>
    <x v="6"/>
    <n v="627"/>
    <n v="200.49"/>
    <s v="theater"/>
    <x v="6"/>
    <d v="2014-05-28T05:14:15"/>
    <x v="3"/>
    <x v="5"/>
  </r>
  <r>
    <n v="3688"/>
    <s v="The Tulip Tree 2014"/>
    <s v="The Tulip Tree is a project I have been passionate about for 5 years. It is an unforgettable story that has never been told."/>
    <n v="800"/>
    <n v="3275"/>
    <x v="0"/>
    <s v="GB"/>
    <s v="GBP"/>
    <n v="1407524004"/>
    <n v="1404932004"/>
    <b v="0"/>
    <n v="39"/>
    <b v="1"/>
    <x v="6"/>
    <n v="409"/>
    <n v="83.97"/>
    <s v="theater"/>
    <x v="6"/>
    <d v="2014-07-09T18:53:24"/>
    <x v="3"/>
    <x v="3"/>
  </r>
  <r>
    <n v="3689"/>
    <s v="Random Us"/>
    <s v="A humorous, touching play about the joys and challenges of a married couple's tender, yet intense relationship &quot;Love is never random&quot;"/>
    <n v="800"/>
    <n v="3550"/>
    <x v="0"/>
    <s v="US"/>
    <s v="USD"/>
    <n v="1434925500"/>
    <n v="1432410639"/>
    <b v="0"/>
    <n v="62"/>
    <b v="1"/>
    <x v="6"/>
    <n v="444"/>
    <n v="57.26"/>
    <s v="theater"/>
    <x v="6"/>
    <d v="2015-05-23T19:50:39"/>
    <x v="0"/>
    <x v="5"/>
  </r>
  <r>
    <n v="3690"/>
    <s v="We Rise"/>
    <s v="A play honoring the lives and legacies of the activists and those remembered at the 1992 ACT UP Ashes Action at The White House"/>
    <n v="800"/>
    <n v="1800"/>
    <x v="0"/>
    <s v="US"/>
    <s v="USD"/>
    <n v="1417101683"/>
    <n v="1414506083"/>
    <b v="0"/>
    <n v="31"/>
    <b v="1"/>
    <x v="6"/>
    <n v="225"/>
    <n v="58.06"/>
    <s v="theater"/>
    <x v="6"/>
    <d v="2014-10-28T14:21:23"/>
    <x v="3"/>
    <x v="9"/>
  </r>
  <r>
    <n v="3691"/>
    <s v="Most Dangerous Man in America (WEB DuBois) by Amiri  Baraka"/>
    <s v="World Premiere of last play written by Amiri Baraka"/>
    <n v="800"/>
    <n v="51184"/>
    <x v="0"/>
    <s v="US"/>
    <s v="USD"/>
    <n v="1425272340"/>
    <n v="1421426929"/>
    <b v="0"/>
    <n v="274"/>
    <b v="1"/>
    <x v="6"/>
    <n v="6398"/>
    <n v="186.8"/>
    <s v="theater"/>
    <x v="6"/>
    <d v="2015-01-16T16:48:49"/>
    <x v="0"/>
    <x v="1"/>
  </r>
  <r>
    <n v="3692"/>
    <s v="An Evening With Durang"/>
    <s v="Help us independently produce two great comedies by Christopher Durang."/>
    <n v="800"/>
    <n v="1260"/>
    <x v="0"/>
    <s v="US"/>
    <s v="USD"/>
    <n v="1411084800"/>
    <n v="1410304179"/>
    <b v="0"/>
    <n v="17"/>
    <b v="1"/>
    <x v="6"/>
    <n v="158"/>
    <n v="74.12"/>
    <s v="theater"/>
    <x v="6"/>
    <d v="2014-09-09T23:09:39"/>
    <x v="3"/>
    <x v="8"/>
  </r>
  <r>
    <n v="3693"/>
    <s v="Jason (Georgia on My Mind)"/>
    <s v="Jason (Georgia on My Mind), a solo play about a modern quest to the Republic of Georgia in the ancient steps of Jason &amp; the Argonauts"/>
    <n v="800"/>
    <n v="430"/>
    <x v="0"/>
    <s v="GB"/>
    <s v="GBP"/>
    <n v="1448922600"/>
    <n v="1446352529"/>
    <b v="0"/>
    <n v="14"/>
    <b v="1"/>
    <x v="6"/>
    <n v="54"/>
    <n v="30.71"/>
    <s v="theater"/>
    <x v="6"/>
    <d v="2015-11-01T04:35:29"/>
    <x v="0"/>
    <x v="4"/>
  </r>
  <r>
    <n v="3694"/>
    <s v="Three Christs - Presented at Dixon Place"/>
    <s v="A new play exploring themes of reverence, belief, and certainty. _x000a_&quot;Because what is is, and what is cannot not be...&quot;"/>
    <n v="800"/>
    <n v="3760"/>
    <x v="0"/>
    <s v="US"/>
    <s v="USD"/>
    <n v="1465178400"/>
    <n v="1461985967"/>
    <b v="0"/>
    <n v="60"/>
    <b v="1"/>
    <x v="6"/>
    <n v="470"/>
    <n v="62.67"/>
    <s v="theater"/>
    <x v="6"/>
    <d v="2016-04-30T03:12:47"/>
    <x v="2"/>
    <x v="6"/>
  </r>
  <r>
    <n v="3695"/>
    <s v="The History Boys at USC"/>
    <s v="Tony-Award Winning Play, The History Boys brought to you by the Independent Student Production Company Narrative Series: Page to Stage!"/>
    <n v="800"/>
    <n v="4005"/>
    <x v="0"/>
    <s v="US"/>
    <s v="USD"/>
    <n v="1421009610"/>
    <n v="1419281610"/>
    <b v="0"/>
    <n v="33"/>
    <b v="1"/>
    <x v="6"/>
    <n v="501"/>
    <n v="121.36"/>
    <s v="theater"/>
    <x v="6"/>
    <d v="2014-12-22T20:53:30"/>
    <x v="3"/>
    <x v="11"/>
  </r>
  <r>
    <n v="3696"/>
    <s v="&quot;Lifted&quot; - The Theatre Shed's 10 Year Anniversary Show"/>
    <s v="We are 10 years old - please help us celebrate the last 10 years and secure our future for the next 10 years."/>
    <n v="800"/>
    <n v="3100"/>
    <x v="0"/>
    <s v="GB"/>
    <s v="GBP"/>
    <n v="1423838916"/>
    <n v="1418654916"/>
    <b v="0"/>
    <n v="78"/>
    <b v="1"/>
    <x v="6"/>
    <n v="388"/>
    <n v="39.74"/>
    <s v="theater"/>
    <x v="6"/>
    <d v="2014-12-15T14:48:36"/>
    <x v="3"/>
    <x v="11"/>
  </r>
  <r>
    <n v="3697"/>
    <s v="Sid the tour 2016"/>
    <s v="With your support this one-man show will tour various theatres in the UK - it's a story of hero worship and love beyond the grave."/>
    <n v="800"/>
    <n v="2160"/>
    <x v="0"/>
    <s v="GB"/>
    <s v="GBP"/>
    <n v="1462878648"/>
    <n v="1461064248"/>
    <b v="0"/>
    <n v="30"/>
    <b v="1"/>
    <x v="6"/>
    <n v="270"/>
    <n v="72"/>
    <s v="theater"/>
    <x v="6"/>
    <d v="2016-04-19T11:10:48"/>
    <x v="2"/>
    <x v="6"/>
  </r>
  <r>
    <n v="3698"/>
    <s v="CORIOLANUS | THE NORMAL HEART @ The Lab Theater"/>
    <s v="Two great political plays, separated in authorship by four hundred years but united in their urgency."/>
    <n v="800"/>
    <n v="5526"/>
    <x v="0"/>
    <s v="US"/>
    <s v="USD"/>
    <n v="1456946487"/>
    <n v="1454354487"/>
    <b v="0"/>
    <n v="136"/>
    <b v="1"/>
    <x v="6"/>
    <n v="691"/>
    <n v="40.630000000000003"/>
    <s v="theater"/>
    <x v="6"/>
    <d v="2016-02-01T19:21:27"/>
    <x v="2"/>
    <x v="2"/>
  </r>
  <r>
    <n v="3699"/>
    <s v="Tell Me That You Love Me"/>
    <s v="Tell Me That You Love Me, a new play about the love affair between Actress and Writer, with the novel Arch of Triumph as the backdrop"/>
    <n v="800"/>
    <n v="2520"/>
    <x v="0"/>
    <s v="US"/>
    <s v="USD"/>
    <n v="1413383216"/>
    <n v="1410791216"/>
    <b v="0"/>
    <n v="40"/>
    <b v="1"/>
    <x v="6"/>
    <n v="315"/>
    <n v="63"/>
    <s v="theater"/>
    <x v="6"/>
    <d v="2014-09-15T14:26:56"/>
    <x v="3"/>
    <x v="8"/>
  </r>
  <r>
    <n v="3700"/>
    <s v="Generations (Senior Project)"/>
    <s v="Help me produce the play I have written for my senior project!"/>
    <n v="800"/>
    <n v="606"/>
    <x v="0"/>
    <s v="US"/>
    <s v="USD"/>
    <n v="1412092800"/>
    <n v="1409493800"/>
    <b v="0"/>
    <n v="18"/>
    <b v="1"/>
    <x v="6"/>
    <n v="76"/>
    <n v="33.67"/>
    <s v="theater"/>
    <x v="6"/>
    <d v="2014-08-31T14:03:20"/>
    <x v="3"/>
    <x v="10"/>
  </r>
  <r>
    <n v="3701"/>
    <s v="Dog Show"/>
    <s v="Part-silent film, part-thriller, Dog Show sees four actors play a community of dogs and their owners. One autumn, a killer strikes."/>
    <n v="800"/>
    <n v="1505"/>
    <x v="0"/>
    <s v="GB"/>
    <s v="GBP"/>
    <n v="1433422793"/>
    <n v="1430830793"/>
    <b v="0"/>
    <n v="39"/>
    <b v="1"/>
    <x v="6"/>
    <n v="188"/>
    <n v="38.590000000000003"/>
    <s v="theater"/>
    <x v="6"/>
    <d v="2015-05-05T12:59:53"/>
    <x v="0"/>
    <x v="5"/>
  </r>
  <r>
    <n v="3702"/>
    <s v="SANKARA"/>
    <s v="Shakespeare's &quot;Julius Caesar&quot; inspires the unforgettable story of the &quot;African Che Guevara&quot; Thomas Sankara, President of Burkina Faso."/>
    <n v="800"/>
    <n v="3275"/>
    <x v="0"/>
    <s v="GB"/>
    <s v="GBP"/>
    <n v="1468191540"/>
    <n v="1464958484"/>
    <b v="0"/>
    <n v="21"/>
    <b v="1"/>
    <x v="6"/>
    <n v="409"/>
    <n v="155.94999999999999"/>
    <s v="theater"/>
    <x v="6"/>
    <d v="2016-06-03T12:54:44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800"/>
    <n v="1296"/>
    <x v="0"/>
    <s v="US"/>
    <s v="USD"/>
    <n v="1471071540"/>
    <n v="1467720388"/>
    <b v="0"/>
    <n v="30"/>
    <b v="1"/>
    <x v="6"/>
    <n v="162"/>
    <n v="43.2"/>
    <s v="theater"/>
    <x v="6"/>
    <d v="2016-07-05T12:06:28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800"/>
    <n v="409.01"/>
    <x v="0"/>
    <s v="GB"/>
    <s v="GBP"/>
    <n v="1464712394"/>
    <n v="1459528394"/>
    <b v="0"/>
    <n v="27"/>
    <b v="1"/>
    <x v="6"/>
    <n v="51"/>
    <n v="15.15"/>
    <s v="theater"/>
    <x v="6"/>
    <d v="2016-04-01T16:33:14"/>
    <x v="2"/>
    <x v="6"/>
  </r>
  <r>
    <n v="3705"/>
    <s v="Pennywinkle: A New Chicago Comedy"/>
    <s v="The play satirizes the Chicago improvisation scene exposing the rules of the craft and the eccentricities of its participants"/>
    <n v="800"/>
    <n v="2925"/>
    <x v="0"/>
    <s v="US"/>
    <s v="USD"/>
    <n v="1403546400"/>
    <n v="1401714114"/>
    <b v="0"/>
    <n v="35"/>
    <b v="1"/>
    <x v="6"/>
    <n v="366"/>
    <n v="83.57"/>
    <s v="theater"/>
    <x v="6"/>
    <d v="2014-06-02T13:01:54"/>
    <x v="3"/>
    <x v="0"/>
  </r>
  <r>
    <n v="3706"/>
    <s v="The Drama Factory presents : The Magic Flute"/>
    <s v="Our original dramatic adaption of this Mozart opera is staged to create visually stunning fun with live music."/>
    <n v="780"/>
    <n v="1820"/>
    <x v="0"/>
    <s v="US"/>
    <s v="USD"/>
    <n v="1410558949"/>
    <n v="1409262949"/>
    <b v="0"/>
    <n v="13"/>
    <b v="1"/>
    <x v="6"/>
    <n v="233"/>
    <n v="140"/>
    <s v="theater"/>
    <x v="6"/>
    <d v="2014-08-28T21:55:49"/>
    <x v="3"/>
    <x v="10"/>
  </r>
  <r>
    <n v="3707"/>
    <s v="A KC Fringe World Premiere: DESPERATE ACTS"/>
    <s v="Support this collection of new plays by Kansas City writers and the artists who are bringing it to life!"/>
    <n v="777"/>
    <n v="1860"/>
    <x v="0"/>
    <s v="US"/>
    <s v="USD"/>
    <n v="1469165160"/>
    <n v="1467335378"/>
    <b v="0"/>
    <n v="23"/>
    <b v="1"/>
    <x v="6"/>
    <n v="239"/>
    <n v="80.87"/>
    <s v="theater"/>
    <x v="6"/>
    <d v="2016-07-01T01:09:38"/>
    <x v="2"/>
    <x v="3"/>
  </r>
  <r>
    <n v="3708"/>
    <s v="Much Ado About Nothing"/>
    <s v="Dear Stone Theater Company brings its inaugural production of Much Ado About Nothing to Logan Square, Chicago. Thanks for watching!"/>
    <n v="773"/>
    <n v="2100"/>
    <x v="0"/>
    <s v="US"/>
    <s v="USD"/>
    <n v="1404444286"/>
    <n v="1403234686"/>
    <b v="0"/>
    <n v="39"/>
    <b v="1"/>
    <x v="6"/>
    <n v="272"/>
    <n v="53.85"/>
    <s v="theater"/>
    <x v="6"/>
    <d v="2014-06-20T03:24:46"/>
    <x v="3"/>
    <x v="0"/>
  </r>
  <r>
    <n v="3709"/>
    <s v="The Ruby Darlings Show"/>
    <s v="The filthily talented Ruby and Darling, take you on a raunch-tastic musical discovery of life with a vagina. #sayno"/>
    <n v="750"/>
    <n v="1082.5"/>
    <x v="0"/>
    <s v="GB"/>
    <s v="GBP"/>
    <n v="1403715546"/>
    <n v="1401123546"/>
    <b v="0"/>
    <n v="35"/>
    <b v="1"/>
    <x v="6"/>
    <n v="144"/>
    <n v="30.93"/>
    <s v="theater"/>
    <x v="6"/>
    <d v="2014-05-26T16:59:06"/>
    <x v="3"/>
    <x v="5"/>
  </r>
  <r>
    <n v="3710"/>
    <s v="&quot;Loving Alanis&quot; Rocky Mountain Regional Premier"/>
    <s v="A comedy about, life, death, men, women, and the power of a good Kegel."/>
    <n v="750"/>
    <n v="1835"/>
    <x v="0"/>
    <s v="US"/>
    <s v="USD"/>
    <n v="1428068988"/>
    <n v="1425908988"/>
    <b v="0"/>
    <n v="27"/>
    <b v="1"/>
    <x v="6"/>
    <n v="245"/>
    <n v="67.959999999999994"/>
    <s v="theater"/>
    <x v="6"/>
    <d v="2015-03-09T13:49:48"/>
    <x v="0"/>
    <x v="7"/>
  </r>
  <r>
    <n v="3711"/>
    <s v="The Youth Shakespeare Project 2014"/>
    <s v="Two teachers and twenty kids bring one of Shakespeare's plays to life!"/>
    <n v="750"/>
    <n v="570"/>
    <x v="0"/>
    <s v="US"/>
    <s v="USD"/>
    <n v="1402848000"/>
    <n v="1400606573"/>
    <b v="0"/>
    <n v="21"/>
    <b v="1"/>
    <x v="6"/>
    <n v="76"/>
    <n v="27.14"/>
    <s v="theater"/>
    <x v="6"/>
    <d v="2014-05-20T17:22:53"/>
    <x v="3"/>
    <x v="5"/>
  </r>
  <r>
    <n v="3712"/>
    <s v="IT'S JUST MY LIFE"/>
    <s v="Married, Single, Divorced, Straight, Gay, Transgendered, Birth Mother, Adoptive Mother.... Everyone has a story.  These are ours."/>
    <n v="750"/>
    <n v="11530"/>
    <x v="0"/>
    <s v="US"/>
    <s v="USD"/>
    <n v="1433055540"/>
    <n v="1431230867"/>
    <b v="0"/>
    <n v="104"/>
    <b v="1"/>
    <x v="6"/>
    <n v="1537"/>
    <n v="110.87"/>
    <s v="theater"/>
    <x v="6"/>
    <d v="2015-05-10T04:07:47"/>
    <x v="0"/>
    <x v="5"/>
  </r>
  <r>
    <n v="3713"/>
    <s v="Bring Matt Fotis's Nights on the Couch to NYC!"/>
    <s v="Matt Fotis's play, Nights on the Couch, was accepted to the 28th Annual Strawberry One Act Festival! Show your support!"/>
    <n v="750"/>
    <n v="2030"/>
    <x v="0"/>
    <s v="US"/>
    <s v="USD"/>
    <n v="1465062166"/>
    <n v="1463334166"/>
    <b v="0"/>
    <n v="19"/>
    <b v="1"/>
    <x v="6"/>
    <n v="271"/>
    <n v="106.84"/>
    <s v="theater"/>
    <x v="6"/>
    <d v="2016-05-15T17:42:46"/>
    <x v="2"/>
    <x v="5"/>
  </r>
  <r>
    <n v="3714"/>
    <s v="Expedition (to NYC)"/>
    <s v="This summer, help some of the top high school theater students from across the country come to NYC to create a world premiere play."/>
    <n v="750"/>
    <n v="10235"/>
    <x v="0"/>
    <s v="US"/>
    <s v="USD"/>
    <n v="1432612740"/>
    <n v="1429881667"/>
    <b v="0"/>
    <n v="97"/>
    <b v="1"/>
    <x v="6"/>
    <n v="1365"/>
    <n v="105.52"/>
    <s v="theater"/>
    <x v="6"/>
    <d v="2015-04-24T13:21:07"/>
    <x v="0"/>
    <x v="6"/>
  </r>
  <r>
    <n v="3715"/>
    <s v="The Inspectors Call"/>
    <s v="Vibrant contemporary political theatre, exploring the professional and human impact of the growing corporate culture in education."/>
    <n v="750"/>
    <n v="3590"/>
    <x v="0"/>
    <s v="GB"/>
    <s v="GBP"/>
    <n v="1427806320"/>
    <n v="1422834819"/>
    <b v="0"/>
    <n v="27"/>
    <b v="1"/>
    <x v="6"/>
    <n v="479"/>
    <n v="132.96"/>
    <s v="theater"/>
    <x v="6"/>
    <d v="2015-02-01T23:53:39"/>
    <x v="0"/>
    <x v="2"/>
  </r>
  <r>
    <n v="3716"/>
    <s v="Sylvia (a benefit show)"/>
    <s v="I am raising money to pay for the rights to produce Sylvia by A.R. Gurney. The show will be a fundraiser for Wayside Waifs."/>
    <n v="750"/>
    <n v="1246"/>
    <x v="0"/>
    <s v="US"/>
    <s v="USD"/>
    <n v="1453411109"/>
    <n v="1450819109"/>
    <b v="0"/>
    <n v="24"/>
    <b v="1"/>
    <x v="6"/>
    <n v="166"/>
    <n v="51.92"/>
    <s v="theater"/>
    <x v="6"/>
    <d v="2015-12-22T21:18:29"/>
    <x v="0"/>
    <x v="11"/>
  </r>
  <r>
    <n v="3717"/>
    <s v="Told Look Younger at Jermyn Street Theatre"/>
    <s v="A heart-warming comedy by award-winning writer about Love, Sex, Friendship of three old gay men in their 60s'!"/>
    <n v="750"/>
    <n v="4030"/>
    <x v="0"/>
    <s v="GB"/>
    <s v="GBP"/>
    <n v="1431204449"/>
    <n v="1428526049"/>
    <b v="0"/>
    <n v="13"/>
    <b v="1"/>
    <x v="6"/>
    <n v="537"/>
    <n v="310"/>
    <s v="theater"/>
    <x v="6"/>
    <d v="2015-04-08T20:47:29"/>
    <x v="0"/>
    <x v="6"/>
  </r>
  <r>
    <n v="3718"/>
    <s v="PUNK ROCK"/>
    <s v="William Carlisle has the world at his feet but its weight on his shoulders. He is intelligent, articulate and fucked."/>
    <n v="750"/>
    <n v="1197"/>
    <x v="0"/>
    <s v="GB"/>
    <s v="GBP"/>
    <n v="1425057075"/>
    <n v="1422465075"/>
    <b v="0"/>
    <n v="46"/>
    <b v="1"/>
    <x v="6"/>
    <n v="160"/>
    <n v="26.02"/>
    <s v="theater"/>
    <x v="6"/>
    <d v="2015-01-28T17:11:15"/>
    <x v="0"/>
    <x v="1"/>
  </r>
  <r>
    <n v="3719"/>
    <s v="Corium"/>
    <s v="A new piece of physical theatre about love, regret and longing."/>
    <n v="750"/>
    <n v="420"/>
    <x v="0"/>
    <s v="GB"/>
    <s v="GBP"/>
    <n v="1434994266"/>
    <n v="1432402266"/>
    <b v="0"/>
    <n v="4"/>
    <b v="1"/>
    <x v="6"/>
    <n v="56"/>
    <n v="105"/>
    <s v="theater"/>
    <x v="6"/>
    <d v="2015-05-23T17:31:06"/>
    <x v="0"/>
    <x v="5"/>
  </r>
  <r>
    <n v="3720"/>
    <s v="Lakotas and the American Theatre"/>
    <s v="Breaking the American Indian stereotype in the American Theatre."/>
    <n v="750"/>
    <n v="3449"/>
    <x v="0"/>
    <s v="US"/>
    <s v="USD"/>
    <n v="1435881006"/>
    <n v="1433980206"/>
    <b v="0"/>
    <n v="40"/>
    <b v="1"/>
    <x v="6"/>
    <n v="460"/>
    <n v="86.23"/>
    <s v="theater"/>
    <x v="6"/>
    <d v="2015-06-10T23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750"/>
    <n v="5040"/>
    <x v="0"/>
    <s v="US"/>
    <s v="USD"/>
    <n v="1415230084"/>
    <n v="1413412084"/>
    <b v="0"/>
    <n v="44"/>
    <b v="1"/>
    <x v="6"/>
    <n v="672"/>
    <n v="114.55"/>
    <s v="theater"/>
    <x v="6"/>
    <d v="2014-10-15T22:28:04"/>
    <x v="3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750"/>
    <n v="1668"/>
    <x v="0"/>
    <s v="CA"/>
    <s v="CAD"/>
    <n v="1455231540"/>
    <n v="1452614847"/>
    <b v="0"/>
    <n v="35"/>
    <b v="1"/>
    <x v="6"/>
    <n v="222"/>
    <n v="47.66"/>
    <s v="theater"/>
    <x v="6"/>
    <d v="2016-01-12T16:07:27"/>
    <x v="2"/>
    <x v="1"/>
  </r>
  <r>
    <n v="3723"/>
    <s v="Beauty and the Beast"/>
    <s v="Saltmine Theatre Company present Beauty and the Beast:"/>
    <n v="750"/>
    <n v="4592"/>
    <x v="0"/>
    <s v="GB"/>
    <s v="GBP"/>
    <n v="1417374262"/>
    <n v="1414778662"/>
    <b v="0"/>
    <n v="63"/>
    <b v="1"/>
    <x v="6"/>
    <n v="612"/>
    <n v="72.89"/>
    <s v="theater"/>
    <x v="6"/>
    <d v="2014-10-31T18:04:22"/>
    <x v="3"/>
    <x v="9"/>
  </r>
  <r>
    <n v="3724"/>
    <s v="Send 'Bin Laden: The One Man Show' to Hollywood!"/>
    <s v="One man, one monster, one unforgettable act of violence. This is the story of the worldâ€™s most notorious terrorist. It is going to USA"/>
    <n v="750"/>
    <n v="4409.55"/>
    <x v="0"/>
    <s v="GB"/>
    <s v="GBP"/>
    <n v="1462402800"/>
    <n v="1459856860"/>
    <b v="0"/>
    <n v="89"/>
    <b v="1"/>
    <x v="6"/>
    <n v="588"/>
    <n v="49.55"/>
    <s v="theater"/>
    <x v="6"/>
    <d v="2016-04-05T11:47:40"/>
    <x v="2"/>
    <x v="6"/>
  </r>
  <r>
    <n v="3725"/>
    <s v="Mine by Polly Teale A Paper Parachutes Production"/>
    <s v="A small theatre company taking 'Mine' on tour in early 2016. 'Mine' is a modern play and we hope to break on to the stage with a bang."/>
    <n v="750"/>
    <n v="381"/>
    <x v="0"/>
    <s v="GB"/>
    <s v="GBP"/>
    <n v="1455831000"/>
    <n v="1454366467"/>
    <b v="0"/>
    <n v="15"/>
    <b v="1"/>
    <x v="6"/>
    <n v="51"/>
    <n v="25.4"/>
    <s v="theater"/>
    <x v="6"/>
    <d v="2016-02-01T22:41:07"/>
    <x v="2"/>
    <x v="2"/>
  </r>
  <r>
    <n v="3726"/>
    <s v="Howard's End 3.0"/>
    <s v="A week of rehearsal culminating in a staged reading of our three-actor adaptation of &quot;Howards End,&quot; for potential producers."/>
    <n v="750"/>
    <n v="2879"/>
    <x v="0"/>
    <s v="US"/>
    <s v="USD"/>
    <n v="1461963600"/>
    <n v="1459567371"/>
    <b v="0"/>
    <n v="46"/>
    <b v="1"/>
    <x v="6"/>
    <n v="384"/>
    <n v="62.59"/>
    <s v="theater"/>
    <x v="6"/>
    <d v="2016-04-02T03:22:51"/>
    <x v="2"/>
    <x v="6"/>
  </r>
  <r>
    <n v="3727"/>
    <s v="Star-Spangled Sitcoms: Huzzah &amp; John Adams"/>
    <s v="It's exactly what you think it is: a historical parody of your favorite sitcom about a bar and its psychiatrist spinoff!"/>
    <n v="750"/>
    <n v="2015"/>
    <x v="0"/>
    <s v="US"/>
    <s v="USD"/>
    <n v="1476939300"/>
    <n v="1474273294"/>
    <b v="0"/>
    <n v="33"/>
    <b v="1"/>
    <x v="6"/>
    <n v="269"/>
    <n v="61.06"/>
    <s v="theater"/>
    <x v="6"/>
    <d v="2016-09-19T08:21:34"/>
    <x v="2"/>
    <x v="8"/>
  </r>
  <r>
    <n v="3728"/>
    <s v="Bare Bones Shakespeare 2015-16 Season"/>
    <s v="Bare Bones Shakespeare's first season will start with a DFW school touring show: Romeo and Juliet."/>
    <n v="750"/>
    <n v="1862"/>
    <x v="2"/>
    <s v="US"/>
    <s v="USD"/>
    <n v="1439957176"/>
    <n v="1437365176"/>
    <b v="0"/>
    <n v="31"/>
    <b v="0"/>
    <x v="6"/>
    <n v="248"/>
    <n v="60.06"/>
    <s v="theater"/>
    <x v="6"/>
    <d v="2015-07-20T04:06:16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750"/>
    <n v="362"/>
    <x v="2"/>
    <s v="US"/>
    <s v="USD"/>
    <n v="1427082912"/>
    <n v="1423198512"/>
    <b v="0"/>
    <n v="5"/>
    <b v="0"/>
    <x v="6"/>
    <n v="48"/>
    <n v="72.400000000000006"/>
    <s v="theater"/>
    <x v="6"/>
    <d v="2015-02-06T04:55:12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750"/>
    <n v="100"/>
    <x v="2"/>
    <s v="US"/>
    <s v="USD"/>
    <n v="1439828159"/>
    <n v="1437236159"/>
    <b v="0"/>
    <n v="1"/>
    <b v="0"/>
    <x v="6"/>
    <n v="13"/>
    <n v="100"/>
    <s v="theater"/>
    <x v="6"/>
    <d v="2015-07-18T16:15:59"/>
    <x v="0"/>
    <x v="3"/>
  </r>
  <r>
    <n v="3731"/>
    <s v="The Rabbit on the Moon"/>
    <s v="A long distance wrong number leads to love, but with Emily flying in to finally meet, Nick somehow forgot to mention he's blind."/>
    <n v="750"/>
    <n v="620"/>
    <x v="2"/>
    <s v="US"/>
    <s v="USD"/>
    <n v="1420860180"/>
    <n v="1418234646"/>
    <b v="0"/>
    <n v="12"/>
    <b v="0"/>
    <x v="6"/>
    <n v="83"/>
    <n v="51.67"/>
    <s v="theater"/>
    <x v="6"/>
    <d v="2014-12-10T18:04:06"/>
    <x v="3"/>
    <x v="11"/>
  </r>
  <r>
    <n v="3732"/>
    <s v="Elektra Bekent - Afstudeervoorstelling"/>
    <s v="Mijn solo voorstelling gaat over Elektra (Sophokles) en hoe zij als jongere alles beleeft en meemaakt!"/>
    <n v="750"/>
    <n v="131"/>
    <x v="2"/>
    <s v="NL"/>
    <s v="EUR"/>
    <n v="1422100800"/>
    <n v="1416932133"/>
    <b v="0"/>
    <n v="4"/>
    <b v="0"/>
    <x v="6"/>
    <n v="17"/>
    <n v="32.75"/>
    <s v="theater"/>
    <x v="6"/>
    <d v="2014-11-25T16:15:33"/>
    <x v="3"/>
    <x v="4"/>
  </r>
  <r>
    <n v="3733"/>
    <s v="laughter in the hood"/>
    <s v="want to donate tickets to residents who live in the community that cant afford the 35.00 price of ticket"/>
    <n v="750"/>
    <n v="0"/>
    <x v="2"/>
    <s v="US"/>
    <s v="USD"/>
    <n v="1429396200"/>
    <n v="1428539708"/>
    <b v="0"/>
    <n v="0"/>
    <b v="0"/>
    <x v="6"/>
    <n v="0"/>
    <n v="0"/>
    <s v="theater"/>
    <x v="6"/>
    <d v="2015-04-09T00:35:08"/>
    <x v="0"/>
    <x v="6"/>
  </r>
  <r>
    <n v="3734"/>
    <s v="Shakespeare in Sarajevo"/>
    <s v="Shakespeare's plays have an important message for the world. Bosnia needs to hear. Bring Shakespeare to Sarajevo! Fund performances!"/>
    <n v="750"/>
    <n v="427"/>
    <x v="2"/>
    <s v="US"/>
    <s v="USD"/>
    <n v="1432589896"/>
    <n v="1427405896"/>
    <b v="0"/>
    <n v="7"/>
    <b v="0"/>
    <x v="6"/>
    <n v="57"/>
    <n v="61"/>
    <s v="theater"/>
    <x v="6"/>
    <d v="2015-03-26T21:38:16"/>
    <x v="0"/>
    <x v="7"/>
  </r>
  <r>
    <n v="3735"/>
    <s v="Women Beware Women"/>
    <s v="Young Actor's taking on a Jacobean tragedy. Family, betrayal, love, lust, sex and death."/>
    <n v="750"/>
    <n v="20"/>
    <x v="2"/>
    <s v="GB"/>
    <s v="GBP"/>
    <n v="1432831089"/>
    <n v="1430239089"/>
    <b v="0"/>
    <n v="2"/>
    <b v="0"/>
    <x v="6"/>
    <n v="3"/>
    <n v="10"/>
    <s v="theater"/>
    <x v="6"/>
    <d v="2015-04-28T16:38:09"/>
    <x v="0"/>
    <x v="6"/>
  </r>
  <r>
    <n v="3736"/>
    <s v="Hot Dogs a new play by Suhayla El-Bushra"/>
    <s v="Hot Dogs is a new play that tackles sexism in schools and addresses issues that current sex/relationship education fails to."/>
    <n v="750"/>
    <n v="10"/>
    <x v="2"/>
    <s v="GB"/>
    <s v="GBP"/>
    <n v="1427133600"/>
    <n v="1423847093"/>
    <b v="0"/>
    <n v="1"/>
    <b v="0"/>
    <x v="6"/>
    <n v="1"/>
    <n v="10"/>
    <s v="theater"/>
    <x v="6"/>
    <d v="2015-02-13T17:04:53"/>
    <x v="0"/>
    <x v="2"/>
  </r>
  <r>
    <n v="3737"/>
    <s v="Measure For Measure"/>
    <s v="The ASU Theatre and Shakespeare Club presents Measure For Measure directed by Jordyn Ochser."/>
    <n v="750"/>
    <n v="150"/>
    <x v="2"/>
    <s v="US"/>
    <s v="USD"/>
    <n v="1447311540"/>
    <n v="1445358903"/>
    <b v="0"/>
    <n v="4"/>
    <b v="0"/>
    <x v="6"/>
    <n v="20"/>
    <n v="37.5"/>
    <s v="theater"/>
    <x v="6"/>
    <d v="2015-10-20T16:35:03"/>
    <x v="0"/>
    <x v="9"/>
  </r>
  <r>
    <n v="3738"/>
    <s v="'GULF' - a new play by PIVOT THEATRE"/>
    <s v="A filmic, fast-paced exploration of trust, making its debut at Camden People's Theatre this July."/>
    <n v="745"/>
    <n v="270"/>
    <x v="2"/>
    <s v="GB"/>
    <s v="GBP"/>
    <n v="1405461600"/>
    <n v="1403562705"/>
    <b v="0"/>
    <n v="6"/>
    <b v="0"/>
    <x v="6"/>
    <n v="36"/>
    <n v="45"/>
    <s v="theater"/>
    <x v="6"/>
    <d v="2014-06-23T22:31:45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740"/>
    <n v="805"/>
    <x v="2"/>
    <s v="GB"/>
    <s v="GBP"/>
    <n v="1468752468"/>
    <n v="1467024468"/>
    <b v="0"/>
    <n v="8"/>
    <b v="0"/>
    <x v="6"/>
    <n v="109"/>
    <n v="100.63"/>
    <s v="theater"/>
    <x v="6"/>
    <d v="2016-06-27T10:47:48"/>
    <x v="2"/>
    <x v="0"/>
  </r>
  <r>
    <n v="3740"/>
    <s v="dasGROUP Theatre: Savage in Limbo"/>
    <s v="Savage in Limbo is the pilot production of dasGROUP Theatre; a Dallas-based production company with an eye for grit &amp; love of theatre."/>
    <n v="700"/>
    <n v="358"/>
    <x v="2"/>
    <s v="US"/>
    <s v="USD"/>
    <n v="1407808438"/>
    <n v="1405217355"/>
    <b v="0"/>
    <n v="14"/>
    <b v="0"/>
    <x v="6"/>
    <n v="51"/>
    <n v="25.57"/>
    <s v="theater"/>
    <x v="6"/>
    <d v="2014-07-13T02:09:15"/>
    <x v="3"/>
    <x v="3"/>
  </r>
  <r>
    <n v="3741"/>
    <s v="Open House Theater"/>
    <s v="A small community with a love for theater would like to continue. Help the children of this community continue."/>
    <n v="700"/>
    <n v="0"/>
    <x v="2"/>
    <s v="US"/>
    <s v="USD"/>
    <n v="1450389950"/>
    <n v="1447797950"/>
    <b v="0"/>
    <n v="0"/>
    <b v="0"/>
    <x v="6"/>
    <n v="0"/>
    <n v="0"/>
    <s v="theater"/>
    <x v="6"/>
    <d v="2015-11-17T22:05:50"/>
    <x v="0"/>
    <x v="4"/>
  </r>
  <r>
    <n v="3742"/>
    <s v="The Jennings Family Reunion"/>
    <s v="In the midst of dealing with sending their son off to the army, Mitch and Melanie Jennings plan a family reunion to ease their sorrow."/>
    <n v="700"/>
    <n v="100"/>
    <x v="2"/>
    <s v="US"/>
    <s v="USD"/>
    <n v="1409980144"/>
    <n v="1407388144"/>
    <b v="0"/>
    <n v="4"/>
    <b v="0"/>
    <x v="6"/>
    <n v="14"/>
    <n v="25"/>
    <s v="theater"/>
    <x v="6"/>
    <d v="2014-08-07T05:09:04"/>
    <x v="3"/>
    <x v="10"/>
  </r>
  <r>
    <n v="3743"/>
    <s v="Down the Mississippi"/>
    <s v="I'm taking the Adventures of Huckleberry Finn puppet show down the Mississippi River!"/>
    <n v="700"/>
    <n v="0"/>
    <x v="2"/>
    <s v="US"/>
    <s v="USD"/>
    <n v="1404406964"/>
    <n v="1401814964"/>
    <b v="0"/>
    <n v="0"/>
    <b v="0"/>
    <x v="6"/>
    <n v="0"/>
    <n v="0"/>
    <s v="theater"/>
    <x v="6"/>
    <d v="2014-06-03T17:02:44"/>
    <x v="3"/>
    <x v="0"/>
  </r>
  <r>
    <n v="3744"/>
    <s v="The Game's Afoot - Spotlight"/>
    <s v="This summer, The Spotlight Players are celebrating Christmas in July with a presentation of Ken Ludwig's side splitting comedy."/>
    <n v="700"/>
    <n v="0"/>
    <x v="2"/>
    <s v="US"/>
    <s v="USD"/>
    <n v="1404532740"/>
    <n v="1401823952"/>
    <b v="0"/>
    <n v="0"/>
    <b v="0"/>
    <x v="6"/>
    <n v="0"/>
    <n v="0"/>
    <s v="theater"/>
    <x v="6"/>
    <d v="2014-06-03T19:32:32"/>
    <x v="3"/>
    <x v="0"/>
  </r>
  <r>
    <n v="3745"/>
    <s v="Tyke Theatre Web Show"/>
    <s v="Tyke wants to expand her puppet theater show to weekly online web shows and is looking for backers."/>
    <n v="700"/>
    <n v="10"/>
    <x v="2"/>
    <s v="US"/>
    <s v="USD"/>
    <n v="1407689102"/>
    <n v="1405097102"/>
    <b v="0"/>
    <n v="1"/>
    <b v="0"/>
    <x v="6"/>
    <n v="1"/>
    <n v="10"/>
    <s v="theater"/>
    <x v="6"/>
    <d v="2014-07-11T16:45:02"/>
    <x v="3"/>
    <x v="3"/>
  </r>
  <r>
    <n v="3746"/>
    <s v="Stage Play Production - &quot;I Love You to Death&quot;"/>
    <s v="Generational curses CAN be broken...right?"/>
    <n v="700"/>
    <n v="202"/>
    <x v="2"/>
    <s v="US"/>
    <s v="USD"/>
    <n v="1475918439"/>
    <n v="1473326439"/>
    <b v="0"/>
    <n v="1"/>
    <b v="0"/>
    <x v="6"/>
    <n v="29"/>
    <n v="202"/>
    <s v="theater"/>
    <x v="6"/>
    <d v="2016-09-08T09:20:39"/>
    <x v="2"/>
    <x v="8"/>
  </r>
  <r>
    <n v="3747"/>
    <s v="Counting Stars"/>
    <s v="The world premiere of an astonishing new play by acclaimed writer Atiha Sen Gupta."/>
    <n v="700"/>
    <n v="25"/>
    <x v="2"/>
    <s v="GB"/>
    <s v="GBP"/>
    <n v="1436137140"/>
    <n v="1433833896"/>
    <b v="0"/>
    <n v="1"/>
    <b v="0"/>
    <x v="6"/>
    <n v="4"/>
    <n v="25"/>
    <s v="theater"/>
    <x v="6"/>
    <d v="2015-06-09T07:11:36"/>
    <x v="0"/>
    <x v="0"/>
  </r>
  <r>
    <n v="3748"/>
    <s v="CAUCUS! THE MUSICAL"/>
    <s v="An irreverent look at the Iowa Caucuses and the oversized role this undersized state plays in the presidential election process."/>
    <n v="700"/>
    <n v="5176"/>
    <x v="0"/>
    <s v="US"/>
    <s v="USD"/>
    <n v="1455602340"/>
    <n v="1453827436"/>
    <b v="0"/>
    <n v="52"/>
    <b v="1"/>
    <x v="40"/>
    <n v="739"/>
    <n v="99.54"/>
    <s v="theater"/>
    <x v="40"/>
    <d v="2016-01-26T16:57:16"/>
    <x v="2"/>
    <x v="1"/>
  </r>
  <r>
    <n v="3749"/>
    <s v="Dante's Capstone Project: Who am I?"/>
    <s v="A night of music, fellowship, and a reflection of my experiences over the past 4 years at Ball State University."/>
    <n v="700"/>
    <n v="525"/>
    <x v="0"/>
    <s v="US"/>
    <s v="USD"/>
    <n v="1461902340"/>
    <n v="1459220588"/>
    <b v="0"/>
    <n v="7"/>
    <b v="1"/>
    <x v="40"/>
    <n v="75"/>
    <n v="75"/>
    <s v="theater"/>
    <x v="40"/>
    <d v="2016-03-29T03:03:08"/>
    <x v="2"/>
    <x v="7"/>
  </r>
  <r>
    <n v="3750"/>
    <s v="Stars on Stage, Kids be Heard!"/>
    <s v="Stars on Stage children's theatre program is in need of 6 new wireless body microphones!_x000a__x000a_#soskidsbeheard   _x000a__x000a_www.apatheplace.org"/>
    <n v="700"/>
    <n v="6027"/>
    <x v="0"/>
    <s v="US"/>
    <s v="USD"/>
    <n v="1423555140"/>
    <n v="1421105608"/>
    <b v="0"/>
    <n v="28"/>
    <b v="1"/>
    <x v="40"/>
    <n v="861"/>
    <n v="215.25"/>
    <s v="theater"/>
    <x v="40"/>
    <d v="2015-01-12T23:33:28"/>
    <x v="0"/>
    <x v="1"/>
  </r>
  <r>
    <n v="3751"/>
    <s v="GGC Productions 2016"/>
    <s v="I will be performing in TWO productions to kick off the 2016 season. NEED HELP TO FUND THESE GREAT SHOWS!"/>
    <n v="700"/>
    <n v="1326"/>
    <x v="0"/>
    <s v="US"/>
    <s v="USD"/>
    <n v="1459641073"/>
    <n v="1454460673"/>
    <b v="0"/>
    <n v="11"/>
    <b v="1"/>
    <x v="40"/>
    <n v="189"/>
    <n v="120.55"/>
    <s v="theater"/>
    <x v="40"/>
    <d v="2016-02-03T00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700"/>
    <n v="565"/>
    <x v="0"/>
    <s v="GB"/>
    <s v="GBP"/>
    <n v="1476651600"/>
    <n v="1473189335"/>
    <b v="0"/>
    <n v="15"/>
    <b v="1"/>
    <x v="40"/>
    <n v="81"/>
    <n v="37.67"/>
    <s v="theater"/>
    <x v="40"/>
    <d v="2016-09-06T19:15:35"/>
    <x v="2"/>
    <x v="8"/>
  </r>
  <r>
    <n v="3753"/>
    <s v="Wagner in English"/>
    <s v="An English-language production of the opera TannhÃ¤user. Some of the greatest songs ever composed, now with lyrics we can understand."/>
    <n v="700"/>
    <n v="5167"/>
    <x v="0"/>
    <s v="US"/>
    <s v="USD"/>
    <n v="1433289600"/>
    <n v="1430768800"/>
    <b v="0"/>
    <n v="30"/>
    <b v="1"/>
    <x v="40"/>
    <n v="738"/>
    <n v="172.23"/>
    <s v="theater"/>
    <x v="40"/>
    <d v="2015-05-04T19:46:40"/>
    <x v="0"/>
    <x v="5"/>
  </r>
  <r>
    <n v="3754"/>
    <s v="Little Shop of Horrors"/>
    <s v="CitÃ© des Arts needs your help in funding their fall production of the hit musical comedy &quot;Little Shop of Horrors.&quot;"/>
    <n v="700"/>
    <n v="3000"/>
    <x v="0"/>
    <s v="US"/>
    <s v="USD"/>
    <n v="1406350740"/>
    <n v="1403125737"/>
    <b v="0"/>
    <n v="27"/>
    <b v="1"/>
    <x v="40"/>
    <n v="429"/>
    <n v="111.11"/>
    <s v="theater"/>
    <x v="40"/>
    <d v="2014-06-18T21:08:57"/>
    <x v="3"/>
    <x v="0"/>
  </r>
  <r>
    <n v="3755"/>
    <s v="Retro Rhapsody"/>
    <s v="We have formed an innovative company that aims to create musical comedic performances suitable for a range of venues."/>
    <n v="700"/>
    <n v="713"/>
    <x v="0"/>
    <s v="GB"/>
    <s v="GBP"/>
    <n v="1460753307"/>
    <n v="1458161307"/>
    <b v="0"/>
    <n v="28"/>
    <b v="1"/>
    <x v="40"/>
    <n v="102"/>
    <n v="25.46"/>
    <s v="theater"/>
    <x v="40"/>
    <d v="2016-03-16T20:48:27"/>
    <x v="2"/>
    <x v="7"/>
  </r>
  <r>
    <n v="3756"/>
    <s v="the purple light theatre company's Into the Woods"/>
    <s v="&quot;Into the Woods, it's time to go!&quot; purple light presents a reimagined take on Sondheim and Lapine's musical masterwork."/>
    <n v="700"/>
    <n v="4550"/>
    <x v="0"/>
    <s v="US"/>
    <s v="USD"/>
    <n v="1402515198"/>
    <n v="1399923198"/>
    <b v="0"/>
    <n v="17"/>
    <b v="1"/>
    <x v="40"/>
    <n v="650"/>
    <n v="267.64999999999998"/>
    <s v="theater"/>
    <x v="40"/>
    <d v="2014-05-12T19:33:18"/>
    <x v="3"/>
    <x v="5"/>
  </r>
  <r>
    <n v="3757"/>
    <s v="Anti-Bullying Musicalâ€¦ &quot;It's Easy!&quot;"/>
    <s v="New Anti-Bullying Musical's cast of 30 kids is ready to &quot;speak up and reach out&quot; to the world by recording a show CD!"/>
    <n v="700"/>
    <n v="3798"/>
    <x v="0"/>
    <s v="US"/>
    <s v="USD"/>
    <n v="1417465515"/>
    <n v="1415737515"/>
    <b v="0"/>
    <n v="50"/>
    <b v="1"/>
    <x v="40"/>
    <n v="543"/>
    <n v="75.959999999999994"/>
    <s v="theater"/>
    <x v="40"/>
    <d v="2014-11-11T20:25:15"/>
    <x v="3"/>
    <x v="4"/>
  </r>
  <r>
    <n v="3758"/>
    <s v="Luigi's Ladies"/>
    <s v="LUIGI'S LADIES: an original one-woman musical comedy"/>
    <n v="700"/>
    <n v="1535"/>
    <x v="0"/>
    <s v="US"/>
    <s v="USD"/>
    <n v="1400475600"/>
    <n v="1397819938"/>
    <b v="0"/>
    <n v="26"/>
    <b v="1"/>
    <x v="40"/>
    <n v="219"/>
    <n v="59.04"/>
    <s v="theater"/>
    <x v="40"/>
    <d v="2014-04-18T11:18:58"/>
    <x v="3"/>
    <x v="6"/>
  </r>
  <r>
    <n v="3759"/>
    <s v="Pared Down Productions"/>
    <s v="A production company specializing in small-scale musicals"/>
    <n v="700"/>
    <n v="4409.7700000000004"/>
    <x v="0"/>
    <s v="US"/>
    <s v="USD"/>
    <n v="1440556553"/>
    <n v="1435372553"/>
    <b v="0"/>
    <n v="88"/>
    <b v="1"/>
    <x v="40"/>
    <n v="630"/>
    <n v="50.11"/>
    <s v="theater"/>
    <x v="40"/>
    <d v="2015-06-27T02:35:53"/>
    <x v="0"/>
    <x v="0"/>
  </r>
  <r>
    <n v="3760"/>
    <s v="Song of the Sea"/>
    <s v="Two Shows: SIRENS and The Girl From Bare Cove. A community of artists determined to give voice to survivors of sexual violence."/>
    <n v="678"/>
    <n v="5050.7700000000004"/>
    <x v="0"/>
    <s v="US"/>
    <s v="USD"/>
    <n v="1399293386"/>
    <n v="1397133386"/>
    <b v="0"/>
    <n v="91"/>
    <b v="1"/>
    <x v="40"/>
    <n v="745"/>
    <n v="55.5"/>
    <s v="theater"/>
    <x v="40"/>
    <d v="2014-04-10T12:36:26"/>
    <x v="3"/>
    <x v="6"/>
  </r>
  <r>
    <n v="3761"/>
    <s v="MARSHA - a girl who does bad things"/>
    <s v="liveartshow returns with a new work at the Arcola this summer. Marsha is a story combining opera, dance and theatre... with a unicorn"/>
    <n v="675"/>
    <n v="500"/>
    <x v="0"/>
    <s v="GB"/>
    <s v="GBP"/>
    <n v="1439247600"/>
    <n v="1434625937"/>
    <b v="0"/>
    <n v="3"/>
    <b v="1"/>
    <x v="40"/>
    <n v="74"/>
    <n v="166.67"/>
    <s v="theater"/>
    <x v="40"/>
    <d v="2015-06-18T11:12:17"/>
    <x v="0"/>
    <x v="0"/>
  </r>
  <r>
    <n v="3762"/>
    <s v="iolite the musical"/>
    <s v="We are trying to raise money to perform a musical we have written, called &quot;Iolite&quot;, at the Edinburgh Fringe in 2015."/>
    <n v="666"/>
    <n v="1328"/>
    <x v="0"/>
    <s v="GB"/>
    <s v="GBP"/>
    <n v="1438543889"/>
    <n v="1436383889"/>
    <b v="0"/>
    <n v="28"/>
    <b v="1"/>
    <x v="40"/>
    <n v="199"/>
    <n v="47.43"/>
    <s v="theater"/>
    <x v="40"/>
    <d v="2015-07-08T19:31:29"/>
    <x v="0"/>
    <x v="3"/>
  </r>
  <r>
    <n v="3763"/>
    <s v="[title of show] â€” The Chicago Storefront Premiere"/>
    <s v="A musical about two guys writing a musical about...two guys writing a musical."/>
    <n v="660"/>
    <n v="5000"/>
    <x v="0"/>
    <s v="US"/>
    <s v="USD"/>
    <n v="1427907626"/>
    <n v="1425319226"/>
    <b v="0"/>
    <n v="77"/>
    <b v="1"/>
    <x v="40"/>
    <n v="758"/>
    <n v="64.94"/>
    <s v="theater"/>
    <x v="40"/>
    <d v="2015-03-02T18:00:26"/>
    <x v="0"/>
    <x v="7"/>
  </r>
  <r>
    <n v="3764"/>
    <s v="Agape Performing Arts Company, a Ministry of OLG"/>
    <s v="Talented, hard-working performers for Into the Woods JR need your help in renting microphones for our show!"/>
    <n v="650"/>
    <n v="1500"/>
    <x v="0"/>
    <s v="US"/>
    <s v="USD"/>
    <n v="1464482160"/>
    <n v="1462824832"/>
    <b v="0"/>
    <n v="27"/>
    <b v="1"/>
    <x v="40"/>
    <n v="231"/>
    <n v="55.56"/>
    <s v="theater"/>
    <x v="40"/>
    <d v="2016-05-09T20:13:52"/>
    <x v="2"/>
    <x v="5"/>
  </r>
  <r>
    <n v="3765"/>
    <s v="Before and After"/>
    <s v="An new musical from Laura Grill &amp; Misha Chowdhury about relationships, Relationships, and the moments that change everything."/>
    <n v="650"/>
    <n v="7942"/>
    <x v="0"/>
    <s v="US"/>
    <s v="USD"/>
    <n v="1406745482"/>
    <n v="1404153482"/>
    <b v="0"/>
    <n v="107"/>
    <b v="1"/>
    <x v="40"/>
    <n v="1222"/>
    <n v="74.22"/>
    <s v="theater"/>
    <x v="40"/>
    <d v="2014-06-30T18:38:02"/>
    <x v="3"/>
    <x v="0"/>
  </r>
  <r>
    <n v="3766"/>
    <s v="Held Momentarily The Musical Takes FringeNYC"/>
    <s v="Trapped on a stalled New York subway, seven strangers realize it's not just the train that's stuck."/>
    <n v="650"/>
    <n v="10265.01"/>
    <x v="0"/>
    <s v="US"/>
    <s v="USD"/>
    <n v="1404360045"/>
    <n v="1401336045"/>
    <b v="0"/>
    <n v="96"/>
    <b v="1"/>
    <x v="40"/>
    <n v="1579"/>
    <n v="106.93"/>
    <s v="theater"/>
    <x v="40"/>
    <d v="2014-05-29T04:00:45"/>
    <x v="3"/>
    <x v="5"/>
  </r>
  <r>
    <n v="3767"/>
    <s v="Accidental Artists Lab"/>
    <s v="A ragtag crew collaborating on a live performance for the first time, with music as their medium and NYC as their inspiration."/>
    <n v="650"/>
    <n v="2335"/>
    <x v="0"/>
    <s v="US"/>
    <s v="USD"/>
    <n v="1425185940"/>
    <n v="1423960097"/>
    <b v="0"/>
    <n v="56"/>
    <b v="1"/>
    <x v="40"/>
    <n v="359"/>
    <n v="41.7"/>
    <s v="theater"/>
    <x v="40"/>
    <d v="2015-02-15T00:28:17"/>
    <x v="0"/>
    <x v="2"/>
  </r>
  <r>
    <n v="3768"/>
    <s v="Unexpected Stage's Dani Girl, A New Musical"/>
    <s v="Meet Dani, a 9 year old battling leukemia. This witty musical inspires us to believe in the indomitable power of human imagination."/>
    <n v="650"/>
    <n v="4306.1099999999997"/>
    <x v="0"/>
    <s v="US"/>
    <s v="USD"/>
    <n v="1402594090"/>
    <n v="1400002090"/>
    <b v="0"/>
    <n v="58"/>
    <b v="1"/>
    <x v="40"/>
    <n v="662"/>
    <n v="74.239999999999995"/>
    <s v="theater"/>
    <x v="40"/>
    <d v="2014-05-13T17:28:10"/>
    <x v="3"/>
    <x v="5"/>
  </r>
  <r>
    <n v="3769"/>
    <s v="The Last Five Years Distinction Project"/>
    <s v="&quot;I wanted to tell the story of two people in love, who were never in the same place at the same time.&quot;- Jason Robert Brown"/>
    <n v="650"/>
    <n v="1100"/>
    <x v="0"/>
    <s v="US"/>
    <s v="USD"/>
    <n v="1460730079"/>
    <n v="1458138079"/>
    <b v="0"/>
    <n v="15"/>
    <b v="1"/>
    <x v="40"/>
    <n v="169"/>
    <n v="73.33"/>
    <s v="theater"/>
    <x v="40"/>
    <d v="2016-03-16T14:21:19"/>
    <x v="2"/>
    <x v="7"/>
  </r>
  <r>
    <n v="3770"/>
    <s v="The White Feather: a new musical"/>
    <s v="The incredible story of woman's fight to clear her brother from the charge of cowardice in the Great War, brought to life musically"/>
    <n v="650"/>
    <n v="2000"/>
    <x v="0"/>
    <s v="GB"/>
    <s v="GBP"/>
    <n v="1434234010"/>
    <n v="1431642010"/>
    <b v="0"/>
    <n v="20"/>
    <b v="1"/>
    <x v="40"/>
    <n v="308"/>
    <n v="100"/>
    <s v="theater"/>
    <x v="40"/>
    <d v="2015-05-14T22:20:10"/>
    <x v="0"/>
    <x v="5"/>
  </r>
  <r>
    <n v="3771"/>
    <s v="COME OUT SWINGIN'!"/>
    <s v="I would like to make a demo recording of six songs from COME OUT SWINGIN'!"/>
    <n v="620"/>
    <n v="1460"/>
    <x v="0"/>
    <s v="US"/>
    <s v="USD"/>
    <n v="1463529600"/>
    <n v="1462307652"/>
    <b v="0"/>
    <n v="38"/>
    <b v="1"/>
    <x v="40"/>
    <n v="235"/>
    <n v="38.42"/>
    <s v="theater"/>
    <x v="40"/>
    <d v="2016-05-03T20:34:12"/>
    <x v="2"/>
    <x v="5"/>
  </r>
  <r>
    <n v="3772"/>
    <s v="Make &quot;Tonya and Nancy&quot; a Rock Opera!"/>
    <s v="A dark comedy about two girls, one knee, and the 1994 Olympics. Help us make sure &quot;Tonya and Nancy&quot; rocks!"/>
    <n v="620"/>
    <n v="5510"/>
    <x v="0"/>
    <s v="US"/>
    <s v="USD"/>
    <n v="1480399200"/>
    <n v="1478616506"/>
    <b v="0"/>
    <n v="33"/>
    <b v="1"/>
    <x v="40"/>
    <n v="889"/>
    <n v="166.97"/>
    <s v="theater"/>
    <x v="40"/>
    <d v="2016-11-08T14:48:26"/>
    <x v="2"/>
    <x v="4"/>
  </r>
  <r>
    <n v="3773"/>
    <s v="Dundee: A Hip-Hopera"/>
    <s v="A dramatic hip-hopera, inspired from monologues written by the performers."/>
    <n v="600"/>
    <n v="5410"/>
    <x v="0"/>
    <s v="US"/>
    <s v="USD"/>
    <n v="1479175680"/>
    <n v="1476317247"/>
    <b v="0"/>
    <n v="57"/>
    <b v="1"/>
    <x v="40"/>
    <n v="902"/>
    <n v="94.91"/>
    <s v="theater"/>
    <x v="40"/>
    <d v="2016-10-13T00:07:27"/>
    <x v="2"/>
    <x v="9"/>
  </r>
  <r>
    <n v="3774"/>
    <s v="Mabel Moon Goes to Earth!"/>
    <s v="Mabel Moon and her co-pilot Silvertoes are coming to earth in the form of a 35 minute interactive and educational musical adventure  !"/>
    <n v="600"/>
    <n v="2500"/>
    <x v="0"/>
    <s v="CA"/>
    <s v="CAD"/>
    <n v="1428606055"/>
    <n v="1427223655"/>
    <b v="0"/>
    <n v="25"/>
    <b v="1"/>
    <x v="40"/>
    <n v="417"/>
    <n v="100"/>
    <s v="theater"/>
    <x v="40"/>
    <d v="2015-03-24T19:00:55"/>
    <x v="0"/>
    <x v="7"/>
  </r>
  <r>
    <n v="3775"/>
    <s v="TRAVIS KENT : MY FIRST TIME live and unprotected at 54 BELOW"/>
    <s v="Travis Kent joins forces with some of today's brightest contemporary composers for an evening full of firsts at 54 Below."/>
    <n v="600"/>
    <n v="2005"/>
    <x v="0"/>
    <s v="US"/>
    <s v="USD"/>
    <n v="1428552000"/>
    <n v="1426199843"/>
    <b v="0"/>
    <n v="14"/>
    <b v="1"/>
    <x v="40"/>
    <n v="334"/>
    <n v="143.21"/>
    <s v="theater"/>
    <x v="40"/>
    <d v="2015-03-12T22:37:23"/>
    <x v="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600"/>
    <n v="8537"/>
    <x v="0"/>
    <s v="US"/>
    <s v="USD"/>
    <n v="1406854800"/>
    <n v="1403599778"/>
    <b v="0"/>
    <n v="94"/>
    <b v="1"/>
    <x v="40"/>
    <n v="1423"/>
    <n v="90.82"/>
    <s v="theater"/>
    <x v="40"/>
    <d v="2014-06-24T08:49:38"/>
    <x v="3"/>
    <x v="0"/>
  </r>
  <r>
    <n v="3777"/>
    <s v="The Musical Adventure of Mimi and the Ghosts"/>
    <s v="This musical adventure is a funny and heartwarming story of Mimi, a rebellious young girl who is spirited to Ghostlynd."/>
    <n v="600"/>
    <n v="2864"/>
    <x v="0"/>
    <s v="US"/>
    <s v="USD"/>
    <n v="1411790400"/>
    <n v="1409884821"/>
    <b v="0"/>
    <n v="59"/>
    <b v="1"/>
    <x v="40"/>
    <n v="477"/>
    <n v="48.54"/>
    <s v="theater"/>
    <x v="40"/>
    <d v="2014-09-05T02:40:21"/>
    <x v="3"/>
    <x v="8"/>
  </r>
  <r>
    <n v="3778"/>
    <s v="Give a Puppet a Hand"/>
    <s v="Sponsor an AVENUE Q puppet for The Barn Players April 2015 production."/>
    <n v="600"/>
    <n v="2521"/>
    <x v="0"/>
    <s v="US"/>
    <s v="USD"/>
    <n v="1423942780"/>
    <n v="1418758780"/>
    <b v="0"/>
    <n v="36"/>
    <b v="1"/>
    <x v="40"/>
    <n v="420"/>
    <n v="70.03"/>
    <s v="theater"/>
    <x v="40"/>
    <d v="2014-12-16T19:39:40"/>
    <x v="3"/>
    <x v="11"/>
  </r>
  <r>
    <n v="3779"/>
    <s v="&quot;The Last Adam&quot; A New Musical, NYC reading"/>
    <s v="A fresh, re-telling of the Jesus story for a new generation."/>
    <n v="600"/>
    <n v="15597"/>
    <x v="0"/>
    <s v="US"/>
    <s v="USD"/>
    <n v="1459010340"/>
    <n v="1456421940"/>
    <b v="0"/>
    <n v="115"/>
    <b v="1"/>
    <x v="40"/>
    <n v="2600"/>
    <n v="135.63"/>
    <s v="theater"/>
    <x v="40"/>
    <d v="2016-02-25T17:39:00"/>
    <x v="2"/>
    <x v="2"/>
  </r>
  <r>
    <n v="3780"/>
    <s v="Melissa Youth OnSTAGE Season 5. Act Like you Mean it!"/>
    <s v="Melissa Youth OnSTAGE (MYO) provides kids in North Collin County with the very best in youth theatre opportunities."/>
    <n v="600"/>
    <n v="3000"/>
    <x v="0"/>
    <s v="US"/>
    <s v="USD"/>
    <n v="1436817960"/>
    <n v="1433999785"/>
    <b v="0"/>
    <n v="30"/>
    <b v="1"/>
    <x v="40"/>
    <n v="500"/>
    <n v="100"/>
    <s v="theater"/>
    <x v="40"/>
    <d v="2015-06-11T05:16:25"/>
    <x v="0"/>
    <x v="0"/>
  </r>
  <r>
    <n v="3781"/>
    <s v="I GOT FIRED - Keith and Jenny are back!"/>
    <s v="Support Keith in his journey from unemployment to Off-Broadway in the triumphant return of I GOT FIRED: A SORT-OF-TRUE REVENGE MUSICAL."/>
    <n v="600"/>
    <n v="4935"/>
    <x v="0"/>
    <s v="US"/>
    <s v="USD"/>
    <n v="1410210685"/>
    <n v="1408050685"/>
    <b v="0"/>
    <n v="52"/>
    <b v="1"/>
    <x v="40"/>
    <n v="823"/>
    <n v="94.9"/>
    <s v="theater"/>
    <x v="40"/>
    <d v="2014-08-14T21:11:25"/>
    <x v="3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600"/>
    <n v="2035"/>
    <x v="0"/>
    <s v="GB"/>
    <s v="GBP"/>
    <n v="1469401200"/>
    <n v="1466887297"/>
    <b v="0"/>
    <n v="27"/>
    <b v="1"/>
    <x v="40"/>
    <n v="339"/>
    <n v="75.37"/>
    <s v="theater"/>
    <x v="40"/>
    <d v="2016-06-25T20:41:37"/>
    <x v="2"/>
    <x v="0"/>
  </r>
  <r>
    <n v="3783"/>
    <s v="Help DORO &amp; DIEGA find their way to the Orlando FRINGE 2016"/>
    <s v="Help fund Doro &amp; Diega's journey to the Orlando Fringe 2016. A brand new choose-your-own adventure musical!"/>
    <n v="600"/>
    <n v="1547"/>
    <x v="0"/>
    <s v="US"/>
    <s v="USD"/>
    <n v="1458057600"/>
    <n v="1455938520"/>
    <b v="0"/>
    <n v="24"/>
    <b v="1"/>
    <x v="40"/>
    <n v="258"/>
    <n v="64.459999999999994"/>
    <s v="theater"/>
    <x v="40"/>
    <d v="2016-02-20T03:22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600"/>
    <n v="1150"/>
    <x v="0"/>
    <s v="CA"/>
    <s v="CAD"/>
    <n v="1468193532"/>
    <n v="1465601532"/>
    <b v="0"/>
    <n v="10"/>
    <b v="1"/>
    <x v="40"/>
    <n v="192"/>
    <n v="115"/>
    <s v="theater"/>
    <x v="40"/>
    <d v="2016-06-10T23:32:12"/>
    <x v="2"/>
    <x v="0"/>
  </r>
  <r>
    <n v="3785"/>
    <s v="Send &quot;Pawn&quot; to Edinburgh!"/>
    <s v="Chess. Betrayal. Blueberry yoghurts. &quot;Pawn&quot; - a new musical by Oxford students - needs funding to go to the Edinburgh Fringe!"/>
    <n v="600"/>
    <n v="3015"/>
    <x v="0"/>
    <s v="GB"/>
    <s v="GBP"/>
    <n v="1470132180"/>
    <n v="1467040769"/>
    <b v="0"/>
    <n v="30"/>
    <b v="1"/>
    <x v="40"/>
    <n v="503"/>
    <n v="100.5"/>
    <s v="theater"/>
    <x v="40"/>
    <d v="2016-06-27T15:19:29"/>
    <x v="2"/>
    <x v="0"/>
  </r>
  <r>
    <n v="3786"/>
    <s v="Puberty the Musical: Original Cast Recording"/>
    <s v="The brainchild of Coleman Peterson and Janice Gilbert.  The funding will be used to professionally record the songs."/>
    <n v="600"/>
    <n v="6658"/>
    <x v="0"/>
    <s v="US"/>
    <s v="USD"/>
    <n v="1464310475"/>
    <n v="1461718475"/>
    <b v="0"/>
    <n v="71"/>
    <b v="1"/>
    <x v="40"/>
    <n v="1110"/>
    <n v="93.77"/>
    <s v="theater"/>
    <x v="40"/>
    <d v="2016-04-27T00:54:35"/>
    <x v="2"/>
    <x v="6"/>
  </r>
  <r>
    <n v="3787"/>
    <s v="Happiest Show On Earth Production Sponsor"/>
    <s v="The Happiest Show on Earth is a Disney musical revue to benefit the Make-A-Wish foundation. Funds for production needed."/>
    <n v="600"/>
    <n v="351"/>
    <x v="0"/>
    <s v="US"/>
    <s v="USD"/>
    <n v="1436587140"/>
    <n v="1434113406"/>
    <b v="0"/>
    <n v="10"/>
    <b v="1"/>
    <x v="40"/>
    <n v="59"/>
    <n v="35.1"/>
    <s v="theater"/>
    <x v="40"/>
    <d v="2015-06-12T12:50:06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600"/>
    <n v="500"/>
    <x v="2"/>
    <s v="US"/>
    <s v="USD"/>
    <n v="1450887480"/>
    <n v="1448469719"/>
    <b v="0"/>
    <n v="1"/>
    <b v="0"/>
    <x v="40"/>
    <n v="83"/>
    <n v="500"/>
    <s v="theater"/>
    <x v="40"/>
    <d v="2015-11-25T16:41:59"/>
    <x v="0"/>
    <x v="4"/>
  </r>
  <r>
    <n v="3789"/>
    <s v="Austen a New Musical Play"/>
    <s v="This fabulous new play explores the little known love life of England's most famous romantic novelist, Jane Austen."/>
    <n v="600"/>
    <n v="116"/>
    <x v="2"/>
    <s v="GB"/>
    <s v="GBP"/>
    <n v="1434395418"/>
    <n v="1431630618"/>
    <b v="0"/>
    <n v="4"/>
    <b v="0"/>
    <x v="40"/>
    <n v="19"/>
    <n v="29"/>
    <s v="theater"/>
    <x v="40"/>
    <d v="2015-05-14T19:10:18"/>
    <x v="0"/>
    <x v="5"/>
  </r>
  <r>
    <n v="3790"/>
    <s v="Funding a Performing Arts Theatre for Children and Adults"/>
    <s v="As a non profit graduate student at Penn,my passion is the arts, we need support to fund our new CHILDREN's DINNER THEATRE"/>
    <n v="600"/>
    <n v="0"/>
    <x v="2"/>
    <s v="US"/>
    <s v="USD"/>
    <n v="1479834023"/>
    <n v="1477238423"/>
    <b v="0"/>
    <n v="0"/>
    <b v="0"/>
    <x v="40"/>
    <n v="0"/>
    <n v="0"/>
    <s v="theater"/>
    <x v="40"/>
    <d v="2016-10-23T16:00:23"/>
    <x v="2"/>
    <x v="9"/>
  </r>
  <r>
    <n v="3791"/>
    <s v="Spin! at The Cumming Playhouse"/>
    <s v="Spin! is an original musical comedy-drama presented by Blue Palm Productions."/>
    <n v="600"/>
    <n v="0"/>
    <x v="2"/>
    <s v="US"/>
    <s v="USD"/>
    <n v="1404664592"/>
    <n v="1399480592"/>
    <b v="0"/>
    <n v="0"/>
    <b v="0"/>
    <x v="40"/>
    <n v="0"/>
    <n v="0"/>
    <s v="theater"/>
    <x v="40"/>
    <d v="2014-05-07T16:36:32"/>
    <x v="3"/>
    <x v="5"/>
  </r>
  <r>
    <n v="3792"/>
    <s v="BorikÃ©n: The Show"/>
    <s v="A cultural and historic journey through Puerto Rico's music and dance!"/>
    <n v="600"/>
    <n v="35"/>
    <x v="2"/>
    <s v="US"/>
    <s v="USD"/>
    <n v="1436957022"/>
    <n v="1434365022"/>
    <b v="0"/>
    <n v="2"/>
    <b v="0"/>
    <x v="40"/>
    <n v="6"/>
    <n v="17.5"/>
    <s v="theater"/>
    <x v="40"/>
    <d v="2015-06-15T10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600"/>
    <n v="4176"/>
    <x v="2"/>
    <s v="US"/>
    <s v="USD"/>
    <n v="1418769129"/>
    <n v="1416954729"/>
    <b v="0"/>
    <n v="24"/>
    <b v="0"/>
    <x v="40"/>
    <n v="696"/>
    <n v="174"/>
    <s v="theater"/>
    <x v="40"/>
    <d v="2014-11-25T22:32:09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600"/>
    <n v="50"/>
    <x v="2"/>
    <s v="GB"/>
    <s v="GBP"/>
    <n v="1433685354"/>
    <n v="1431093354"/>
    <b v="0"/>
    <n v="1"/>
    <b v="0"/>
    <x v="40"/>
    <n v="8"/>
    <n v="50"/>
    <s v="theater"/>
    <x v="40"/>
    <d v="2015-05-08T13:55:54"/>
    <x v="0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2"/>
    <n v="5"/>
    <s v="theater"/>
    <x v="40"/>
    <d v="2015-07-16T10:28:10"/>
    <x v="0"/>
    <x v="3"/>
  </r>
  <r>
    <n v="3796"/>
    <s v="A Staged Reading of &quot;CALL ME TANIA&quot;"/>
    <s v="Part Psychological Thriller - Part Heartbreaking Drama - Part Spectacular Farce - 100% New American Musical Theatre"/>
    <n v="600"/>
    <n v="1"/>
    <x v="2"/>
    <s v="US"/>
    <s v="USD"/>
    <n v="1484354556"/>
    <n v="1479170556"/>
    <b v="0"/>
    <n v="1"/>
    <b v="0"/>
    <x v="40"/>
    <n v="0"/>
    <n v="1"/>
    <s v="theater"/>
    <x v="40"/>
    <d v="2016-11-15T00:42:36"/>
    <x v="2"/>
    <x v="4"/>
  </r>
  <r>
    <n v="3797"/>
    <s v="FACING EAST: New LGBT Musical Eyes London Concert"/>
    <s v="FACING EAST, a dramatic new musical, follows an upstanding mormon couple facing the suicide of the gay son. Help us bring it to London!"/>
    <n v="600"/>
    <n v="5380"/>
    <x v="2"/>
    <s v="US"/>
    <s v="USD"/>
    <n v="1429564165"/>
    <n v="1426972165"/>
    <b v="0"/>
    <n v="37"/>
    <b v="0"/>
    <x v="40"/>
    <n v="897"/>
    <n v="145.41"/>
    <s v="theater"/>
    <x v="40"/>
    <d v="2015-03-21T21:09:25"/>
    <x v="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600"/>
    <n v="1025"/>
    <x v="2"/>
    <s v="US"/>
    <s v="USD"/>
    <n v="1407691248"/>
    <n v="1405099248"/>
    <b v="0"/>
    <n v="5"/>
    <b v="0"/>
    <x v="40"/>
    <n v="171"/>
    <n v="205"/>
    <s v="theater"/>
    <x v="40"/>
    <d v="2014-07-11T17:20:48"/>
    <x v="3"/>
    <x v="3"/>
  </r>
  <r>
    <n v="3799"/>
    <s v="A Story Once Told"/>
    <s v="An original musical on it's way to the stage in Minneapolis, MN. Feel free to ask any questions."/>
    <n v="600"/>
    <n v="402"/>
    <x v="2"/>
    <s v="US"/>
    <s v="USD"/>
    <n v="1457734843"/>
    <n v="1455142843"/>
    <b v="0"/>
    <n v="4"/>
    <b v="0"/>
    <x v="40"/>
    <n v="67"/>
    <n v="100.5"/>
    <s v="theater"/>
    <x v="40"/>
    <d v="2016-02-10T22:20:43"/>
    <x v="2"/>
    <x v="2"/>
  </r>
  <r>
    <n v="3800"/>
    <s v="Be The Change ~ The Children's Campaign"/>
    <s v="Playground was established in 2007 on the back of paper napkins and has since provided opportunities for over 800 boys and girls."/>
    <n v="600"/>
    <n v="881"/>
    <x v="2"/>
    <s v="US"/>
    <s v="USD"/>
    <n v="1420952340"/>
    <n v="1418146883"/>
    <b v="0"/>
    <n v="16"/>
    <b v="0"/>
    <x v="40"/>
    <n v="147"/>
    <n v="55.06"/>
    <s v="theater"/>
    <x v="40"/>
    <d v="2014-12-09T17:41:23"/>
    <x v="3"/>
    <x v="11"/>
  </r>
  <r>
    <n v="3801"/>
    <s v="The Imaginary A Musical"/>
    <s v="The Imaginary : A Musical is a new musical adaptation based on the novel written by A.F. Harrold.       TheImaginaryAMusical.com"/>
    <n v="600"/>
    <n v="426"/>
    <x v="2"/>
    <s v="US"/>
    <s v="USD"/>
    <n v="1420215216"/>
    <n v="1417536816"/>
    <b v="0"/>
    <n v="9"/>
    <b v="0"/>
    <x v="40"/>
    <n v="71"/>
    <n v="47.33"/>
    <s v="theater"/>
    <x v="40"/>
    <d v="2014-12-02T16:13:36"/>
    <x v="3"/>
    <x v="11"/>
  </r>
  <r>
    <n v="3802"/>
    <s v="The Lost Play of William Shakespeare"/>
    <s v="A musical about how Shakespeare was inspired to write only his own plays after the co-authored play Henry VI was taken."/>
    <n v="600"/>
    <n v="0"/>
    <x v="2"/>
    <s v="US"/>
    <s v="USD"/>
    <n v="1445482906"/>
    <n v="1442890906"/>
    <b v="0"/>
    <n v="0"/>
    <b v="0"/>
    <x v="40"/>
    <n v="0"/>
    <n v="0"/>
    <s v="theater"/>
    <x v="40"/>
    <d v="2015-09-22T03:01:46"/>
    <x v="0"/>
    <x v="8"/>
  </r>
  <r>
    <n v="3803"/>
    <s v="Benjamin Button the Musical Concept Album"/>
    <s v="A fully orchestrated concept album of Benjamin Button the Musical!"/>
    <n v="600"/>
    <n v="2358"/>
    <x v="2"/>
    <s v="US"/>
    <s v="USD"/>
    <n v="1457133568"/>
    <n v="1454541568"/>
    <b v="0"/>
    <n v="40"/>
    <b v="0"/>
    <x v="40"/>
    <n v="393"/>
    <n v="58.95"/>
    <s v="theater"/>
    <x v="40"/>
    <d v="2016-02-03T23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600"/>
    <n v="0"/>
    <x v="2"/>
    <s v="US"/>
    <s v="USD"/>
    <n v="1469948400"/>
    <n v="1465172024"/>
    <b v="0"/>
    <n v="0"/>
    <b v="0"/>
    <x v="40"/>
    <n v="0"/>
    <n v="0"/>
    <s v="theater"/>
    <x v="40"/>
    <d v="2016-06-06T00:13:44"/>
    <x v="2"/>
    <x v="0"/>
  </r>
  <r>
    <n v="3805"/>
    <s v="&quot;Sounds By The River&quot; ( Original Musical)"/>
    <s v="&quot;Sounds By The River&quot; tells the story of a Detroit composer through_x000a_his music, poetry, and dance."/>
    <n v="600"/>
    <n v="3"/>
    <x v="2"/>
    <s v="US"/>
    <s v="USD"/>
    <n v="1411852640"/>
    <n v="1406668640"/>
    <b v="0"/>
    <n v="2"/>
    <b v="0"/>
    <x v="40"/>
    <n v="1"/>
    <n v="1.5"/>
    <s v="theater"/>
    <x v="40"/>
    <d v="2014-07-29T21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575"/>
    <n v="5"/>
    <x v="2"/>
    <s v="AU"/>
    <s v="AUD"/>
    <n v="1404022381"/>
    <n v="1402294381"/>
    <b v="0"/>
    <n v="1"/>
    <b v="0"/>
    <x v="40"/>
    <n v="1"/>
    <n v="5"/>
    <s v="theater"/>
    <x v="40"/>
    <d v="2014-06-09T06:13:01"/>
    <x v="3"/>
    <x v="0"/>
  </r>
  <r>
    <n v="3807"/>
    <s v="&quot;In the Heights&quot; at The University of Michigan"/>
    <s v="A vibrant, street-wise, and musical performance that follows the lives of stories of the community of Washington Heights..."/>
    <n v="550"/>
    <n v="455"/>
    <x v="2"/>
    <s v="US"/>
    <s v="USD"/>
    <n v="1428097739"/>
    <n v="1427492939"/>
    <b v="0"/>
    <n v="9"/>
    <b v="0"/>
    <x v="40"/>
    <n v="83"/>
    <n v="50.56"/>
    <s v="theater"/>
    <x v="40"/>
    <d v="2015-03-27T21:48:59"/>
    <x v="0"/>
    <x v="7"/>
  </r>
  <r>
    <n v="3808"/>
    <s v="Time at the Bar! The road to Edinburgh"/>
    <s v="Following a sell-out run in Loughborough, Time at the Bar! is heading to this year's Fringe Festival... But we need your help!"/>
    <n v="550"/>
    <n v="1000"/>
    <x v="0"/>
    <s v="GB"/>
    <s v="GBP"/>
    <n v="1429955619"/>
    <n v="1424775219"/>
    <b v="0"/>
    <n v="24"/>
    <b v="1"/>
    <x v="6"/>
    <n v="182"/>
    <n v="41.67"/>
    <s v="theater"/>
    <x v="6"/>
    <d v="2015-02-24T10:53:39"/>
    <x v="0"/>
    <x v="2"/>
  </r>
  <r>
    <n v="3809"/>
    <s v="15% of The Seagull Flies to Edinburgh"/>
    <s v="The story of two women trying to produce their own version of Chekhov's The Seagull with limited resources and unfettered enthusiasm."/>
    <n v="550"/>
    <n v="2025"/>
    <x v="0"/>
    <s v="GB"/>
    <s v="GBP"/>
    <n v="1406761200"/>
    <n v="1402403907"/>
    <b v="0"/>
    <n v="38"/>
    <b v="1"/>
    <x v="6"/>
    <n v="368"/>
    <n v="53.29"/>
    <s v="theater"/>
    <x v="6"/>
    <d v="2014-06-10T12:38:27"/>
    <x v="3"/>
    <x v="0"/>
  </r>
  <r>
    <n v="3810"/>
    <s v="Romeo &amp; Juliet"/>
    <s v="Theater students of UMass present a large-scale theater collaboration that will revolutionize the way you see Shakespeare."/>
    <n v="550"/>
    <n v="1826"/>
    <x v="0"/>
    <s v="US"/>
    <s v="USD"/>
    <n v="1426965758"/>
    <n v="1424377358"/>
    <b v="0"/>
    <n v="26"/>
    <b v="1"/>
    <x v="6"/>
    <n v="332"/>
    <n v="70.23"/>
    <s v="theater"/>
    <x v="6"/>
    <d v="2015-02-19T20:22:38"/>
    <x v="0"/>
    <x v="2"/>
  </r>
  <r>
    <n v="3811"/>
    <s v="The Merchant of Venice"/>
    <s v="The University of Exeter Shakespeare Society is touring its acclaimed show The Merchant of Venice to Stratford-upon-Avon!"/>
    <n v="550"/>
    <n v="825"/>
    <x v="0"/>
    <s v="GB"/>
    <s v="GBP"/>
    <n v="1464692400"/>
    <n v="1461769373"/>
    <b v="0"/>
    <n v="19"/>
    <b v="1"/>
    <x v="6"/>
    <n v="150"/>
    <n v="43.42"/>
    <s v="theater"/>
    <x v="6"/>
    <d v="2016-04-27T15:02:53"/>
    <x v="2"/>
    <x v="6"/>
  </r>
  <r>
    <n v="3812"/>
    <s v="Save &quot;The Stage Door&quot;"/>
    <s v="We are raising funds for our local theatre group &quot;The Stage Door&quot;. Funding required for lighting, stage equipment and productions."/>
    <n v="550"/>
    <n v="2191"/>
    <x v="0"/>
    <s v="CA"/>
    <s v="CAD"/>
    <n v="1433131140"/>
    <n v="1429120908"/>
    <b v="0"/>
    <n v="11"/>
    <b v="1"/>
    <x v="6"/>
    <n v="398"/>
    <n v="199.18"/>
    <s v="theater"/>
    <x v="6"/>
    <d v="2015-04-15T18:01:48"/>
    <x v="0"/>
    <x v="6"/>
  </r>
  <r>
    <n v="3813"/>
    <s v="SUCKIN INJUN"/>
    <s v="A comedic play about hillbilly vampires and the absurdity of judging by appearances. Wanna live forever? Better watch what you drink."/>
    <n v="550"/>
    <n v="2119.9899999999998"/>
    <x v="0"/>
    <s v="US"/>
    <s v="USD"/>
    <n v="1465940580"/>
    <n v="1462603021"/>
    <b v="0"/>
    <n v="27"/>
    <b v="1"/>
    <x v="6"/>
    <n v="385"/>
    <n v="78.52"/>
    <s v="theater"/>
    <x v="6"/>
    <d v="2016-05-07T06:37:01"/>
    <x v="2"/>
    <x v="5"/>
  </r>
  <r>
    <n v="3814"/>
    <s v="Eyes Shut. Door Open - A New Play by Cassie M. Seinuk"/>
    <s v="Wax Wings is proud to be presenting the premiere of EYES. SHUT DOOR OPEN, a new play by Boston playwright Cassie M. Seinuk."/>
    <n v="550"/>
    <n v="2102"/>
    <x v="0"/>
    <s v="US"/>
    <s v="USD"/>
    <n v="1427860740"/>
    <n v="1424727712"/>
    <b v="0"/>
    <n v="34"/>
    <b v="1"/>
    <x v="6"/>
    <n v="382"/>
    <n v="61.82"/>
    <s v="theater"/>
    <x v="6"/>
    <d v="2015-02-23T21:41:52"/>
    <x v="0"/>
    <x v="2"/>
  </r>
  <r>
    <n v="3815"/>
    <s v="The Canterbury Shakespeare Festival - first season"/>
    <s v="Come and help us make the Canterbury Shakespeare Festival a reality"/>
    <n v="550"/>
    <n v="1000.01"/>
    <x v="0"/>
    <s v="GB"/>
    <s v="GBP"/>
    <n v="1440111600"/>
    <n v="1437545657"/>
    <b v="0"/>
    <n v="20"/>
    <b v="1"/>
    <x v="6"/>
    <n v="182"/>
    <n v="50"/>
    <s v="theater"/>
    <x v="6"/>
    <d v="2015-07-22T06:14:17"/>
    <x v="0"/>
    <x v="3"/>
  </r>
  <r>
    <n v="3816"/>
    <s v="AFTER LIFE: Minnesota Fringe Festival 2014"/>
    <s v="A new play by Brandon Taitt._x000a_Presented by The Theatre Cosmic. _x000a_Premiering in August at the 2014 Minnesota Fringe Festival"/>
    <n v="550"/>
    <n v="1788.57"/>
    <x v="0"/>
    <s v="US"/>
    <s v="USD"/>
    <n v="1405614823"/>
    <n v="1403022823"/>
    <b v="0"/>
    <n v="37"/>
    <b v="1"/>
    <x v="6"/>
    <n v="325"/>
    <n v="48.34"/>
    <s v="theater"/>
    <x v="6"/>
    <d v="2014-06-17T16:33:43"/>
    <x v="3"/>
    <x v="0"/>
  </r>
  <r>
    <n v="3817"/>
    <s v="TWIST: adapted from the novel Oliver Twist"/>
    <s v="Using 9 actors, TWIST focuses on the horror and unjust in 1837 London.  Think Peter and the Starcatcher meets American Horror Story."/>
    <n v="530"/>
    <n v="2145"/>
    <x v="0"/>
    <s v="US"/>
    <s v="USD"/>
    <n v="1445659140"/>
    <n v="1444236216"/>
    <b v="0"/>
    <n v="20"/>
    <b v="1"/>
    <x v="6"/>
    <n v="405"/>
    <n v="107.25"/>
    <s v="theater"/>
    <x v="6"/>
    <d v="2015-10-07T16:43:36"/>
    <x v="0"/>
    <x v="9"/>
  </r>
  <r>
    <n v="3818"/>
    <s v="The AOA Presents: The Maiden of Orleans"/>
    <s v="The Arthurian Order of Avalon is attempting to raise funds to put on the annual Human Chessboard in March 2015!"/>
    <n v="525"/>
    <n v="570"/>
    <x v="0"/>
    <s v="US"/>
    <s v="USD"/>
    <n v="1426187582"/>
    <n v="1423599182"/>
    <b v="0"/>
    <n v="10"/>
    <b v="1"/>
    <x v="6"/>
    <n v="109"/>
    <n v="57"/>
    <s v="theater"/>
    <x v="6"/>
    <d v="2015-02-10T20:13:02"/>
    <x v="0"/>
    <x v="2"/>
  </r>
  <r>
    <n v="3819"/>
    <s v="A Kansas City Fringe Festival premiere: &quot;The Art is a Lie&quot;"/>
    <s v="Support this collection of new plays by Kansas City writers and the artists who are bringing it to life!"/>
    <n v="516"/>
    <n v="1064"/>
    <x v="0"/>
    <s v="US"/>
    <s v="USD"/>
    <n v="1437166920"/>
    <n v="1435554104"/>
    <b v="0"/>
    <n v="26"/>
    <b v="1"/>
    <x v="6"/>
    <n v="206"/>
    <n v="40.92"/>
    <s v="theater"/>
    <x v="6"/>
    <d v="2015-06-29T05:01:44"/>
    <x v="0"/>
    <x v="0"/>
  </r>
  <r>
    <n v="3820"/>
    <s v="TUSENTACK THEATRE"/>
    <s v="Tusentack Theatre is a professional theatre company providing opportunities to adults who access Mental Health Services."/>
    <n v="515"/>
    <n v="430"/>
    <x v="0"/>
    <s v="GB"/>
    <s v="GBP"/>
    <n v="1436110717"/>
    <n v="1433518717"/>
    <b v="0"/>
    <n v="20"/>
    <b v="1"/>
    <x v="6"/>
    <n v="83"/>
    <n v="21.5"/>
    <s v="theater"/>
    <x v="6"/>
    <d v="2015-06-05T15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512"/>
    <n v="3659"/>
    <x v="0"/>
    <s v="US"/>
    <s v="USD"/>
    <n v="1451881207"/>
    <n v="1449116407"/>
    <b v="0"/>
    <n v="46"/>
    <b v="1"/>
    <x v="6"/>
    <n v="715"/>
    <n v="79.540000000000006"/>
    <s v="theater"/>
    <x v="6"/>
    <d v="2015-12-03T04:20:07"/>
    <x v="0"/>
    <x v="11"/>
  </r>
  <r>
    <n v="3822"/>
    <s v="Geschichten sollen leben"/>
    <s v="19 TheaterstÃ¼cke des Schnuppe Figurentheaters bei einem GroÃŸbrand zerstÃ¶rt - bitte unterstÃ¼tzt uns, den Wiederaufbau zu finanzieren"/>
    <n v="500"/>
    <n v="5501"/>
    <x v="0"/>
    <s v="DE"/>
    <s v="EUR"/>
    <n v="1453244340"/>
    <n v="1448136417"/>
    <b v="0"/>
    <n v="76"/>
    <b v="1"/>
    <x v="6"/>
    <n v="1100"/>
    <n v="72.38"/>
    <s v="theater"/>
    <x v="6"/>
    <d v="2015-11-21T20:06:57"/>
    <x v="0"/>
    <x v="4"/>
  </r>
  <r>
    <n v="3823"/>
    <s v="FEED"/>
    <s v="Feed, a new play by Garrett Markgraf (based on the novel by M.T. Anderson), Directed by Anna Marck at Oakland University."/>
    <n v="500"/>
    <n v="2650"/>
    <x v="0"/>
    <s v="US"/>
    <s v="USD"/>
    <n v="1437364740"/>
    <n v="1434405044"/>
    <b v="0"/>
    <n v="41"/>
    <b v="1"/>
    <x v="6"/>
    <n v="530"/>
    <n v="64.63"/>
    <s v="theater"/>
    <x v="6"/>
    <d v="2015-06-15T21:50:44"/>
    <x v="0"/>
    <x v="0"/>
  </r>
  <r>
    <n v="3824"/>
    <s v="Count Your Blessings - A Verbatim Performance"/>
    <s v="the hardy presents a collaboration between Robbie Curran and Abram Rooney. Kemble House, 9th-14th August, every night at 8pm."/>
    <n v="500"/>
    <n v="270"/>
    <x v="0"/>
    <s v="GB"/>
    <s v="GBP"/>
    <n v="1470058860"/>
    <n v="1469026903"/>
    <b v="0"/>
    <n v="7"/>
    <b v="1"/>
    <x v="6"/>
    <n v="54"/>
    <n v="38.57"/>
    <s v="theater"/>
    <x v="6"/>
    <d v="2016-07-20T15:01:43"/>
    <x v="2"/>
    <x v="3"/>
  </r>
  <r>
    <n v="3825"/>
    <s v="Help keep girls in school in Burkina Faso"/>
    <s v="A girl in Burkina Faso is more likely to marry than finish high school. Public theatre can promote the need for girls to stay in school"/>
    <n v="500"/>
    <n v="5271"/>
    <x v="0"/>
    <s v="US"/>
    <s v="USD"/>
    <n v="1434505214"/>
    <n v="1432690814"/>
    <b v="0"/>
    <n v="49"/>
    <b v="1"/>
    <x v="6"/>
    <n v="1054"/>
    <n v="107.57"/>
    <s v="theater"/>
    <x v="6"/>
    <d v="2015-05-27T01:40:14"/>
    <x v="0"/>
    <x v="5"/>
  </r>
  <r>
    <n v="3826"/>
    <s v="DAY OF THE DOG by Blue Sparrow Theatre Company"/>
    <s v="This is the story about the Westons. One family who live with mental illness on a daily basis."/>
    <n v="500"/>
    <n v="715"/>
    <x v="0"/>
    <s v="GB"/>
    <s v="GBP"/>
    <n v="1430993394"/>
    <n v="1428401394"/>
    <b v="0"/>
    <n v="26"/>
    <b v="1"/>
    <x v="6"/>
    <n v="143"/>
    <n v="27.5"/>
    <s v="theater"/>
    <x v="6"/>
    <d v="2015-04-07T10:09:54"/>
    <x v="0"/>
    <x v="6"/>
  </r>
  <r>
    <n v="3827"/>
    <s v="BROKEN BISCUITS EDINBURGH"/>
    <s v="IAM TRYING TO TAKE MY DEBUT PLAY BROKEN BISCUITS TO EDINGBURGH FESTIVAL 2015 AND REALLY NEED SOME FUNDING TO HELP ME ACHIEVE THIS GOAL"/>
    <n v="500"/>
    <n v="4580"/>
    <x v="0"/>
    <s v="GB"/>
    <s v="GBP"/>
    <n v="1427414400"/>
    <n v="1422656201"/>
    <b v="0"/>
    <n v="65"/>
    <b v="1"/>
    <x v="6"/>
    <n v="916"/>
    <n v="70.459999999999994"/>
    <s v="theater"/>
    <x v="6"/>
    <d v="2015-01-30T22:16:41"/>
    <x v="0"/>
    <x v="1"/>
  </r>
  <r>
    <n v="3828"/>
    <s v="A Few Brave Men: The Chosen Few"/>
    <s v="In 1942 three black and one Puerto Rican jazz musicians from Harlem join the segregated US Marines. We see &quot;Love In Time of War&quot;"/>
    <n v="500"/>
    <n v="5000"/>
    <x v="0"/>
    <s v="US"/>
    <s v="USD"/>
    <n v="1420033187"/>
    <n v="1414845587"/>
    <b v="0"/>
    <n v="28"/>
    <b v="1"/>
    <x v="6"/>
    <n v="1000"/>
    <n v="178.57"/>
    <s v="theater"/>
    <x v="6"/>
    <d v="2014-11-01T12:39:4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"/>
    <n v="62.63"/>
    <s v="theater"/>
    <x v="6"/>
    <d v="2016-08-11T20:46:11"/>
    <x v="2"/>
    <x v="10"/>
  </r>
  <r>
    <n v="3830"/>
    <s v="Run Away"/>
    <s v="The Aeon Theatre company is producing another original play by Parker Hale at the Manhattan Reportory Theatre"/>
    <n v="500"/>
    <n v="225"/>
    <x v="0"/>
    <s v="US"/>
    <s v="USD"/>
    <n v="1464371211"/>
    <n v="1463161611"/>
    <b v="0"/>
    <n v="3"/>
    <b v="1"/>
    <x v="6"/>
    <n v="45"/>
    <n v="75"/>
    <s v="theater"/>
    <x v="6"/>
    <d v="2016-05-13T17:46:51"/>
    <x v="2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"/>
    <n v="58.9"/>
    <s v="theater"/>
    <x v="6"/>
    <d v="2014-10-15T20:22:25"/>
    <x v="3"/>
    <x v="9"/>
  </r>
  <r>
    <n v="3832"/>
    <s v="SBYET 2016 Hairspray at the Lobero Theatre!"/>
    <s v="Santa Barbara Youth Ensemble is performing Hairspray at the Lobero. Help create beautiful memories for these kids by pledging today!"/>
    <n v="500"/>
    <n v="1256"/>
    <x v="0"/>
    <s v="US"/>
    <s v="USD"/>
    <n v="1455936335"/>
    <n v="1452048335"/>
    <b v="0"/>
    <n v="9"/>
    <b v="1"/>
    <x v="6"/>
    <n v="251"/>
    <n v="139.56"/>
    <s v="theater"/>
    <x v="6"/>
    <d v="2016-01-06T02:45:35"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500"/>
    <n v="1400"/>
    <x v="0"/>
    <s v="CA"/>
    <s v="CAD"/>
    <n v="1417460940"/>
    <n v="1416516972"/>
    <b v="0"/>
    <n v="20"/>
    <b v="1"/>
    <x v="6"/>
    <n v="280"/>
    <n v="70"/>
    <s v="theater"/>
    <x v="6"/>
    <d v="2014-11-20T20:56:12"/>
    <x v="3"/>
    <x v="4"/>
  </r>
  <r>
    <n v="3834"/>
    <s v="Better to Have Loved...?"/>
    <s v="About the impact of addiction on relationships; my play hopes to inspire &amp; support those affected to connect with their own creativity"/>
    <n v="500"/>
    <n v="3271"/>
    <x v="0"/>
    <s v="GB"/>
    <s v="GBP"/>
    <n v="1434624067"/>
    <n v="1432032067"/>
    <b v="0"/>
    <n v="57"/>
    <b v="1"/>
    <x v="6"/>
    <n v="654"/>
    <n v="57.39"/>
    <s v="theater"/>
    <x v="6"/>
    <d v="2015-05-19T10:41:07"/>
    <x v="0"/>
    <x v="5"/>
  </r>
  <r>
    <n v="3835"/>
    <s v="Support new theatre piece IT DOESN'T MATTER"/>
    <s v="IT DOESN'T MATTER is a new comedic piece of political theatre written by three enthusiastic students. Help us produce it at LIPA!"/>
    <n v="500"/>
    <n v="320"/>
    <x v="0"/>
    <s v="GB"/>
    <s v="GBP"/>
    <n v="1461278208"/>
    <n v="1459463808"/>
    <b v="0"/>
    <n v="8"/>
    <b v="1"/>
    <x v="6"/>
    <n v="64"/>
    <n v="40"/>
    <s v="theater"/>
    <x v="6"/>
    <d v="2016-03-31T22:36:48"/>
    <x v="2"/>
    <x v="7"/>
  </r>
  <r>
    <n v="3836"/>
    <s v="Home (The Place Where My Stuff Resides)"/>
    <s v="&quot;The surveyor said the foundation was shaky&quot;. A woman finds what it means to rebuild her marriage."/>
    <n v="500"/>
    <n v="900"/>
    <x v="0"/>
    <s v="US"/>
    <s v="USD"/>
    <n v="1470197340"/>
    <n v="1467497652"/>
    <b v="0"/>
    <n v="14"/>
    <b v="1"/>
    <x v="6"/>
    <n v="180"/>
    <n v="64.290000000000006"/>
    <s v="theater"/>
    <x v="6"/>
    <d v="2016-07-02T22:14:12"/>
    <x v="2"/>
    <x v="3"/>
  </r>
  <r>
    <n v="3837"/>
    <s v="Farcical Elements Presents Boeing-Boeing"/>
    <s v="A high-flying French farce with the thrust of a well-tuned jet engine"/>
    <n v="500"/>
    <n v="2042"/>
    <x v="0"/>
    <s v="GB"/>
    <s v="GBP"/>
    <n v="1435947758"/>
    <n v="1432837358"/>
    <b v="0"/>
    <n v="17"/>
    <b v="1"/>
    <x v="6"/>
    <n v="408"/>
    <n v="120.12"/>
    <s v="theater"/>
    <x v="6"/>
    <d v="2015-05-28T18:22:38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500"/>
    <n v="100824"/>
    <x v="0"/>
    <s v="SE"/>
    <s v="SEK"/>
    <n v="1432314209"/>
    <n v="1429722209"/>
    <b v="0"/>
    <n v="100"/>
    <b v="1"/>
    <x v="6"/>
    <n v="20165"/>
    <n v="1008.24"/>
    <s v="theater"/>
    <x v="6"/>
    <d v="2015-04-22T17:03:29"/>
    <x v="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500"/>
    <n v="2025"/>
    <x v="0"/>
    <s v="US"/>
    <s v="USD"/>
    <n v="1438226724"/>
    <n v="1433042724"/>
    <b v="0"/>
    <n v="32"/>
    <b v="1"/>
    <x v="6"/>
    <n v="405"/>
    <n v="63.28"/>
    <s v="theater"/>
    <x v="6"/>
    <d v="2015-05-31T03:25:24"/>
    <x v="0"/>
    <x v="5"/>
  </r>
  <r>
    <n v="3840"/>
    <s v="Tonight I'll be April"/>
    <s v="A gritty play looking at a modern day relationship, highlighting issues of mental health and abuse suffered by men."/>
    <n v="500"/>
    <n v="65"/>
    <x v="0"/>
    <s v="GB"/>
    <s v="GBP"/>
    <n v="1459180229"/>
    <n v="1457023829"/>
    <b v="0"/>
    <n v="3"/>
    <b v="1"/>
    <x v="6"/>
    <n v="13"/>
    <n v="21.67"/>
    <s v="theater"/>
    <x v="6"/>
    <d v="2016-03-03T16:50:29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500"/>
    <n v="872"/>
    <x v="2"/>
    <s v="US"/>
    <s v="USD"/>
    <n v="1405882287"/>
    <n v="1400698287"/>
    <b v="1"/>
    <n v="34"/>
    <b v="0"/>
    <x v="6"/>
    <n v="174"/>
    <n v="25.65"/>
    <s v="theater"/>
    <x v="6"/>
    <d v="2014-05-21T18:51:27"/>
    <x v="3"/>
    <x v="5"/>
  </r>
  <r>
    <n v="3842"/>
    <s v="Shakespeare's The Tempest: In-The-Round"/>
    <s v="Follow the sell-out Tree Folk Theatre, as we lead you through The Tempest with masks, puppetry and live music! 15th July - 3rd August"/>
    <n v="500"/>
    <n v="1097"/>
    <x v="2"/>
    <s v="GB"/>
    <s v="GBP"/>
    <n v="1399809052"/>
    <n v="1397217052"/>
    <b v="1"/>
    <n v="23"/>
    <b v="0"/>
    <x v="6"/>
    <n v="219"/>
    <n v="47.7"/>
    <s v="theater"/>
    <x v="6"/>
    <d v="2014-04-11T11:50:52"/>
    <x v="3"/>
    <x v="6"/>
  </r>
  <r>
    <n v="3843"/>
    <s v="Vengeance Can Wait"/>
    <s v="Vengeance Can Wait navigates Japanese sub-culture as it charts a dark, twisted and touching, â€œdifferentâ€ kind of love story."/>
    <n v="500"/>
    <n v="1065"/>
    <x v="2"/>
    <s v="US"/>
    <s v="USD"/>
    <n v="1401587064"/>
    <n v="1399427064"/>
    <b v="1"/>
    <n v="19"/>
    <b v="0"/>
    <x v="6"/>
    <n v="213"/>
    <n v="56.05"/>
    <s v="theater"/>
    <x v="6"/>
    <d v="2014-05-07T01:44:24"/>
    <x v="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500"/>
    <n v="4066"/>
    <x v="2"/>
    <s v="US"/>
    <s v="USD"/>
    <n v="1401778740"/>
    <n v="1399474134"/>
    <b v="1"/>
    <n v="50"/>
    <b v="0"/>
    <x v="6"/>
    <n v="813"/>
    <n v="81.319999999999993"/>
    <s v="theater"/>
    <x v="6"/>
    <d v="2014-05-07T14:48:54"/>
    <x v="3"/>
    <x v="5"/>
  </r>
  <r>
    <n v="3845"/>
    <s v="Marilyn Madness &amp; Me"/>
    <s v="He met Marilyn. He became obsessed with Norma Jean. That changed everything._x000a__x000a_                                A play by Frank Furino"/>
    <n v="500"/>
    <n v="842"/>
    <x v="2"/>
    <s v="US"/>
    <s v="USD"/>
    <n v="1443711774"/>
    <n v="1441119774"/>
    <b v="1"/>
    <n v="12"/>
    <b v="0"/>
    <x v="6"/>
    <n v="168"/>
    <n v="70.17"/>
    <s v="theater"/>
    <x v="6"/>
    <d v="2015-09-01T15:02:54"/>
    <x v="0"/>
    <x v="8"/>
  </r>
  <r>
    <n v="3846"/>
    <s v="My Insane Shakespeare"/>
    <s v="My Insane Shakespeare. An original play by Arthur Elbakyan premiering October 13th at United Solo, New York City."/>
    <n v="500"/>
    <n v="189"/>
    <x v="2"/>
    <s v="US"/>
    <s v="USD"/>
    <n v="1412405940"/>
    <n v="1409721542"/>
    <b v="1"/>
    <n v="8"/>
    <b v="0"/>
    <x v="6"/>
    <n v="38"/>
    <n v="23.63"/>
    <s v="theater"/>
    <x v="6"/>
    <d v="2014-09-03T05:19:02"/>
    <x v="3"/>
    <x v="8"/>
  </r>
  <r>
    <n v="3847"/>
    <s v="Madame X"/>
    <s v="The production of the original play &quot;Madame X&quot; by Amanda Davison. Inspired by the painting by John Singer Sargent."/>
    <n v="500"/>
    <n v="1697"/>
    <x v="2"/>
    <s v="US"/>
    <s v="USD"/>
    <n v="1437283391"/>
    <n v="1433395391"/>
    <b v="1"/>
    <n v="9"/>
    <b v="0"/>
    <x v="6"/>
    <n v="339"/>
    <n v="188.56"/>
    <s v="theater"/>
    <x v="6"/>
    <d v="2015-06-04T05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500"/>
    <n v="2129"/>
    <x v="2"/>
    <s v="US"/>
    <s v="USD"/>
    <n v="1445196989"/>
    <n v="1442604989"/>
    <b v="1"/>
    <n v="43"/>
    <b v="0"/>
    <x v="6"/>
    <n v="426"/>
    <n v="49.51"/>
    <s v="theater"/>
    <x v="6"/>
    <d v="2015-09-18T19:36:29"/>
    <x v="0"/>
    <x v="8"/>
  </r>
  <r>
    <n v="3849"/>
    <s v="Auf geht's beim Schichtl"/>
    <s v="Bayerische KomÃ¶die im Schaustellermillieu vor historischem Hintergrund des Oktoberfestes von Winfried Frey. UrauffÃ¼hrung September 2015"/>
    <n v="500"/>
    <n v="2113"/>
    <x v="2"/>
    <s v="DE"/>
    <s v="EUR"/>
    <n v="1434047084"/>
    <n v="1431455084"/>
    <b v="1"/>
    <n v="28"/>
    <b v="0"/>
    <x v="6"/>
    <n v="423"/>
    <n v="75.459999999999994"/>
    <s v="theater"/>
    <x v="6"/>
    <d v="2015-05-12T18:24:44"/>
    <x v="0"/>
    <x v="5"/>
  </r>
  <r>
    <n v="3850"/>
    <s v="The Vagina Monologues 2015"/>
    <s v="V-Day is a global activist movement to end violence against women and girls."/>
    <n v="500"/>
    <n v="38"/>
    <x v="2"/>
    <s v="US"/>
    <s v="USD"/>
    <n v="1420081143"/>
    <n v="1417489143"/>
    <b v="1"/>
    <n v="4"/>
    <b v="0"/>
    <x v="6"/>
    <n v="8"/>
    <n v="9.5"/>
    <s v="theater"/>
    <x v="6"/>
    <d v="2014-12-02T02:59:03"/>
    <x v="3"/>
    <x v="11"/>
  </r>
  <r>
    <n v="3851"/>
    <s v="Waving Goodbye"/>
    <s v="A play about the horrible choices we have to make every day. Should we take a risk, or take the road most travelled?"/>
    <n v="500"/>
    <n v="852"/>
    <x v="2"/>
    <s v="GB"/>
    <s v="GBP"/>
    <n v="1437129179"/>
    <n v="1434537179"/>
    <b v="1"/>
    <n v="24"/>
    <b v="0"/>
    <x v="6"/>
    <n v="170"/>
    <n v="35.5"/>
    <s v="theater"/>
    <x v="6"/>
    <d v="2015-06-17T10:32:59"/>
    <x v="0"/>
    <x v="0"/>
  </r>
  <r>
    <n v="3852"/>
    <s v="Rob Base Presents Unequally Yoked The Stage Play"/>
    <s v="Writer/Director Lynette J. Blackwell presents the hilarious entangled love story of when evil and good attempt to coexist."/>
    <n v="500"/>
    <n v="20"/>
    <x v="2"/>
    <s v="US"/>
    <s v="USD"/>
    <n v="1427427276"/>
    <n v="1425270876"/>
    <b v="0"/>
    <n v="2"/>
    <b v="0"/>
    <x v="6"/>
    <n v="4"/>
    <n v="10"/>
    <s v="theater"/>
    <x v="6"/>
    <d v="2015-03-02T04:34:36"/>
    <x v="0"/>
    <x v="7"/>
  </r>
  <r>
    <n v="3853"/>
    <s v="The Original Laughter Therapist"/>
    <s v="A dose of One-woman &quot;Dramedy&quot; to cure those daily blues is just what the doctor ordered!"/>
    <n v="500"/>
    <n v="26"/>
    <x v="2"/>
    <s v="US"/>
    <s v="USD"/>
    <n v="1409602178"/>
    <n v="1406578178"/>
    <b v="0"/>
    <n v="2"/>
    <b v="0"/>
    <x v="6"/>
    <n v="5"/>
    <n v="13"/>
    <s v="theater"/>
    <x v="6"/>
    <d v="2014-07-28T20:09:38"/>
    <x v="3"/>
    <x v="3"/>
  </r>
  <r>
    <n v="3854"/>
    <s v="The Case Of Soghomon Tehlirian"/>
    <s v="A play dedicated to the 100th anniversary of the Armenian Genocide."/>
    <n v="500"/>
    <n v="1788"/>
    <x v="2"/>
    <s v="US"/>
    <s v="USD"/>
    <n v="1431206058"/>
    <n v="1428614058"/>
    <b v="0"/>
    <n v="20"/>
    <b v="0"/>
    <x v="6"/>
    <n v="358"/>
    <n v="89.4"/>
    <s v="theater"/>
    <x v="6"/>
    <d v="2015-04-09T21:14:18"/>
    <x v="0"/>
    <x v="6"/>
  </r>
  <r>
    <n v="3855"/>
    <s v="The Happy Family and Devoted Dreams new theater plays NYC"/>
    <s v="TWO NEW DARK COMEDIES OPENING IN NYC THIS APRIL AND MAY BY CHRISTOPHER B. LATRO _x000a_ABOUT FAMILY, AMBITION, LOVE AND GREED"/>
    <n v="500"/>
    <n v="25"/>
    <x v="2"/>
    <s v="US"/>
    <s v="USD"/>
    <n v="1427408271"/>
    <n v="1424819871"/>
    <b v="0"/>
    <n v="1"/>
    <b v="0"/>
    <x v="6"/>
    <n v="5"/>
    <n v="25"/>
    <s v="theater"/>
    <x v="6"/>
    <d v="2015-02-24T23:17:51"/>
    <x v="0"/>
    <x v="2"/>
  </r>
  <r>
    <n v="3856"/>
    <s v="&quot;Trouble at the Gate&quot; play"/>
    <s v="Thought-provoking drama about one who gets so caught up in churchwork, loses the true meaning of serving God, &amp; has TROUBLE AT THE GATE"/>
    <n v="500"/>
    <n v="1"/>
    <x v="2"/>
    <s v="US"/>
    <s v="USD"/>
    <n v="1425833403"/>
    <n v="1423245003"/>
    <b v="0"/>
    <n v="1"/>
    <b v="0"/>
    <x v="6"/>
    <n v="0"/>
    <n v="1"/>
    <s v="theater"/>
    <x v="6"/>
    <d v="2015-02-06T17:50:03"/>
    <x v="0"/>
    <x v="2"/>
  </r>
  <r>
    <n v="3857"/>
    <s v="I support Molding Heartz"/>
    <s v="The Ultimate Screenwriting Conference_x000a_is the experience showing screenwriters how to write and sell a screenplay in hollywood!"/>
    <n v="500"/>
    <n v="260"/>
    <x v="2"/>
    <s v="US"/>
    <s v="USD"/>
    <n v="1406913120"/>
    <n v="1404927690"/>
    <b v="0"/>
    <n v="4"/>
    <b v="0"/>
    <x v="6"/>
    <n v="52"/>
    <n v="65"/>
    <s v="theater"/>
    <x v="6"/>
    <d v="2014-07-09T17:41:3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s v="theater"/>
    <x v="6"/>
    <d v="2015-05-04T10:20:44"/>
    <x v="0"/>
    <x v="5"/>
  </r>
  <r>
    <n v="3859"/>
    <s v="What Dreams Were Made Of"/>
    <s v="This is a play that will have each and everyone that sees it thinking about the dreams they had growing up. It's a dramady"/>
    <n v="500"/>
    <n v="1"/>
    <x v="2"/>
    <s v="US"/>
    <s v="USD"/>
    <n v="1403730000"/>
    <n v="1401485207"/>
    <b v="0"/>
    <n v="1"/>
    <b v="0"/>
    <x v="6"/>
    <n v="0"/>
    <n v="1"/>
    <s v="theater"/>
    <x v="6"/>
    <d v="2014-05-30T21:26:47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500"/>
    <n v="1060"/>
    <x v="2"/>
    <s v="US"/>
    <s v="USD"/>
    <n v="1407858710"/>
    <n v="1405266710"/>
    <b v="0"/>
    <n v="13"/>
    <b v="0"/>
    <x v="6"/>
    <n v="212"/>
    <n v="81.540000000000006"/>
    <s v="theater"/>
    <x v="6"/>
    <d v="2014-07-13T15:51:50"/>
    <x v="3"/>
    <x v="3"/>
  </r>
  <r>
    <n v="3861"/>
    <s v="READY OR NOT HERE I COME"/>
    <s v="THE COMING OF THE LORD!"/>
    <n v="500"/>
    <n v="100"/>
    <x v="2"/>
    <s v="US"/>
    <s v="USD"/>
    <n v="1415828820"/>
    <n v="1412258977"/>
    <b v="0"/>
    <n v="1"/>
    <b v="0"/>
    <x v="6"/>
    <n v="20"/>
    <n v="100"/>
    <s v="theater"/>
    <x v="6"/>
    <d v="2014-10-02T14:09:37"/>
    <x v="3"/>
    <x v="9"/>
  </r>
  <r>
    <n v="3862"/>
    <s v="The Container Play"/>
    <s v="The hit immersive theatre experience of England comes to Corpus Christi!"/>
    <n v="500"/>
    <n v="1"/>
    <x v="2"/>
    <s v="US"/>
    <s v="USD"/>
    <n v="1473699540"/>
    <n v="1472451356"/>
    <b v="0"/>
    <n v="1"/>
    <b v="0"/>
    <x v="6"/>
    <n v="0"/>
    <n v="1"/>
    <s v="theater"/>
    <x v="6"/>
    <d v="2016-08-29T06:15:56"/>
    <x v="2"/>
    <x v="10"/>
  </r>
  <r>
    <n v="3863"/>
    <s v="Umma Yemaya"/>
    <s v="Umma Yemaya is  a play that examines the challenges of unconventional love. The Lady  and the Artist create their own world for love."/>
    <n v="500"/>
    <n v="0"/>
    <x v="2"/>
    <s v="US"/>
    <s v="USD"/>
    <n v="1446739905"/>
    <n v="1441552305"/>
    <b v="0"/>
    <n v="0"/>
    <b v="0"/>
    <x v="6"/>
    <n v="0"/>
    <n v="0"/>
    <s v="theater"/>
    <x v="6"/>
    <d v="2015-09-06T15:11:45"/>
    <x v="0"/>
    <x v="8"/>
  </r>
  <r>
    <n v="3864"/>
    <s v="Grammar Land Performances"/>
    <s v="I want to create a theatrical performance of the book Grammar Land and present it at schools to help children learn proper grammar."/>
    <n v="500"/>
    <n v="60"/>
    <x v="2"/>
    <s v="US"/>
    <s v="USD"/>
    <n v="1447799054"/>
    <n v="1445203454"/>
    <b v="0"/>
    <n v="3"/>
    <b v="0"/>
    <x v="6"/>
    <n v="12"/>
    <n v="20"/>
    <s v="theater"/>
    <x v="6"/>
    <d v="2015-10-18T21:24:14"/>
    <x v="0"/>
    <x v="9"/>
  </r>
  <r>
    <n v="3865"/>
    <s v="Fellatia's-Fantastic-Fun-Time-Show"/>
    <s v="Sissy Entertainment delivers a delicious cabaret that blends comedic monologue, song, and traditional sketch comedy."/>
    <n v="500"/>
    <n v="650"/>
    <x v="2"/>
    <s v="CA"/>
    <s v="CAD"/>
    <n v="1409376600"/>
    <n v="1405957098"/>
    <b v="0"/>
    <n v="14"/>
    <b v="0"/>
    <x v="6"/>
    <n v="130"/>
    <n v="46.43"/>
    <s v="theater"/>
    <x v="6"/>
    <d v="2014-07-21T15:38:18"/>
    <x v="3"/>
    <x v="3"/>
  </r>
  <r>
    <n v="3866"/>
    <s v="a feminine ending, brought to you by the East End Theatre Co"/>
    <s v="A funny, moving, witty piece about a girl, her oboe, and her dreams."/>
    <n v="500"/>
    <n v="11"/>
    <x v="2"/>
    <s v="US"/>
    <s v="USD"/>
    <n v="1458703740"/>
    <n v="1454453021"/>
    <b v="0"/>
    <n v="2"/>
    <b v="0"/>
    <x v="6"/>
    <n v="2"/>
    <n v="5.5"/>
    <s v="theater"/>
    <x v="6"/>
    <d v="2016-02-02T22:43:41"/>
    <x v="2"/>
    <x v="2"/>
  </r>
  <r>
    <n v="3867"/>
    <s v="RUSSIAN PLAY &quot;HOW TO BE BRAVE&quot;"/>
    <s v="What do you know about Russian Culture? Our project helps the American children to find out about Russian literature."/>
    <n v="500"/>
    <n v="251"/>
    <x v="2"/>
    <s v="US"/>
    <s v="USD"/>
    <n v="1466278339"/>
    <n v="1463686339"/>
    <b v="0"/>
    <n v="5"/>
    <b v="0"/>
    <x v="6"/>
    <n v="50"/>
    <n v="50.2"/>
    <s v="theater"/>
    <x v="6"/>
    <d v="2016-05-19T19:32:19"/>
    <x v="2"/>
    <x v="5"/>
  </r>
  <r>
    <n v="3868"/>
    <s v="1000 words (Canceled)"/>
    <s v="New collection of music by Scott Evan Davis!"/>
    <n v="500"/>
    <n v="10"/>
    <x v="1"/>
    <s v="GB"/>
    <s v="GBP"/>
    <n v="1410191405"/>
    <n v="1408031405"/>
    <b v="0"/>
    <n v="1"/>
    <b v="0"/>
    <x v="40"/>
    <n v="2"/>
    <n v="10"/>
    <s v="theater"/>
    <x v="40"/>
    <d v="2014-08-14T15:50:05"/>
    <x v="3"/>
    <x v="10"/>
  </r>
  <r>
    <n v="3869"/>
    <s v="The Masturbation Musical (Canceled)"/>
    <s v="A Musical about 3 women who pursue their Pleasure and end up finding themselves."/>
    <n v="500"/>
    <n v="452"/>
    <x v="1"/>
    <s v="US"/>
    <s v="USD"/>
    <n v="1426302660"/>
    <n v="1423761792"/>
    <b v="0"/>
    <n v="15"/>
    <b v="0"/>
    <x v="40"/>
    <n v="90"/>
    <n v="30.13"/>
    <s v="theater"/>
    <x v="40"/>
    <d v="2015-02-12T17:23:12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500"/>
    <n v="1500"/>
    <x v="1"/>
    <s v="US"/>
    <s v="USD"/>
    <n v="1404360478"/>
    <n v="1401768478"/>
    <b v="0"/>
    <n v="10"/>
    <b v="0"/>
    <x v="40"/>
    <n v="300"/>
    <n v="150"/>
    <s v="theater"/>
    <x v="40"/>
    <d v="2014-06-03T04:07:58"/>
    <x v="3"/>
    <x v="0"/>
  </r>
  <r>
    <n v="3871"/>
    <s v="Pocket Monsters: A Musical Parody (Canceled)"/>
    <s v="Our musical is finally ready to come to life, and we're raising funds to help make that happen!"/>
    <n v="500"/>
    <n v="40"/>
    <x v="1"/>
    <s v="US"/>
    <s v="USD"/>
    <n v="1490809450"/>
    <n v="1485629050"/>
    <b v="0"/>
    <n v="3"/>
    <b v="0"/>
    <x v="40"/>
    <n v="8"/>
    <n v="13.33"/>
    <s v="theater"/>
    <x v="40"/>
    <d v="2017-01-28T18:44:10"/>
    <x v="1"/>
    <x v="1"/>
  </r>
  <r>
    <n v="3872"/>
    <s v="Shining Star Players (Canceled)"/>
    <s v="We are a brand new theatrical teen production company, and we need enough money to put on our first musical production."/>
    <n v="500"/>
    <n v="0"/>
    <x v="1"/>
    <s v="US"/>
    <s v="USD"/>
    <n v="1439522996"/>
    <n v="1435202996"/>
    <b v="0"/>
    <n v="0"/>
    <b v="0"/>
    <x v="40"/>
    <n v="0"/>
    <n v="0"/>
    <s v="theater"/>
    <x v="40"/>
    <d v="2015-06-25T03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00"/>
    <n v="0"/>
    <x v="1"/>
    <s v="US"/>
    <s v="USD"/>
    <n v="1444322535"/>
    <n v="1441730535"/>
    <b v="0"/>
    <n v="0"/>
    <b v="0"/>
    <x v="40"/>
    <n v="0"/>
    <n v="0"/>
    <s v="theater"/>
    <x v="40"/>
    <d v="2015-09-08T16:42:15"/>
    <x v="0"/>
    <x v="8"/>
  </r>
  <r>
    <n v="3874"/>
    <s v="HEAL event - Selfless Acts of Love - Musical Extravaganza"/>
    <s v="An exploration of arts, dance, music and theater bought to you by a talented team of performing arts enthusiasts - a FUNdraising event"/>
    <n v="500"/>
    <n v="0"/>
    <x v="1"/>
    <s v="NZ"/>
    <s v="NZD"/>
    <n v="1422061200"/>
    <n v="1420244622"/>
    <b v="0"/>
    <n v="0"/>
    <b v="0"/>
    <x v="40"/>
    <n v="0"/>
    <n v="0"/>
    <s v="theater"/>
    <x v="40"/>
    <d v="2015-01-03T00:23:42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500"/>
    <n v="0"/>
    <x v="1"/>
    <s v="DK"/>
    <s v="DKK"/>
    <n v="1472896800"/>
    <n v="1472804365"/>
    <b v="0"/>
    <n v="0"/>
    <b v="0"/>
    <x v="40"/>
    <n v="0"/>
    <n v="0"/>
    <s v="theater"/>
    <x v="40"/>
    <d v="2016-09-02T08:19:25"/>
    <x v="2"/>
    <x v="8"/>
  </r>
  <r>
    <n v="3876"/>
    <s v="Drinking with Angelika - Marlowe Studio Canterbury May 2016"/>
    <s v="Hopefully a successful Campaign will bring this original musical back to the stage for performances on 26th, 27th and 28th May 2016."/>
    <n v="500"/>
    <n v="2059"/>
    <x v="1"/>
    <s v="GB"/>
    <s v="GBP"/>
    <n v="1454425128"/>
    <n v="1451833128"/>
    <b v="0"/>
    <n v="46"/>
    <b v="0"/>
    <x v="40"/>
    <n v="412"/>
    <n v="44.76"/>
    <s v="theater"/>
    <x v="40"/>
    <d v="2016-01-03T14:58:48"/>
    <x v="2"/>
    <x v="1"/>
  </r>
  <r>
    <n v="3877"/>
    <s v="Does NY Heart Me? The Musical (Canceled)"/>
    <s v="Help us record the concept album and stage grand concerts with a fantastic cast and orchestra. Get your tickets, music and more!"/>
    <n v="500"/>
    <n v="1241"/>
    <x v="1"/>
    <s v="US"/>
    <s v="USD"/>
    <n v="1481213752"/>
    <n v="1478621752"/>
    <b v="0"/>
    <n v="14"/>
    <b v="0"/>
    <x v="40"/>
    <n v="248"/>
    <n v="88.64"/>
    <s v="theater"/>
    <x v="40"/>
    <d v="2016-11-08T16:15:52"/>
    <x v="2"/>
    <x v="4"/>
  </r>
  <r>
    <n v="3878"/>
    <s v="Boys In The Arts Scholarship Program (Canceled)"/>
    <s v="Encouraging young males to engage in vocational development in the art of musical theater and related dance classes."/>
    <n v="500"/>
    <n v="10"/>
    <x v="1"/>
    <s v="US"/>
    <s v="USD"/>
    <n v="1435636740"/>
    <n v="1433014746"/>
    <b v="0"/>
    <n v="1"/>
    <b v="0"/>
    <x v="40"/>
    <n v="2"/>
    <n v="10"/>
    <s v="theater"/>
    <x v="40"/>
    <d v="2015-05-30T19:39:06"/>
    <x v="0"/>
    <x v="5"/>
  </r>
  <r>
    <n v="3879"/>
    <s v="Theatre 'Portable' Royal (Canceled)"/>
    <s v="Theatre â€˜Portableâ€™ Royal is a portable, fully working, 40 seater theatre which will tour the UK and beyond!"/>
    <n v="500"/>
    <n v="0"/>
    <x v="1"/>
    <s v="GB"/>
    <s v="GBP"/>
    <n v="1422218396"/>
    <n v="1419626396"/>
    <b v="0"/>
    <n v="0"/>
    <b v="0"/>
    <x v="40"/>
    <n v="0"/>
    <n v="0"/>
    <s v="theater"/>
    <x v="40"/>
    <d v="2014-12-26T20:39:56"/>
    <x v="3"/>
    <x v="11"/>
  </r>
  <r>
    <n v="3880"/>
    <s v="Thoroughly Modern Millie (Canceled)"/>
    <s v="With Russell Grant as Mrs Meers, this classic musical taps into London's Theatro Technis 1-25 October 2014 for its UK fringe premiere!"/>
    <n v="500"/>
    <n v="980"/>
    <x v="1"/>
    <s v="GB"/>
    <s v="GBP"/>
    <n v="1406761200"/>
    <n v="1403724820"/>
    <b v="0"/>
    <n v="17"/>
    <b v="0"/>
    <x v="40"/>
    <n v="196"/>
    <n v="57.65"/>
    <s v="theater"/>
    <x v="40"/>
    <d v="2014-06-25T19:33:40"/>
    <x v="3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s v="theater"/>
    <x v="40"/>
    <d v="2017-01-21T00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500"/>
    <n v="0"/>
    <x v="1"/>
    <s v="AU"/>
    <s v="AUD"/>
    <n v="1454281380"/>
    <n v="1451950570"/>
    <b v="0"/>
    <n v="0"/>
    <b v="0"/>
    <x v="40"/>
    <n v="0"/>
    <n v="0"/>
    <s v="theater"/>
    <x v="40"/>
    <d v="2016-01-04T23:36:10"/>
    <x v="2"/>
    <x v="1"/>
  </r>
  <r>
    <n v="3883"/>
    <s v="CAGED - A New Musical (Canceled)"/>
    <s v="CAGED - A New Musical is the story of One Passion, One Voice, One Dream. - One man's quest to become the woman he always wanted to be."/>
    <n v="500"/>
    <n v="0"/>
    <x v="1"/>
    <s v="GB"/>
    <s v="GBP"/>
    <n v="1409668069"/>
    <n v="1407076069"/>
    <b v="0"/>
    <n v="0"/>
    <b v="0"/>
    <x v="40"/>
    <n v="0"/>
    <n v="0"/>
    <s v="theater"/>
    <x v="40"/>
    <d v="2014-08-03T14:27:49"/>
    <x v="3"/>
    <x v="10"/>
  </r>
  <r>
    <n v="3884"/>
    <s v="Alive Portrait Of Christ in Pembroke Township, IL (Canceled)"/>
    <s v="The Group M3 is striving to give one of the poorest towns in the country hope again this Easter Holiday."/>
    <n v="500"/>
    <n v="0"/>
    <x v="1"/>
    <s v="US"/>
    <s v="USD"/>
    <n v="1427479192"/>
    <n v="1425322792"/>
    <b v="0"/>
    <n v="0"/>
    <b v="0"/>
    <x v="40"/>
    <n v="0"/>
    <n v="0"/>
    <s v="theater"/>
    <x v="40"/>
    <d v="2015-03-02T18:59:52"/>
    <x v="0"/>
    <x v="7"/>
  </r>
  <r>
    <n v="3885"/>
    <s v="THE SESSIONS - The Beatles at Abbey Road Studios (Canceled)"/>
    <s v="A LIVE musical spectacular theatrical experience of The Beatles recording sessions at Abbey Road Studios."/>
    <n v="500"/>
    <n v="0"/>
    <x v="1"/>
    <s v="US"/>
    <s v="USD"/>
    <n v="1462834191"/>
    <n v="1460242191"/>
    <b v="0"/>
    <n v="0"/>
    <b v="0"/>
    <x v="40"/>
    <n v="0"/>
    <n v="0"/>
    <s v="theater"/>
    <x v="40"/>
    <d v="2016-04-09T22:49:51"/>
    <x v="2"/>
    <x v="6"/>
  </r>
  <r>
    <n v="3886"/>
    <s v="a (Canceled)"/>
    <n v="1"/>
    <n v="500"/>
    <n v="0"/>
    <x v="1"/>
    <s v="AU"/>
    <s v="AUD"/>
    <n v="1418275702"/>
    <n v="1415683702"/>
    <b v="0"/>
    <n v="0"/>
    <b v="0"/>
    <x v="40"/>
    <n v="0"/>
    <n v="0"/>
    <s v="theater"/>
    <x v="40"/>
    <d v="2014-11-11T05:28:22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500"/>
    <n v="35"/>
    <x v="1"/>
    <s v="US"/>
    <s v="USD"/>
    <n v="1430517600"/>
    <n v="1426538129"/>
    <b v="0"/>
    <n v="2"/>
    <b v="0"/>
    <x v="40"/>
    <n v="7"/>
    <n v="17.5"/>
    <s v="theater"/>
    <x v="40"/>
    <d v="2015-03-16T20:35:29"/>
    <x v="0"/>
    <x v="7"/>
  </r>
  <r>
    <n v="3888"/>
    <s v="Popinjay Productions' The Odyssey"/>
    <s v="We are devising a vibrant new adaptation of Homer's The Odyssey featuring dynamic storytelling, stunning visuals and original music."/>
    <n v="500"/>
    <n v="542"/>
    <x v="2"/>
    <s v="GB"/>
    <s v="GBP"/>
    <n v="1488114358"/>
    <n v="1485522358"/>
    <b v="0"/>
    <n v="14"/>
    <b v="0"/>
    <x v="6"/>
    <n v="108"/>
    <n v="38.71"/>
    <s v="theater"/>
    <x v="6"/>
    <d v="2017-01-27T13:05:58"/>
    <x v="1"/>
    <x v="1"/>
  </r>
  <r>
    <n v="3889"/>
    <s v="Sherri's Playhouse Present's A Heavenly Hand!"/>
    <s v="A romantic comedy about a girl trying to figure out what to do with her life and an angel who comes to help her."/>
    <n v="500"/>
    <n v="118"/>
    <x v="2"/>
    <s v="US"/>
    <s v="USD"/>
    <n v="1420413960"/>
    <n v="1417651630"/>
    <b v="0"/>
    <n v="9"/>
    <b v="0"/>
    <x v="6"/>
    <n v="24"/>
    <n v="13.11"/>
    <s v="theater"/>
    <x v="6"/>
    <d v="2014-12-04T00:07:10"/>
    <x v="3"/>
    <x v="11"/>
  </r>
  <r>
    <n v="3890"/>
    <s v="Something Wicked This Way Comes"/>
    <s v="Will Power Troupe is the only US group invited to perform in London's Shakespeare Festival. We need your help to bring the USA to UK!"/>
    <n v="500"/>
    <n v="2524"/>
    <x v="2"/>
    <s v="US"/>
    <s v="USD"/>
    <n v="1439662344"/>
    <n v="1434478344"/>
    <b v="0"/>
    <n v="8"/>
    <b v="0"/>
    <x v="6"/>
    <n v="505"/>
    <n v="315.5"/>
    <s v="theater"/>
    <x v="6"/>
    <d v="2015-06-16T18:12:24"/>
    <x v="0"/>
    <x v="0"/>
  </r>
  <r>
    <n v="3891"/>
    <s v="Out of the Box: A Mime Story"/>
    <s v="A comedy about a mime who dreams of becoming a stand up comedian."/>
    <n v="500"/>
    <n v="260"/>
    <x v="2"/>
    <s v="US"/>
    <s v="USD"/>
    <n v="1427086740"/>
    <n v="1424488244"/>
    <b v="0"/>
    <n v="7"/>
    <b v="0"/>
    <x v="6"/>
    <n v="52"/>
    <n v="37.14"/>
    <s v="theater"/>
    <x v="6"/>
    <d v="2015-02-21T03:10:44"/>
    <x v="0"/>
    <x v="2"/>
  </r>
  <r>
    <n v="3892"/>
    <s v="The Sea Horse, presented by Different Stages"/>
    <s v="Saloon owner Gertude Blum mistrusts all men and scorns love, but sailor Harry Bales' romantic dreams force her to face her tragic past."/>
    <n v="500"/>
    <n v="0"/>
    <x v="2"/>
    <s v="US"/>
    <s v="USD"/>
    <n v="1408863600"/>
    <n v="1408203557"/>
    <b v="0"/>
    <n v="0"/>
    <b v="0"/>
    <x v="6"/>
    <n v="0"/>
    <n v="0"/>
    <s v="theater"/>
    <x v="6"/>
    <d v="2014-08-16T15:39:17"/>
    <x v="3"/>
    <x v="10"/>
  </r>
  <r>
    <n v="3893"/>
    <s v="MY PRIVATE REVOLUTION"/>
    <s v="An inspiring story of a young girl's journey from childhood to adulthood told through monologue, dialogue, poetry and music and dance."/>
    <n v="500"/>
    <n v="10775"/>
    <x v="2"/>
    <s v="US"/>
    <s v="USD"/>
    <n v="1404194400"/>
    <n v="1400600840"/>
    <b v="0"/>
    <n v="84"/>
    <b v="0"/>
    <x v="6"/>
    <n v="2155"/>
    <n v="128.27000000000001"/>
    <s v="theater"/>
    <x v="6"/>
    <d v="2014-05-20T15:47:20"/>
    <x v="3"/>
    <x v="5"/>
  </r>
  <r>
    <n v="3894"/>
    <s v="MADE-UP: A Sitcom Theater Special"/>
    <s v="Ryan and Vanessa are hosting Christmas for the first time but instead of a happy celebration, they get a hilarious survival situation."/>
    <n v="500"/>
    <n v="520"/>
    <x v="2"/>
    <s v="US"/>
    <s v="USD"/>
    <n v="1481000340"/>
    <n v="1478386812"/>
    <b v="0"/>
    <n v="11"/>
    <b v="0"/>
    <x v="6"/>
    <n v="104"/>
    <n v="47.27"/>
    <s v="theater"/>
    <x v="6"/>
    <d v="2016-11-05T23:00:12"/>
    <x v="2"/>
    <x v="4"/>
  </r>
  <r>
    <n v="3895"/>
    <s v="Vestige"/>
    <s v="A Transgender makeup artist calls into question the loyalty of her best friend in a 1980's circus while dealing with her dying mother."/>
    <n v="500"/>
    <n v="50"/>
    <x v="2"/>
    <s v="US"/>
    <s v="USD"/>
    <n v="1425103218"/>
    <n v="1422424818"/>
    <b v="0"/>
    <n v="1"/>
    <b v="0"/>
    <x v="6"/>
    <n v="10"/>
    <n v="50"/>
    <s v="theater"/>
    <x v="6"/>
    <d v="2015-01-28T06:00:18"/>
    <x v="0"/>
    <x v="1"/>
  </r>
  <r>
    <n v="3896"/>
    <s v="Yorick and Company"/>
    <s v="Yorick and Co. is a comedy about a struggling theatre company whose mysterious benefactor starts haunting the show!"/>
    <n v="500"/>
    <n v="170"/>
    <x v="2"/>
    <s v="US"/>
    <s v="USD"/>
    <n v="1402979778"/>
    <n v="1401770178"/>
    <b v="0"/>
    <n v="4"/>
    <b v="0"/>
    <x v="6"/>
    <n v="34"/>
    <n v="42.5"/>
    <s v="theater"/>
    <x v="6"/>
    <d v="2014-06-03T04:36:18"/>
    <x v="3"/>
    <x v="0"/>
  </r>
  <r>
    <n v="3897"/>
    <s v="Terry Pratchett's Wyrd Sisters at Paeroa Little Theatre"/>
    <s v="Help us to put on a production of Terry Pratchett's Wyrd Sisters, an ambitions show for our theatre but one I believe we can do."/>
    <n v="500"/>
    <n v="440"/>
    <x v="2"/>
    <s v="NZ"/>
    <s v="NZD"/>
    <n v="1420750683"/>
    <n v="1418158683"/>
    <b v="0"/>
    <n v="10"/>
    <b v="0"/>
    <x v="6"/>
    <n v="88"/>
    <n v="44"/>
    <s v="theater"/>
    <x v="6"/>
    <d v="2014-12-09T20:58:03"/>
    <x v="3"/>
    <x v="11"/>
  </r>
  <r>
    <n v="3898"/>
    <s v="The Return of The Walthamstow Mysteries"/>
    <s v="'Somewhere you know, nowhere you've been' a theatrical _x000a_re-imagining of Walthamstowâ€™s past acted out beneath big skies in the marshes."/>
    <n v="500"/>
    <n v="814"/>
    <x v="2"/>
    <s v="GB"/>
    <s v="GBP"/>
    <n v="1439827200"/>
    <n v="1436355270"/>
    <b v="0"/>
    <n v="16"/>
    <b v="0"/>
    <x v="6"/>
    <n v="163"/>
    <n v="50.88"/>
    <s v="theater"/>
    <x v="6"/>
    <d v="2015-07-08T11:34:30"/>
    <x v="0"/>
    <x v="3"/>
  </r>
  <r>
    <n v="3899"/>
    <s v="RAIN | a theatrical production of life-changing proportions"/>
    <s v="More than just a play, RAIN is an outreach to hurting people who feel disengaged or rejected by others."/>
    <n v="500"/>
    <n v="125"/>
    <x v="2"/>
    <s v="US"/>
    <s v="USD"/>
    <n v="1407868561"/>
    <n v="1406140561"/>
    <b v="0"/>
    <n v="2"/>
    <b v="0"/>
    <x v="6"/>
    <n v="25"/>
    <n v="62.5"/>
    <s v="theater"/>
    <x v="6"/>
    <d v="2014-07-23T18:36:01"/>
    <x v="3"/>
    <x v="3"/>
  </r>
  <r>
    <n v="3900"/>
    <s v="HUB Theatre Group presents John Logan's RED"/>
    <s v="HUB Theatre Group collaborates with local artists to present John Logan's RED to the community."/>
    <n v="500"/>
    <n v="135"/>
    <x v="2"/>
    <s v="US"/>
    <s v="USD"/>
    <n v="1433988791"/>
    <n v="1431396791"/>
    <b v="0"/>
    <n v="5"/>
    <b v="0"/>
    <x v="6"/>
    <n v="27"/>
    <n v="27"/>
    <s v="theater"/>
    <x v="6"/>
    <d v="2015-05-12T02:13:11"/>
    <x v="0"/>
    <x v="5"/>
  </r>
  <r>
    <n v="3901"/>
    <s v="De Lewe: A Youth Movement(Traveling Show)"/>
    <s v="&quot;De Lewe&quot; deals with the critical issues within today's youth. It reminds us that standing together is stronger than falling apart."/>
    <n v="500"/>
    <n v="25"/>
    <x v="2"/>
    <s v="US"/>
    <s v="USD"/>
    <n v="1450554599"/>
    <n v="1447098599"/>
    <b v="0"/>
    <n v="1"/>
    <b v="0"/>
    <x v="6"/>
    <n v="5"/>
    <n v="25"/>
    <s v="theater"/>
    <x v="6"/>
    <d v="2015-11-09T19:49:5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500"/>
    <n v="1465"/>
    <x v="2"/>
    <s v="GB"/>
    <s v="GBP"/>
    <n v="1479125642"/>
    <n v="1476962042"/>
    <b v="0"/>
    <n v="31"/>
    <b v="0"/>
    <x v="6"/>
    <n v="293"/>
    <n v="47.26"/>
    <s v="theater"/>
    <x v="6"/>
    <d v="2016-10-20T11:14:02"/>
    <x v="2"/>
    <x v="9"/>
  </r>
  <r>
    <n v="3903"/>
    <s v="Know Thy Law"/>
    <s v="Based on the novel â€œKnow Thy Lawâ€, this powerful play gives the insight and understanding of the power of knowing the law of the land."/>
    <n v="500"/>
    <n v="0"/>
    <x v="2"/>
    <s v="US"/>
    <s v="USD"/>
    <n v="1439581080"/>
    <n v="1435709765"/>
    <b v="0"/>
    <n v="0"/>
    <b v="0"/>
    <x v="6"/>
    <n v="0"/>
    <n v="0"/>
    <s v="theater"/>
    <x v="6"/>
    <d v="2015-07-01T00:16:05"/>
    <x v="0"/>
    <x v="3"/>
  </r>
  <r>
    <n v="3904"/>
    <s v="Black America from Prophets to Pimps"/>
    <s v="A play that will cover 4000 years of black history."/>
    <n v="500"/>
    <n v="3"/>
    <x v="2"/>
    <s v="US"/>
    <s v="USD"/>
    <n v="1429074240"/>
    <n v="1427866200"/>
    <b v="0"/>
    <n v="2"/>
    <b v="0"/>
    <x v="6"/>
    <n v="1"/>
    <n v="1.5"/>
    <s v="theater"/>
    <x v="6"/>
    <d v="2015-04-01T05:30:00"/>
    <x v="0"/>
    <x v="6"/>
  </r>
  <r>
    <n v="3905"/>
    <s v="Antonym Theatre - &quot;STAIRCASES&quot;"/>
    <s v="&quot;STAIRCASES&quot; is a piece of collaborative new writing exploring 'L'esprit de l'escalier', or the conversations you wish you could have."/>
    <n v="500"/>
    <n v="173"/>
    <x v="2"/>
    <s v="GB"/>
    <s v="GBP"/>
    <n v="1434063600"/>
    <n v="1430405903"/>
    <b v="0"/>
    <n v="7"/>
    <b v="0"/>
    <x v="6"/>
    <n v="35"/>
    <n v="24.71"/>
    <s v="theater"/>
    <x v="6"/>
    <d v="2015-04-30T14:58:23"/>
    <x v="0"/>
    <x v="6"/>
  </r>
  <r>
    <n v="3906"/>
    <s v="First Draft Theatre"/>
    <s v="We will workshop, stage and develop new writing, devised work and adaptations. A joyful leap into the possibilities of an idea!"/>
    <n v="500"/>
    <n v="1010"/>
    <x v="2"/>
    <s v="GB"/>
    <s v="GBP"/>
    <n v="1435325100"/>
    <n v="1432072893"/>
    <b v="0"/>
    <n v="16"/>
    <b v="0"/>
    <x v="6"/>
    <n v="202"/>
    <n v="63.13"/>
    <s v="theater"/>
    <x v="6"/>
    <d v="2015-05-19T22:01:33"/>
    <x v="0"/>
    <x v="5"/>
  </r>
  <r>
    <n v="3907"/>
    <s v="Burqa&amp;Rifle: A Drama: Two Women, Two Cultues, Two Histories"/>
    <s v="Burqa&amp;Rifle dramatizes the  encounter between two women -- a vigilante and a convert to Islam."/>
    <n v="500"/>
    <n v="153"/>
    <x v="2"/>
    <s v="US"/>
    <s v="USD"/>
    <n v="1414354080"/>
    <n v="1411587606"/>
    <b v="0"/>
    <n v="4"/>
    <b v="0"/>
    <x v="6"/>
    <n v="31"/>
    <n v="38.25"/>
    <s v="theater"/>
    <x v="6"/>
    <d v="2014-09-24T19:40:06"/>
    <x v="3"/>
    <x v="8"/>
  </r>
  <r>
    <n v="3908"/>
    <s v="Unconscious Subconscious"/>
    <s v="Death splits apart twin brothers in a questionable car accident. They shared dreams, and now they must share trials in the unknown."/>
    <n v="500"/>
    <n v="65"/>
    <x v="2"/>
    <s v="US"/>
    <s v="USD"/>
    <n v="1406603696"/>
    <n v="1405307696"/>
    <b v="0"/>
    <n v="4"/>
    <b v="0"/>
    <x v="6"/>
    <n v="13"/>
    <n v="16.25"/>
    <s v="theater"/>
    <x v="6"/>
    <d v="2014-07-14T03:14:56"/>
    <x v="3"/>
    <x v="3"/>
  </r>
  <r>
    <n v="3909"/>
    <s v="Woman2Woman"/>
    <s v="I am trying to put on a gospel comedy stage play that is full of laughter and life lessons as well that will change your life forever,"/>
    <n v="500"/>
    <n v="135"/>
    <x v="2"/>
    <s v="US"/>
    <s v="USD"/>
    <n v="1410424642"/>
    <n v="1407832642"/>
    <b v="0"/>
    <n v="4"/>
    <b v="0"/>
    <x v="6"/>
    <n v="27"/>
    <n v="33.75"/>
    <s v="theater"/>
    <x v="6"/>
    <d v="2014-08-12T08:37:22"/>
    <x v="3"/>
    <x v="10"/>
  </r>
  <r>
    <n v="3910"/>
    <s v="&quot;SHERLOCK HOLMES AND THE SCARLET AVENGER&quot;"/>
    <s v="Join Sherlock Holmes and Dr. Watson as the first adventure together is dramatized live on-stage!  The game is afoot!"/>
    <n v="500"/>
    <n v="185"/>
    <x v="2"/>
    <s v="US"/>
    <s v="USD"/>
    <n v="1441649397"/>
    <n v="1439057397"/>
    <b v="0"/>
    <n v="3"/>
    <b v="0"/>
    <x v="6"/>
    <n v="37"/>
    <n v="61.67"/>
    <s v="theater"/>
    <x v="6"/>
    <d v="2015-08-08T18:09:57"/>
    <x v="0"/>
    <x v="10"/>
  </r>
  <r>
    <n v="3911"/>
    <s v="Ministers of Grace"/>
    <s v="â€˜Ministers of Graceâ€™ imagines what the movie Ghostbusters would be like if written by William Shakespeare."/>
    <n v="500"/>
    <n v="2993"/>
    <x v="2"/>
    <s v="US"/>
    <s v="USD"/>
    <n v="1417033777"/>
    <n v="1414438177"/>
    <b v="0"/>
    <n v="36"/>
    <b v="0"/>
    <x v="6"/>
    <n v="599"/>
    <n v="83.14"/>
    <s v="theater"/>
    <x v="6"/>
    <d v="2014-10-27T19:29:37"/>
    <x v="3"/>
    <x v="9"/>
  </r>
  <r>
    <n v="3912"/>
    <s v="JoLee Productions"/>
    <s v="Producing &amp; directing Jake's Women by Neil Simon opening July 9 and running through July 26 for Sonoma Arts Live"/>
    <n v="500"/>
    <n v="1"/>
    <x v="2"/>
    <s v="US"/>
    <s v="USD"/>
    <n v="1429936500"/>
    <n v="1424759330"/>
    <b v="0"/>
    <n v="1"/>
    <b v="0"/>
    <x v="6"/>
    <n v="0"/>
    <n v="1"/>
    <s v="theater"/>
    <x v="6"/>
    <d v="2015-02-24T06:28:50"/>
    <x v="0"/>
    <x v="2"/>
  </r>
  <r>
    <n v="3913"/>
    <s v="The Great Gatsby at All-of-us Express Children's Theatre"/>
    <s v="â€œNo amount of fire or freshness can challenge what a man will store up in his ghostly heart.â€ â€“ The Great Gatsby"/>
    <n v="500"/>
    <n v="1000"/>
    <x v="2"/>
    <s v="US"/>
    <s v="USD"/>
    <n v="1448863449"/>
    <n v="1446267849"/>
    <b v="0"/>
    <n v="7"/>
    <b v="0"/>
    <x v="6"/>
    <n v="200"/>
    <n v="142.86000000000001"/>
    <s v="theater"/>
    <x v="6"/>
    <d v="2015-10-31T05:04:09"/>
    <x v="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500"/>
    <n v="909"/>
    <x v="2"/>
    <s v="GB"/>
    <s v="GBP"/>
    <n v="1431298740"/>
    <n v="1429558756"/>
    <b v="0"/>
    <n v="27"/>
    <b v="0"/>
    <x v="6"/>
    <n v="182"/>
    <n v="33.67"/>
    <s v="theater"/>
    <x v="6"/>
    <d v="2015-04-20T19:39:16"/>
    <x v="0"/>
    <x v="6"/>
  </r>
  <r>
    <n v="3915"/>
    <s v="Hardcross"/>
    <s v="Following the enormous success of Hardcross, we are looking for new ways to bring this wonderful play to a wider audience."/>
    <n v="500"/>
    <n v="5"/>
    <x v="2"/>
    <s v="GB"/>
    <s v="GBP"/>
    <n v="1464824309"/>
    <n v="1462232309"/>
    <b v="0"/>
    <n v="1"/>
    <b v="0"/>
    <x v="6"/>
    <n v="1"/>
    <n v="5"/>
    <s v="theater"/>
    <x v="6"/>
    <d v="2016-05-02T23:38:29"/>
    <x v="2"/>
    <x v="5"/>
  </r>
  <r>
    <n v="3916"/>
    <s v="Final exam"/>
    <s v="We're a small group of University students who need a little help making our final exam production the best product possible."/>
    <n v="500"/>
    <n v="0"/>
    <x v="2"/>
    <s v="DK"/>
    <s v="DKK"/>
    <n v="1464952752"/>
    <n v="1462360752"/>
    <b v="0"/>
    <n v="0"/>
    <b v="0"/>
    <x v="6"/>
    <n v="0"/>
    <n v="0"/>
    <s v="theater"/>
    <x v="6"/>
    <d v="2016-05-04T11:19:12"/>
    <x v="2"/>
    <x v="5"/>
  </r>
  <r>
    <n v="3917"/>
    <s v="Romeo and Juliet by Cry of Curs"/>
    <s v="We place the actors and script to the fore, with productions stripped down to barest level, aiming to make theatre accessible."/>
    <n v="500"/>
    <n v="10"/>
    <x v="2"/>
    <s v="GB"/>
    <s v="GBP"/>
    <n v="1410439161"/>
    <n v="1407847161"/>
    <b v="0"/>
    <n v="1"/>
    <b v="0"/>
    <x v="6"/>
    <n v="2"/>
    <n v="10"/>
    <s v="theater"/>
    <x v="6"/>
    <d v="2014-08-12T12:39:21"/>
    <x v="3"/>
    <x v="10"/>
  </r>
  <r>
    <n v="3918"/>
    <s v="The Singing Teacher"/>
    <s v="A fantastic new comedy coming to the West End 2014.  An Alan Ayckbourn meets Richard Curtis style comedy. Who knew singing was therapy!"/>
    <n v="500"/>
    <n v="120"/>
    <x v="2"/>
    <s v="GB"/>
    <s v="GBP"/>
    <n v="1407168000"/>
    <n v="1406131023"/>
    <b v="0"/>
    <n v="3"/>
    <b v="0"/>
    <x v="6"/>
    <n v="24"/>
    <n v="40"/>
    <s v="theater"/>
    <x v="6"/>
    <d v="2014-07-23T15:57:03"/>
    <x v="3"/>
    <x v="3"/>
  </r>
  <r>
    <n v="3919"/>
    <s v="After The Blue"/>
    <s v="Two sisters living in a Cornish seaside town attempt to hide and escape from a life- circle of deceit, abuse, incest and revenge."/>
    <n v="500"/>
    <n v="90"/>
    <x v="2"/>
    <s v="GB"/>
    <s v="GBP"/>
    <n v="1453075200"/>
    <n v="1450628773"/>
    <b v="0"/>
    <n v="3"/>
    <b v="0"/>
    <x v="6"/>
    <n v="18"/>
    <n v="30"/>
    <s v="theater"/>
    <x v="6"/>
    <d v="2015-12-20T16:26:13"/>
    <x v="0"/>
    <x v="11"/>
  </r>
  <r>
    <n v="3920"/>
    <s v="'SCARAMOUCHE JONES'' by Justin Butcher"/>
    <s v="An enthralling tale charting the ecstasies and tragedies behind the seven white masks of centenarian clown,Scaramouche Jones."/>
    <n v="500"/>
    <n v="135"/>
    <x v="2"/>
    <s v="GB"/>
    <s v="GBP"/>
    <n v="1479032260"/>
    <n v="1476436660"/>
    <b v="0"/>
    <n v="3"/>
    <b v="0"/>
    <x v="6"/>
    <n v="27"/>
    <n v="45"/>
    <s v="theater"/>
    <x v="6"/>
    <d v="2016-10-14T09:17:40"/>
    <x v="2"/>
    <x v="9"/>
  </r>
  <r>
    <n v="3921"/>
    <s v="Shakespeare's R&amp;J - Chapel Lane Theatre Company"/>
    <s v="CLTC are crowdfunding for our latest production - Joe Calarco's brilliant adaptation of Shakespeare's most loved tragedy."/>
    <n v="500"/>
    <n v="0"/>
    <x v="2"/>
    <s v="GB"/>
    <s v="GBP"/>
    <n v="1414346400"/>
    <n v="1413291655"/>
    <b v="0"/>
    <n v="0"/>
    <b v="0"/>
    <x v="6"/>
    <n v="0"/>
    <n v="0"/>
    <s v="theater"/>
    <x v="6"/>
    <d v="2014-10-14T13:00:55"/>
    <x v="3"/>
    <x v="9"/>
  </r>
  <r>
    <n v="3922"/>
    <s v="Truth, Dare, Promise to be Faithful Stage Play"/>
    <s v="TDPF is a play about a woman named Lisa who devotes her life to her marriage and ministry â€”since it is a woman place says her husband."/>
    <n v="500"/>
    <n v="61"/>
    <x v="2"/>
    <s v="US"/>
    <s v="USD"/>
    <n v="1425337200"/>
    <n v="1421432810"/>
    <b v="0"/>
    <n v="6"/>
    <b v="0"/>
    <x v="6"/>
    <n v="12"/>
    <n v="10.17"/>
    <s v="theater"/>
    <x v="6"/>
    <d v="2015-01-16T18:26:50"/>
    <x v="0"/>
    <x v="1"/>
  </r>
  <r>
    <n v="3923"/>
    <s v="Mrs Roosevelt Flies to London UK tour"/>
    <s v="Eleanor Roosevelt: Passionate campaigner for human rights, champion for peace, staunch supporter of FDR's policies, betrayed wife."/>
    <n v="500"/>
    <n v="1384"/>
    <x v="2"/>
    <s v="GB"/>
    <s v="GBP"/>
    <n v="1428622271"/>
    <n v="1426203071"/>
    <b v="0"/>
    <n v="17"/>
    <b v="0"/>
    <x v="6"/>
    <n v="277"/>
    <n v="81.41"/>
    <s v="theater"/>
    <x v="6"/>
    <d v="2015-03-12T23:31:11"/>
    <x v="0"/>
    <x v="7"/>
  </r>
  <r>
    <n v="3924"/>
    <s v="THE MAGIC OF LAUGHTER WITH REGGIE RICE'S #TEAMDREAMERS"/>
    <s v="Help Comedy Illusionist Reggie Rice spread the magic of laughter as he takes his award-winning illusion show to a town near you!"/>
    <n v="500"/>
    <n v="2290"/>
    <x v="2"/>
    <s v="US"/>
    <s v="USD"/>
    <n v="1403823722"/>
    <n v="1401231722"/>
    <b v="0"/>
    <n v="40"/>
    <b v="0"/>
    <x v="6"/>
    <n v="458"/>
    <n v="57.25"/>
    <s v="theater"/>
    <x v="6"/>
    <d v="2014-05-27T23:02:02"/>
    <x v="3"/>
    <x v="5"/>
  </r>
  <r>
    <n v="3925"/>
    <s v="Help Save High School Theater"/>
    <s v="Help Save High School Theater Program_x000a_Your donations will be used to purchase props, build sets, and costumes."/>
    <n v="500"/>
    <n v="15"/>
    <x v="2"/>
    <s v="US"/>
    <s v="USD"/>
    <n v="1406753639"/>
    <n v="1404161639"/>
    <b v="0"/>
    <n v="3"/>
    <b v="0"/>
    <x v="6"/>
    <n v="3"/>
    <n v="5"/>
    <s v="theater"/>
    <x v="6"/>
    <d v="2014-06-30T20:53:59"/>
    <x v="3"/>
    <x v="0"/>
  </r>
  <r>
    <n v="3926"/>
    <s v="Caryl Churchill's 'Top Girls' - NSW HSC Text"/>
    <s v="Producing syllabus-relevant theatre targeted to HSC students on the NSW Central Coast"/>
    <n v="500"/>
    <n v="15"/>
    <x v="2"/>
    <s v="AU"/>
    <s v="AUD"/>
    <n v="1419645748"/>
    <n v="1417053748"/>
    <b v="0"/>
    <n v="1"/>
    <b v="0"/>
    <x v="6"/>
    <n v="3"/>
    <n v="15"/>
    <s v="theater"/>
    <x v="6"/>
    <d v="2014-11-27T02:02:28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500"/>
    <n v="25"/>
    <x v="2"/>
    <s v="GB"/>
    <s v="GBP"/>
    <n v="1407565504"/>
    <n v="1404973504"/>
    <b v="0"/>
    <n v="2"/>
    <b v="0"/>
    <x v="6"/>
    <n v="5"/>
    <n v="12.5"/>
    <s v="theater"/>
    <x v="6"/>
    <d v="2014-07-10T06:25:04"/>
    <x v="3"/>
    <x v="3"/>
  </r>
  <r>
    <n v="3928"/>
    <s v="CHARM by Philip Dawkins"/>
    <s v="&quot;Charm&quot; class is in session! Mama Darleena, a transgender African-American woman, shares rules for etiquette with her LGBTQ students."/>
    <n v="500"/>
    <n v="651"/>
    <x v="2"/>
    <s v="US"/>
    <s v="USD"/>
    <n v="1444971540"/>
    <n v="1442593427"/>
    <b v="0"/>
    <n v="7"/>
    <b v="0"/>
    <x v="6"/>
    <n v="130"/>
    <n v="93"/>
    <s v="theater"/>
    <x v="6"/>
    <d v="2015-09-18T16:23:47"/>
    <x v="0"/>
    <x v="8"/>
  </r>
  <r>
    <n v="3929"/>
    <s v="Comedy Of Errors: Antioch Community High School"/>
    <s v="We need to raise funds to bring this elaborate production to life with special FX makeup, highly detailed sets, and costumes."/>
    <n v="500"/>
    <n v="453"/>
    <x v="2"/>
    <s v="US"/>
    <s v="USD"/>
    <n v="1474228265"/>
    <n v="1471636265"/>
    <b v="0"/>
    <n v="14"/>
    <b v="0"/>
    <x v="6"/>
    <n v="91"/>
    <n v="32.36"/>
    <s v="theater"/>
    <x v="6"/>
    <d v="2016-08-19T19:51:05"/>
    <x v="2"/>
    <x v="10"/>
  </r>
  <r>
    <n v="3930"/>
    <s v="Foundry Theatre Brisbane"/>
    <s v="We are a new and exciting semi-pro  theatre company who will support &amp; hire local actors &amp; writers in Brisbane &amp; Queensland."/>
    <n v="500"/>
    <n v="0"/>
    <x v="2"/>
    <s v="AU"/>
    <s v="AUD"/>
    <n v="1459490400"/>
    <n v="1457078868"/>
    <b v="0"/>
    <n v="0"/>
    <b v="0"/>
    <x v="6"/>
    <n v="0"/>
    <n v="0"/>
    <s v="theater"/>
    <x v="6"/>
    <d v="2016-03-04T08:07:48"/>
    <x v="2"/>
    <x v="7"/>
  </r>
  <r>
    <n v="3931"/>
    <s v="Still I Weep"/>
    <s v="An original stage play designed to bring to light the long-term effects on adult survivors of childhood sexual abuse. We do survive!"/>
    <n v="500"/>
    <n v="0"/>
    <x v="2"/>
    <s v="US"/>
    <s v="USD"/>
    <n v="1441510707"/>
    <n v="1439350707"/>
    <b v="0"/>
    <n v="0"/>
    <b v="0"/>
    <x v="6"/>
    <n v="0"/>
    <n v="0"/>
    <s v="theater"/>
    <x v="6"/>
    <d v="2015-08-12T03:38:27"/>
    <x v="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500"/>
    <n v="1"/>
    <x v="2"/>
    <s v="US"/>
    <s v="USD"/>
    <n v="1458097364"/>
    <n v="1455508964"/>
    <b v="0"/>
    <n v="1"/>
    <b v="0"/>
    <x v="6"/>
    <n v="0"/>
    <n v="1"/>
    <s v="theater"/>
    <x v="6"/>
    <d v="2016-02-15T04:02:44"/>
    <x v="2"/>
    <x v="2"/>
  </r>
  <r>
    <n v="3933"/>
    <s v="Three for 5: A King's Story"/>
    <s v="Presenting the complete three part of writer/director Ty Foard's &quot;A King's Story&quot; ...a dramatic artistic one director play festival"/>
    <n v="500"/>
    <n v="1102"/>
    <x v="2"/>
    <s v="US"/>
    <s v="USD"/>
    <n v="1468716180"/>
    <n v="1466205262"/>
    <b v="0"/>
    <n v="12"/>
    <b v="0"/>
    <x v="6"/>
    <n v="220"/>
    <n v="91.83"/>
    <s v="theater"/>
    <x v="6"/>
    <d v="2016-06-17T23:14:22"/>
    <x v="2"/>
    <x v="0"/>
  </r>
  <r>
    <n v="3934"/>
    <s v="&quot;A Measure of Normalcy&quot;"/>
    <s v="Lost youth and lost souls struggle to find meaning amid dingy basements, vanishing malls, and a bleak Midwestern summer."/>
    <n v="500"/>
    <n v="550"/>
    <x v="2"/>
    <s v="US"/>
    <s v="USD"/>
    <n v="1443704400"/>
    <n v="1439827639"/>
    <b v="0"/>
    <n v="12"/>
    <b v="0"/>
    <x v="6"/>
    <n v="110"/>
    <n v="45.83"/>
    <s v="theater"/>
    <x v="6"/>
    <d v="2015-08-17T16:07:19"/>
    <x v="0"/>
    <x v="10"/>
  </r>
  <r>
    <n v="3935"/>
    <s v="Mr Mineshaft - A Play about Julius Eastman"/>
    <s v="Forgotten composer, virtuoso pianist, actor, and activist._x000a_I'm hoping to produce my play which explores Julius's life and music."/>
    <n v="500"/>
    <n v="1315"/>
    <x v="2"/>
    <s v="GB"/>
    <s v="GBP"/>
    <n v="1443973546"/>
    <n v="1438789546"/>
    <b v="0"/>
    <n v="23"/>
    <b v="0"/>
    <x v="6"/>
    <n v="263"/>
    <n v="57.17"/>
    <s v="theater"/>
    <x v="6"/>
    <d v="2015-08-05T15:45:46"/>
    <x v="0"/>
    <x v="10"/>
  </r>
  <r>
    <n v="3936"/>
    <s v="End Breast Cancer"/>
    <s v="This stage play is a true story about one woman's fight against breast cancer while still having to deal with the adversities of life."/>
    <n v="500"/>
    <n v="0"/>
    <x v="2"/>
    <s v="US"/>
    <s v="USD"/>
    <n v="1480576720"/>
    <n v="1477981120"/>
    <b v="0"/>
    <n v="0"/>
    <b v="0"/>
    <x v="6"/>
    <n v="0"/>
    <n v="0"/>
    <s v="theater"/>
    <x v="6"/>
    <d v="2016-11-01T06:18:40"/>
    <x v="2"/>
    <x v="4"/>
  </r>
  <r>
    <n v="3937"/>
    <s v="Fever - a workshop production"/>
    <s v="Support the artists of the new play FEVER: a story of love, friendship and sonnets. Donate to help us develop this production!"/>
    <n v="500"/>
    <n v="2485"/>
    <x v="2"/>
    <s v="US"/>
    <s v="USD"/>
    <n v="1468249760"/>
    <n v="1465830560"/>
    <b v="0"/>
    <n v="10"/>
    <b v="0"/>
    <x v="6"/>
    <n v="497"/>
    <n v="248.5"/>
    <s v="theater"/>
    <x v="6"/>
    <d v="2016-06-13T15:09:20"/>
    <x v="2"/>
    <x v="0"/>
  </r>
  <r>
    <n v="3938"/>
    <s v="Broken Alley â€”Â Year 3"/>
    <s v="We Kickstarted Broken Alley Theatre in the summer of 2013. It's been an amazing two years. This year, BATx goes bigger than ever."/>
    <n v="500"/>
    <n v="397"/>
    <x v="2"/>
    <s v="US"/>
    <s v="USD"/>
    <n v="1435441454"/>
    <n v="1432763054"/>
    <b v="0"/>
    <n v="5"/>
    <b v="0"/>
    <x v="6"/>
    <n v="79"/>
    <n v="79.400000000000006"/>
    <s v="theater"/>
    <x v="6"/>
    <d v="2015-05-27T21:44:14"/>
    <x v="0"/>
    <x v="5"/>
  </r>
  <r>
    <n v="3939"/>
    <s v="'Potter.' Funding 2015"/>
    <s v="'Potter.' is a parody of the popular Harry Potter series allowing aspiring actors a chance to work in a professional production."/>
    <n v="500"/>
    <n v="5"/>
    <x v="2"/>
    <s v="AU"/>
    <s v="AUD"/>
    <n v="1412656200"/>
    <n v="1412328979"/>
    <b v="0"/>
    <n v="1"/>
    <b v="0"/>
    <x v="6"/>
    <n v="1"/>
    <n v="5"/>
    <s v="theater"/>
    <x v="6"/>
    <d v="2014-10-03T09:36:19"/>
    <x v="3"/>
    <x v="9"/>
  </r>
  <r>
    <n v="3940"/>
    <s v="Attraction"/>
    <s v="A Stage Play that will bring you to the edge of your seat , leave you thinkin and will also have you laughing while enjoyin the talent"/>
    <n v="500"/>
    <n v="11"/>
    <x v="2"/>
    <s v="US"/>
    <s v="USD"/>
    <n v="1420199351"/>
    <n v="1416311351"/>
    <b v="0"/>
    <n v="2"/>
    <b v="0"/>
    <x v="6"/>
    <n v="2"/>
    <n v="5.5"/>
    <s v="theater"/>
    <x v="6"/>
    <d v="2014-11-18T11:49:11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495"/>
    <n v="50"/>
    <x v="2"/>
    <s v="US"/>
    <s v="USD"/>
    <n v="1416877200"/>
    <n v="1414505137"/>
    <b v="0"/>
    <n v="2"/>
    <b v="0"/>
    <x v="6"/>
    <n v="10"/>
    <n v="25"/>
    <s v="theater"/>
    <x v="6"/>
    <d v="2014-10-28T14:05:37"/>
    <x v="3"/>
    <x v="9"/>
  </r>
  <r>
    <n v="3942"/>
    <s v="Epic Proportions"/>
    <s v="In the 30's, two brothers, Benny and Phil, who go to the Arizona desert to be extras in a huge Biblical epic. Riotous comedy!"/>
    <n v="480"/>
    <n v="0"/>
    <x v="2"/>
    <s v="US"/>
    <s v="USD"/>
    <n v="1434490914"/>
    <n v="1429306914"/>
    <b v="0"/>
    <n v="0"/>
    <b v="0"/>
    <x v="6"/>
    <n v="0"/>
    <n v="0"/>
    <s v="theater"/>
    <x v="6"/>
    <d v="2015-04-17T21:41:54"/>
    <x v="0"/>
    <x v="6"/>
  </r>
  <r>
    <n v="3943"/>
    <s v="Alexandra Petri's &quot;The Scrum&quot;  - Field Trip Theatre"/>
    <s v="Field Trip Theatre has  commissioned Alexandra Petri to write a world premiere play set in DC , &quot;The Scrum&quot;,"/>
    <n v="451"/>
    <n v="1782"/>
    <x v="2"/>
    <s v="US"/>
    <s v="USD"/>
    <n v="1446483000"/>
    <n v="1443811268"/>
    <b v="0"/>
    <n v="13"/>
    <b v="0"/>
    <x v="6"/>
    <n v="395"/>
    <n v="137.08000000000001"/>
    <s v="theater"/>
    <x v="6"/>
    <d v="2015-10-02T18:41:08"/>
    <x v="0"/>
    <x v="9"/>
  </r>
  <r>
    <n v="3944"/>
    <s v="Shakespeare Shortened School Plays"/>
    <s v="My project is to finish writing all 38 of Shakespeare's Plays into shortened 15-20 minute Shortened versions and publish them in 1 year"/>
    <n v="450"/>
    <n v="0"/>
    <x v="2"/>
    <s v="US"/>
    <s v="USD"/>
    <n v="1440690875"/>
    <n v="1438098875"/>
    <b v="0"/>
    <n v="0"/>
    <b v="0"/>
    <x v="6"/>
    <n v="0"/>
    <n v="0"/>
    <s v="theater"/>
    <x v="6"/>
    <d v="2015-07-28T15:54:35"/>
    <x v="0"/>
    <x v="3"/>
  </r>
  <r>
    <n v="3945"/>
    <s v="Camp Curtain Call: Star Wars (A Parody)"/>
    <s v="We do a theatre camp for kids every summer doing parady shows of diff stories for kids to learn theater. This year is Star Wars Parody."/>
    <n v="450"/>
    <n v="5"/>
    <x v="2"/>
    <s v="US"/>
    <s v="USD"/>
    <n v="1431717268"/>
    <n v="1429125268"/>
    <b v="0"/>
    <n v="1"/>
    <b v="0"/>
    <x v="6"/>
    <n v="1"/>
    <n v="5"/>
    <s v="theater"/>
    <x v="6"/>
    <d v="2015-04-15T19:14:28"/>
    <x v="0"/>
    <x v="6"/>
  </r>
  <r>
    <n v="3946"/>
    <s v="DR. Mecurio's Mythical Marvels &amp; Beastiry"/>
    <s v="Dr. Mecurio's is an original work of fantasy designed and written for the stage."/>
    <n v="450"/>
    <n v="195"/>
    <x v="2"/>
    <s v="US"/>
    <s v="USD"/>
    <n v="1425110400"/>
    <n v="1422388822"/>
    <b v="0"/>
    <n v="5"/>
    <b v="0"/>
    <x v="6"/>
    <n v="43"/>
    <n v="39"/>
    <s v="theater"/>
    <x v="6"/>
    <d v="2015-01-27T20:00:22"/>
    <x v="0"/>
    <x v="1"/>
  </r>
  <r>
    <n v="3947"/>
    <s v="Tell'em I'm Gonna Make It"/>
    <s v="Soon to be known as one of the greatest gospel stage plays of all times. Great hit in New England and now we want to take  it on tour"/>
    <n v="450"/>
    <n v="101"/>
    <x v="2"/>
    <s v="US"/>
    <s v="USD"/>
    <n v="1475378744"/>
    <n v="1472786744"/>
    <b v="0"/>
    <n v="2"/>
    <b v="0"/>
    <x v="6"/>
    <n v="22"/>
    <n v="50.5"/>
    <s v="theater"/>
    <x v="6"/>
    <d v="2016-09-02T03:25:44"/>
    <x v="2"/>
    <x v="8"/>
  </r>
  <r>
    <n v="3948"/>
    <s v="The Barbican Photography Trip 2015"/>
    <s v="A group of 12 friends, separated by time, space, state borders and oceans want to head to London for the adventure of a lifetime."/>
    <n v="450"/>
    <n v="0"/>
    <x v="2"/>
    <s v="AU"/>
    <s v="AUD"/>
    <n v="1410076123"/>
    <n v="1404892123"/>
    <b v="0"/>
    <n v="0"/>
    <b v="0"/>
    <x v="6"/>
    <n v="0"/>
    <n v="0"/>
    <s v="theater"/>
    <x v="6"/>
    <d v="2014-07-09T07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420"/>
    <n v="1577"/>
    <x v="2"/>
    <s v="AU"/>
    <s v="AUD"/>
    <n v="1423623221"/>
    <n v="1421031221"/>
    <b v="0"/>
    <n v="32"/>
    <b v="0"/>
    <x v="6"/>
    <n v="375"/>
    <n v="49.28"/>
    <s v="theater"/>
    <x v="6"/>
    <d v="2015-01-12T02:53:41"/>
    <x v="0"/>
    <x v="1"/>
  </r>
  <r>
    <n v="3950"/>
    <s v="The Great Elephant Repertory Company"/>
    <s v="With the Great Elephant Repertory we can reach those children who are perceived unreachable, educating them through performance art."/>
    <n v="420"/>
    <n v="25"/>
    <x v="2"/>
    <s v="US"/>
    <s v="USD"/>
    <n v="1460140500"/>
    <n v="1457628680"/>
    <b v="0"/>
    <n v="1"/>
    <b v="0"/>
    <x v="6"/>
    <n v="6"/>
    <n v="25"/>
    <s v="theater"/>
    <x v="6"/>
    <d v="2016-03-10T16:51:20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400"/>
    <n v="1"/>
    <x v="2"/>
    <s v="IE"/>
    <s v="EUR"/>
    <n v="1462301342"/>
    <n v="1457120942"/>
    <b v="0"/>
    <n v="1"/>
    <b v="0"/>
    <x v="6"/>
    <n v="0"/>
    <n v="1"/>
    <s v="theater"/>
    <x v="6"/>
    <d v="2016-03-04T19:49:02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400"/>
    <n v="25"/>
    <x v="2"/>
    <s v="US"/>
    <s v="USD"/>
    <n v="1445885890"/>
    <n v="1440701890"/>
    <b v="0"/>
    <n v="1"/>
    <b v="0"/>
    <x v="6"/>
    <n v="6"/>
    <n v="25"/>
    <s v="theater"/>
    <x v="6"/>
    <d v="2015-08-27T18:58:10"/>
    <x v="0"/>
    <x v="10"/>
  </r>
  <r>
    <n v="3953"/>
    <s v="A Time Pirate's Love"/>
    <s v="Actors and actresses are needed to help me create a stage play. A stage play needs to be adapted from the book I wrote."/>
    <n v="400"/>
    <n v="0"/>
    <x v="2"/>
    <s v="US"/>
    <s v="USD"/>
    <n v="1469834940"/>
    <n v="1467162586"/>
    <b v="0"/>
    <n v="0"/>
    <b v="0"/>
    <x v="6"/>
    <n v="0"/>
    <n v="0"/>
    <s v="theater"/>
    <x v="6"/>
    <d v="2016-06-29T01:09:46"/>
    <x v="2"/>
    <x v="0"/>
  </r>
  <r>
    <n v="3954"/>
    <s v="City of Joy"/>
    <s v="Despite hunger and conditions of a Calcutta slum, the people there know that life is precious. They have named it â€˜City of Joy.â€™"/>
    <n v="400"/>
    <n v="0"/>
    <x v="2"/>
    <s v="CA"/>
    <s v="CAD"/>
    <n v="1405352264"/>
    <n v="1400168264"/>
    <b v="0"/>
    <n v="0"/>
    <b v="0"/>
    <x v="6"/>
    <n v="0"/>
    <n v="0"/>
    <s v="theater"/>
    <x v="6"/>
    <d v="2014-05-15T15:37:44"/>
    <x v="3"/>
    <x v="5"/>
  </r>
  <r>
    <n v="3955"/>
    <s v="FHE High School Presents: Snow Queen and Once On This Island"/>
    <s v="FHE High School Theatre Booster Fund Raiser for Costumes --Fall Play Snow Queen and Spring Musical Once on this Island"/>
    <n v="400"/>
    <n v="425"/>
    <x v="2"/>
    <s v="US"/>
    <s v="USD"/>
    <n v="1448745741"/>
    <n v="1446150141"/>
    <b v="0"/>
    <n v="8"/>
    <b v="0"/>
    <x v="6"/>
    <n v="106"/>
    <n v="53.13"/>
    <s v="theater"/>
    <x v="6"/>
    <d v="2015-10-29T20:22:21"/>
    <x v="0"/>
    <x v="9"/>
  </r>
  <r>
    <n v="3956"/>
    <s v="The Woman in Me"/>
    <s v="This saucy stage play chronicles the highs and lows of my life involving gangs, drugs and prison. The story is a transforming ministry."/>
    <n v="400"/>
    <n v="0"/>
    <x v="2"/>
    <s v="US"/>
    <s v="USD"/>
    <n v="1461543600"/>
    <n v="1459203727"/>
    <b v="0"/>
    <n v="0"/>
    <b v="0"/>
    <x v="6"/>
    <n v="0"/>
    <n v="0"/>
    <s v="theater"/>
    <x v="6"/>
    <d v="2016-03-28T22:22:07"/>
    <x v="2"/>
    <x v="7"/>
  </r>
  <r>
    <n v="3957"/>
    <s v="Yada.Yada.Yada. An Unauthorized Seinfeld Event. 9 in 90"/>
    <s v="A play about something, or maybe nothing. Four actors depicting all 9 seasons of Seinfeld in 90 minutes."/>
    <n v="400"/>
    <n v="7"/>
    <x v="2"/>
    <s v="US"/>
    <s v="USD"/>
    <n v="1468020354"/>
    <n v="1464045954"/>
    <b v="0"/>
    <n v="1"/>
    <b v="0"/>
    <x v="6"/>
    <n v="2"/>
    <n v="7"/>
    <s v="theater"/>
    <x v="6"/>
    <d v="2016-05-23T23:25:54"/>
    <x v="2"/>
    <x v="5"/>
  </r>
  <r>
    <n v="3958"/>
    <s v="Shakespeare with Noodles:  Henry IV"/>
    <s v="A children's theatre group constructing props out of swimming noodles to provide free Shakespeare in the parks to local communities."/>
    <n v="400"/>
    <n v="641"/>
    <x v="2"/>
    <s v="US"/>
    <s v="USD"/>
    <n v="1406988000"/>
    <n v="1403822912"/>
    <b v="0"/>
    <n v="16"/>
    <b v="0"/>
    <x v="6"/>
    <n v="160"/>
    <n v="40.06"/>
    <s v="theater"/>
    <x v="6"/>
    <d v="2014-06-26T22:48:32"/>
    <x v="3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400"/>
    <n v="292"/>
    <x v="2"/>
    <s v="US"/>
    <s v="USD"/>
    <n v="1411930556"/>
    <n v="1409338556"/>
    <b v="0"/>
    <n v="12"/>
    <b v="0"/>
    <x v="6"/>
    <n v="73"/>
    <n v="24.33"/>
    <s v="theater"/>
    <x v="6"/>
    <d v="2014-08-29T18:55:56"/>
    <x v="3"/>
    <x v="10"/>
  </r>
  <r>
    <n v="3960"/>
    <s v="In The Time of New York"/>
    <s v="You are closer to your dreams than what you expect, your demons will always wait for you to realize them, theyâ€™ll torture you Manny."/>
    <n v="400"/>
    <n v="45"/>
    <x v="2"/>
    <s v="US"/>
    <s v="USD"/>
    <n v="1451852256"/>
    <n v="1449260256"/>
    <b v="0"/>
    <n v="4"/>
    <b v="0"/>
    <x v="6"/>
    <n v="11"/>
    <n v="11.25"/>
    <s v="theater"/>
    <x v="6"/>
    <d v="2015-12-04T20:17:36"/>
    <x v="0"/>
    <x v="11"/>
  </r>
  <r>
    <n v="3961"/>
    <s v="New Edinburgh play"/>
    <s v="I've written a fun new play exploring the reality of gay stereotypes in 2014 - with accommodation and venue hire it needs some dough :)"/>
    <n v="400"/>
    <n v="21"/>
    <x v="2"/>
    <s v="GB"/>
    <s v="GBP"/>
    <n v="1399584210"/>
    <n v="1397683410"/>
    <b v="0"/>
    <n v="2"/>
    <b v="0"/>
    <x v="6"/>
    <n v="5"/>
    <n v="10.5"/>
    <s v="theater"/>
    <x v="6"/>
    <d v="2014-04-16T21:23:30"/>
    <x v="3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400"/>
    <n v="45"/>
    <x v="2"/>
    <s v="GB"/>
    <s v="GBP"/>
    <n v="1448722494"/>
    <n v="1446562494"/>
    <b v="0"/>
    <n v="3"/>
    <b v="0"/>
    <x v="6"/>
    <n v="11"/>
    <n v="15"/>
    <s v="theater"/>
    <x v="6"/>
    <d v="2015-11-03T14:54:54"/>
    <x v="0"/>
    <x v="4"/>
  </r>
  <r>
    <n v="3963"/>
    <s v="Une minute de silence"/>
    <s v="les effets de censeur sur l'immigration.Ã§a c'est une piÃ¨ce de l'histoire de la rÃ©volution en Iran jusqu'Ã  des meurtres en sÃ©rie en 1999"/>
    <n v="400"/>
    <n v="0"/>
    <x v="2"/>
    <s v="CA"/>
    <s v="CAD"/>
    <n v="1447821717"/>
    <n v="1445226117"/>
    <b v="0"/>
    <n v="0"/>
    <b v="0"/>
    <x v="6"/>
    <n v="0"/>
    <n v="0"/>
    <s v="theater"/>
    <x v="6"/>
    <d v="2015-10-19T03:41:57"/>
    <x v="0"/>
    <x v="9"/>
  </r>
  <r>
    <n v="3964"/>
    <s v="MAMA'Z BA-B: The StagePlay"/>
    <s v="&quot;MAMA'Z BA-B&quot; is the story of Marcus Williams who struggles to find a place for himself as a young black male."/>
    <n v="400"/>
    <n v="126"/>
    <x v="2"/>
    <s v="US"/>
    <s v="USD"/>
    <n v="1429460386"/>
    <n v="1424279986"/>
    <b v="0"/>
    <n v="3"/>
    <b v="0"/>
    <x v="6"/>
    <n v="32"/>
    <n v="42"/>
    <s v="theater"/>
    <x v="6"/>
    <d v="2015-02-18T17:19:46"/>
    <x v="0"/>
    <x v="2"/>
  </r>
  <r>
    <n v="3965"/>
    <s v="Fringe Fest: Take Comfort in Falling Forever"/>
    <s v="Andrew Heller producing a production of an original play for the Philadelphia Fringe Festival. Written and Directed by Andrew Heller"/>
    <n v="400"/>
    <n v="285"/>
    <x v="2"/>
    <s v="US"/>
    <s v="USD"/>
    <n v="1460608780"/>
    <n v="1455428380"/>
    <b v="0"/>
    <n v="4"/>
    <b v="0"/>
    <x v="6"/>
    <n v="71"/>
    <n v="71.25"/>
    <s v="theater"/>
    <x v="6"/>
    <d v="2016-02-14T05:39:40"/>
    <x v="2"/>
    <x v="2"/>
  </r>
  <r>
    <n v="3966"/>
    <s v="Moroccan National Debate Team"/>
    <s v="MNDT will be the first Moroccan Team in history to participate in the WSDC. the worldâ€™s biggest high school debate tournament."/>
    <n v="400"/>
    <n v="45"/>
    <x v="2"/>
    <s v="US"/>
    <s v="USD"/>
    <n v="1406170740"/>
    <n v="1402506278"/>
    <b v="0"/>
    <n v="2"/>
    <b v="0"/>
    <x v="6"/>
    <n v="11"/>
    <n v="22.5"/>
    <s v="theater"/>
    <x v="6"/>
    <d v="2014-06-11T17:04:38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400"/>
    <n v="410"/>
    <x v="2"/>
    <s v="US"/>
    <s v="USD"/>
    <n v="1488783507"/>
    <n v="1486191507"/>
    <b v="0"/>
    <n v="10"/>
    <b v="0"/>
    <x v="6"/>
    <n v="103"/>
    <n v="41"/>
    <s v="theater"/>
    <x v="6"/>
    <d v="2017-02-04T06:58:27"/>
    <x v="1"/>
    <x v="2"/>
  </r>
  <r>
    <n v="3968"/>
    <s v="Scarlet Letters (a play with songs)"/>
    <s v="&quot;On the breast of her gown, in fine red cloth, appeared the letter A.&quot; But what about the rest of the alphabet?"/>
    <n v="400"/>
    <n v="527"/>
    <x v="2"/>
    <s v="US"/>
    <s v="USD"/>
    <n v="1463945673"/>
    <n v="1458761673"/>
    <b v="0"/>
    <n v="11"/>
    <b v="0"/>
    <x v="6"/>
    <n v="132"/>
    <n v="47.91"/>
    <s v="theater"/>
    <x v="6"/>
    <d v="2016-03-23T19:34:33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350"/>
    <n v="211"/>
    <x v="2"/>
    <s v="US"/>
    <s v="USD"/>
    <n v="1472442900"/>
    <n v="1471638646"/>
    <b v="0"/>
    <n v="6"/>
    <b v="0"/>
    <x v="6"/>
    <n v="60"/>
    <n v="35.17"/>
    <s v="theater"/>
    <x v="6"/>
    <d v="2016-08-19T20:30:46"/>
    <x v="2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350"/>
    <n v="11"/>
    <x v="2"/>
    <s v="US"/>
    <s v="USD"/>
    <n v="1460925811"/>
    <n v="1458333811"/>
    <b v="0"/>
    <n v="2"/>
    <b v="0"/>
    <x v="6"/>
    <n v="3"/>
    <n v="5.5"/>
    <s v="theater"/>
    <x v="6"/>
    <d v="2016-03-18T20:43:31"/>
    <x v="2"/>
    <x v="7"/>
  </r>
  <r>
    <n v="3971"/>
    <s v="The Sentinel &amp; The Showman"/>
    <s v="The timeless story of the struggling actor, the faithful agent and   the reality of what constitutes success and failure in Hollywood."/>
    <n v="350"/>
    <n v="136"/>
    <x v="2"/>
    <s v="US"/>
    <s v="USD"/>
    <n v="1405947126"/>
    <n v="1403355126"/>
    <b v="0"/>
    <n v="6"/>
    <b v="0"/>
    <x v="6"/>
    <n v="39"/>
    <n v="22.67"/>
    <s v="theater"/>
    <x v="6"/>
    <d v="2014-06-21T12:52:06"/>
    <x v="3"/>
    <x v="0"/>
  </r>
  <r>
    <n v="3972"/>
    <s v="Valkyrie Theatre Company"/>
    <s v="We're a horror based theatre company in Oklahoma City beginning our first season of shows."/>
    <n v="350"/>
    <n v="211"/>
    <x v="2"/>
    <s v="US"/>
    <s v="USD"/>
    <n v="1423186634"/>
    <n v="1418002634"/>
    <b v="0"/>
    <n v="8"/>
    <b v="0"/>
    <x v="6"/>
    <n v="60"/>
    <n v="26.38"/>
    <s v="theater"/>
    <x v="6"/>
    <d v="2014-12-08T01:37:14"/>
    <x v="3"/>
    <x v="11"/>
  </r>
  <r>
    <n v="3973"/>
    <s v="Staged Right Theatre First Season Campaign"/>
    <s v="Staged Right Theatre Company is putting on its first season this year, and we need your help with raising money to put on four plays!"/>
    <n v="350"/>
    <n v="3905"/>
    <x v="2"/>
    <s v="US"/>
    <s v="USD"/>
    <n v="1462766400"/>
    <n v="1460219110"/>
    <b v="0"/>
    <n v="37"/>
    <b v="0"/>
    <x v="6"/>
    <n v="1116"/>
    <n v="105.54"/>
    <s v="theater"/>
    <x v="6"/>
    <d v="2016-04-09T16:25:10"/>
    <x v="2"/>
    <x v="6"/>
  </r>
  <r>
    <n v="3974"/>
    <s v="The Taming of the Shrew"/>
    <s v="We are performing Shakespeare's &quot;The Taming of the Shrew&quot; in its original Elizabethan setting at the Oxford Shakespeare Festival."/>
    <n v="350"/>
    <n v="320"/>
    <x v="2"/>
    <s v="GB"/>
    <s v="GBP"/>
    <n v="1464872848"/>
    <n v="1462280848"/>
    <b v="0"/>
    <n v="11"/>
    <b v="0"/>
    <x v="6"/>
    <n v="91"/>
    <n v="29.09"/>
    <s v="theater"/>
    <x v="6"/>
    <d v="2016-05-03T13:07:28"/>
    <x v="2"/>
    <x v="5"/>
  </r>
  <r>
    <n v="3975"/>
    <s v="Moon Over Mangroves"/>
    <s v="Four homeless Key West men are to be given a boat, but fates twist until only the moon and mangroves witness their earthly demise."/>
    <n v="350"/>
    <n v="0"/>
    <x v="2"/>
    <s v="US"/>
    <s v="USD"/>
    <n v="1468442898"/>
    <n v="1465850898"/>
    <b v="0"/>
    <n v="0"/>
    <b v="0"/>
    <x v="6"/>
    <n v="0"/>
    <n v="0"/>
    <s v="theater"/>
    <x v="6"/>
    <d v="2016-06-13T20:48:18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350"/>
    <n v="620"/>
    <x v="2"/>
    <s v="US"/>
    <s v="USD"/>
    <n v="1406876400"/>
    <n v="1405024561"/>
    <b v="0"/>
    <n v="10"/>
    <b v="0"/>
    <x v="6"/>
    <n v="177"/>
    <n v="62"/>
    <s v="theater"/>
    <x v="6"/>
    <d v="2014-07-10T20:36:01"/>
    <x v="3"/>
    <x v="3"/>
  </r>
  <r>
    <n v="3977"/>
    <s v="Tales of a Dragon KNIGHT"/>
    <s v="Created for the greatest stages of the world, will captivate the hearts of its audience with a Powerful Story Line &amp; Magical creatures!"/>
    <n v="350"/>
    <n v="1305"/>
    <x v="2"/>
    <s v="US"/>
    <s v="USD"/>
    <n v="1469213732"/>
    <n v="1466621732"/>
    <b v="0"/>
    <n v="6"/>
    <b v="0"/>
    <x v="6"/>
    <n v="373"/>
    <n v="217.5"/>
    <s v="theater"/>
    <x v="6"/>
    <d v="2016-06-22T18:55:32"/>
    <x v="2"/>
    <x v="0"/>
  </r>
  <r>
    <n v="3978"/>
    <s v="For Colored Girl Play Production"/>
    <s v="Staged play within the communities of eastern ( Kinston Wilson Wilmington ) North Carolina ! Funds will allow a child to attend! THX"/>
    <n v="350"/>
    <n v="214"/>
    <x v="2"/>
    <s v="US"/>
    <s v="USD"/>
    <n v="1422717953"/>
    <n v="1417533953"/>
    <b v="0"/>
    <n v="8"/>
    <b v="0"/>
    <x v="6"/>
    <n v="61"/>
    <n v="26.75"/>
    <s v="theater"/>
    <x v="6"/>
    <d v="2014-12-02T15:25:53"/>
    <x v="3"/>
    <x v="11"/>
  </r>
  <r>
    <n v="3979"/>
    <s v="What a Gay Play - back, bigger and longer"/>
    <s v="After a successful premiere run at Edinburgh 2014, it's been rewritten and revised and is back for another run of Edinburgh fun in 2015"/>
    <n v="350"/>
    <n v="110"/>
    <x v="2"/>
    <s v="GB"/>
    <s v="GBP"/>
    <n v="1427659200"/>
    <n v="1425678057"/>
    <b v="0"/>
    <n v="6"/>
    <b v="0"/>
    <x v="6"/>
    <n v="31"/>
    <n v="18.329999999999998"/>
    <s v="theater"/>
    <x v="6"/>
    <d v="2015-03-06T21:40:57"/>
    <x v="0"/>
    <x v="7"/>
  </r>
  <r>
    <n v="3980"/>
    <s v="Romeo and Juliet: A Mesh-n-Groove Production"/>
    <s v="Itâ€™s your favorite classic with a twist. This summer, Chicago youth recreate Romeo and Juliet in The Mesh-n-Groove annual production!"/>
    <n v="350"/>
    <n v="450"/>
    <x v="2"/>
    <s v="US"/>
    <s v="USD"/>
    <n v="1404570147"/>
    <n v="1401978147"/>
    <b v="0"/>
    <n v="7"/>
    <b v="0"/>
    <x v="6"/>
    <n v="129"/>
    <n v="64.290000000000006"/>
    <s v="theater"/>
    <x v="6"/>
    <d v="2014-06-05T14:22:27"/>
    <x v="3"/>
    <x v="0"/>
  </r>
  <r>
    <n v="3981"/>
    <s v="BEIRUT, LADY OF LEBANON"/>
    <s v="A Theatrical Production Celebrating the Lebanese Culture and the Human Spirit in Time of War."/>
    <n v="350"/>
    <n v="1225"/>
    <x v="2"/>
    <s v="US"/>
    <s v="USD"/>
    <n v="1468729149"/>
    <n v="1463545149"/>
    <b v="0"/>
    <n v="7"/>
    <b v="0"/>
    <x v="6"/>
    <n v="350"/>
    <n v="175"/>
    <s v="theater"/>
    <x v="6"/>
    <d v="2016-05-18T04:19:09"/>
    <x v="2"/>
    <x v="5"/>
  </r>
  <r>
    <n v="3982"/>
    <s v="Flush - David Dipper - Break Point Theatre"/>
    <s v="Sex, deception, addiction, life. _x000a_A quality piece of relevant theatre at one of London's most vibrant and respected fringe theatres."/>
    <n v="347"/>
    <n v="170"/>
    <x v="2"/>
    <s v="GB"/>
    <s v="GBP"/>
    <n v="1436297180"/>
    <n v="1431113180"/>
    <b v="0"/>
    <n v="5"/>
    <b v="0"/>
    <x v="6"/>
    <n v="49"/>
    <n v="34"/>
    <s v="theater"/>
    <x v="6"/>
    <d v="2015-05-08T19:26:20"/>
    <x v="0"/>
    <x v="5"/>
  </r>
  <r>
    <n v="3983"/>
    <s v="A Season of Love and Music (Spring 2014)"/>
    <s v="Donâ€™t miss Golden Threadâ€™s new family-friendly play with live music about Ziryab, the 9th century musician and cultural trailblazer!"/>
    <n v="333"/>
    <n v="3877"/>
    <x v="2"/>
    <s v="US"/>
    <s v="USD"/>
    <n v="1400569140"/>
    <n v="1397854356"/>
    <b v="0"/>
    <n v="46"/>
    <b v="0"/>
    <x v="6"/>
    <n v="1164"/>
    <n v="84.28"/>
    <s v="theater"/>
    <x v="6"/>
    <d v="2014-04-18T20:52:36"/>
    <x v="3"/>
    <x v="6"/>
  </r>
  <r>
    <n v="3984"/>
    <s v="Fantastic Mr Fox - Novus Theatre"/>
    <s v="Novus Theatre bring you their new show 'Fantastic Mr Fox'. We hope to improve the pay for our cast and crew through Kickstarter."/>
    <n v="315"/>
    <n v="95"/>
    <x v="2"/>
    <s v="GB"/>
    <s v="GBP"/>
    <n v="1415404800"/>
    <n v="1412809644"/>
    <b v="0"/>
    <n v="10"/>
    <b v="0"/>
    <x v="6"/>
    <n v="30"/>
    <n v="9.5"/>
    <s v="theater"/>
    <x v="6"/>
    <d v="2014-10-08T23:07:24"/>
    <x v="3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"/>
    <n v="641"/>
    <x v="2"/>
    <s v="US"/>
    <s v="USD"/>
    <n v="1456002300"/>
    <n v="1454173120"/>
    <b v="0"/>
    <n v="19"/>
    <b v="0"/>
    <x v="6"/>
    <n v="214"/>
    <n v="33.74"/>
    <s v="theater"/>
    <x v="6"/>
    <d v="2016-01-30T16:58:40"/>
    <x v="2"/>
    <x v="1"/>
  </r>
  <r>
    <n v="3986"/>
    <s v="Hippolytos - Polish Tour"/>
    <s v="After a successful run at London's Cockpit Theatre, we are invited to perform in Gardzienice OPT and at Teatr Polski in Warsaw, Poland."/>
    <n v="300"/>
    <n v="488"/>
    <x v="2"/>
    <s v="GB"/>
    <s v="GBP"/>
    <n v="1462539840"/>
    <n v="1460034594"/>
    <b v="0"/>
    <n v="13"/>
    <b v="0"/>
    <x v="6"/>
    <n v="163"/>
    <n v="37.54"/>
    <s v="theater"/>
    <x v="6"/>
    <d v="2016-04-07T13:09:54"/>
    <x v="2"/>
    <x v="6"/>
  </r>
  <r>
    <n v="3987"/>
    <s v="Write Now 5"/>
    <s v="Write Now 5 is a new writing festival in south east London promoting new work from emerging playwrights."/>
    <n v="300"/>
    <n v="151"/>
    <x v="2"/>
    <s v="GB"/>
    <s v="GBP"/>
    <n v="1400278290"/>
    <n v="1399414290"/>
    <b v="0"/>
    <n v="13"/>
    <b v="0"/>
    <x v="6"/>
    <n v="50"/>
    <n v="11.62"/>
    <s v="theater"/>
    <x v="6"/>
    <d v="2014-05-06T22:11:30"/>
    <x v="3"/>
    <x v="5"/>
  </r>
  <r>
    <n v="3988"/>
    <s v="Folk-Tales: What Stories Do Your Folks Tell?"/>
    <s v="An evening of of stories based both in myth and truth."/>
    <n v="300"/>
    <n v="32"/>
    <x v="2"/>
    <s v="US"/>
    <s v="USD"/>
    <n v="1440813413"/>
    <n v="1439517413"/>
    <b v="0"/>
    <n v="4"/>
    <b v="0"/>
    <x v="6"/>
    <n v="11"/>
    <n v="8"/>
    <s v="theater"/>
    <x v="6"/>
    <d v="2015-08-14T01:56:53"/>
    <x v="0"/>
    <x v="10"/>
  </r>
  <r>
    <n v="3989"/>
    <s v="A Gentleman, A Lady and A Thug"/>
    <s v="I love to write. I have written and published my first book and everyone that read it enjoyed it. My dream is to one day write movies"/>
    <n v="300"/>
    <n v="0"/>
    <x v="2"/>
    <s v="US"/>
    <s v="USD"/>
    <n v="1447009181"/>
    <n v="1444413581"/>
    <b v="0"/>
    <n v="0"/>
    <b v="0"/>
    <x v="6"/>
    <n v="0"/>
    <n v="0"/>
    <s v="theater"/>
    <x v="6"/>
    <d v="2015-10-09T17:59:41"/>
    <x v="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300"/>
    <n v="69"/>
    <x v="2"/>
    <s v="GB"/>
    <s v="GBP"/>
    <n v="1456934893"/>
    <n v="1454342893"/>
    <b v="0"/>
    <n v="3"/>
    <b v="0"/>
    <x v="6"/>
    <n v="23"/>
    <n v="23"/>
    <s v="theater"/>
    <x v="6"/>
    <d v="2016-02-01T16:08:13"/>
    <x v="2"/>
    <x v="2"/>
  </r>
  <r>
    <n v="3991"/>
    <s v="NTACTheatre - North Texas Actor's Collaborative Theatre"/>
    <s v="North Texas first actor-driven theatre company needs your help"/>
    <n v="300"/>
    <n v="100"/>
    <x v="2"/>
    <s v="US"/>
    <s v="USD"/>
    <n v="1433086082"/>
    <n v="1430494082"/>
    <b v="0"/>
    <n v="1"/>
    <b v="0"/>
    <x v="6"/>
    <n v="33"/>
    <n v="100"/>
    <s v="theater"/>
    <x v="6"/>
    <d v="2015-05-01T15:28:02"/>
    <x v="0"/>
    <x v="5"/>
  </r>
  <r>
    <n v="3992"/>
    <s v="Tearing Down Cabrini-Green, a dynamic social commentary."/>
    <s v="A richly textured and intellectually powerful social commentary about family, community and America."/>
    <n v="300"/>
    <n v="541"/>
    <x v="2"/>
    <s v="US"/>
    <s v="USD"/>
    <n v="1449876859"/>
    <n v="1444689259"/>
    <b v="0"/>
    <n v="9"/>
    <b v="0"/>
    <x v="6"/>
    <n v="180"/>
    <n v="60.11"/>
    <s v="theater"/>
    <x v="6"/>
    <d v="2015-10-12T22:34:19"/>
    <x v="0"/>
    <x v="9"/>
  </r>
  <r>
    <n v="3993"/>
    <s v="Invincible Diamonds: A Survivor's Guide"/>
    <s v="I am seeking to turn my collection of urban poetry into a stage play. My desire is to inspire victims to heal."/>
    <n v="300"/>
    <n v="3"/>
    <x v="2"/>
    <s v="US"/>
    <s v="USD"/>
    <n v="1431549912"/>
    <n v="1428957912"/>
    <b v="0"/>
    <n v="1"/>
    <b v="0"/>
    <x v="6"/>
    <n v="1"/>
    <n v="3"/>
    <s v="theater"/>
    <x v="6"/>
    <d v="2015-04-13T20:45:12"/>
    <x v="0"/>
    <x v="6"/>
  </r>
  <r>
    <n v="3994"/>
    <s v="Poles Apart - A Play in 2 Acts"/>
    <s v="Is Henson willing to dare risk a theatrical speaking tour of his North Pole adventures...and more?"/>
    <n v="300"/>
    <n v="5"/>
    <x v="2"/>
    <s v="US"/>
    <s v="USD"/>
    <n v="1405761690"/>
    <n v="1403169690"/>
    <b v="0"/>
    <n v="1"/>
    <b v="0"/>
    <x v="6"/>
    <n v="2"/>
    <n v="5"/>
    <s v="theater"/>
    <x v="6"/>
    <d v="2014-06-19T09:21:30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300"/>
    <n v="70"/>
    <x v="2"/>
    <s v="GB"/>
    <s v="GBP"/>
    <n v="1423913220"/>
    <n v="1421339077"/>
    <b v="0"/>
    <n v="4"/>
    <b v="0"/>
    <x v="6"/>
    <n v="23"/>
    <n v="17.5"/>
    <s v="theater"/>
    <x v="6"/>
    <d v="2015-01-15T16:24:37"/>
    <x v="0"/>
    <x v="1"/>
  </r>
  <r>
    <n v="3996"/>
    <s v="Anansi the Spider - An African Folktale"/>
    <s v="The African tale of Anansi the Spider is that of a trickster who often uses cleverness and harmless jokes to get what he wants."/>
    <n v="300"/>
    <n v="497"/>
    <x v="2"/>
    <s v="US"/>
    <s v="USD"/>
    <n v="1416499440"/>
    <n v="1415341464"/>
    <b v="0"/>
    <n v="17"/>
    <b v="0"/>
    <x v="6"/>
    <n v="166"/>
    <n v="29.24"/>
    <s v="theater"/>
    <x v="6"/>
    <d v="2014-11-07T06:24:24"/>
    <x v="3"/>
    <x v="4"/>
  </r>
  <r>
    <n v="3997"/>
    <s v="'Working Play Title'"/>
    <s v="We aim to produce a Professional Published Play for two days in October 2015 on Fri 30th &amp; Sat 31st with three performances in total."/>
    <n v="300"/>
    <n v="0"/>
    <x v="2"/>
    <s v="GB"/>
    <s v="GBP"/>
    <n v="1428222221"/>
    <n v="1425633821"/>
    <b v="0"/>
    <n v="0"/>
    <b v="0"/>
    <x v="6"/>
    <n v="0"/>
    <n v="0"/>
    <s v="theater"/>
    <x v="6"/>
    <d v="2015-03-06T09:23:41"/>
    <x v="0"/>
    <x v="7"/>
  </r>
  <r>
    <n v="3998"/>
    <s v="Forsaken Angels-A New Play"/>
    <s v="Forsaken Angels, a powerful new play by William Leary, author of DCMTA's Best Of 2014 Play Masquerade."/>
    <n v="300"/>
    <n v="715"/>
    <x v="2"/>
    <s v="US"/>
    <s v="USD"/>
    <n v="1427580426"/>
    <n v="1424992026"/>
    <b v="0"/>
    <n v="12"/>
    <b v="0"/>
    <x v="6"/>
    <n v="238"/>
    <n v="59.58"/>
    <s v="theater"/>
    <x v="6"/>
    <d v="2015-02-26T23:07:06"/>
    <x v="0"/>
    <x v="2"/>
  </r>
  <r>
    <n v="3999"/>
    <s v="The Sins of Seven Tables at the Edinburgh Fringe Festival"/>
    <s v="If tables had ears what tales would they tell? Sins of Seven Tables, a modern take on the 7 Deadlies, are they still sins?"/>
    <n v="300"/>
    <n v="1156"/>
    <x v="2"/>
    <s v="US"/>
    <s v="USD"/>
    <n v="1409514709"/>
    <n v="1406058798"/>
    <b v="0"/>
    <n v="14"/>
    <b v="0"/>
    <x v="6"/>
    <n v="385"/>
    <n v="82.57"/>
    <s v="theater"/>
    <x v="6"/>
    <d v="2014-07-22T19:53:18"/>
    <x v="3"/>
    <x v="3"/>
  </r>
  <r>
    <n v="4000"/>
    <s v="The Escorts"/>
    <s v="An Enticing Trip into the World of Assisted Dying"/>
    <n v="300"/>
    <n v="10"/>
    <x v="2"/>
    <s v="US"/>
    <s v="USD"/>
    <n v="1462631358"/>
    <n v="1457450958"/>
    <b v="0"/>
    <n v="1"/>
    <b v="0"/>
    <x v="6"/>
    <n v="3"/>
    <n v="10"/>
    <s v="theater"/>
    <x v="6"/>
    <d v="2016-03-08T15:29:18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300"/>
    <n v="453"/>
    <x v="2"/>
    <s v="GB"/>
    <s v="GBP"/>
    <n v="1488394800"/>
    <n v="1486681708"/>
    <b v="0"/>
    <n v="14"/>
    <b v="0"/>
    <x v="6"/>
    <n v="151"/>
    <n v="32.36"/>
    <s v="theater"/>
    <x v="6"/>
    <d v="2017-02-09T23:08:28"/>
    <x v="1"/>
    <x v="2"/>
  </r>
  <r>
    <n v="4002"/>
    <s v="Terry Pratchett's Wyrd Sisters"/>
    <s v="Bring Wyrd Sisters, a comedy of Shakespearean proportions, to small-town Texas. Loosely parodies the â€œScottish Play.â€"/>
    <n v="300"/>
    <n v="23"/>
    <x v="2"/>
    <s v="US"/>
    <s v="USD"/>
    <n v="1411779761"/>
    <n v="1409187761"/>
    <b v="0"/>
    <n v="4"/>
    <b v="0"/>
    <x v="6"/>
    <n v="8"/>
    <n v="5.75"/>
    <s v="theater"/>
    <x v="6"/>
    <d v="2014-08-28T01:02:41"/>
    <x v="3"/>
    <x v="10"/>
  </r>
  <r>
    <n v="4003"/>
    <s v="MAMA BA-B: The Stage Play"/>
    <s v="&quot;MAMA'Z BA-B&quot; is the story of Marcus Williams who struggles to find a place for himself as a young black male."/>
    <n v="300"/>
    <n v="201"/>
    <x v="2"/>
    <s v="US"/>
    <s v="USD"/>
    <n v="1424009147"/>
    <n v="1421417147"/>
    <b v="0"/>
    <n v="2"/>
    <b v="0"/>
    <x v="6"/>
    <n v="67"/>
    <n v="100.5"/>
    <s v="theater"/>
    <x v="6"/>
    <d v="2015-01-16T14:05:47"/>
    <x v="0"/>
    <x v="1"/>
  </r>
  <r>
    <n v="4004"/>
    <s v="South Florida Tours"/>
    <s v="Help Launch The Queen Into South Florida!"/>
    <n v="300"/>
    <n v="1"/>
    <x v="2"/>
    <s v="US"/>
    <s v="USD"/>
    <n v="1412740457"/>
    <n v="1410148457"/>
    <b v="0"/>
    <n v="1"/>
    <b v="0"/>
    <x v="6"/>
    <n v="0"/>
    <n v="1"/>
    <s v="theater"/>
    <x v="6"/>
    <d v="2014-09-08T03:54:17"/>
    <x v="3"/>
    <x v="8"/>
  </r>
  <r>
    <n v="4005"/>
    <s v="Bringing more Art to the Community"/>
    <s v="Help us bring more Art to the Community. It's our second production, Fences by August Wilson. Help us make it a success!"/>
    <n v="300"/>
    <n v="40"/>
    <x v="2"/>
    <s v="US"/>
    <s v="USD"/>
    <n v="1413832985"/>
    <n v="1408648985"/>
    <b v="0"/>
    <n v="2"/>
    <b v="0"/>
    <x v="6"/>
    <n v="13"/>
    <n v="20"/>
    <s v="theater"/>
    <x v="6"/>
    <d v="2014-08-21T19:23:05"/>
    <x v="3"/>
    <x v="10"/>
  </r>
  <r>
    <n v="4006"/>
    <s v="&quot;The Norwegians&quot; Midwestern Tour"/>
    <s v="Olive and Betty have cheating boyfriends. The solution: Gus and Tor, two Norwegian hit men who specialize in solving such problems."/>
    <n v="300"/>
    <n v="2"/>
    <x v="2"/>
    <s v="US"/>
    <s v="USD"/>
    <n v="1455647587"/>
    <n v="1453487587"/>
    <b v="0"/>
    <n v="1"/>
    <b v="0"/>
    <x v="6"/>
    <n v="1"/>
    <n v="2"/>
    <s v="theater"/>
    <x v="6"/>
    <d v="2016-01-22T18:33:07"/>
    <x v="2"/>
    <x v="1"/>
  </r>
  <r>
    <n v="4007"/>
    <s v="POLES APART - A PLAY IN 2 ACTS"/>
    <s v="Is the public ready to hear Matt's story? Is he willing to risk public speaking and the waning reputation among his own race?"/>
    <n v="300"/>
    <n v="5"/>
    <x v="2"/>
    <s v="US"/>
    <s v="USD"/>
    <n v="1409070480"/>
    <n v="1406572381"/>
    <b v="0"/>
    <n v="1"/>
    <b v="0"/>
    <x v="6"/>
    <n v="2"/>
    <n v="5"/>
    <s v="theater"/>
    <x v="6"/>
    <d v="2014-07-28T18:33:01"/>
    <x v="3"/>
    <x v="3"/>
  </r>
  <r>
    <n v="4008"/>
    <s v="Lovers and Other Strangers at The Cockpit"/>
    <s v="Lovers and Other Strangers by RenÃ©e Taylor and Joseph Bologna, showing at The Cockpit theatre in Marylebone, 10th - 14th August 2015"/>
    <n v="300"/>
    <n v="60"/>
    <x v="2"/>
    <s v="GB"/>
    <s v="GBP"/>
    <n v="1437606507"/>
    <n v="1435014507"/>
    <b v="0"/>
    <n v="4"/>
    <b v="0"/>
    <x v="6"/>
    <n v="20"/>
    <n v="15"/>
    <s v="theater"/>
    <x v="6"/>
    <d v="2015-06-22T23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300"/>
    <n v="75"/>
    <x v="2"/>
    <s v="GB"/>
    <s v="GBP"/>
    <n v="1410281360"/>
    <n v="1406825360"/>
    <b v="0"/>
    <n v="3"/>
    <b v="0"/>
    <x v="6"/>
    <n v="25"/>
    <n v="25"/>
    <s v="theater"/>
    <x v="6"/>
    <d v="2014-07-31T16:49:20"/>
    <x v="3"/>
    <x v="3"/>
  </r>
  <r>
    <n v="4010"/>
    <s v="The Connection Play 2014"/>
    <s v="JUNTO Productions is proud to present our first production, the premiere of The Connection, a play by Jeffrey Paul."/>
    <n v="300"/>
    <n v="1742"/>
    <x v="2"/>
    <s v="US"/>
    <s v="USD"/>
    <n v="1414348166"/>
    <n v="1412879366"/>
    <b v="0"/>
    <n v="38"/>
    <b v="0"/>
    <x v="6"/>
    <n v="581"/>
    <n v="45.84"/>
    <s v="theater"/>
    <x v="6"/>
    <d v="2014-10-09T18:29:26"/>
    <x v="3"/>
    <x v="9"/>
  </r>
  <r>
    <n v="4011"/>
    <s v="Just Bryan, a radio drama"/>
    <s v="Radio drama about a failed comedian with the help of his Dictaphone friend Alan, tries to become a success whilst fighting his demons."/>
    <n v="300"/>
    <n v="19"/>
    <x v="2"/>
    <s v="GB"/>
    <s v="GBP"/>
    <n v="1422450278"/>
    <n v="1419858278"/>
    <b v="0"/>
    <n v="4"/>
    <b v="0"/>
    <x v="6"/>
    <n v="6"/>
    <n v="4.75"/>
    <s v="theater"/>
    <x v="6"/>
    <d v="2014-12-29T13:04:38"/>
    <x v="3"/>
    <x v="11"/>
  </r>
  <r>
    <n v="4012"/>
    <s v="The Butterfly Catcher"/>
    <s v="LEELA IS A 14 YEAR OLD GIRL. JONAH IS A 56 YEAR OLD MAN. IT'S BEEN GOING ON FOR 3 YEARS. HERE COMES THE NIGHT OF VIOLENT RECKONING."/>
    <n v="300"/>
    <n v="0"/>
    <x v="2"/>
    <s v="GB"/>
    <s v="GBP"/>
    <n v="1430571849"/>
    <n v="1427979849"/>
    <b v="0"/>
    <n v="0"/>
    <b v="0"/>
    <x v="6"/>
    <n v="0"/>
    <n v="0"/>
    <s v="theater"/>
    <x v="6"/>
    <d v="2015-04-02T13:04:09"/>
    <x v="0"/>
    <x v="6"/>
  </r>
  <r>
    <n v="4013"/>
    <s v="Harriet Tubman Woman Of Faith"/>
    <s v="Harriet Tubman Woman of Faith is a remarkable narrative about the life and faith of Harriet Tubman, told through a dream of a teenager."/>
    <n v="300"/>
    <n v="26"/>
    <x v="2"/>
    <s v="US"/>
    <s v="USD"/>
    <n v="1424070823"/>
    <n v="1421478823"/>
    <b v="0"/>
    <n v="2"/>
    <b v="0"/>
    <x v="6"/>
    <n v="9"/>
    <n v="13"/>
    <s v="theater"/>
    <x v="6"/>
    <d v="2015-01-17T07:13:43"/>
    <x v="0"/>
    <x v="1"/>
  </r>
  <r>
    <n v="4014"/>
    <s v="Ministry theater"/>
    <s v="I am trying to put together a ministry theater company for junior / high schoolers that which puts on free shows in the SoCal area."/>
    <n v="300"/>
    <n v="0"/>
    <x v="2"/>
    <s v="US"/>
    <s v="USD"/>
    <n v="1457157269"/>
    <n v="1455861269"/>
    <b v="0"/>
    <n v="0"/>
    <b v="0"/>
    <x v="6"/>
    <n v="0"/>
    <n v="0"/>
    <s v="theater"/>
    <x v="6"/>
    <d v="2016-02-19T05:54:29"/>
    <x v="2"/>
    <x v="2"/>
  </r>
  <r>
    <n v="4015"/>
    <s v="Shakespeare In The Park"/>
    <s v="FREE Shakespeare In the Park in Bergen County, NJ on July 24, 25, 31, and August 1. We need your support to help keep our show FREE"/>
    <n v="300"/>
    <n v="1"/>
    <x v="2"/>
    <s v="US"/>
    <s v="USD"/>
    <n v="1437331463"/>
    <n v="1434739463"/>
    <b v="0"/>
    <n v="1"/>
    <b v="0"/>
    <x v="6"/>
    <n v="0"/>
    <n v="1"/>
    <s v="theater"/>
    <x v="6"/>
    <d v="2015-06-19T18:44:23"/>
    <x v="0"/>
    <x v="0"/>
  </r>
  <r>
    <n v="4016"/>
    <s v="MENTAL Play"/>
    <s v="A new play and project exploring challenges faced by young adults struggling with mental health issues in contemporary Britain."/>
    <n v="300"/>
    <n v="70"/>
    <x v="2"/>
    <s v="GB"/>
    <s v="GBP"/>
    <n v="1410987400"/>
    <n v="1408395400"/>
    <b v="0"/>
    <n v="7"/>
    <b v="0"/>
    <x v="6"/>
    <n v="23"/>
    <n v="10"/>
    <s v="theater"/>
    <x v="6"/>
    <d v="2014-08-18T20:56:40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300"/>
    <n v="105"/>
    <x v="2"/>
    <s v="US"/>
    <s v="USD"/>
    <n v="1409846874"/>
    <n v="1407254874"/>
    <b v="0"/>
    <n v="2"/>
    <b v="0"/>
    <x v="6"/>
    <n v="35"/>
    <n v="52.5"/>
    <s v="theater"/>
    <x v="6"/>
    <d v="2014-08-05T16:07:54"/>
    <x v="3"/>
    <x v="10"/>
  </r>
  <r>
    <n v="4018"/>
    <s v="Time Please Fringe"/>
    <s v="Funding for a production of Time Please at the Brighton Fringe 2017... and beyond."/>
    <n v="300"/>
    <n v="130"/>
    <x v="2"/>
    <s v="GB"/>
    <s v="GBP"/>
    <n v="1475877108"/>
    <n v="1473285108"/>
    <b v="0"/>
    <n v="4"/>
    <b v="0"/>
    <x v="6"/>
    <n v="43"/>
    <n v="32.5"/>
    <s v="theater"/>
    <x v="6"/>
    <d v="2016-09-07T21:51:48"/>
    <x v="2"/>
    <x v="8"/>
  </r>
  <r>
    <n v="4019"/>
    <s v="We Don't Play Fight"/>
    <s v="Finally a crossover of the arts takes place! Theater &amp; LIVE Pro Wrestling. A unique story featuring TV Pro Wrestling without the TV."/>
    <n v="280"/>
    <n v="29"/>
    <x v="2"/>
    <s v="US"/>
    <s v="USD"/>
    <n v="1460737680"/>
    <n v="1455725596"/>
    <b v="0"/>
    <n v="4"/>
    <b v="0"/>
    <x v="6"/>
    <n v="10"/>
    <n v="7.25"/>
    <s v="theater"/>
    <x v="6"/>
    <d v="2016-02-17T16:13:16"/>
    <x v="2"/>
    <x v="2"/>
  </r>
  <r>
    <n v="4020"/>
    <s v="Those That Fly"/>
    <s v="Having lived her whole life in the midst of a civil war, 11 year old Leyla dreams of being a pilot so she may fly her family to safety."/>
    <n v="270"/>
    <n v="100"/>
    <x v="2"/>
    <s v="US"/>
    <s v="USD"/>
    <n v="1427168099"/>
    <n v="1424579699"/>
    <b v="0"/>
    <n v="3"/>
    <b v="0"/>
    <x v="6"/>
    <n v="37"/>
    <n v="33.33"/>
    <s v="theater"/>
    <x v="6"/>
    <d v="2015-02-22T04:34:59"/>
    <x v="0"/>
    <x v="2"/>
  </r>
  <r>
    <n v="4021"/>
    <s v="Angels in Houston"/>
    <s v="Help a group of actors end bigotry in Houston, TX by supporting a  full production of Angels in America."/>
    <n v="250"/>
    <n v="125"/>
    <x v="2"/>
    <s v="US"/>
    <s v="USD"/>
    <n v="1414360358"/>
    <n v="1409176358"/>
    <b v="0"/>
    <n v="2"/>
    <b v="0"/>
    <x v="6"/>
    <n v="50"/>
    <n v="62.5"/>
    <s v="theater"/>
    <x v="6"/>
    <d v="2014-08-27T21:52:38"/>
    <x v="3"/>
    <x v="10"/>
  </r>
  <r>
    <n v="4022"/>
    <s v="The Merchant of Venice as Shakespeare Heard It"/>
    <s v="Help us produce a video of the first Original Pronunciation Merchant of Venice."/>
    <n v="250"/>
    <n v="12521"/>
    <x v="2"/>
    <s v="US"/>
    <s v="USD"/>
    <n v="1422759240"/>
    <n v="1418824867"/>
    <b v="0"/>
    <n v="197"/>
    <b v="0"/>
    <x v="6"/>
    <n v="5008"/>
    <n v="63.56"/>
    <s v="theater"/>
    <x v="6"/>
    <d v="2014-12-17T14:01:07"/>
    <x v="3"/>
    <x v="11"/>
  </r>
  <r>
    <n v="4023"/>
    <s v="Forgive &amp; Forget"/>
    <s v="An original gospel stage play that explores the pain and hurt caused by those who struggle to forgive others!"/>
    <n v="250"/>
    <n v="0"/>
    <x v="2"/>
    <s v="US"/>
    <s v="USD"/>
    <n v="1458860363"/>
    <n v="1454975963"/>
    <b v="0"/>
    <n v="0"/>
    <b v="0"/>
    <x v="6"/>
    <n v="0"/>
    <n v="0"/>
    <s v="theater"/>
    <x v="6"/>
    <d v="2016-02-08T23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250"/>
    <n v="10"/>
    <x v="2"/>
    <s v="US"/>
    <s v="USD"/>
    <n v="1441037097"/>
    <n v="1438445097"/>
    <b v="0"/>
    <n v="1"/>
    <b v="0"/>
    <x v="6"/>
    <n v="4"/>
    <n v="10"/>
    <s v="theater"/>
    <x v="6"/>
    <d v="2015-08-01T16:04:57"/>
    <x v="0"/>
    <x v="10"/>
  </r>
  <r>
    <n v="4025"/>
    <s v="Financement et aide Ã  la crÃ©ation"/>
    <s v="Acteurs, scÃ©naristes et metteurs en scÃ¨ne souhaitant monter, 5 piÃ¨ces de thÃ©Ã¢tre ainsi que 3 courts mÃ©trages et 2 long-mÃ©trages."/>
    <n v="250"/>
    <n v="250"/>
    <x v="2"/>
    <s v="FR"/>
    <s v="EUR"/>
    <n v="1437889336"/>
    <n v="1432705336"/>
    <b v="0"/>
    <n v="4"/>
    <b v="0"/>
    <x v="6"/>
    <n v="100"/>
    <n v="62.5"/>
    <s v="theater"/>
    <x v="6"/>
    <d v="2015-05-27T05:42:16"/>
    <x v="0"/>
    <x v="5"/>
  </r>
  <r>
    <n v="4026"/>
    <s v="Speak to my Soul: A Montage of Voices"/>
    <s v="This is a play that voices that stories of the black experience in America using spoken word, song and dance."/>
    <n v="250"/>
    <n v="0"/>
    <x v="2"/>
    <s v="US"/>
    <s v="USD"/>
    <n v="1449247439"/>
    <n v="1444059839"/>
    <b v="0"/>
    <n v="0"/>
    <b v="0"/>
    <x v="6"/>
    <n v="0"/>
    <n v="0"/>
    <s v="theater"/>
    <x v="6"/>
    <d v="2015-10-05T15:43:59"/>
    <x v="0"/>
    <x v="9"/>
  </r>
  <r>
    <n v="4027"/>
    <s v="Lincoln High School presents: Little Shop of Horrors"/>
    <s v="Drama Students at Lincoln High School in Walla Walla, WA are working hard to present their excellent version of Little Shop of Horrors."/>
    <n v="250"/>
    <n v="215"/>
    <x v="2"/>
    <s v="US"/>
    <s v="USD"/>
    <n v="1487811600"/>
    <n v="1486077481"/>
    <b v="0"/>
    <n v="7"/>
    <b v="0"/>
    <x v="6"/>
    <n v="86"/>
    <n v="30.71"/>
    <s v="theater"/>
    <x v="6"/>
    <d v="2017-02-02T23:18:01"/>
    <x v="1"/>
    <x v="2"/>
  </r>
  <r>
    <n v="4028"/>
    <s v="The Last King of the I.D.A. (Minnesota Fringe)"/>
    <s v="The 2014 Minnesota Fringe Festival brings the World Premiere of LightBright's one-act play, The Last King of the I.D.A."/>
    <n v="250"/>
    <n v="561"/>
    <x v="2"/>
    <s v="US"/>
    <s v="USD"/>
    <n v="1402007500"/>
    <n v="1399415500"/>
    <b v="0"/>
    <n v="11"/>
    <b v="0"/>
    <x v="6"/>
    <n v="224"/>
    <n v="51"/>
    <s v="theater"/>
    <x v="6"/>
    <d v="2014-05-06T22:31:40"/>
    <x v="3"/>
    <x v="5"/>
  </r>
  <r>
    <n v="4029"/>
    <s v="Next 2 the Stage"/>
    <s v="A theater complex that educates as we entertain.  We will provide shows that inspire and theater classes that motivate."/>
    <n v="250"/>
    <n v="0"/>
    <x v="2"/>
    <s v="US"/>
    <s v="USD"/>
    <n v="1450053370"/>
    <n v="1447461370"/>
    <b v="0"/>
    <n v="0"/>
    <b v="0"/>
    <x v="6"/>
    <n v="0"/>
    <n v="0"/>
    <s v="theater"/>
    <x v="6"/>
    <d v="2015-11-14T00:36:10"/>
    <x v="0"/>
    <x v="4"/>
  </r>
  <r>
    <n v="4030"/>
    <s v="The Martin and Lewis Tribute Show"/>
    <s v="The world's best and only tribute to Dean Martin and Jerry Lewis_x000a_ bringing back the Music, Laughter and the Love."/>
    <n v="250"/>
    <n v="400"/>
    <x v="2"/>
    <s v="US"/>
    <s v="USD"/>
    <n v="1454525340"/>
    <n v="1452008599"/>
    <b v="0"/>
    <n v="6"/>
    <b v="0"/>
    <x v="6"/>
    <n v="160"/>
    <n v="66.67"/>
    <s v="theater"/>
    <x v="6"/>
    <d v="2016-01-05T15:43:19"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250"/>
    <n v="0"/>
    <x v="2"/>
    <s v="US"/>
    <s v="USD"/>
    <n v="1418914964"/>
    <n v="1414591364"/>
    <b v="0"/>
    <n v="0"/>
    <b v="0"/>
    <x v="6"/>
    <n v="0"/>
    <n v="0"/>
    <s v="theater"/>
    <x v="6"/>
    <d v="2014-10-29T14:02:44"/>
    <x v="3"/>
    <x v="9"/>
  </r>
  <r>
    <n v="4032"/>
    <s v="The Modern Theater's 'Play It Forward' Fund"/>
    <s v="'Play it Forward' is a ticket bank for individuals in need. Fund a theater experience for someone that would otherwise go without!"/>
    <n v="250"/>
    <n v="413"/>
    <x v="2"/>
    <s v="US"/>
    <s v="USD"/>
    <n v="1450211116"/>
    <n v="1445023516"/>
    <b v="0"/>
    <n v="7"/>
    <b v="0"/>
    <x v="6"/>
    <n v="165"/>
    <n v="59"/>
    <s v="theater"/>
    <x v="6"/>
    <d v="2015-10-16T19:25:16"/>
    <x v="0"/>
    <x v="9"/>
  </r>
  <r>
    <n v="4033"/>
    <s v="2020 Vision: a love story told over sixty years"/>
    <s v="Help us produce an iconic new verse play, set in the year 2020, with virtuoso acting and hauntingly beautiful words and music"/>
    <n v="250"/>
    <n v="6141.99"/>
    <x v="2"/>
    <s v="GB"/>
    <s v="GBP"/>
    <n v="1475398800"/>
    <n v="1472711224"/>
    <b v="0"/>
    <n v="94"/>
    <b v="0"/>
    <x v="6"/>
    <n v="2457"/>
    <n v="65.34"/>
    <s v="theater"/>
    <x v="6"/>
    <d v="2016-09-01T06:27:04"/>
    <x v="2"/>
    <x v="8"/>
  </r>
  <r>
    <n v="4034"/>
    <s v="Technical Design for Liberty Lake Community Theatre"/>
    <s v="This local community theatre needs a proper, efficient, SAFE and professional audio and lighting setup. Helps us raise the funds!"/>
    <n v="250"/>
    <n v="200"/>
    <x v="2"/>
    <s v="US"/>
    <s v="USD"/>
    <n v="1428097450"/>
    <n v="1425509050"/>
    <b v="0"/>
    <n v="2"/>
    <b v="0"/>
    <x v="6"/>
    <n v="80"/>
    <n v="100"/>
    <s v="theater"/>
    <x v="6"/>
    <d v="2015-03-04T22:44:10"/>
    <x v="0"/>
    <x v="7"/>
  </r>
  <r>
    <n v="4035"/>
    <s v="The Lost Boy"/>
    <s v="&quot;Stories are where you go to look for the truth of your own life.&quot; (Frank Delaney)"/>
    <n v="250"/>
    <n v="3685"/>
    <x v="2"/>
    <s v="US"/>
    <s v="USD"/>
    <n v="1413925887"/>
    <n v="1411333887"/>
    <b v="0"/>
    <n v="25"/>
    <b v="0"/>
    <x v="6"/>
    <n v="1474"/>
    <n v="147.4"/>
    <s v="theater"/>
    <x v="6"/>
    <d v="2014-09-21T21:11:27"/>
    <x v="3"/>
    <x v="8"/>
  </r>
  <r>
    <n v="4036"/>
    <s v="3 Days In Savannah"/>
    <s v="&quot;3 Days In Savannah&quot; explores the issues of love, racism, and regret while reminding us that, &quot;life is a game and love is the prize.&quot;"/>
    <n v="250"/>
    <n v="2823"/>
    <x v="2"/>
    <s v="US"/>
    <s v="USD"/>
    <n v="1404253800"/>
    <n v="1402784964"/>
    <b v="0"/>
    <n v="17"/>
    <b v="0"/>
    <x v="6"/>
    <n v="1129"/>
    <n v="166.06"/>
    <s v="theater"/>
    <x v="6"/>
    <d v="2014-06-14T22:29:24"/>
    <x v="3"/>
    <x v="0"/>
  </r>
  <r>
    <n v="4037"/>
    <s v="The Pelican, by August Strindberg"/>
    <s v="The Pelican is a haunted play by one of Swedenâ€™s most renowned playwrights, August Strindberg, about a mother's tragic deceit."/>
    <n v="250"/>
    <n v="80"/>
    <x v="2"/>
    <s v="US"/>
    <s v="USD"/>
    <n v="1464099900"/>
    <n v="1462585315"/>
    <b v="0"/>
    <n v="2"/>
    <b v="0"/>
    <x v="6"/>
    <n v="32"/>
    <n v="40"/>
    <s v="theater"/>
    <x v="6"/>
    <d v="2016-05-07T01:41:55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"/>
    <n v="301"/>
    <x v="2"/>
    <s v="US"/>
    <s v="USD"/>
    <n v="1413573010"/>
    <n v="1408389010"/>
    <b v="0"/>
    <n v="4"/>
    <b v="0"/>
    <x v="6"/>
    <n v="120"/>
    <n v="75.25"/>
    <s v="theater"/>
    <x v="6"/>
    <d v="2014-08-18T19:10:10"/>
    <x v="3"/>
    <x v="10"/>
  </r>
  <r>
    <n v="4039"/>
    <s v="Defiant Entertainment presents: The Park Bench"/>
    <s v="Help stage an original One Act Play that brings awareness to Alzheimer's in its debut performance."/>
    <n v="250"/>
    <n v="300"/>
    <x v="2"/>
    <s v="US"/>
    <s v="USD"/>
    <n v="1448949540"/>
    <n v="1446048367"/>
    <b v="0"/>
    <n v="5"/>
    <b v="0"/>
    <x v="6"/>
    <n v="120"/>
    <n v="60"/>
    <s v="theater"/>
    <x v="6"/>
    <d v="2015-10-28T16:06:07"/>
    <x v="0"/>
    <x v="9"/>
  </r>
  <r>
    <n v="4040"/>
    <s v="The Last Encore Musical"/>
    <s v="This nationally published book, set in the 70â€™s, tells the untold story of singers and a friendly reunion visit turning bad."/>
    <n v="250"/>
    <n v="2500"/>
    <x v="2"/>
    <s v="US"/>
    <s v="USD"/>
    <n v="1437188400"/>
    <n v="1432100004"/>
    <b v="0"/>
    <n v="2"/>
    <b v="0"/>
    <x v="6"/>
    <n v="1000"/>
    <n v="1250"/>
    <s v="theater"/>
    <x v="6"/>
    <d v="2015-05-20T05:33:24"/>
    <x v="0"/>
    <x v="5"/>
  </r>
  <r>
    <n v="4041"/>
    <s v="In the Land of Gold"/>
    <s v="A bold, colouful, vibrant play centred around the last remaining monarchy of Africa."/>
    <n v="250"/>
    <n v="21"/>
    <x v="2"/>
    <s v="GB"/>
    <s v="GBP"/>
    <n v="1473160954"/>
    <n v="1467976954"/>
    <b v="0"/>
    <n v="2"/>
    <b v="0"/>
    <x v="6"/>
    <n v="8"/>
    <n v="10.5"/>
    <s v="theater"/>
    <x v="6"/>
    <d v="2016-07-08T11:22:34"/>
    <x v="2"/>
    <x v="3"/>
  </r>
  <r>
    <n v="4042"/>
    <s v="Messages"/>
    <s v="Acting group and production for inner city youth, about inner city youth. The problems and stuation that they see everyday."/>
    <n v="250"/>
    <n v="21"/>
    <x v="2"/>
    <s v="US"/>
    <s v="USD"/>
    <n v="1421781360"/>
    <n v="1419213664"/>
    <b v="0"/>
    <n v="3"/>
    <b v="0"/>
    <x v="6"/>
    <n v="8"/>
    <n v="7"/>
    <s v="theater"/>
    <x v="6"/>
    <d v="2014-12-22T02:01:04"/>
    <x v="3"/>
    <x v="11"/>
  </r>
  <r>
    <n v="4043"/>
    <s v="Not making potato salad here!"/>
    <s v="This could be my last play, need to bring my son out to see it before it's over.  Need to fly him here from BC"/>
    <n v="250"/>
    <n v="0"/>
    <x v="2"/>
    <s v="CA"/>
    <s v="CAD"/>
    <n v="1416524325"/>
    <n v="1415228325"/>
    <b v="0"/>
    <n v="0"/>
    <b v="0"/>
    <x v="6"/>
    <n v="0"/>
    <n v="0"/>
    <s v="theater"/>
    <x v="6"/>
    <d v="2014-11-05T22:58:45"/>
    <x v="3"/>
    <x v="4"/>
  </r>
  <r>
    <n v="4044"/>
    <s v="Cielito Lindo (Pretty Little One)"/>
    <s v="A bilingual play in The New Works Festival at UT that crosses cultures and explores what it means to be confident with who you are."/>
    <n v="250"/>
    <n v="225"/>
    <x v="2"/>
    <s v="US"/>
    <s v="USD"/>
    <n v="1428642000"/>
    <n v="1426050982"/>
    <b v="0"/>
    <n v="4"/>
    <b v="0"/>
    <x v="6"/>
    <n v="90"/>
    <n v="56.25"/>
    <s v="theater"/>
    <x v="6"/>
    <d v="2015-03-11T05:16:22"/>
    <x v="0"/>
    <x v="7"/>
  </r>
  <r>
    <n v="4045"/>
    <s v="The Hostages"/>
    <s v="&quot;The Hostages&quot; is about a bank robbery gone wrong, as we learn more about each characters, we question who are the actually hostages..."/>
    <n v="225"/>
    <n v="1"/>
    <x v="2"/>
    <s v="AU"/>
    <s v="AUD"/>
    <n v="1408596589"/>
    <n v="1406004589"/>
    <b v="0"/>
    <n v="1"/>
    <b v="0"/>
    <x v="6"/>
    <n v="0"/>
    <n v="1"/>
    <s v="theater"/>
    <x v="6"/>
    <d v="2014-07-22T04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220"/>
    <n v="460"/>
    <x v="2"/>
    <s v="US"/>
    <s v="USD"/>
    <n v="1413992210"/>
    <n v="1411400210"/>
    <b v="0"/>
    <n v="12"/>
    <b v="0"/>
    <x v="6"/>
    <n v="209"/>
    <n v="38.33"/>
    <s v="theater"/>
    <x v="6"/>
    <d v="2014-09-22T15:36:50"/>
    <x v="3"/>
    <x v="8"/>
  </r>
  <r>
    <n v="4047"/>
    <s v="The Bridge That Brought Us Over: The History of Gospel Music"/>
    <s v="A conservative grandmother takes her hip-hop generation grandchildren through the history of Gospel music in one night..."/>
    <n v="200"/>
    <n v="110"/>
    <x v="2"/>
    <s v="US"/>
    <s v="USD"/>
    <n v="1420938000"/>
    <n v="1418862743"/>
    <b v="0"/>
    <n v="4"/>
    <b v="0"/>
    <x v="6"/>
    <n v="55"/>
    <n v="27.5"/>
    <s v="theater"/>
    <x v="6"/>
    <d v="2014-12-18T00:32:23"/>
    <x v="3"/>
    <x v="11"/>
  </r>
  <r>
    <n v="4048"/>
    <s v="Speechless"/>
    <s v="The unspoken story of growing up disabled with cerebral palsy and no speech. This inclusive company fights ignorance using dark humour."/>
    <n v="200"/>
    <n v="3001"/>
    <x v="2"/>
    <s v="GB"/>
    <s v="GBP"/>
    <n v="1460373187"/>
    <n v="1457352787"/>
    <b v="0"/>
    <n v="91"/>
    <b v="0"/>
    <x v="6"/>
    <n v="1501"/>
    <n v="32.979999999999997"/>
    <s v="theater"/>
    <x v="6"/>
    <d v="2016-03-07T12:13:07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"/>
    <n v="16"/>
    <x v="2"/>
    <s v="US"/>
    <s v="USD"/>
    <n v="1436914815"/>
    <n v="1434322815"/>
    <b v="0"/>
    <n v="1"/>
    <b v="0"/>
    <x v="6"/>
    <n v="8"/>
    <n v="16"/>
    <s v="theater"/>
    <x v="6"/>
    <d v="2015-06-14T23:00:15"/>
    <x v="0"/>
    <x v="0"/>
  </r>
  <r>
    <n v="4050"/>
    <s v="Ø¢Ù…ÙŠÙ† (Amen)"/>
    <s v="Amen is an important jarring story about the repercussions of reporting the war from the front lines and the war that follows them home"/>
    <n v="200"/>
    <n v="1"/>
    <x v="2"/>
    <s v="US"/>
    <s v="USD"/>
    <n v="1414077391"/>
    <n v="1411485391"/>
    <b v="0"/>
    <n v="1"/>
    <b v="0"/>
    <x v="6"/>
    <n v="1"/>
    <n v="1"/>
    <s v="theater"/>
    <x v="6"/>
    <d v="2014-09-23T15:16:31"/>
    <x v="3"/>
    <x v="8"/>
  </r>
  <r>
    <n v="4051"/>
    <s v="Phantom of the Kun Opera"/>
    <s v="It is a heart-breaking life story of Wu family who tries to preserve the gem of Chinese Kun Opera through generations."/>
    <n v="200"/>
    <n v="0"/>
    <x v="2"/>
    <s v="US"/>
    <s v="USD"/>
    <n v="1399618380"/>
    <n v="1399058797"/>
    <b v="0"/>
    <n v="0"/>
    <b v="0"/>
    <x v="6"/>
    <n v="0"/>
    <n v="0"/>
    <s v="theater"/>
    <x v="6"/>
    <d v="2014-05-02T19:26:37"/>
    <x v="3"/>
    <x v="5"/>
  </r>
  <r>
    <n v="4052"/>
    <s v="Throw Like A Girl"/>
    <s v="This empowering piece encourages women to rise up and pursue their dreams, not by behaving like a boy but by,_x000a_â€œThrowing Like A Girl.â€"/>
    <n v="200"/>
    <n v="1126"/>
    <x v="2"/>
    <s v="US"/>
    <s v="USD"/>
    <n v="1413234316"/>
    <n v="1408050316"/>
    <b v="0"/>
    <n v="13"/>
    <b v="0"/>
    <x v="6"/>
    <n v="563"/>
    <n v="86.62"/>
    <s v="theater"/>
    <x v="6"/>
    <d v="2014-08-14T21:05:16"/>
    <x v="3"/>
    <x v="10"/>
  </r>
  <r>
    <n v="4053"/>
    <s v="'Time at the Bar!' - Written and directed by Kieran Mellish"/>
    <s v="'Time at the Bar!' is a play written by Kieran Mellish, a student at Loughborough University and member of LSU Stage Society."/>
    <n v="200"/>
    <n v="110"/>
    <x v="2"/>
    <s v="GB"/>
    <s v="GBP"/>
    <n v="1416081600"/>
    <n v="1413477228"/>
    <b v="0"/>
    <n v="2"/>
    <b v="0"/>
    <x v="6"/>
    <n v="55"/>
    <n v="55"/>
    <s v="theater"/>
    <x v="6"/>
    <d v="2014-10-16T16:33:48"/>
    <x v="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200"/>
    <n v="0"/>
    <x v="2"/>
    <s v="US"/>
    <s v="USD"/>
    <n v="1475294400"/>
    <n v="1472674285"/>
    <b v="0"/>
    <n v="0"/>
    <b v="0"/>
    <x v="6"/>
    <n v="0"/>
    <n v="0"/>
    <s v="theater"/>
    <x v="6"/>
    <d v="2016-08-31T20:11:25"/>
    <x v="2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200"/>
    <n v="881"/>
    <x v="2"/>
    <s v="GB"/>
    <s v="GBP"/>
    <n v="1403192031"/>
    <n v="1400600031"/>
    <b v="0"/>
    <n v="21"/>
    <b v="0"/>
    <x v="6"/>
    <n v="441"/>
    <n v="41.95"/>
    <s v="theater"/>
    <x v="6"/>
    <d v="2014-05-20T15:33:51"/>
    <x v="3"/>
    <x v="5"/>
  </r>
  <r>
    <n v="4056"/>
    <s v="American Pride"/>
    <s v="American Pride is a play centered on the Poetry of one Iraq War veteran, and follows her journey through war and back home."/>
    <n v="200"/>
    <n v="795"/>
    <x v="2"/>
    <s v="US"/>
    <s v="USD"/>
    <n v="1467575940"/>
    <n v="1465856639"/>
    <b v="0"/>
    <n v="9"/>
    <b v="0"/>
    <x v="6"/>
    <n v="398"/>
    <n v="88.33"/>
    <s v="theater"/>
    <x v="6"/>
    <d v="2016-06-13T22:23:59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200"/>
    <n v="775"/>
    <x v="2"/>
    <s v="GB"/>
    <s v="GBP"/>
    <n v="1448492400"/>
    <n v="1446506080"/>
    <b v="0"/>
    <n v="6"/>
    <b v="0"/>
    <x v="6"/>
    <n v="388"/>
    <n v="129.16999999999999"/>
    <s v="theater"/>
    <x v="6"/>
    <d v="2015-11-02T23:14:40"/>
    <x v="0"/>
    <x v="4"/>
  </r>
  <r>
    <n v="4058"/>
    <s v="Secret of Shahrazad (World Premier)"/>
    <s v="Help reveal the beauty of Islamic culture by launching this new adventure play celebrating Persian music, dance, and lore."/>
    <n v="200"/>
    <n v="95"/>
    <x v="2"/>
    <s v="US"/>
    <s v="USD"/>
    <n v="1459483140"/>
    <n v="1458178044"/>
    <b v="0"/>
    <n v="4"/>
    <b v="0"/>
    <x v="6"/>
    <n v="48"/>
    <n v="23.75"/>
    <s v="theater"/>
    <x v="6"/>
    <d v="2016-03-17T01:27:24"/>
    <x v="2"/>
    <x v="7"/>
  </r>
  <r>
    <n v="4059"/>
    <s v="The Million Dollar Shot"/>
    <s v="A very Canadian children's play inspired by the tradition of British pantomimes like Aladdin, and the Nutcracker."/>
    <n v="200"/>
    <n v="250"/>
    <x v="2"/>
    <s v="CA"/>
    <s v="CAD"/>
    <n v="1410836400"/>
    <n v="1408116152"/>
    <b v="0"/>
    <n v="7"/>
    <b v="0"/>
    <x v="6"/>
    <n v="125"/>
    <n v="35.71"/>
    <s v="theater"/>
    <x v="6"/>
    <d v="2014-08-15T15:22:32"/>
    <x v="3"/>
    <x v="10"/>
  </r>
  <r>
    <n v="4060"/>
    <s v="Good Evening, I'm Robert Service"/>
    <s v="A funny, poignant play that revives the forgotten life and adventures of great Scottish Canadian, world renowned poet, Robert Service."/>
    <n v="200"/>
    <n v="285"/>
    <x v="2"/>
    <s v="CA"/>
    <s v="CAD"/>
    <n v="1403539200"/>
    <n v="1400604056"/>
    <b v="0"/>
    <n v="5"/>
    <b v="0"/>
    <x v="6"/>
    <n v="143"/>
    <n v="57"/>
    <s v="theater"/>
    <x v="6"/>
    <d v="2014-05-20T16:40:56"/>
    <x v="3"/>
    <x v="5"/>
  </r>
  <r>
    <n v="4061"/>
    <s v="PRODUCE the Stage Play SKYLAR'S SYNDROME by Gavin Kayner"/>
    <s v="SKYLAR'S SYNDROME is a tremendous psychodrama by master playwright Gavin Kayner!"/>
    <n v="200"/>
    <n v="0"/>
    <x v="2"/>
    <s v="US"/>
    <s v="USD"/>
    <n v="1461205423"/>
    <n v="1456025023"/>
    <b v="0"/>
    <n v="0"/>
    <b v="0"/>
    <x v="6"/>
    <n v="0"/>
    <n v="0"/>
    <s v="theater"/>
    <x v="6"/>
    <d v="2016-02-21T03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"/>
    <n v="490"/>
    <x v="2"/>
    <s v="US"/>
    <s v="USD"/>
    <n v="1467481468"/>
    <n v="1464889468"/>
    <b v="0"/>
    <n v="3"/>
    <b v="0"/>
    <x v="6"/>
    <n v="245"/>
    <n v="163.33000000000001"/>
    <s v="theater"/>
    <x v="6"/>
    <d v="2016-06-02T17:44:28"/>
    <x v="2"/>
    <x v="0"/>
  </r>
  <r>
    <n v="4063"/>
    <s v="Whisper Me Happy Ever After (WMHEA)"/>
    <s v="WMHAE by Julie McNamara, raises awareness of the effects domestic violence has on the mental health of young people who witness it."/>
    <n v="199"/>
    <n v="135"/>
    <x v="2"/>
    <s v="GB"/>
    <s v="GBP"/>
    <n v="1403886084"/>
    <n v="1401294084"/>
    <b v="0"/>
    <n v="9"/>
    <b v="0"/>
    <x v="6"/>
    <n v="68"/>
    <n v="15"/>
    <s v="theater"/>
    <x v="6"/>
    <d v="2014-05-28T16:21:24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199"/>
    <n v="385"/>
    <x v="2"/>
    <s v="AU"/>
    <s v="AUD"/>
    <n v="1430316426"/>
    <n v="1427724426"/>
    <b v="0"/>
    <n v="6"/>
    <b v="0"/>
    <x v="6"/>
    <n v="193"/>
    <n v="64.17"/>
    <s v="theater"/>
    <x v="6"/>
    <d v="2015-03-30T14:07:06"/>
    <x v="0"/>
    <x v="7"/>
  </r>
  <r>
    <n v="4065"/>
    <s v="A Midsummer's Night's Dream"/>
    <s v="A classical/ fantasy version of midsummers done by professionally trained actors in Tulsa!"/>
    <n v="153"/>
    <n v="27"/>
    <x v="2"/>
    <s v="US"/>
    <s v="USD"/>
    <n v="1407883811"/>
    <n v="1405291811"/>
    <b v="0"/>
    <n v="4"/>
    <b v="0"/>
    <x v="6"/>
    <n v="18"/>
    <n v="6.75"/>
    <s v="theater"/>
    <x v="6"/>
    <d v="2014-07-13T22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"/>
    <n v="25"/>
    <x v="2"/>
    <s v="US"/>
    <s v="USD"/>
    <n v="1463619388"/>
    <n v="1461027388"/>
    <b v="0"/>
    <n v="1"/>
    <b v="0"/>
    <x v="6"/>
    <n v="17"/>
    <n v="25"/>
    <s v="theater"/>
    <x v="6"/>
    <d v="2016-04-19T00:56:28"/>
    <x v="2"/>
    <x v="6"/>
  </r>
  <r>
    <n v="4067"/>
    <s v="Help Shakespeare Troupe accept invite to perform in UK!"/>
    <s v="Will Power Troupe is the only US group invited to perform in London's Shakespeare Festival. We need your help to bring the USA to UK!"/>
    <n v="150"/>
    <n v="3045"/>
    <x v="2"/>
    <s v="US"/>
    <s v="USD"/>
    <n v="1443408550"/>
    <n v="1439952550"/>
    <b v="0"/>
    <n v="17"/>
    <b v="0"/>
    <x v="6"/>
    <n v="2030"/>
    <n v="179.12"/>
    <s v="theater"/>
    <x v="6"/>
    <d v="2015-08-19T02:49:10"/>
    <x v="0"/>
    <x v="10"/>
  </r>
  <r>
    <n v="4068"/>
    <s v="Produce BELLE DAME SANS MERCI a stage play"/>
    <s v="Be a PRODUCER of the Original stage play BELLE DAME SANS MERCI by Michael Fenlason! :-) :-( !"/>
    <n v="150"/>
    <n v="34.950000000000003"/>
    <x v="2"/>
    <s v="US"/>
    <s v="USD"/>
    <n v="1484348700"/>
    <n v="1481756855"/>
    <b v="0"/>
    <n v="1"/>
    <b v="0"/>
    <x v="6"/>
    <n v="23"/>
    <n v="34.950000000000003"/>
    <s v="theater"/>
    <x v="6"/>
    <d v="2016-12-14T23:07:35"/>
    <x v="2"/>
    <x v="11"/>
  </r>
  <r>
    <n v="4069"/>
    <s v="The Pendulum Swings"/>
    <s v="'The Pendulum Swings' is a three-act dark comedy that sees Frank and Michael await their execution on Death Row."/>
    <n v="150"/>
    <n v="430"/>
    <x v="2"/>
    <s v="GB"/>
    <s v="GBP"/>
    <n v="1425124800"/>
    <n v="1421596356"/>
    <b v="0"/>
    <n v="13"/>
    <b v="0"/>
    <x v="6"/>
    <n v="287"/>
    <n v="33.08"/>
    <s v="theater"/>
    <x v="6"/>
    <d v="2015-01-18T15:52:36"/>
    <x v="0"/>
    <x v="1"/>
  </r>
  <r>
    <n v="4070"/>
    <s v="Southern Utah University: V-Day 2015"/>
    <s v="V-Day Southern Utah University 2015 and Second Studio Players presents: The Vagina Monologues"/>
    <n v="150"/>
    <n v="165"/>
    <x v="2"/>
    <s v="US"/>
    <s v="USD"/>
    <n v="1425178800"/>
    <n v="1422374420"/>
    <b v="0"/>
    <n v="6"/>
    <b v="0"/>
    <x v="6"/>
    <n v="110"/>
    <n v="27.5"/>
    <s v="theater"/>
    <x v="6"/>
    <d v="2015-01-27T16:00:20"/>
    <x v="0"/>
    <x v="1"/>
  </r>
  <r>
    <n v="4071"/>
    <s v="ATEMPORAL"/>
    <s v="ExÃ¡men final de alumnos del Centro de CapacitaciÃ³n de la ANDA. Son extractos de obras: El JardÃ­n de los CerezoS, Madre Coraje y Casa"/>
    <n v="150"/>
    <n v="0"/>
    <x v="2"/>
    <s v="MX"/>
    <s v="MXN"/>
    <n v="1482779931"/>
    <n v="1480187931"/>
    <b v="0"/>
    <n v="0"/>
    <b v="0"/>
    <x v="6"/>
    <n v="0"/>
    <n v="0"/>
    <s v="theater"/>
    <x v="6"/>
    <d v="2016-11-26T19:18:51"/>
    <x v="2"/>
    <x v="4"/>
  </r>
  <r>
    <n v="4072"/>
    <s v="Oh! What a Lovely War - Salute the Centenary"/>
    <s v="Salute the Centenary with this satirical and moving play. The centenary has national relevance, and we want to mark it in our community"/>
    <n v="150"/>
    <n v="4"/>
    <x v="2"/>
    <s v="GB"/>
    <s v="GBP"/>
    <n v="1408646111"/>
    <n v="1403462111"/>
    <b v="0"/>
    <n v="2"/>
    <b v="0"/>
    <x v="6"/>
    <n v="3"/>
    <n v="2"/>
    <s v="theater"/>
    <x v="6"/>
    <d v="2014-06-22T18:35:11"/>
    <x v="3"/>
    <x v="0"/>
  </r>
  <r>
    <n v="4073"/>
    <s v="OTHELLO, by William Shakespeare ( FUNDRAISER)"/>
    <s v="OTHELLO, directed by Daniel Echevarria. A tragedy that highlights political corruption and the madness that can come out of love."/>
    <n v="150"/>
    <n v="37"/>
    <x v="2"/>
    <s v="US"/>
    <s v="USD"/>
    <n v="1431144000"/>
    <n v="1426407426"/>
    <b v="0"/>
    <n v="2"/>
    <b v="0"/>
    <x v="6"/>
    <n v="25"/>
    <n v="18.5"/>
    <s v="theater"/>
    <x v="6"/>
    <d v="2015-03-15T08:17:06"/>
    <x v="0"/>
    <x v="7"/>
  </r>
  <r>
    <n v="4074"/>
    <s v="The Free Man - the story of Hurr"/>
    <s v="A performance to inspire people, regardless of their faith, to visualise the repentance of Hurr and the forgiveness of Imam Hussain"/>
    <n v="128"/>
    <n v="735"/>
    <x v="2"/>
    <s v="GB"/>
    <s v="GBP"/>
    <n v="1446732975"/>
    <n v="1444137375"/>
    <b v="0"/>
    <n v="21"/>
    <b v="0"/>
    <x v="6"/>
    <n v="574"/>
    <n v="35"/>
    <s v="theater"/>
    <x v="6"/>
    <d v="2015-10-06T13:16:15"/>
    <x v="0"/>
    <x v="9"/>
  </r>
  <r>
    <n v="4075"/>
    <s v="Julius Caesar - Which side will you choose?"/>
    <s v="Set in the near future, this version of Shakespeare's classic play looks at how events that shook an empire could still happen today."/>
    <n v="125"/>
    <n v="576"/>
    <x v="2"/>
    <s v="GB"/>
    <s v="GBP"/>
    <n v="1404149280"/>
    <n v="1400547969"/>
    <b v="0"/>
    <n v="13"/>
    <b v="0"/>
    <x v="6"/>
    <n v="461"/>
    <n v="44.31"/>
    <s v="theater"/>
    <x v="6"/>
    <d v="2014-05-20T01:06:09"/>
    <x v="3"/>
    <x v="5"/>
  </r>
  <r>
    <n v="4076"/>
    <s v="The Walls of Jericho ( A Voice for Warrior Families)"/>
    <s v="A play to raise awareness about the effects of mental illness on a military family in the Cold War area."/>
    <n v="110"/>
    <n v="0"/>
    <x v="2"/>
    <s v="US"/>
    <s v="USD"/>
    <n v="1413921060"/>
    <n v="1411499149"/>
    <b v="0"/>
    <n v="0"/>
    <b v="0"/>
    <x v="6"/>
    <n v="0"/>
    <n v="0"/>
    <s v="theater"/>
    <x v="6"/>
    <d v="2014-09-23T19:05:49"/>
    <x v="3"/>
    <x v="8"/>
  </r>
  <r>
    <n v="4077"/>
    <s v="Citrus Heights Theatre In The Heights"/>
    <s v="We aim to bring creative, innovative, exciting, educational and fun community theater (with a professional attitude) to a new location."/>
    <n v="110"/>
    <n v="1335"/>
    <x v="2"/>
    <s v="US"/>
    <s v="USD"/>
    <n v="1482339794"/>
    <n v="1479747794"/>
    <b v="0"/>
    <n v="6"/>
    <b v="0"/>
    <x v="6"/>
    <n v="1214"/>
    <n v="222.5"/>
    <s v="theater"/>
    <x v="6"/>
    <d v="2016-11-21T17:03:14"/>
    <x v="2"/>
    <x v="4"/>
  </r>
  <r>
    <n v="4078"/>
    <s v="Theatre Memoire"/>
    <s v="Theatre Memoire are a High Wycombe based theatre company. Performing plays about multi-culturalism and interconectedness."/>
    <n v="101"/>
    <n v="0"/>
    <x v="2"/>
    <s v="GB"/>
    <s v="GBP"/>
    <n v="1485543242"/>
    <n v="1482951242"/>
    <b v="0"/>
    <n v="0"/>
    <b v="0"/>
    <x v="6"/>
    <n v="0"/>
    <n v="0"/>
    <s v="theater"/>
    <x v="6"/>
    <d v="2016-12-28T18:54:02"/>
    <x v="2"/>
    <x v="11"/>
  </r>
  <r>
    <n v="4079"/>
    <s v="Professor O'Hannigan's Time Machine (Student Directed)"/>
    <s v="A tale of obsession, science, and lost love! Help the Caddo Magnet Players give this student-written play its debut on a real stage!"/>
    <n v="100"/>
    <n v="5"/>
    <x v="2"/>
    <s v="US"/>
    <s v="USD"/>
    <n v="1466375521"/>
    <n v="1463783521"/>
    <b v="0"/>
    <n v="1"/>
    <b v="0"/>
    <x v="6"/>
    <n v="5"/>
    <n v="5"/>
    <s v="theater"/>
    <x v="6"/>
    <d v="2016-05-20T22:32:01"/>
    <x v="2"/>
    <x v="5"/>
  </r>
  <r>
    <n v="4080"/>
    <s v="Uncommonnotions"/>
    <s v="&quot;Uncommonnotion&quot;. is a collections of short humors stories, I want to develop into plays, interest has been shown in this idea."/>
    <n v="100"/>
    <n v="0"/>
    <x v="2"/>
    <s v="US"/>
    <s v="USD"/>
    <n v="1465930440"/>
    <n v="1463849116"/>
    <b v="0"/>
    <n v="0"/>
    <b v="0"/>
    <x v="6"/>
    <n v="0"/>
    <n v="0"/>
    <s v="theater"/>
    <x v="6"/>
    <d v="2016-05-21T16:45:16"/>
    <x v="2"/>
    <x v="5"/>
  </r>
  <r>
    <n v="4081"/>
    <s v="AU Theatre Wing (Pygmalion Sound and Lighting Fees)"/>
    <s v="AUTheatreWing is a student theatre association fostering the development of the dramatic arts at our university."/>
    <n v="100"/>
    <n v="350"/>
    <x v="2"/>
    <s v="US"/>
    <s v="USD"/>
    <n v="1425819425"/>
    <n v="1423231025"/>
    <b v="0"/>
    <n v="12"/>
    <b v="0"/>
    <x v="6"/>
    <n v="350"/>
    <n v="29.17"/>
    <s v="theater"/>
    <x v="6"/>
    <d v="2015-02-06T13:57:05"/>
    <x v="0"/>
    <x v="2"/>
  </r>
  <r>
    <n v="4082"/>
    <s v="Blazed Donuts: An Orginial One Act"/>
    <s v="A short one act play about an undercover cop posing as a girl scout trying to stop a doughnut shop from selling drug filled doughnuts."/>
    <n v="100"/>
    <n v="3"/>
    <x v="2"/>
    <s v="US"/>
    <s v="USD"/>
    <n v="1447542000"/>
    <n v="1446179553"/>
    <b v="0"/>
    <n v="2"/>
    <b v="0"/>
    <x v="6"/>
    <n v="3"/>
    <n v="1.5"/>
    <s v="theater"/>
    <x v="6"/>
    <d v="2015-10-30T04:32:33"/>
    <x v="0"/>
    <x v="9"/>
  </r>
  <r>
    <n v="4083"/>
    <s v="Defendant Maurice Chevalier"/>
    <s v="Condemned to death for Collaboration with the Nazis, popular French Singer &amp; Entertainer Maurice Chevalier tells his side of the story"/>
    <n v="100"/>
    <n v="759"/>
    <x v="2"/>
    <s v="US"/>
    <s v="USD"/>
    <n v="1452795416"/>
    <n v="1450203416"/>
    <b v="0"/>
    <n v="6"/>
    <b v="0"/>
    <x v="6"/>
    <n v="759"/>
    <n v="126.5"/>
    <s v="theater"/>
    <x v="6"/>
    <d v="2015-12-15T18:16:56"/>
    <x v="0"/>
    <x v="11"/>
  </r>
  <r>
    <n v="4084"/>
    <s v="WANTS (We Are Not The Same)"/>
    <s v="WANTS deals with diversity in all its various facets._x000a_The drama is set in a futuristic society where no diversity si accepted."/>
    <n v="100"/>
    <n v="10"/>
    <x v="2"/>
    <s v="IT"/>
    <s v="EUR"/>
    <n v="1476008906"/>
    <n v="1473416906"/>
    <b v="0"/>
    <n v="1"/>
    <b v="0"/>
    <x v="6"/>
    <n v="10"/>
    <n v="10"/>
    <s v="theater"/>
    <x v="6"/>
    <d v="2016-09-09T10:28:26"/>
    <x v="2"/>
    <x v="8"/>
  </r>
  <r>
    <n v="4085"/>
    <s v="Age of Valor: Heritage - The Audio Drama"/>
    <s v="Just like the good old fashioned radio dramas, Heritage will be performed and narrated for you by 16 different talented voice actors."/>
    <n v="100"/>
    <n v="10"/>
    <x v="2"/>
    <s v="US"/>
    <s v="USD"/>
    <n v="1427169540"/>
    <n v="1424701775"/>
    <b v="0"/>
    <n v="1"/>
    <b v="0"/>
    <x v="6"/>
    <n v="10"/>
    <n v="10"/>
    <s v="theater"/>
    <x v="6"/>
    <d v="2015-02-23T14:29:35"/>
    <x v="0"/>
    <x v="2"/>
  </r>
  <r>
    <n v="4086"/>
    <s v="Carpe Diem Theater Troupe"/>
    <s v="Our theater troupe needs your help to put on a unique production of Hamlet! Pledge to help young actors learn and refine their skills!"/>
    <n v="100"/>
    <n v="47"/>
    <x v="2"/>
    <s v="US"/>
    <s v="USD"/>
    <n v="1448078400"/>
    <n v="1445985299"/>
    <b v="0"/>
    <n v="5"/>
    <b v="0"/>
    <x v="6"/>
    <n v="47"/>
    <n v="9.4"/>
    <s v="theater"/>
    <x v="6"/>
    <d v="2015-10-27T22:34:59"/>
    <x v="0"/>
    <x v="9"/>
  </r>
  <r>
    <n v="4087"/>
    <s v="Stage Production &quot;The Nail Shop&quot;"/>
    <s v="Comedy Stage Play"/>
    <n v="100"/>
    <n v="0"/>
    <x v="2"/>
    <s v="US"/>
    <s v="USD"/>
    <n v="1468777786"/>
    <n v="1466185786"/>
    <b v="0"/>
    <n v="0"/>
    <b v="0"/>
    <x v="6"/>
    <n v="0"/>
    <n v="0"/>
    <s v="theater"/>
    <x v="6"/>
    <d v="2016-06-17T17:49:46"/>
    <x v="2"/>
    <x v="0"/>
  </r>
  <r>
    <n v="4088"/>
    <s v="Community Theatre Project-Children's Show (Arthur)"/>
    <s v="Young persons theatre company working in deprived area seeking funding for children's theatrical production."/>
    <n v="100"/>
    <n v="216"/>
    <x v="2"/>
    <s v="GB"/>
    <s v="GBP"/>
    <n v="1421403960"/>
    <n v="1418827324"/>
    <b v="0"/>
    <n v="3"/>
    <b v="0"/>
    <x v="6"/>
    <n v="216"/>
    <n v="72"/>
    <s v="theater"/>
    <x v="6"/>
    <d v="2014-12-17T14:42:04"/>
    <x v="3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100"/>
    <n v="240"/>
    <x v="2"/>
    <s v="US"/>
    <s v="USD"/>
    <n v="1433093700"/>
    <n v="1430242488"/>
    <b v="0"/>
    <n v="8"/>
    <b v="0"/>
    <x v="6"/>
    <n v="240"/>
    <n v="30"/>
    <s v="theater"/>
    <x v="6"/>
    <d v="2015-04-28T17:34:48"/>
    <x v="0"/>
    <x v="6"/>
  </r>
  <r>
    <n v="4090"/>
    <s v="&quot; Sweet O'l Mama &quot; Theater Production"/>
    <s v="A gripping re-enactment of a true breast cancer survival story, highlighted with inspiration and laughter!"/>
    <n v="100"/>
    <n v="32"/>
    <x v="2"/>
    <s v="US"/>
    <s v="USD"/>
    <n v="1438959600"/>
    <n v="1437754137"/>
    <b v="0"/>
    <n v="3"/>
    <b v="0"/>
    <x v="6"/>
    <n v="32"/>
    <n v="10.67"/>
    <s v="theater"/>
    <x v="6"/>
    <d v="2015-07-24T16:08:57"/>
    <x v="0"/>
    <x v="3"/>
  </r>
  <r>
    <n v="4091"/>
    <s v="The 'Theater of Community' Tour"/>
    <s v="Unique  troupe will bring the wonder &amp; joy of Therapeutic Theater to  youth with severe multiple disabilities, &amp; adults with Alzheimers"/>
    <n v="80"/>
    <n v="204"/>
    <x v="2"/>
    <s v="US"/>
    <s v="USD"/>
    <n v="1421410151"/>
    <n v="1418818151"/>
    <b v="0"/>
    <n v="8"/>
    <b v="0"/>
    <x v="6"/>
    <n v="255"/>
    <n v="25.5"/>
    <s v="theater"/>
    <x v="6"/>
    <d v="2014-12-17T12:09:11"/>
    <x v="3"/>
    <x v="11"/>
  </r>
  <r>
    <n v="4092"/>
    <s v="A CRY FOR HELP"/>
    <s v="&quot;A Cry for Help is Riveting, Inspiring, and Mesmerizing. You will laugh, cry, and be thinking about your own Cry for Help&quot;"/>
    <n v="70"/>
    <n v="20"/>
    <x v="2"/>
    <s v="US"/>
    <s v="USD"/>
    <n v="1428205247"/>
    <n v="1423024847"/>
    <b v="0"/>
    <n v="1"/>
    <b v="0"/>
    <x v="6"/>
    <n v="29"/>
    <n v="20"/>
    <s v="theater"/>
    <x v="6"/>
    <d v="2015-02-04T04:40:47"/>
    <x v="0"/>
    <x v="2"/>
  </r>
  <r>
    <n v="4093"/>
    <s v="The Grouch Who Couldn't Steal Christmas"/>
    <s v="'The Grouch' is the perfect way to brighten up your Christmas. Full of love, laughs and some sheer calculated silliness, don't miss it!"/>
    <n v="70"/>
    <n v="60"/>
    <x v="2"/>
    <s v="GB"/>
    <s v="GBP"/>
    <n v="1440272093"/>
    <n v="1435088093"/>
    <b v="0"/>
    <n v="4"/>
    <b v="0"/>
    <x v="6"/>
    <n v="86"/>
    <n v="15"/>
    <s v="theater"/>
    <x v="6"/>
    <d v="2015-06-23T19:34:53"/>
    <x v="0"/>
    <x v="0"/>
  </r>
  <r>
    <n v="4094"/>
    <s v="Live at the Speakeasy with Ryan Anderson"/>
    <s v="Live at the Speakeasy with Ryan Anderson is a local talk show! Showcasing local artist, special guest, and talented bands."/>
    <n v="60"/>
    <n v="730"/>
    <x v="2"/>
    <s v="US"/>
    <s v="USD"/>
    <n v="1413953940"/>
    <n v="1410141900"/>
    <b v="0"/>
    <n v="8"/>
    <b v="0"/>
    <x v="6"/>
    <n v="1217"/>
    <n v="91.25"/>
    <s v="theater"/>
    <x v="6"/>
    <d v="2014-09-08T02:05:00"/>
    <x v="3"/>
    <x v="8"/>
  </r>
  <r>
    <n v="4095"/>
    <s v="LOPE ENAMORADO"/>
    <s v="Proyecto teatral dirigido por MartÃ­n Acosta que habla y reflexiona sobre el amor y su naturaleza."/>
    <n v="50"/>
    <n v="800"/>
    <x v="2"/>
    <s v="MX"/>
    <s v="MXN"/>
    <n v="1482108350"/>
    <n v="1479516350"/>
    <b v="0"/>
    <n v="1"/>
    <b v="0"/>
    <x v="6"/>
    <n v="1600"/>
    <n v="800"/>
    <s v="theater"/>
    <x v="6"/>
    <d v="2016-11-19T00:45:50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50"/>
    <n v="400"/>
    <x v="2"/>
    <s v="GB"/>
    <s v="GBP"/>
    <n v="1488271860"/>
    <n v="1484484219"/>
    <b v="0"/>
    <n v="5"/>
    <b v="0"/>
    <x v="6"/>
    <n v="800"/>
    <n v="80"/>
    <s v="theater"/>
    <x v="6"/>
    <d v="2017-01-15T12:43:39"/>
    <x v="1"/>
    <x v="1"/>
  </r>
  <r>
    <n v="4097"/>
    <s v="And There Was War! Major Theatre Production"/>
    <s v="And There Was War is a play, a biblical narrative deeply entrenched in the concepts of the great controversy between Good and Evil!"/>
    <n v="50"/>
    <n v="0"/>
    <x v="2"/>
    <s v="GB"/>
    <s v="GBP"/>
    <n v="1454284500"/>
    <n v="1449431237"/>
    <b v="0"/>
    <n v="0"/>
    <b v="0"/>
    <x v="6"/>
    <n v="0"/>
    <n v="0"/>
    <s v="theater"/>
    <x v="6"/>
    <d v="2015-12-06T19:47:17"/>
    <x v="0"/>
    <x v="11"/>
  </r>
  <r>
    <n v="4098"/>
    <s v="Life is simple"/>
    <s v="Community Youth play, written by and performed by the youth about finding joy in the simple things in life"/>
    <n v="50"/>
    <n v="0"/>
    <x v="2"/>
    <s v="US"/>
    <s v="USD"/>
    <n v="1465060797"/>
    <n v="1462468797"/>
    <b v="0"/>
    <n v="0"/>
    <b v="0"/>
    <x v="6"/>
    <n v="0"/>
    <n v="0"/>
    <s v="theater"/>
    <x v="6"/>
    <d v="2016-05-05T17:19:57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0"/>
    <n v="50"/>
    <x v="2"/>
    <s v="US"/>
    <s v="USD"/>
    <n v="1472847873"/>
    <n v="1468959873"/>
    <b v="0"/>
    <n v="1"/>
    <b v="0"/>
    <x v="6"/>
    <n v="125"/>
    <n v="50"/>
    <s v="theater"/>
    <x v="6"/>
    <d v="2016-07-19T20:24:33"/>
    <x v="2"/>
    <x v="3"/>
  </r>
  <r>
    <n v="4100"/>
    <s v="America is at the Mall: A Play in Three Acts"/>
    <s v="How does war change a family?  A peek into one family's kitchen as their soldier fights in Iraq."/>
    <n v="25"/>
    <n v="0"/>
    <x v="2"/>
    <s v="US"/>
    <s v="USD"/>
    <n v="1414205990"/>
    <n v="1413341990"/>
    <b v="0"/>
    <n v="0"/>
    <b v="0"/>
    <x v="6"/>
    <n v="0"/>
    <n v="0"/>
    <s v="theater"/>
    <x v="6"/>
    <d v="2014-10-15T02:59:50"/>
    <x v="3"/>
    <x v="9"/>
  </r>
  <r>
    <n v="4101"/>
    <s v="Meet The Claires - Valentine's Day Weekend Comedy Stage Play"/>
    <s v="This is a Comedic Story about a young boy who saw the image of the perfect woman and from that point searched for someone similar"/>
    <n v="25"/>
    <n v="0"/>
    <x v="2"/>
    <s v="US"/>
    <s v="USD"/>
    <n v="1485380482"/>
    <n v="1482788482"/>
    <b v="0"/>
    <n v="0"/>
    <b v="0"/>
    <x v="6"/>
    <n v="0"/>
    <n v="0"/>
    <s v="theater"/>
    <x v="6"/>
    <d v="2016-12-26T21:41:22"/>
    <x v="2"/>
    <x v="11"/>
  </r>
  <r>
    <n v="4102"/>
    <s v="4th Wall Theatre Project"/>
    <s v="Local Community theater to get up and running in the Idaho Falls area. Something new, something different!"/>
    <n v="25"/>
    <n v="137"/>
    <x v="2"/>
    <s v="US"/>
    <s v="USD"/>
    <n v="1463343673"/>
    <n v="1460751673"/>
    <b v="0"/>
    <n v="6"/>
    <b v="0"/>
    <x v="6"/>
    <n v="548"/>
    <n v="22.83"/>
    <s v="theater"/>
    <x v="6"/>
    <d v="2016-04-15T20:21:13"/>
    <x v="2"/>
    <x v="6"/>
  </r>
  <r>
    <n v="4103"/>
    <s v="Weather Men"/>
    <s v="Weather Men is a play, written by Nathan Black.  A comedy/drama that explores the question of 'why people stay together?'"/>
    <n v="25"/>
    <n v="100"/>
    <x v="2"/>
    <s v="US"/>
    <s v="USD"/>
    <n v="1440613920"/>
    <n v="1435953566"/>
    <b v="0"/>
    <n v="6"/>
    <b v="0"/>
    <x v="6"/>
    <n v="400"/>
    <n v="16.670000000000002"/>
    <s v="theater"/>
    <x v="6"/>
    <d v="2015-07-03T19:59:26"/>
    <x v="0"/>
    <x v="3"/>
  </r>
  <r>
    <n v="4104"/>
    <s v="PETER PAN - a new play by Ebony Rattle"/>
    <s v="PETER PAN, written by Ebony Rattle, is a new retelling of the classic play by J.M. Barrie about a boy who refused to grow up."/>
    <n v="20"/>
    <n v="641"/>
    <x v="2"/>
    <s v="AU"/>
    <s v="AUD"/>
    <n v="1477550434"/>
    <n v="1474958434"/>
    <b v="0"/>
    <n v="14"/>
    <b v="0"/>
    <x v="6"/>
    <n v="3205"/>
    <n v="45.79"/>
    <s v="theater"/>
    <x v="6"/>
    <d v="2016-09-27T06:40:34"/>
    <x v="2"/>
    <x v="8"/>
  </r>
  <r>
    <n v="4105"/>
    <s v="Â¡LlÃ©vame!"/>
    <s v="Buscamos finalizar el proceso de producciÃ³n de un espectÃ¡culo de payaso y con Ã©l, activar espacios pÃºblicos para la escena clown."/>
    <n v="13"/>
    <n v="2300"/>
    <x v="2"/>
    <s v="MX"/>
    <s v="MXN"/>
    <n v="1482711309"/>
    <n v="1479860109"/>
    <b v="0"/>
    <n v="6"/>
    <b v="0"/>
    <x v="6"/>
    <n v="17692"/>
    <n v="383.33"/>
    <s v="theater"/>
    <x v="6"/>
    <d v="2016-11-23T00:15:09"/>
    <x v="2"/>
    <x v="4"/>
  </r>
  <r>
    <n v="4106"/>
    <s v="David Facer, Paradox Magic"/>
    <s v="No magic show has ever integrated theatre arts like this.  World of Paradox is designed for all audiences and is interactive in nature."/>
    <n v="10"/>
    <n v="3530"/>
    <x v="2"/>
    <s v="US"/>
    <s v="USD"/>
    <n v="1427936400"/>
    <n v="1424221866"/>
    <b v="0"/>
    <n v="33"/>
    <b v="0"/>
    <x v="6"/>
    <n v="35300"/>
    <n v="106.97"/>
    <s v="theater"/>
    <x v="6"/>
    <d v="2015-02-18T01:11:06"/>
    <x v="0"/>
    <x v="2"/>
  </r>
  <r>
    <n v="4107"/>
    <s v="Sacrifice"/>
    <s v="A new dramatic comedy dealing with a father's unwillingness to let go of his past causes major problems for the future of his daughter."/>
    <n v="10"/>
    <n v="41"/>
    <x v="2"/>
    <s v="US"/>
    <s v="USD"/>
    <n v="1411596001"/>
    <n v="1409608801"/>
    <b v="0"/>
    <n v="4"/>
    <b v="0"/>
    <x v="6"/>
    <n v="410"/>
    <n v="10.25"/>
    <s v="theater"/>
    <x v="6"/>
    <d v="2014-09-01T22:00:01"/>
    <x v="3"/>
    <x v="8"/>
  </r>
  <r>
    <n v="4108"/>
    <s v="The Black Woman's Attitude Stage Play"/>
    <s v="We are producing and directing a stage play that will focus on relationships and the stereotypes/truths that prohibit growth."/>
    <n v="10"/>
    <n v="59"/>
    <x v="2"/>
    <s v="US"/>
    <s v="USD"/>
    <n v="1488517200"/>
    <n v="1485909937"/>
    <b v="0"/>
    <n v="1"/>
    <b v="0"/>
    <x v="6"/>
    <n v="590"/>
    <n v="59"/>
    <s v="theater"/>
    <x v="6"/>
    <d v="2017-02-01T00:45:37"/>
    <x v="1"/>
    <x v="2"/>
  </r>
  <r>
    <n v="4109"/>
    <s v="Jack the Lad"/>
    <s v="Jack the Lad - a new play that explores how far the boundaries of friendship will stretch when morality and loyalties clash."/>
    <n v="5"/>
    <n v="0"/>
    <x v="2"/>
    <s v="GB"/>
    <s v="GBP"/>
    <n v="1448805404"/>
    <n v="1446209804"/>
    <b v="0"/>
    <n v="0"/>
    <b v="0"/>
    <x v="6"/>
    <n v="0"/>
    <n v="0"/>
    <s v="theater"/>
    <x v="6"/>
    <d v="2015-10-30T12:56:44"/>
    <x v="0"/>
    <x v="9"/>
  </r>
  <r>
    <n v="4110"/>
    <s v="Take Tartuffe to Edinburgh Fringe Festival!"/>
    <s v="Set in the height of sex, drugs and rock 'n' roll this production is an exciting new take on Moliere's classic! Performing with SpaceUK"/>
    <n v="2"/>
    <n v="86"/>
    <x v="2"/>
    <s v="GB"/>
    <s v="GBP"/>
    <n v="1469113351"/>
    <n v="1463929351"/>
    <b v="0"/>
    <n v="6"/>
    <b v="0"/>
    <x v="6"/>
    <n v="4300"/>
    <n v="14.33"/>
    <s v="theater"/>
    <x v="6"/>
    <d v="2016-05-22T15:02:31"/>
    <x v="2"/>
    <x v="5"/>
  </r>
  <r>
    <n v="4111"/>
    <s v="REBORN IN LOVE"/>
    <s v="REBORN IN LOVE is the sequel to REBORN FROM ABOVE: A Tale of Eternal Love.  This is part two, of a One-Act play series."/>
    <n v="1"/>
    <n v="94"/>
    <x v="2"/>
    <s v="US"/>
    <s v="USD"/>
    <n v="1424747740"/>
    <n v="1422155740"/>
    <b v="0"/>
    <n v="6"/>
    <b v="0"/>
    <x v="6"/>
    <n v="9400"/>
    <n v="15.67"/>
    <s v="theater"/>
    <x v="6"/>
    <d v="2015-01-25T03:15:40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1"/>
    <n v="1"/>
    <x v="2"/>
    <s v="IE"/>
    <s v="EUR"/>
    <n v="1456617600"/>
    <n v="1454280186"/>
    <b v="0"/>
    <n v="1"/>
    <b v="0"/>
    <x v="6"/>
    <n v="100"/>
    <n v="1"/>
    <s v="theater"/>
    <x v="6"/>
    <d v="2016-01-31T22:43:06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"/>
    <n v="3"/>
    <x v="2"/>
    <s v="US"/>
    <s v="USD"/>
    <n v="1452234840"/>
    <n v="1450619123"/>
    <b v="0"/>
    <n v="3"/>
    <b v="0"/>
    <x v="6"/>
    <n v="300"/>
    <n v="1"/>
    <s v="theater"/>
    <x v="6"/>
    <d v="2015-12-20T13:45:23"/>
    <x v="0"/>
    <x v="11"/>
  </r>
  <r>
    <m/>
    <m/>
    <m/>
    <m/>
    <m/>
    <x v="4"/>
    <m/>
    <m/>
    <m/>
    <m/>
    <m/>
    <m/>
    <m/>
    <x v="41"/>
    <m/>
    <m/>
    <m/>
    <x v="41"/>
    <m/>
    <x v="9"/>
    <x v="12"/>
  </r>
  <r>
    <m/>
    <m/>
    <m/>
    <m/>
    <m/>
    <x v="4"/>
    <m/>
    <m/>
    <m/>
    <m/>
    <m/>
    <m/>
    <m/>
    <x v="41"/>
    <m/>
    <m/>
    <m/>
    <x v="41"/>
    <m/>
    <x v="9"/>
    <x v="12"/>
  </r>
  <r>
    <m/>
    <m/>
    <m/>
    <m/>
    <m/>
    <x v="4"/>
    <m/>
    <m/>
    <m/>
    <m/>
    <m/>
    <m/>
    <m/>
    <x v="41"/>
    <m/>
    <m/>
    <m/>
    <x v="41"/>
    <m/>
    <x v="9"/>
    <x v="12"/>
  </r>
  <r>
    <m/>
    <m/>
    <m/>
    <m/>
    <m/>
    <x v="4"/>
    <m/>
    <m/>
    <m/>
    <m/>
    <m/>
    <m/>
    <m/>
    <x v="41"/>
    <m/>
    <m/>
    <m/>
    <x v="41"/>
    <m/>
    <x v="9"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4D9E1E-74F6-4B24-951C-63C31B70AD49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6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3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h="1" x="41"/>
        <item t="default"/>
      </items>
    </pivotField>
    <pivotField showAll="0"/>
    <pivotField showAll="0"/>
    <pivotField showAll="0"/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axis="axisRow" showAll="0">
      <items count="14">
        <item x="1"/>
        <item x="7"/>
        <item x="6"/>
        <item x="5"/>
        <item x="0"/>
        <item x="3"/>
        <item x="10"/>
        <item x="8"/>
        <item x="9"/>
        <item x="4"/>
        <item x="11"/>
        <item x="2"/>
        <item x="12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3" hier="-1"/>
    <pageField fld="19" hier="-1"/>
  </pageFields>
  <dataFields count="1">
    <dataField name="Count of outcomes" fld="5" subtotal="count" baseField="0" baseItem="0"/>
  </dataFields>
  <chartFormats count="3"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D88D8-EA90-45F9-81C5-052DBA8C50A6}">
  <dimension ref="A1:E18"/>
  <sheetViews>
    <sheetView workbookViewId="0">
      <selection activeCell="I19" sqref="I19"/>
    </sheetView>
  </sheetViews>
  <sheetFormatPr defaultRowHeight="15" x14ac:dyDescent="0.25"/>
  <cols>
    <col min="1" max="1" width="24.28515625" bestFit="1" customWidth="1"/>
    <col min="2" max="2" width="17.8554687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12" t="s">
        <v>8304</v>
      </c>
      <c r="B1" t="s">
        <v>8378</v>
      </c>
    </row>
    <row r="2" spans="1:5" x14ac:dyDescent="0.25">
      <c r="A2" s="12" t="s">
        <v>8358</v>
      </c>
      <c r="B2" t="s">
        <v>8360</v>
      </c>
    </row>
    <row r="4" spans="1:5" x14ac:dyDescent="0.25">
      <c r="A4" s="12" t="s">
        <v>8364</v>
      </c>
      <c r="B4" s="12" t="s">
        <v>8361</v>
      </c>
    </row>
    <row r="5" spans="1:5" x14ac:dyDescent="0.25">
      <c r="A5" s="12" t="s">
        <v>8363</v>
      </c>
      <c r="B5" t="s">
        <v>8217</v>
      </c>
      <c r="C5" t="s">
        <v>8219</v>
      </c>
      <c r="D5" t="s">
        <v>8218</v>
      </c>
      <c r="E5" t="s">
        <v>8362</v>
      </c>
    </row>
    <row r="6" spans="1:5" x14ac:dyDescent="0.25">
      <c r="A6" s="13" t="s">
        <v>8366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3" t="s">
        <v>8367</v>
      </c>
      <c r="B7" s="14">
        <v>56</v>
      </c>
      <c r="C7" s="14">
        <v>33</v>
      </c>
      <c r="D7" s="14">
        <v>3</v>
      </c>
      <c r="E7" s="14">
        <v>92</v>
      </c>
    </row>
    <row r="8" spans="1:5" x14ac:dyDescent="0.25">
      <c r="A8" s="13" t="s">
        <v>8368</v>
      </c>
      <c r="B8" s="14">
        <v>71</v>
      </c>
      <c r="C8" s="14">
        <v>40</v>
      </c>
      <c r="D8" s="14">
        <v>2</v>
      </c>
      <c r="E8" s="14">
        <v>113</v>
      </c>
    </row>
    <row r="9" spans="1:5" x14ac:dyDescent="0.25">
      <c r="A9" s="13" t="s">
        <v>8369</v>
      </c>
      <c r="B9" s="14">
        <v>111</v>
      </c>
      <c r="C9" s="14">
        <v>52</v>
      </c>
      <c r="D9" s="14">
        <v>3</v>
      </c>
      <c r="E9" s="14">
        <v>166</v>
      </c>
    </row>
    <row r="10" spans="1:5" x14ac:dyDescent="0.25">
      <c r="A10" s="13" t="s">
        <v>8370</v>
      </c>
      <c r="B10" s="14">
        <v>100</v>
      </c>
      <c r="C10" s="14">
        <v>49</v>
      </c>
      <c r="D10" s="14">
        <v>4</v>
      </c>
      <c r="E10" s="14">
        <v>153</v>
      </c>
    </row>
    <row r="11" spans="1:5" x14ac:dyDescent="0.25">
      <c r="A11" s="13" t="s">
        <v>8371</v>
      </c>
      <c r="B11" s="14">
        <v>87</v>
      </c>
      <c r="C11" s="14">
        <v>50</v>
      </c>
      <c r="D11" s="14">
        <v>1</v>
      </c>
      <c r="E11" s="14">
        <v>138</v>
      </c>
    </row>
    <row r="12" spans="1:5" x14ac:dyDescent="0.25">
      <c r="A12" s="13" t="s">
        <v>8372</v>
      </c>
      <c r="B12" s="14">
        <v>72</v>
      </c>
      <c r="C12" s="14">
        <v>47</v>
      </c>
      <c r="D12" s="14">
        <v>4</v>
      </c>
      <c r="E12" s="14">
        <v>123</v>
      </c>
    </row>
    <row r="13" spans="1:5" x14ac:dyDescent="0.25">
      <c r="A13" s="13" t="s">
        <v>8373</v>
      </c>
      <c r="B13" s="14">
        <v>59</v>
      </c>
      <c r="C13" s="14">
        <v>34</v>
      </c>
      <c r="D13" s="14">
        <v>4</v>
      </c>
      <c r="E13" s="14">
        <v>97</v>
      </c>
    </row>
    <row r="14" spans="1:5" x14ac:dyDescent="0.25">
      <c r="A14" s="13" t="s">
        <v>8374</v>
      </c>
      <c r="B14" s="14">
        <v>65</v>
      </c>
      <c r="C14" s="14">
        <v>50</v>
      </c>
      <c r="D14" s="14"/>
      <c r="E14" s="14">
        <v>115</v>
      </c>
    </row>
    <row r="15" spans="1:5" x14ac:dyDescent="0.25">
      <c r="A15" s="13" t="s">
        <v>8375</v>
      </c>
      <c r="B15" s="14">
        <v>54</v>
      </c>
      <c r="C15" s="14">
        <v>31</v>
      </c>
      <c r="D15" s="14">
        <v>3</v>
      </c>
      <c r="E15" s="14">
        <v>88</v>
      </c>
    </row>
    <row r="16" spans="1:5" x14ac:dyDescent="0.25">
      <c r="A16" s="13" t="s">
        <v>8376</v>
      </c>
      <c r="B16" s="14">
        <v>37</v>
      </c>
      <c r="C16" s="14">
        <v>35</v>
      </c>
      <c r="D16" s="14">
        <v>3</v>
      </c>
      <c r="E16" s="14">
        <v>75</v>
      </c>
    </row>
    <row r="17" spans="1:5" x14ac:dyDescent="0.25">
      <c r="A17" s="13" t="s">
        <v>8377</v>
      </c>
      <c r="B17" s="14">
        <v>71</v>
      </c>
      <c r="C17" s="14">
        <v>39</v>
      </c>
      <c r="D17" s="14">
        <v>3</v>
      </c>
      <c r="E17" s="14">
        <v>113</v>
      </c>
    </row>
    <row r="18" spans="1:5" x14ac:dyDescent="0.25">
      <c r="A18" s="13" t="s">
        <v>8362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1EBA7-F204-4517-ABAC-A7D9403539AC}">
  <dimension ref="A1:I34"/>
  <sheetViews>
    <sheetView workbookViewId="0">
      <selection activeCell="J18" sqref="J18"/>
    </sheetView>
  </sheetViews>
  <sheetFormatPr defaultRowHeight="15" x14ac:dyDescent="0.25"/>
  <cols>
    <col min="1" max="9" width="17.85546875" customWidth="1"/>
  </cols>
  <sheetData>
    <row r="1" spans="1:9" s="18" customFormat="1" ht="30" x14ac:dyDescent="0.25">
      <c r="A1" s="18" t="s">
        <v>8398</v>
      </c>
      <c r="B1" s="19" t="str" cm="1">
        <f t="array" ref="B1:I1">TRANSPOSE(A1:A8)</f>
        <v>Goals</v>
      </c>
      <c r="C1" s="18" t="str">
        <v>Number Successful</v>
      </c>
      <c r="D1" s="18" t="str">
        <v>Number Failed</v>
      </c>
      <c r="E1" s="18" t="str">
        <v>Number Canceled</v>
      </c>
      <c r="F1" s="18" t="str">
        <v>Total Projects</v>
      </c>
      <c r="G1" s="18" t="str">
        <v>Percentage Successful</v>
      </c>
      <c r="H1" s="18" t="str">
        <v>Percentage Failed</v>
      </c>
      <c r="I1" s="18" t="str">
        <v>Percentage Canceled</v>
      </c>
    </row>
    <row r="2" spans="1:9" x14ac:dyDescent="0.25">
      <c r="A2" t="s">
        <v>8379</v>
      </c>
      <c r="B2" t="s">
        <v>8386</v>
      </c>
      <c r="C2" s="16">
        <f>COUNTIFS(Kickstarter!$D:$D, "&lt;"&amp;$A$10, Kickstarter!$F:$F, OutcomesBasedOnGoals!$A$32)</f>
        <v>148</v>
      </c>
      <c r="D2" s="16">
        <f>COUNTIFS(Kickstarter!$D:$D, "&lt;"&amp;$A$10, Kickstarter!$F:$F, OutcomesBasedOnGoals!$A$33)</f>
        <v>293</v>
      </c>
      <c r="E2" s="16">
        <f>COUNTIFS(Kickstarter!$D:$D, "&lt;"&amp;$A$10, Kickstarter!$F:$F, OutcomesBasedOnGoals!$A$34)</f>
        <v>20</v>
      </c>
      <c r="F2">
        <f>SUM($C2:$E2)</f>
        <v>461</v>
      </c>
      <c r="G2" s="17">
        <f>C2/$F2</f>
        <v>0.32104121475054231</v>
      </c>
      <c r="H2" s="17">
        <f t="shared" ref="H2:I13" si="0">D2/$F2</f>
        <v>0.63557483731019526</v>
      </c>
      <c r="I2" s="17">
        <f t="shared" si="0"/>
        <v>4.3383947939262472E-2</v>
      </c>
    </row>
    <row r="3" spans="1:9" x14ac:dyDescent="0.25">
      <c r="A3" t="s">
        <v>8380</v>
      </c>
      <c r="B3" t="s">
        <v>8387</v>
      </c>
      <c r="C3" s="16">
        <f>COUNTIFS(Kickstarter!$D:$D, "&gt;="&amp;$A10, Kickstarter!$D:$D, "&lt;="&amp;$A11, Kickstarter!$F:$F, OutcomesBasedOnGoals!$A$32)</f>
        <v>927</v>
      </c>
      <c r="D3" s="16">
        <f>COUNTIFS(Kickstarter!$D:$D, "&gt;="&amp;$A10, Kickstarter!$D:$D, "&lt;="&amp;$A11, Kickstarter!$F:$F, OutcomesBasedOnGoals!$A$33)</f>
        <v>353</v>
      </c>
      <c r="E3" s="16">
        <f>COUNTIFS(Kickstarter!$D:$D, "&gt;="&amp;$A10, Kickstarter!$D:$D, "&lt;="&amp;$A11, Kickstarter!$F:$F, OutcomesBasedOnGoals!$A$34)</f>
        <v>115</v>
      </c>
      <c r="F3">
        <f t="shared" ref="F3:F13" si="1">SUM($C3:$E3)</f>
        <v>1395</v>
      </c>
      <c r="G3" s="17">
        <f t="shared" ref="G3:G13" si="2">C3/$F3</f>
        <v>0.6645161290322581</v>
      </c>
      <c r="H3" s="17">
        <f t="shared" si="0"/>
        <v>0.25304659498207888</v>
      </c>
      <c r="I3" s="17">
        <f t="shared" si="0"/>
        <v>8.2437275985663083E-2</v>
      </c>
    </row>
    <row r="4" spans="1:9" x14ac:dyDescent="0.25">
      <c r="A4" t="s">
        <v>8381</v>
      </c>
      <c r="B4" t="s">
        <v>8388</v>
      </c>
      <c r="C4">
        <f>COUNTIFS(Kickstarter!$D:$D, "&gt;="&amp;$A12, Kickstarter!$D:$D, "&lt;="&amp;$A13, Kickstarter!$F:$F, OutcomesBasedOnGoals!$A$32)</f>
        <v>445</v>
      </c>
      <c r="D4">
        <f>COUNTIFS(Kickstarter!$D:$D, "&gt;="&amp;$A12, Kickstarter!$D:$D, "&lt;="&amp;$A13, Kickstarter!$F:$F, OutcomesBasedOnGoals!$A$33)</f>
        <v>237</v>
      </c>
      <c r="E4">
        <f>COUNTIFS(Kickstarter!$D:$D, "&gt;="&amp;$A12, Kickstarter!$D:$D, "&lt;="&amp;$A13, Kickstarter!$F:$F, OutcomesBasedOnGoals!$A$34)</f>
        <v>20</v>
      </c>
      <c r="F4">
        <f t="shared" si="1"/>
        <v>702</v>
      </c>
      <c r="G4" s="17">
        <f t="shared" si="2"/>
        <v>0.63390313390313391</v>
      </c>
      <c r="H4" s="17">
        <f t="shared" si="0"/>
        <v>0.33760683760683763</v>
      </c>
      <c r="I4" s="17">
        <f t="shared" si="0"/>
        <v>2.8490028490028491E-2</v>
      </c>
    </row>
    <row r="5" spans="1:9" x14ac:dyDescent="0.25">
      <c r="A5" t="s">
        <v>8382</v>
      </c>
      <c r="B5" t="s">
        <v>8389</v>
      </c>
      <c r="C5">
        <f>COUNTIFS(Kickstarter!$D:$D, "&gt;="&amp;$A14, Kickstarter!$D:$D, "&lt;="&amp;$A15, Kickstarter!$F:$F, OutcomesBasedOnGoals!$A$32)</f>
        <v>185</v>
      </c>
      <c r="D5">
        <f>COUNTIFS(Kickstarter!$D:$D, "&gt;="&amp;$A14, Kickstarter!$D:$D, "&lt;="&amp;$A15, Kickstarter!$F:$F, OutcomesBasedOnGoals!$A$33)</f>
        <v>106</v>
      </c>
      <c r="E5">
        <f>COUNTIFS(Kickstarter!$D:$D, "&gt;="&amp;$A14, Kickstarter!$D:$D, "&lt;="&amp;$A15, Kickstarter!$F:$F, OutcomesBasedOnGoals!$A$34)</f>
        <v>70</v>
      </c>
      <c r="F5">
        <f t="shared" si="1"/>
        <v>361</v>
      </c>
      <c r="G5" s="17">
        <f t="shared" si="2"/>
        <v>0.51246537396121883</v>
      </c>
      <c r="H5" s="17">
        <f t="shared" si="0"/>
        <v>0.29362880886426596</v>
      </c>
      <c r="I5" s="17">
        <f t="shared" si="0"/>
        <v>0.19390581717451524</v>
      </c>
    </row>
    <row r="6" spans="1:9" x14ac:dyDescent="0.25">
      <c r="A6" t="s">
        <v>8383</v>
      </c>
      <c r="B6" t="s">
        <v>8390</v>
      </c>
      <c r="C6">
        <f>COUNTIFS(Kickstarter!$D:$D, "&gt;="&amp;$A16, Kickstarter!$D:$D, "&lt;="&amp;$A17, Kickstarter!$F:$F, OutcomesBasedOnGoals!$A$32)</f>
        <v>20</v>
      </c>
      <c r="D6">
        <f>COUNTIFS(Kickstarter!$D:$D, "&gt;="&amp;$A16, Kickstarter!$D:$D, "&lt;="&amp;$A17, Kickstarter!$F:$F, OutcomesBasedOnGoals!$A$33)</f>
        <v>141</v>
      </c>
      <c r="E6">
        <f>COUNTIFS(Kickstarter!$D:$D, "&gt;="&amp;$A16, Kickstarter!$D:$D, "&lt;="&amp;$A17, Kickstarter!$F:$F, OutcomesBasedOnGoals!$A$34)</f>
        <v>44</v>
      </c>
      <c r="F6">
        <f t="shared" si="1"/>
        <v>205</v>
      </c>
      <c r="G6" s="17">
        <f t="shared" si="2"/>
        <v>9.7560975609756101E-2</v>
      </c>
      <c r="H6" s="17">
        <f t="shared" si="0"/>
        <v>0.68780487804878043</v>
      </c>
      <c r="I6" s="17">
        <f t="shared" si="0"/>
        <v>0.21463414634146341</v>
      </c>
    </row>
    <row r="7" spans="1:9" x14ac:dyDescent="0.25">
      <c r="A7" t="s">
        <v>8384</v>
      </c>
      <c r="B7" t="s">
        <v>8391</v>
      </c>
      <c r="C7">
        <f>COUNTIFS(Kickstarter!$D:$D, "&gt;="&amp;$A18, Kickstarter!$D:$D, "&lt;="&amp;$A19, Kickstarter!$F:$F, OutcomesBasedOnGoals!$A$32)</f>
        <v>69</v>
      </c>
      <c r="D7">
        <f>COUNTIFS(Kickstarter!$D:$D, "&gt;="&amp;$A18, Kickstarter!$D:$D, "&lt;="&amp;$A19, Kickstarter!$F:$F, OutcomesBasedOnGoals!$A$33)</f>
        <v>80</v>
      </c>
      <c r="E7">
        <f>COUNTIFS(Kickstarter!$D:$D, "&gt;="&amp;$A18, Kickstarter!$D:$D, "&lt;="&amp;$A19, Kickstarter!$F:$F, OutcomesBasedOnGoals!$A$34)</f>
        <v>0</v>
      </c>
      <c r="F7">
        <f t="shared" si="1"/>
        <v>149</v>
      </c>
      <c r="G7" s="17">
        <f t="shared" si="2"/>
        <v>0.46308724832214765</v>
      </c>
      <c r="H7" s="17">
        <f t="shared" si="0"/>
        <v>0.53691275167785235</v>
      </c>
      <c r="I7" s="17">
        <f t="shared" si="0"/>
        <v>0</v>
      </c>
    </row>
    <row r="8" spans="1:9" x14ac:dyDescent="0.25">
      <c r="A8" t="s">
        <v>8385</v>
      </c>
      <c r="B8" t="s">
        <v>8392</v>
      </c>
      <c r="C8">
        <f>COUNTIFS(Kickstarter!$D:$D, "&gt;="&amp;$A20, Kickstarter!$D:$D, "&lt;="&amp;$A21, Kickstarter!$F:$F, OutcomesBasedOnGoals!$A$32)</f>
        <v>58</v>
      </c>
      <c r="D8">
        <f>COUNTIFS(Kickstarter!$D:$D, "&gt;="&amp;$A20, Kickstarter!$D:$D, "&lt;="&amp;$A21, Kickstarter!$F:$F, OutcomesBasedOnGoals!$A$33)</f>
        <v>80</v>
      </c>
      <c r="E8">
        <f>COUNTIFS(Kickstarter!$D:$D, "&gt;="&amp;$A20, Kickstarter!$D:$D, "&lt;="&amp;$A21, Kickstarter!$F:$F, OutcomesBasedOnGoals!$A$34)</f>
        <v>0</v>
      </c>
      <c r="F8">
        <f t="shared" si="1"/>
        <v>138</v>
      </c>
      <c r="G8" s="17">
        <f t="shared" si="2"/>
        <v>0.42028985507246375</v>
      </c>
      <c r="H8" s="17">
        <f t="shared" si="0"/>
        <v>0.57971014492753625</v>
      </c>
      <c r="I8" s="17">
        <f t="shared" si="0"/>
        <v>0</v>
      </c>
    </row>
    <row r="9" spans="1:9" x14ac:dyDescent="0.25">
      <c r="B9" t="s">
        <v>8393</v>
      </c>
      <c r="C9">
        <f>COUNTIFS(Kickstarter!$D:$D, "&gt;="&amp;$A22, Kickstarter!$D:$D, "&lt;="&amp;$A23, Kickstarter!$F:$F, OutcomesBasedOnGoals!$A$32)</f>
        <v>13</v>
      </c>
      <c r="D9">
        <f>COUNTIFS(Kickstarter!$D:$D, "&gt;="&amp;$A22, Kickstarter!$D:$D, "&lt;="&amp;$A23, Kickstarter!$F:$F, OutcomesBasedOnGoals!$A$33)</f>
        <v>31</v>
      </c>
      <c r="E9">
        <f>COUNTIFS(Kickstarter!$D:$D, "&gt;="&amp;$A22, Kickstarter!$D:$D, "&lt;="&amp;$A23, Kickstarter!$F:$F, OutcomesBasedOnGoals!$A$34)</f>
        <v>40</v>
      </c>
      <c r="F9">
        <f t="shared" si="1"/>
        <v>84</v>
      </c>
      <c r="G9" s="17">
        <f t="shared" si="2"/>
        <v>0.15476190476190477</v>
      </c>
      <c r="H9" s="17">
        <f t="shared" si="0"/>
        <v>0.36904761904761907</v>
      </c>
      <c r="I9" s="17">
        <f t="shared" si="0"/>
        <v>0.47619047619047616</v>
      </c>
    </row>
    <row r="10" spans="1:9" x14ac:dyDescent="0.25">
      <c r="A10" s="11">
        <v>1000</v>
      </c>
      <c r="B10" t="s">
        <v>8394</v>
      </c>
      <c r="C10">
        <f>COUNTIFS(Kickstarter!$D:$D, "&gt;="&amp;$A24, Kickstarter!$D:$D, "&lt;="&amp;$A25, Kickstarter!$F:$F, OutcomesBasedOnGoals!$A$32)</f>
        <v>20</v>
      </c>
      <c r="D10">
        <f>COUNTIFS(Kickstarter!$D:$D, "&gt;="&amp;$A24, Kickstarter!$D:$D, "&lt;="&amp;$A25, Kickstarter!$F:$F, OutcomesBasedOnGoals!$A$33)</f>
        <v>35</v>
      </c>
      <c r="E10">
        <f>COUNTIFS(Kickstarter!$D:$D, "&gt;="&amp;$A24, Kickstarter!$D:$D, "&lt;="&amp;$A25, Kickstarter!$F:$F, OutcomesBasedOnGoals!$A$34)</f>
        <v>0</v>
      </c>
      <c r="F10">
        <f t="shared" si="1"/>
        <v>55</v>
      </c>
      <c r="G10" s="17">
        <f t="shared" si="2"/>
        <v>0.36363636363636365</v>
      </c>
      <c r="H10" s="17">
        <f t="shared" si="0"/>
        <v>0.63636363636363635</v>
      </c>
      <c r="I10" s="17">
        <f t="shared" si="0"/>
        <v>0</v>
      </c>
    </row>
    <row r="11" spans="1:9" x14ac:dyDescent="0.25">
      <c r="A11" s="11">
        <f>A10+3999</f>
        <v>4999</v>
      </c>
      <c r="B11" t="s">
        <v>8395</v>
      </c>
      <c r="C11">
        <f>COUNTIFS(Kickstarter!$D:$D, "&gt;="&amp;$A26, Kickstarter!$D:$D, "&lt;="&amp;$A27, Kickstarter!$F:$F, OutcomesBasedOnGoals!$A$32)</f>
        <v>0</v>
      </c>
      <c r="D11">
        <f>COUNTIFS(Kickstarter!$D:$D, "&gt;="&amp;$A26, Kickstarter!$D:$D, "&lt;="&amp;$A27, Kickstarter!$F:$F, OutcomesBasedOnGoals!$A$33)</f>
        <v>44</v>
      </c>
      <c r="E11">
        <f>COUNTIFS(Kickstarter!$D:$D, "&gt;="&amp;$A26, Kickstarter!$D:$D, "&lt;="&amp;$A27, Kickstarter!$F:$F, OutcomesBasedOnGoals!$A$34)</f>
        <v>0</v>
      </c>
      <c r="F11">
        <f t="shared" si="1"/>
        <v>44</v>
      </c>
      <c r="G11" s="17">
        <f t="shared" si="2"/>
        <v>0</v>
      </c>
      <c r="H11" s="17">
        <f t="shared" si="0"/>
        <v>1</v>
      </c>
      <c r="I11" s="17">
        <f t="shared" si="0"/>
        <v>0</v>
      </c>
    </row>
    <row r="12" spans="1:9" x14ac:dyDescent="0.25">
      <c r="A12" s="11">
        <f>A11+1</f>
        <v>5000</v>
      </c>
      <c r="B12" t="s">
        <v>8396</v>
      </c>
      <c r="C12">
        <f>COUNTIFS(Kickstarter!$D:$D, "&gt;="&amp;$A28, Kickstarter!$D:$D, "&lt;="&amp;$A29, Kickstarter!$F:$F, OutcomesBasedOnGoals!$A$32)</f>
        <v>0</v>
      </c>
      <c r="D12">
        <f>COUNTIFS(Kickstarter!$D:$D, "&gt;="&amp;$A28, Kickstarter!$D:$D, "&lt;="&amp;$A29, Kickstarter!$F:$F, OutcomesBasedOnGoals!$A$33)</f>
        <v>21</v>
      </c>
      <c r="E12">
        <f>COUNTIFS(Kickstarter!$D:$D, "&gt;="&amp;$A28, Kickstarter!$D:$D, "&lt;="&amp;$A29, Kickstarter!$F:$F, OutcomesBasedOnGoals!$A$34)</f>
        <v>0</v>
      </c>
      <c r="F12">
        <f t="shared" si="1"/>
        <v>21</v>
      </c>
      <c r="G12" s="17">
        <f t="shared" si="2"/>
        <v>0</v>
      </c>
      <c r="H12" s="17">
        <f t="shared" si="0"/>
        <v>1</v>
      </c>
      <c r="I12" s="17">
        <f t="shared" si="0"/>
        <v>0</v>
      </c>
    </row>
    <row r="13" spans="1:9" x14ac:dyDescent="0.25">
      <c r="A13" s="11">
        <f>A12+4999</f>
        <v>9999</v>
      </c>
      <c r="B13" t="s">
        <v>8397</v>
      </c>
      <c r="C13">
        <f>COUNTIFS(Kickstarter!$D:$D, "&gt;="&amp;$A$30, Kickstarter!$F:$F, OutcomesBasedOnGoals!$A$32)</f>
        <v>300</v>
      </c>
      <c r="D13">
        <f>COUNTIFS(Kickstarter!$D:$D, "&gt;="&amp;$A$30, Kickstarter!$F:$F, OutcomesBasedOnGoals!$A$33)</f>
        <v>109</v>
      </c>
      <c r="E13">
        <f>COUNTIFS(Kickstarter!$D:$D, "&gt;="&amp;$A$30, Kickstarter!$F:$F, OutcomesBasedOnGoals!$A$34)</f>
        <v>40</v>
      </c>
      <c r="F13">
        <f t="shared" si="1"/>
        <v>449</v>
      </c>
      <c r="G13" s="17">
        <f t="shared" si="2"/>
        <v>0.66815144766146994</v>
      </c>
      <c r="H13" s="17">
        <f t="shared" si="0"/>
        <v>0.24276169265033407</v>
      </c>
      <c r="I13" s="17">
        <f t="shared" si="0"/>
        <v>8.9086859688195991E-2</v>
      </c>
    </row>
    <row r="14" spans="1:9" x14ac:dyDescent="0.25">
      <c r="A14" s="11">
        <f>A13+1</f>
        <v>10000</v>
      </c>
    </row>
    <row r="15" spans="1:9" x14ac:dyDescent="0.25">
      <c r="A15" s="11">
        <f>A14+4999</f>
        <v>14999</v>
      </c>
    </row>
    <row r="16" spans="1:9" x14ac:dyDescent="0.25">
      <c r="A16" s="11">
        <f>A15+1</f>
        <v>15000</v>
      </c>
    </row>
    <row r="17" spans="1:1" x14ac:dyDescent="0.25">
      <c r="A17" s="11">
        <f>A16+4999</f>
        <v>19999</v>
      </c>
    </row>
    <row r="18" spans="1:1" x14ac:dyDescent="0.25">
      <c r="A18" s="11">
        <f t="shared" ref="A18" si="3">A17+1</f>
        <v>20000</v>
      </c>
    </row>
    <row r="19" spans="1:1" x14ac:dyDescent="0.25">
      <c r="A19" s="11">
        <f t="shared" ref="A19" si="4">A18+4999</f>
        <v>24999</v>
      </c>
    </row>
    <row r="20" spans="1:1" x14ac:dyDescent="0.25">
      <c r="A20" s="11">
        <f t="shared" ref="A20" si="5">A19+1</f>
        <v>25000</v>
      </c>
    </row>
    <row r="21" spans="1:1" x14ac:dyDescent="0.25">
      <c r="A21" s="11">
        <f t="shared" ref="A21" si="6">A20+4999</f>
        <v>29999</v>
      </c>
    </row>
    <row r="22" spans="1:1" x14ac:dyDescent="0.25">
      <c r="A22" s="11">
        <f t="shared" ref="A22" si="7">A21+1</f>
        <v>30000</v>
      </c>
    </row>
    <row r="23" spans="1:1" x14ac:dyDescent="0.25">
      <c r="A23" s="11">
        <f t="shared" ref="A23" si="8">A22+4999</f>
        <v>34999</v>
      </c>
    </row>
    <row r="24" spans="1:1" x14ac:dyDescent="0.25">
      <c r="A24" s="11">
        <f t="shared" ref="A24" si="9">A23+1</f>
        <v>35000</v>
      </c>
    </row>
    <row r="25" spans="1:1" x14ac:dyDescent="0.25">
      <c r="A25" s="11">
        <f t="shared" ref="A25" si="10">A24+4999</f>
        <v>39999</v>
      </c>
    </row>
    <row r="26" spans="1:1" x14ac:dyDescent="0.25">
      <c r="A26" s="11">
        <f t="shared" ref="A26" si="11">A25+1</f>
        <v>40000</v>
      </c>
    </row>
    <row r="27" spans="1:1" x14ac:dyDescent="0.25">
      <c r="A27" s="11">
        <f>A26+4999</f>
        <v>44999</v>
      </c>
    </row>
    <row r="28" spans="1:1" x14ac:dyDescent="0.25">
      <c r="A28" s="11">
        <f>A27+1</f>
        <v>45000</v>
      </c>
    </row>
    <row r="29" spans="1:1" x14ac:dyDescent="0.25">
      <c r="A29" s="11">
        <f>A28+4999</f>
        <v>49999</v>
      </c>
    </row>
    <row r="30" spans="1:1" x14ac:dyDescent="0.25">
      <c r="A30" s="11">
        <f>A29+1</f>
        <v>50000</v>
      </c>
    </row>
    <row r="32" spans="1:1" x14ac:dyDescent="0.25">
      <c r="A32" t="s">
        <v>8217</v>
      </c>
    </row>
    <row r="33" spans="1:1" x14ac:dyDescent="0.25">
      <c r="A33" t="s">
        <v>8219</v>
      </c>
    </row>
    <row r="34" spans="1:1" x14ac:dyDescent="0.25">
      <c r="A34" t="s">
        <v>8218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D1" zoomScale="95" zoomScaleNormal="95" workbookViewId="0">
      <pane ySplit="1" topLeftCell="A2" activePane="bottomLeft" state="frozen"/>
      <selection activeCell="C1" sqref="C1"/>
      <selection pane="bottomLeft" activeCell="Q522" sqref="Q522"/>
    </sheetView>
  </sheetViews>
  <sheetFormatPr defaultColWidth="8.85546875" defaultRowHeight="15" x14ac:dyDescent="0.25"/>
  <cols>
    <col min="2" max="2" width="38.42578125" style="3" customWidth="1"/>
    <col min="3" max="3" width="72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5.140625" bestFit="1" customWidth="1"/>
    <col min="17" max="17" width="41.140625" customWidth="1"/>
    <col min="18" max="18" width="16.85546875" bestFit="1" customWidth="1"/>
    <col min="19" max="19" width="30.42578125" style="10" bestFit="1" customWidth="1"/>
    <col min="21" max="21" width="8.85546875" style="15"/>
  </cols>
  <sheetData>
    <row r="1" spans="1:21" x14ac:dyDescent="0.25">
      <c r="A1" s="1" t="s">
        <v>0</v>
      </c>
      <c r="B1" s="2" t="s">
        <v>1</v>
      </c>
      <c r="C1" s="2" t="s">
        <v>4109</v>
      </c>
      <c r="D1" s="5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1" t="s">
        <v>8304</v>
      </c>
      <c r="R1" s="1" t="s">
        <v>8359</v>
      </c>
      <c r="S1" s="9" t="s">
        <v>8357</v>
      </c>
      <c r="T1" s="1" t="s">
        <v>8358</v>
      </c>
      <c r="U1" s="1" t="s">
        <v>8365</v>
      </c>
    </row>
    <row r="2" spans="1:21" ht="30" x14ac:dyDescent="0.25">
      <c r="A2">
        <v>0</v>
      </c>
      <c r="B2" s="3" t="e">
        <f>VLOOKUP($A2, [1]Kickstarter!$B:$C, 2, FALSE)</f>
        <v>#N/A</v>
      </c>
      <c r="C2" s="3" t="s">
        <v>4110</v>
      </c>
      <c r="D2" s="6">
        <v>100000000</v>
      </c>
      <c r="E2" s="8">
        <v>11633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>
        <f>ROUND($E2/$D2*100, 0)</f>
        <v>0</v>
      </c>
      <c r="P2" s="11">
        <f>IFERROR(ROUND($E2/$L2, 2), 0)</f>
        <v>63.92</v>
      </c>
      <c r="Q2" t="s">
        <v>8307</v>
      </c>
      <c r="R2" t="s">
        <v>8308</v>
      </c>
      <c r="S2" s="10">
        <f>((($J2/60)/60)/24)+DATE(1970,1,1)</f>
        <v>42177.007071759261</v>
      </c>
      <c r="T2">
        <f>YEAR($S2)</f>
        <v>2015</v>
      </c>
      <c r="U2" s="15" t="str" cm="1">
        <f t="array" ref="U2">_xlfn.IFS(MONTH($S2)=1, "January", MONTH($S2)=2, "Feburary", MONTH($S2)=3, "March", MONTH($S2)=4, "April", MONTH($S2)=5, "May", MONTH($S2)=6, "June", MONTH($S2)=7, "July", MONTH($S2)=8, "August", MONTH($S2)=9, "September", MONTH($S2)=10, "October", MONTH($S2)=11, "November", MONTH($S2)=12, "December")</f>
        <v>June</v>
      </c>
    </row>
    <row r="3" spans="1:21" x14ac:dyDescent="0.25">
      <c r="A3">
        <v>1</v>
      </c>
      <c r="B3" s="3" t="s">
        <v>2</v>
      </c>
      <c r="C3" s="3" t="s">
        <v>4111</v>
      </c>
      <c r="D3" s="6">
        <v>30000000</v>
      </c>
      <c r="E3" s="8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>
        <f t="shared" ref="O3:O66" si="0">ROUND($E3/$D3*100, 0)</f>
        <v>0</v>
      </c>
      <c r="P3" s="11">
        <f t="shared" ref="P3:P66" si="1">IFERROR(ROUND($E3/$L3, 2), 0)</f>
        <v>185.48</v>
      </c>
      <c r="Q3" t="s">
        <v>8307</v>
      </c>
      <c r="R3" t="s">
        <v>8308</v>
      </c>
      <c r="S3" s="10">
        <f t="shared" ref="S3:S66" si="2">((($J3/60)/60)/24)+DATE(1970,1,1)</f>
        <v>42766.600497685184</v>
      </c>
      <c r="T3">
        <f t="shared" ref="T3:T66" si="3">YEAR($S3)</f>
        <v>2017</v>
      </c>
      <c r="U3" s="15" t="str" cm="1">
        <f t="array" ref="U3">_xlfn.IFS(MONTH($S3)=1, "January", MONTH($S3)=2, "Feburary", MONTH($S3)=3, "March", MONTH($S3)=4, "April", MONTH($S3)=5, "May", MONTH($S3)=6, "June", MONTH($S3)=7, "July", MONTH($S3)=8, "August", MONTH($S3)=9, "September", MONTH($S3)=10, "October", MONTH($S3)=11, "November", MONTH($S3)=12, "December")</f>
        <v>January</v>
      </c>
    </row>
    <row r="4" spans="1:21" ht="30" x14ac:dyDescent="0.25">
      <c r="A4">
        <v>2</v>
      </c>
      <c r="B4" s="3" t="s">
        <v>3</v>
      </c>
      <c r="C4" s="3" t="s">
        <v>4112</v>
      </c>
      <c r="D4" s="6">
        <v>25000000</v>
      </c>
      <c r="E4" s="8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>
        <f t="shared" si="0"/>
        <v>0</v>
      </c>
      <c r="P4" s="11">
        <f t="shared" si="1"/>
        <v>15</v>
      </c>
      <c r="Q4" t="s">
        <v>8307</v>
      </c>
      <c r="R4" t="s">
        <v>8308</v>
      </c>
      <c r="S4" s="10">
        <f t="shared" si="2"/>
        <v>42405.702349537038</v>
      </c>
      <c r="T4">
        <f t="shared" si="3"/>
        <v>2016</v>
      </c>
      <c r="U4" s="15" t="str" cm="1">
        <f t="array" ref="U4">_xlfn.IFS(MONTH($S4)=1, "January", MONTH($S4)=2, "Feburary", MONTH($S4)=3, "March", MONTH($S4)=4, "April", MONTH($S4)=5, "May", MONTH($S4)=6, "June", MONTH($S4)=7, "July", MONTH($S4)=8, "August", MONTH($S4)=9, "September", MONTH($S4)=10, "October", MONTH($S4)=11, "November", MONTH($S4)=12, "December")</f>
        <v>Feburary</v>
      </c>
    </row>
    <row r="5" spans="1:21" ht="30" x14ac:dyDescent="0.25">
      <c r="A5">
        <v>3</v>
      </c>
      <c r="B5" s="3" t="s">
        <v>4</v>
      </c>
      <c r="C5" s="3" t="s">
        <v>4113</v>
      </c>
      <c r="D5" s="6">
        <v>10000000</v>
      </c>
      <c r="E5" s="8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>
        <f t="shared" si="0"/>
        <v>0</v>
      </c>
      <c r="P5" s="11">
        <f t="shared" si="1"/>
        <v>69.27</v>
      </c>
      <c r="Q5" t="s">
        <v>8307</v>
      </c>
      <c r="R5" t="s">
        <v>8308</v>
      </c>
      <c r="S5" s="10">
        <f t="shared" si="2"/>
        <v>41828.515127314815</v>
      </c>
      <c r="T5">
        <f t="shared" si="3"/>
        <v>2014</v>
      </c>
      <c r="U5" s="15" t="str" cm="1">
        <f t="array" ref="U5">_xlfn.IFS(MONTH($S5)=1, "January", MONTH($S5)=2, "Feburary", MONTH($S5)=3, "March", MONTH($S5)=4, "April", MONTH($S5)=5, "May", MONTH($S5)=6, "June", MONTH($S5)=7, "July", MONTH($S5)=8, "August", MONTH($S5)=9, "September", MONTH($S5)=10, "October", MONTH($S5)=11, "November", MONTH($S5)=12, "December")</f>
        <v>July</v>
      </c>
    </row>
    <row r="6" spans="1:21" ht="30" x14ac:dyDescent="0.25">
      <c r="A6">
        <v>4</v>
      </c>
      <c r="B6" s="3" t="s">
        <v>5</v>
      </c>
      <c r="C6" s="3" t="s">
        <v>4114</v>
      </c>
      <c r="D6" s="6">
        <v>8000000</v>
      </c>
      <c r="E6" s="8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>
        <f t="shared" si="0"/>
        <v>1</v>
      </c>
      <c r="P6" s="11">
        <f t="shared" si="1"/>
        <v>190.55</v>
      </c>
      <c r="Q6" t="s">
        <v>8307</v>
      </c>
      <c r="R6" t="s">
        <v>8308</v>
      </c>
      <c r="S6" s="10">
        <f t="shared" si="2"/>
        <v>42327.834247685183</v>
      </c>
      <c r="T6">
        <f t="shared" si="3"/>
        <v>2015</v>
      </c>
      <c r="U6" s="15" t="str" cm="1">
        <f t="array" ref="U6">_xlfn.IFS(MONTH($S6)=1, "January", MONTH($S6)=2, "Feburary", MONTH($S6)=3, "March", MONTH($S6)=4, "April", MONTH($S6)=5, "May", MONTH($S6)=6, "June", MONTH($S6)=7, "July", MONTH($S6)=8, "August", MONTH($S6)=9, "September", MONTH($S6)=10, "October", MONTH($S6)=11, "November", MONTH($S6)=12, "December")</f>
        <v>November</v>
      </c>
    </row>
    <row r="7" spans="1:21" ht="30" x14ac:dyDescent="0.25">
      <c r="A7">
        <v>5</v>
      </c>
      <c r="B7" s="3" t="s">
        <v>6</v>
      </c>
      <c r="C7" s="3" t="s">
        <v>4115</v>
      </c>
      <c r="D7" s="6">
        <v>6000000</v>
      </c>
      <c r="E7" s="8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>
        <f t="shared" si="0"/>
        <v>0</v>
      </c>
      <c r="P7" s="11">
        <f t="shared" si="1"/>
        <v>93.4</v>
      </c>
      <c r="Q7" t="s">
        <v>8307</v>
      </c>
      <c r="R7" t="s">
        <v>8308</v>
      </c>
      <c r="S7" s="10">
        <f t="shared" si="2"/>
        <v>42563.932951388888</v>
      </c>
      <c r="T7">
        <f t="shared" si="3"/>
        <v>2016</v>
      </c>
      <c r="U7" s="15" t="str" cm="1">
        <f t="array" ref="U7">_xlfn.IFS(MONTH($S7)=1, "January", MONTH($S7)=2, "Feburary", MONTH($S7)=3, "March", MONTH($S7)=4, "April", MONTH($S7)=5, "May", MONTH($S7)=6, "June", MONTH($S7)=7, "July", MONTH($S7)=8, "August", MONTH($S7)=9, "September", MONTH($S7)=10, "October", MONTH($S7)=11, "November", MONTH($S7)=12, "December")</f>
        <v>July</v>
      </c>
    </row>
    <row r="8" spans="1:21" ht="30" x14ac:dyDescent="0.25">
      <c r="A8">
        <v>6</v>
      </c>
      <c r="B8" s="3" t="s">
        <v>7</v>
      </c>
      <c r="C8" s="3" t="s">
        <v>4116</v>
      </c>
      <c r="D8" s="6">
        <v>5000000</v>
      </c>
      <c r="E8" s="8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>
        <f t="shared" si="0"/>
        <v>0</v>
      </c>
      <c r="P8" s="11">
        <f t="shared" si="1"/>
        <v>146.88</v>
      </c>
      <c r="Q8" t="s">
        <v>8307</v>
      </c>
      <c r="R8" t="s">
        <v>8308</v>
      </c>
      <c r="S8" s="10">
        <f t="shared" si="2"/>
        <v>41794.072337962964</v>
      </c>
      <c r="T8">
        <f t="shared" si="3"/>
        <v>2014</v>
      </c>
      <c r="U8" s="15" t="str" cm="1">
        <f t="array" ref="U8">_xlfn.IFS(MONTH($S8)=1, "January", MONTH($S8)=2, "Feburary", MONTH($S8)=3, "March", MONTH($S8)=4, "April", MONTH($S8)=5, "May", MONTH($S8)=6, "June", MONTH($S8)=7, "July", MONTH($S8)=8, "August", MONTH($S8)=9, "September", MONTH($S8)=10, "October", MONTH($S8)=11, "November", MONTH($S8)=12, "December")</f>
        <v>June</v>
      </c>
    </row>
    <row r="9" spans="1:21" ht="30" x14ac:dyDescent="0.25">
      <c r="A9">
        <v>7</v>
      </c>
      <c r="B9" s="3" t="s">
        <v>8</v>
      </c>
      <c r="C9" s="3" t="s">
        <v>4117</v>
      </c>
      <c r="D9" s="6">
        <v>3000000</v>
      </c>
      <c r="E9" s="8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>
        <f t="shared" si="0"/>
        <v>0</v>
      </c>
      <c r="P9" s="11">
        <f t="shared" si="1"/>
        <v>159.82</v>
      </c>
      <c r="Q9" t="s">
        <v>8307</v>
      </c>
      <c r="R9" t="s">
        <v>8308</v>
      </c>
      <c r="S9" s="10">
        <f t="shared" si="2"/>
        <v>42516.047071759262</v>
      </c>
      <c r="T9">
        <f t="shared" si="3"/>
        <v>2016</v>
      </c>
      <c r="U9" s="15" t="str" cm="1">
        <f t="array" ref="U9">_xlfn.IFS(MONTH($S9)=1, "January", MONTH($S9)=2, "Feburary", MONTH($S9)=3, "March", MONTH($S9)=4, "April", MONTH($S9)=5, "May", MONTH($S9)=6, "June", MONTH($S9)=7, "July", MONTH($S9)=8, "August", MONTH($S9)=9, "September", MONTH($S9)=10, "October", MONTH($S9)=11, "November", MONTH($S9)=12, "December")</f>
        <v>May</v>
      </c>
    </row>
    <row r="10" spans="1:21" x14ac:dyDescent="0.25">
      <c r="A10">
        <v>8</v>
      </c>
      <c r="B10" s="3" t="s">
        <v>9</v>
      </c>
      <c r="C10" s="3" t="s">
        <v>4118</v>
      </c>
      <c r="D10" s="6">
        <v>2800000</v>
      </c>
      <c r="E10" s="8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>
        <f t="shared" si="0"/>
        <v>0</v>
      </c>
      <c r="P10" s="11">
        <f t="shared" si="1"/>
        <v>291.79000000000002</v>
      </c>
      <c r="Q10" t="s">
        <v>8307</v>
      </c>
      <c r="R10" t="s">
        <v>8308</v>
      </c>
      <c r="S10" s="10">
        <f t="shared" si="2"/>
        <v>42468.94458333333</v>
      </c>
      <c r="T10">
        <f t="shared" si="3"/>
        <v>2016</v>
      </c>
      <c r="U10" s="15" t="str" cm="1">
        <f t="array" ref="U10">_xlfn.IFS(MONTH($S10)=1, "January", MONTH($S10)=2, "Feburary", MONTH($S10)=3, "March", MONTH($S10)=4, "April", MONTH($S10)=5, "May", MONTH($S10)=6, "June", MONTH($S10)=7, "July", MONTH($S10)=8, "August", MONTH($S10)=9, "September", MONTH($S10)=10, "October", MONTH($S10)=11, "November", MONTH($S10)=12, "December")</f>
        <v>April</v>
      </c>
    </row>
    <row r="11" spans="1:21" ht="30" x14ac:dyDescent="0.25">
      <c r="A11">
        <v>9</v>
      </c>
      <c r="B11" s="3" t="s">
        <v>10</v>
      </c>
      <c r="C11" s="3" t="s">
        <v>4119</v>
      </c>
      <c r="D11" s="6">
        <v>2500000</v>
      </c>
      <c r="E11" s="8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>
        <f t="shared" si="0"/>
        <v>0</v>
      </c>
      <c r="P11" s="11">
        <f t="shared" si="1"/>
        <v>31.5</v>
      </c>
      <c r="Q11" t="s">
        <v>8307</v>
      </c>
      <c r="R11" t="s">
        <v>8308</v>
      </c>
      <c r="S11" s="10">
        <f t="shared" si="2"/>
        <v>42447.103518518517</v>
      </c>
      <c r="T11">
        <f t="shared" si="3"/>
        <v>2016</v>
      </c>
      <c r="U11" s="15" t="str" cm="1">
        <f t="array" ref="U11">_xlfn.IFS(MONTH($S11)=1, "January", MONTH($S11)=2, "Feburary", MONTH($S11)=3, "March", MONTH($S11)=4, "April", MONTH($S11)=5, "May", MONTH($S11)=6, "June", MONTH($S11)=7, "July", MONTH($S11)=8, "August", MONTH($S11)=9, "September", MONTH($S11)=10, "October", MONTH($S11)=11, "November", MONTH($S11)=12, "December")</f>
        <v>March</v>
      </c>
    </row>
    <row r="12" spans="1:21" ht="30" x14ac:dyDescent="0.25">
      <c r="A12">
        <v>10</v>
      </c>
      <c r="B12" s="3" t="s">
        <v>11</v>
      </c>
      <c r="C12" s="3" t="s">
        <v>4120</v>
      </c>
      <c r="D12" s="6">
        <v>2000000</v>
      </c>
      <c r="E12" s="8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>
        <f t="shared" si="0"/>
        <v>0</v>
      </c>
      <c r="P12" s="11">
        <f t="shared" si="1"/>
        <v>158.68</v>
      </c>
      <c r="Q12" t="s">
        <v>8307</v>
      </c>
      <c r="R12" t="s">
        <v>8308</v>
      </c>
      <c r="S12" s="10">
        <f t="shared" si="2"/>
        <v>41780.068043981482</v>
      </c>
      <c r="T12">
        <f t="shared" si="3"/>
        <v>2014</v>
      </c>
      <c r="U12" s="15" t="str" cm="1">
        <f t="array" ref="U12">_xlfn.IFS(MONTH($S12)=1, "January", MONTH($S12)=2, "Feburary", MONTH($S12)=3, "March", MONTH($S12)=4, "April", MONTH($S12)=5, "May", MONTH($S12)=6, "June", MONTH($S12)=7, "July", MONTH($S12)=8, "August", MONTH($S12)=9, "September", MONTH($S12)=10, "October", MONTH($S12)=11, "November", MONTH($S12)=12, "December")</f>
        <v>May</v>
      </c>
    </row>
    <row r="13" spans="1:21" ht="30" x14ac:dyDescent="0.25">
      <c r="A13">
        <v>11</v>
      </c>
      <c r="B13" s="3" t="s">
        <v>12</v>
      </c>
      <c r="C13" s="3" t="s">
        <v>4121</v>
      </c>
      <c r="D13" s="6">
        <v>2000000</v>
      </c>
      <c r="E13" s="8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>
        <f t="shared" si="0"/>
        <v>0</v>
      </c>
      <c r="P13" s="11">
        <f t="shared" si="1"/>
        <v>80.33</v>
      </c>
      <c r="Q13" t="s">
        <v>8307</v>
      </c>
      <c r="R13" t="s">
        <v>8308</v>
      </c>
      <c r="S13" s="10">
        <f t="shared" si="2"/>
        <v>42572.778495370367</v>
      </c>
      <c r="T13">
        <f t="shared" si="3"/>
        <v>2016</v>
      </c>
      <c r="U13" s="15" t="str" cm="1">
        <f t="array" ref="U13">_xlfn.IFS(MONTH($S13)=1, "January", MONTH($S13)=2, "Feburary", MONTH($S13)=3, "March", MONTH($S13)=4, "April", MONTH($S13)=5, "May", MONTH($S13)=6, "June", MONTH($S13)=7, "July", MONTH($S13)=8, "August", MONTH($S13)=9, "September", MONTH($S13)=10, "October", MONTH($S13)=11, "November", MONTH($S13)=12, "December")</f>
        <v>July</v>
      </c>
    </row>
    <row r="14" spans="1:21" ht="30" x14ac:dyDescent="0.25">
      <c r="A14">
        <v>12</v>
      </c>
      <c r="B14" s="3" t="s">
        <v>13</v>
      </c>
      <c r="C14" s="3" t="s">
        <v>4122</v>
      </c>
      <c r="D14" s="6">
        <v>2000000</v>
      </c>
      <c r="E14" s="8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>
        <f t="shared" si="0"/>
        <v>2</v>
      </c>
      <c r="P14" s="11">
        <f t="shared" si="1"/>
        <v>59.96</v>
      </c>
      <c r="Q14" t="s">
        <v>8307</v>
      </c>
      <c r="R14" t="s">
        <v>8308</v>
      </c>
      <c r="S14" s="10">
        <f t="shared" si="2"/>
        <v>41791.713252314818</v>
      </c>
      <c r="T14">
        <f t="shared" si="3"/>
        <v>2014</v>
      </c>
      <c r="U14" s="15" t="str" cm="1">
        <f t="array" ref="U14">_xlfn.IFS(MONTH($S14)=1, "January", MONTH($S14)=2, "Feburary", MONTH($S14)=3, "March", MONTH($S14)=4, "April", MONTH($S14)=5, "May", MONTH($S14)=6, "June", MONTH($S14)=7, "July", MONTH($S14)=8, "August", MONTH($S14)=9, "September", MONTH($S14)=10, "October", MONTH($S14)=11, "November", MONTH($S14)=12, "December")</f>
        <v>June</v>
      </c>
    </row>
    <row r="15" spans="1:21" ht="30" x14ac:dyDescent="0.25">
      <c r="A15">
        <v>13</v>
      </c>
      <c r="B15" s="3" t="s">
        <v>14</v>
      </c>
      <c r="C15" s="3" t="s">
        <v>4123</v>
      </c>
      <c r="D15" s="6">
        <v>1500000</v>
      </c>
      <c r="E15" s="8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>
        <f t="shared" si="0"/>
        <v>0</v>
      </c>
      <c r="P15" s="11">
        <f t="shared" si="1"/>
        <v>109.78</v>
      </c>
      <c r="Q15" t="s">
        <v>8307</v>
      </c>
      <c r="R15" t="s">
        <v>8308</v>
      </c>
      <c r="S15" s="10">
        <f t="shared" si="2"/>
        <v>42508.677187499998</v>
      </c>
      <c r="T15">
        <f t="shared" si="3"/>
        <v>2016</v>
      </c>
      <c r="U15" s="15" t="str" cm="1">
        <f t="array" ref="U15">_xlfn.IFS(MONTH($S15)=1, "January", MONTH($S15)=2, "Feburary", MONTH($S15)=3, "March", MONTH($S15)=4, "April", MONTH($S15)=5, "May", MONTH($S15)=6, "June", MONTH($S15)=7, "July", MONTH($S15)=8, "August", MONTH($S15)=9, "September", MONTH($S15)=10, "October", MONTH($S15)=11, "November", MONTH($S15)=12, "December")</f>
        <v>May</v>
      </c>
    </row>
    <row r="16" spans="1:21" x14ac:dyDescent="0.25">
      <c r="A16">
        <v>14</v>
      </c>
      <c r="B16" s="3" t="s">
        <v>15</v>
      </c>
      <c r="C16" s="3" t="s">
        <v>4124</v>
      </c>
      <c r="D16" s="6">
        <v>1500000</v>
      </c>
      <c r="E16" s="8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>
        <f t="shared" si="0"/>
        <v>0</v>
      </c>
      <c r="P16" s="11">
        <f t="shared" si="1"/>
        <v>147.71</v>
      </c>
      <c r="Q16" t="s">
        <v>8307</v>
      </c>
      <c r="R16" t="s">
        <v>8308</v>
      </c>
      <c r="S16" s="10">
        <f t="shared" si="2"/>
        <v>41808.02648148148</v>
      </c>
      <c r="T16">
        <f t="shared" si="3"/>
        <v>2014</v>
      </c>
      <c r="U16" s="15" t="str" cm="1">
        <f t="array" ref="U16">_xlfn.IFS(MONTH($S16)=1, "January", MONTH($S16)=2, "Feburary", MONTH($S16)=3, "March", MONTH($S16)=4, "April", MONTH($S16)=5, "May", MONTH($S16)=6, "June", MONTH($S16)=7, "July", MONTH($S16)=8, "August", MONTH($S16)=9, "September", MONTH($S16)=10, "October", MONTH($S16)=11, "November", MONTH($S16)=12, "December")</f>
        <v>June</v>
      </c>
    </row>
    <row r="17" spans="1:21" ht="30" x14ac:dyDescent="0.25">
      <c r="A17">
        <v>15</v>
      </c>
      <c r="B17" s="3" t="s">
        <v>16</v>
      </c>
      <c r="C17" s="3" t="s">
        <v>4125</v>
      </c>
      <c r="D17" s="6">
        <v>1500000</v>
      </c>
      <c r="E17" s="8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>
        <f t="shared" si="0"/>
        <v>0</v>
      </c>
      <c r="P17" s="11">
        <f t="shared" si="1"/>
        <v>21.76</v>
      </c>
      <c r="Q17" t="s">
        <v>8307</v>
      </c>
      <c r="R17" t="s">
        <v>8308</v>
      </c>
      <c r="S17" s="10">
        <f t="shared" si="2"/>
        <v>42256.391875000001</v>
      </c>
      <c r="T17">
        <f t="shared" si="3"/>
        <v>2015</v>
      </c>
      <c r="U17" s="15" t="str" cm="1">
        <f t="array" ref="U17">_xlfn.IFS(MONTH($S17)=1, "January", MONTH($S17)=2, "Feburary", MONTH($S17)=3, "March", MONTH($S17)=4, "April", MONTH($S17)=5, "May", MONTH($S17)=6, "June", MONTH($S17)=7, "July", MONTH($S17)=8, "August", MONTH($S17)=9, "September", MONTH($S17)=10, "October", MONTH($S17)=11, "November", MONTH($S17)=12, "December")</f>
        <v>September</v>
      </c>
    </row>
    <row r="18" spans="1:21" ht="30" x14ac:dyDescent="0.25">
      <c r="A18">
        <v>16</v>
      </c>
      <c r="B18" s="3" t="s">
        <v>17</v>
      </c>
      <c r="C18" s="3" t="s">
        <v>4126</v>
      </c>
      <c r="D18" s="6">
        <v>1350000</v>
      </c>
      <c r="E18" s="8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>
        <f t="shared" si="0"/>
        <v>1</v>
      </c>
      <c r="P18" s="11">
        <f t="shared" si="1"/>
        <v>171.84</v>
      </c>
      <c r="Q18" t="s">
        <v>8307</v>
      </c>
      <c r="R18" t="s">
        <v>8308</v>
      </c>
      <c r="S18" s="10">
        <f t="shared" si="2"/>
        <v>41760.796423611115</v>
      </c>
      <c r="T18">
        <f t="shared" si="3"/>
        <v>2014</v>
      </c>
      <c r="U18" s="15" t="str" cm="1">
        <f t="array" ref="U18">_xlfn.IFS(MONTH($S18)=1, "January", MONTH($S18)=2, "Feburary", MONTH($S18)=3, "March", MONTH($S18)=4, "April", MONTH($S18)=5, "May", MONTH($S18)=6, "June", MONTH($S18)=7, "July", MONTH($S18)=8, "August", MONTH($S18)=9, "September", MONTH($S18)=10, "October", MONTH($S18)=11, "November", MONTH($S18)=12, "December")</f>
        <v>May</v>
      </c>
    </row>
    <row r="19" spans="1:21" ht="30" x14ac:dyDescent="0.25">
      <c r="A19">
        <v>17</v>
      </c>
      <c r="B19" s="3" t="s">
        <v>18</v>
      </c>
      <c r="C19" s="3" t="s">
        <v>4127</v>
      </c>
      <c r="D19" s="6">
        <v>1333666</v>
      </c>
      <c r="E19" s="8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>
        <f t="shared" si="0"/>
        <v>0</v>
      </c>
      <c r="P19" s="11">
        <f t="shared" si="1"/>
        <v>41.94</v>
      </c>
      <c r="Q19" t="s">
        <v>8307</v>
      </c>
      <c r="R19" t="s">
        <v>8308</v>
      </c>
      <c r="S19" s="10">
        <f t="shared" si="2"/>
        <v>41917.731736111113</v>
      </c>
      <c r="T19">
        <f t="shared" si="3"/>
        <v>2014</v>
      </c>
      <c r="U19" s="15" t="str" cm="1">
        <f t="array" ref="U19">_xlfn.IFS(MONTH($S19)=1, "January", MONTH($S19)=2, "Feburary", MONTH($S19)=3, "March", MONTH($S19)=4, "April", MONTH($S19)=5, "May", MONTH($S19)=6, "June", MONTH($S19)=7, "July", MONTH($S19)=8, "August", MONTH($S19)=9, "September", MONTH($S19)=10, "October", MONTH($S19)=11, "November", MONTH($S19)=12, "December")</f>
        <v>October</v>
      </c>
    </row>
    <row r="20" spans="1:21" ht="30" x14ac:dyDescent="0.25">
      <c r="A20">
        <v>18</v>
      </c>
      <c r="B20" s="3" t="s">
        <v>19</v>
      </c>
      <c r="C20" s="3" t="s">
        <v>4128</v>
      </c>
      <c r="D20" s="6">
        <v>1300000</v>
      </c>
      <c r="E20" s="8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>
        <f t="shared" si="0"/>
        <v>2</v>
      </c>
      <c r="P20" s="11">
        <f t="shared" si="1"/>
        <v>93.26</v>
      </c>
      <c r="Q20" t="s">
        <v>8307</v>
      </c>
      <c r="R20" t="s">
        <v>8308</v>
      </c>
      <c r="S20" s="10">
        <f t="shared" si="2"/>
        <v>41869.542314814818</v>
      </c>
      <c r="T20">
        <f t="shared" si="3"/>
        <v>2014</v>
      </c>
      <c r="U20" s="15" t="str" cm="1">
        <f t="array" ref="U20">_xlfn.IFS(MONTH($S20)=1, "January", MONTH($S20)=2, "Feburary", MONTH($S20)=3, "March", MONTH($S20)=4, "April", MONTH($S20)=5, "May", MONTH($S20)=6, "June", MONTH($S20)=7, "July", MONTH($S20)=8, "August", MONTH($S20)=9, "September", MONTH($S20)=10, "October", MONTH($S20)=11, "November", MONTH($S20)=12, "December")</f>
        <v>August</v>
      </c>
    </row>
    <row r="21" spans="1:21" ht="30" x14ac:dyDescent="0.25">
      <c r="A21">
        <v>19</v>
      </c>
      <c r="B21" s="3" t="s">
        <v>20</v>
      </c>
      <c r="C21" s="3" t="s">
        <v>4129</v>
      </c>
      <c r="D21" s="6">
        <v>1000000</v>
      </c>
      <c r="E21" s="8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>
        <f t="shared" si="0"/>
        <v>0</v>
      </c>
      <c r="P21" s="11">
        <f t="shared" si="1"/>
        <v>56.14</v>
      </c>
      <c r="Q21" t="s">
        <v>8307</v>
      </c>
      <c r="R21" t="s">
        <v>8308</v>
      </c>
      <c r="S21" s="10">
        <f t="shared" si="2"/>
        <v>42175.816365740742</v>
      </c>
      <c r="T21">
        <f t="shared" si="3"/>
        <v>2015</v>
      </c>
      <c r="U21" s="15" t="str" cm="1">
        <f t="array" ref="U21">_xlfn.IFS(MONTH($S21)=1, "January", MONTH($S21)=2, "Feburary", MONTH($S21)=3, "March", MONTH($S21)=4, "April", MONTH($S21)=5, "May", MONTH($S21)=6, "June", MONTH($S21)=7, "July", MONTH($S21)=8, "August", MONTH($S21)=9, "September", MONTH($S21)=10, "October", MONTH($S21)=11, "November", MONTH($S21)=12, "December")</f>
        <v>June</v>
      </c>
    </row>
    <row r="22" spans="1:21" ht="30" x14ac:dyDescent="0.25">
      <c r="A22">
        <v>20</v>
      </c>
      <c r="B22" s="3" t="s">
        <v>21</v>
      </c>
      <c r="C22" s="3" t="s">
        <v>4130</v>
      </c>
      <c r="D22" s="6">
        <v>1000000</v>
      </c>
      <c r="E22" s="8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>
        <f t="shared" si="0"/>
        <v>0</v>
      </c>
      <c r="P22" s="11">
        <f t="shared" si="1"/>
        <v>80.16</v>
      </c>
      <c r="Q22" t="s">
        <v>8307</v>
      </c>
      <c r="R22" t="s">
        <v>8308</v>
      </c>
      <c r="S22" s="10">
        <f t="shared" si="2"/>
        <v>42200.758240740746</v>
      </c>
      <c r="T22">
        <f t="shared" si="3"/>
        <v>2015</v>
      </c>
      <c r="U22" s="15" t="str" cm="1">
        <f t="array" ref="U22">_xlfn.IFS(MONTH($S22)=1, "January", MONTH($S22)=2, "Feburary", MONTH($S22)=3, "March", MONTH($S22)=4, "April", MONTH($S22)=5, "May", MONTH($S22)=6, "June", MONTH($S22)=7, "July", MONTH($S22)=8, "August", MONTH($S22)=9, "September", MONTH($S22)=10, "October", MONTH($S22)=11, "November", MONTH($S22)=12, "December")</f>
        <v>July</v>
      </c>
    </row>
    <row r="23" spans="1:21" ht="30" x14ac:dyDescent="0.25">
      <c r="A23">
        <v>21</v>
      </c>
      <c r="B23" s="3" t="s">
        <v>22</v>
      </c>
      <c r="C23" s="3" t="s">
        <v>4131</v>
      </c>
      <c r="D23" s="6">
        <v>1000000</v>
      </c>
      <c r="E23" s="8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>
        <f t="shared" si="0"/>
        <v>2</v>
      </c>
      <c r="P23" s="11">
        <f t="shared" si="1"/>
        <v>199.9</v>
      </c>
      <c r="Q23" t="s">
        <v>8307</v>
      </c>
      <c r="R23" t="s">
        <v>8308</v>
      </c>
      <c r="S23" s="10">
        <f t="shared" si="2"/>
        <v>41878.627187500002</v>
      </c>
      <c r="T23">
        <f t="shared" si="3"/>
        <v>2014</v>
      </c>
      <c r="U23" s="15" t="str" cm="1">
        <f t="array" ref="U23">_xlfn.IFS(MONTH($S23)=1, "January", MONTH($S23)=2, "Feburary", MONTH($S23)=3, "March", MONTH($S23)=4, "April", MONTH($S23)=5, "May", MONTH($S23)=6, "June", MONTH($S23)=7, "July", MONTH($S23)=8, "August", MONTH($S23)=9, "September", MONTH($S23)=10, "October", MONTH($S23)=11, "November", MONTH($S23)=12, "December")</f>
        <v>August</v>
      </c>
    </row>
    <row r="24" spans="1:21" ht="30" x14ac:dyDescent="0.25">
      <c r="A24">
        <v>22</v>
      </c>
      <c r="B24" s="3" t="s">
        <v>23</v>
      </c>
      <c r="C24" s="3" t="s">
        <v>4132</v>
      </c>
      <c r="D24" s="6">
        <v>1000000</v>
      </c>
      <c r="E24" s="8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>
        <f t="shared" si="0"/>
        <v>0</v>
      </c>
      <c r="P24" s="11">
        <f t="shared" si="1"/>
        <v>51.25</v>
      </c>
      <c r="Q24" t="s">
        <v>8307</v>
      </c>
      <c r="R24" t="s">
        <v>8308</v>
      </c>
      <c r="S24" s="10">
        <f t="shared" si="2"/>
        <v>41989.91134259259</v>
      </c>
      <c r="T24">
        <f t="shared" si="3"/>
        <v>2014</v>
      </c>
      <c r="U24" s="15" t="str" cm="1">
        <f t="array" ref="U24">_xlfn.IFS(MONTH($S24)=1, "January", MONTH($S24)=2, "Feburary", MONTH($S24)=3, "March", MONTH($S24)=4, "April", MONTH($S24)=5, "May", MONTH($S24)=6, "June", MONTH($S24)=7, "July", MONTH($S24)=8, "August", MONTH($S24)=9, "September", MONTH($S24)=10, "October", MONTH($S24)=11, "November", MONTH($S24)=12, "December")</f>
        <v>December</v>
      </c>
    </row>
    <row r="25" spans="1:21" ht="30" x14ac:dyDescent="0.25">
      <c r="A25">
        <v>23</v>
      </c>
      <c r="B25" s="3" t="s">
        <v>24</v>
      </c>
      <c r="C25" s="3" t="s">
        <v>4133</v>
      </c>
      <c r="D25" s="6">
        <v>1000000</v>
      </c>
      <c r="E25" s="8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>
        <f t="shared" si="0"/>
        <v>0</v>
      </c>
      <c r="P25" s="11">
        <f t="shared" si="1"/>
        <v>103.04</v>
      </c>
      <c r="Q25" t="s">
        <v>8307</v>
      </c>
      <c r="R25" t="s">
        <v>8308</v>
      </c>
      <c r="S25" s="10">
        <f t="shared" si="2"/>
        <v>42097.778946759259</v>
      </c>
      <c r="T25">
        <f t="shared" si="3"/>
        <v>2015</v>
      </c>
      <c r="U25" s="15" t="str" cm="1">
        <f t="array" ref="U25">_xlfn.IFS(MONTH($S25)=1, "January", MONTH($S25)=2, "Feburary", MONTH($S25)=3, "March", MONTH($S25)=4, "April", MONTH($S25)=5, "May", MONTH($S25)=6, "June", MONTH($S25)=7, "July", MONTH($S25)=8, "August", MONTH($S25)=9, "September", MONTH($S25)=10, "October", MONTH($S25)=11, "November", MONTH($S25)=12, "December")</f>
        <v>April</v>
      </c>
    </row>
    <row r="26" spans="1:21" x14ac:dyDescent="0.25">
      <c r="A26">
        <v>24</v>
      </c>
      <c r="B26" s="3" t="s">
        <v>25</v>
      </c>
      <c r="C26" s="3" t="s">
        <v>4134</v>
      </c>
      <c r="D26" s="6">
        <v>1000000</v>
      </c>
      <c r="E26" s="8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>
        <f t="shared" si="0"/>
        <v>4</v>
      </c>
      <c r="P26" s="11">
        <f t="shared" si="1"/>
        <v>66.349999999999994</v>
      </c>
      <c r="Q26" t="s">
        <v>8307</v>
      </c>
      <c r="R26" t="s">
        <v>8308</v>
      </c>
      <c r="S26" s="10">
        <f t="shared" si="2"/>
        <v>42229.820173611108</v>
      </c>
      <c r="T26">
        <f t="shared" si="3"/>
        <v>2015</v>
      </c>
      <c r="U26" s="15" t="str" cm="1">
        <f t="array" ref="U26">_xlfn.IFS(MONTH($S26)=1, "January", MONTH($S26)=2, "Feburary", MONTH($S26)=3, "March", MONTH($S26)=4, "April", MONTH($S26)=5, "May", MONTH($S26)=6, "June", MONTH($S26)=7, "July", MONTH($S26)=8, "August", MONTH($S26)=9, "September", MONTH($S26)=10, "October", MONTH($S26)=11, "November", MONTH($S26)=12, "December")</f>
        <v>August</v>
      </c>
    </row>
    <row r="27" spans="1:21" ht="30" x14ac:dyDescent="0.25">
      <c r="A27">
        <v>25</v>
      </c>
      <c r="B27" s="3" t="s">
        <v>26</v>
      </c>
      <c r="C27" s="3" t="s">
        <v>4135</v>
      </c>
      <c r="D27" s="6">
        <v>900000</v>
      </c>
      <c r="E27" s="8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>
        <f t="shared" si="0"/>
        <v>0</v>
      </c>
      <c r="P27" s="11">
        <f t="shared" si="1"/>
        <v>57.14</v>
      </c>
      <c r="Q27" t="s">
        <v>8307</v>
      </c>
      <c r="R27" t="s">
        <v>8308</v>
      </c>
      <c r="S27" s="10">
        <f t="shared" si="2"/>
        <v>42318.025011574078</v>
      </c>
      <c r="T27">
        <f t="shared" si="3"/>
        <v>2015</v>
      </c>
      <c r="U27" s="15" t="str" cm="1">
        <f t="array" ref="U27">_xlfn.IFS(MONTH($S27)=1, "January", MONTH($S27)=2, "Feburary", MONTH($S27)=3, "March", MONTH($S27)=4, "April", MONTH($S27)=5, "May", MONTH($S27)=6, "June", MONTH($S27)=7, "July", MONTH($S27)=8, "August", MONTH($S27)=9, "September", MONTH($S27)=10, "October", MONTH($S27)=11, "November", MONTH($S27)=12, "December")</f>
        <v>November</v>
      </c>
    </row>
    <row r="28" spans="1:21" ht="30" x14ac:dyDescent="0.25">
      <c r="A28">
        <v>26</v>
      </c>
      <c r="B28" s="3" t="s">
        <v>27</v>
      </c>
      <c r="C28" s="3" t="s">
        <v>4136</v>
      </c>
      <c r="D28" s="6">
        <v>894700</v>
      </c>
      <c r="E28" s="8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>
        <f t="shared" si="0"/>
        <v>0</v>
      </c>
      <c r="P28" s="11">
        <f t="shared" si="1"/>
        <v>102.11</v>
      </c>
      <c r="Q28" t="s">
        <v>8307</v>
      </c>
      <c r="R28" t="s">
        <v>8308</v>
      </c>
      <c r="S28" s="10">
        <f t="shared" si="2"/>
        <v>41828.515555555554</v>
      </c>
      <c r="T28">
        <f t="shared" si="3"/>
        <v>2014</v>
      </c>
      <c r="U28" s="15" t="str" cm="1">
        <f t="array" ref="U28">_xlfn.IFS(MONTH($S28)=1, "January", MONTH($S28)=2, "Feburary", MONTH($S28)=3, "March", MONTH($S28)=4, "April", MONTH($S28)=5, "May", MONTH($S28)=6, "June", MONTH($S28)=7, "July", MONTH($S28)=8, "August", MONTH($S28)=9, "September", MONTH($S28)=10, "October", MONTH($S28)=11, "November", MONTH($S28)=12, "December")</f>
        <v>July</v>
      </c>
    </row>
    <row r="29" spans="1:21" ht="30" x14ac:dyDescent="0.25">
      <c r="A29">
        <v>27</v>
      </c>
      <c r="B29" s="3" t="s">
        <v>28</v>
      </c>
      <c r="C29" s="3" t="s">
        <v>4137</v>
      </c>
      <c r="D29" s="6">
        <v>850000</v>
      </c>
      <c r="E29" s="8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>
        <f t="shared" si="0"/>
        <v>3</v>
      </c>
      <c r="P29" s="11">
        <f t="shared" si="1"/>
        <v>148.97</v>
      </c>
      <c r="Q29" t="s">
        <v>8307</v>
      </c>
      <c r="R29" t="s">
        <v>8308</v>
      </c>
      <c r="S29" s="10">
        <f t="shared" si="2"/>
        <v>41929.164733796293</v>
      </c>
      <c r="T29">
        <f t="shared" si="3"/>
        <v>2014</v>
      </c>
      <c r="U29" s="15" t="str" cm="1">
        <f t="array" ref="U29">_xlfn.IFS(MONTH($S29)=1, "January", MONTH($S29)=2, "Feburary", MONTH($S29)=3, "March", MONTH($S29)=4, "April", MONTH($S29)=5, "May", MONTH($S29)=6, "June", MONTH($S29)=7, "July", MONTH($S29)=8, "August", MONTH($S29)=9, "September", MONTH($S29)=10, "October", MONTH($S29)=11, "November", MONTH($S29)=12, "December")</f>
        <v>October</v>
      </c>
    </row>
    <row r="30" spans="1:21" ht="30" x14ac:dyDescent="0.25">
      <c r="A30">
        <v>28</v>
      </c>
      <c r="B30" s="3" t="s">
        <v>29</v>
      </c>
      <c r="C30" s="3" t="s">
        <v>4138</v>
      </c>
      <c r="D30" s="6">
        <v>800000</v>
      </c>
      <c r="E30" s="8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>
        <f t="shared" si="0"/>
        <v>2</v>
      </c>
      <c r="P30" s="11">
        <f t="shared" si="1"/>
        <v>169.61</v>
      </c>
      <c r="Q30" t="s">
        <v>8307</v>
      </c>
      <c r="R30" t="s">
        <v>8308</v>
      </c>
      <c r="S30" s="10">
        <f t="shared" si="2"/>
        <v>42324.96393518518</v>
      </c>
      <c r="T30">
        <f t="shared" si="3"/>
        <v>2015</v>
      </c>
      <c r="U30" s="15" t="str" cm="1">
        <f t="array" ref="U30">_xlfn.IFS(MONTH($S30)=1, "January", MONTH($S30)=2, "Feburary", MONTH($S30)=3, "March", MONTH($S30)=4, "April", MONTH($S30)=5, "May", MONTH($S30)=6, "June", MONTH($S30)=7, "July", MONTH($S30)=8, "August", MONTH($S30)=9, "September", MONTH($S30)=10, "October", MONTH($S30)=11, "November", MONTH($S30)=12, "December")</f>
        <v>November</v>
      </c>
    </row>
    <row r="31" spans="1:21" ht="30" x14ac:dyDescent="0.25">
      <c r="A31">
        <v>29</v>
      </c>
      <c r="B31" s="3" t="s">
        <v>30</v>
      </c>
      <c r="C31" s="3" t="s">
        <v>4139</v>
      </c>
      <c r="D31" s="6">
        <v>550000</v>
      </c>
      <c r="E31" s="8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>
        <f t="shared" si="0"/>
        <v>1</v>
      </c>
      <c r="P31" s="11">
        <f t="shared" si="1"/>
        <v>31.62</v>
      </c>
      <c r="Q31" t="s">
        <v>8307</v>
      </c>
      <c r="R31" t="s">
        <v>8308</v>
      </c>
      <c r="S31" s="10">
        <f t="shared" si="2"/>
        <v>41812.67324074074</v>
      </c>
      <c r="T31">
        <f t="shared" si="3"/>
        <v>2014</v>
      </c>
      <c r="U31" s="15" t="str" cm="1">
        <f t="array" ref="U31">_xlfn.IFS(MONTH($S31)=1, "January", MONTH($S31)=2, "Feburary", MONTH($S31)=3, "March", MONTH($S31)=4, "April", MONTH($S31)=5, "May", MONTH($S31)=6, "June", MONTH($S31)=7, "July", MONTH($S31)=8, "August", MONTH($S31)=9, "September", MONTH($S31)=10, "October", MONTH($S31)=11, "November", MONTH($S31)=12, "December")</f>
        <v>June</v>
      </c>
    </row>
    <row r="32" spans="1:21" ht="30" x14ac:dyDescent="0.25">
      <c r="A32">
        <v>30</v>
      </c>
      <c r="B32" s="3" t="s">
        <v>31</v>
      </c>
      <c r="C32" s="3" t="s">
        <v>4140</v>
      </c>
      <c r="D32" s="6">
        <v>510000</v>
      </c>
      <c r="E32" s="8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>
        <f t="shared" si="0"/>
        <v>1</v>
      </c>
      <c r="P32" s="11">
        <f t="shared" si="1"/>
        <v>76.45</v>
      </c>
      <c r="Q32" t="s">
        <v>8307</v>
      </c>
      <c r="R32" t="s">
        <v>8308</v>
      </c>
      <c r="S32" s="10">
        <f t="shared" si="2"/>
        <v>41842.292997685188</v>
      </c>
      <c r="T32">
        <f t="shared" si="3"/>
        <v>2014</v>
      </c>
      <c r="U32" s="15" t="str" cm="1">
        <f t="array" ref="U32">_xlfn.IFS(MONTH($S32)=1, "January", MONTH($S32)=2, "Feburary", MONTH($S32)=3, "March", MONTH($S32)=4, "April", MONTH($S32)=5, "May", MONTH($S32)=6, "June", MONTH($S32)=7, "July", MONTH($S32)=8, "August", MONTH($S32)=9, "September", MONTH($S32)=10, "October", MONTH($S32)=11, "November", MONTH($S32)=12, "December")</f>
        <v>July</v>
      </c>
    </row>
    <row r="33" spans="1:21" ht="30" x14ac:dyDescent="0.25">
      <c r="A33">
        <v>31</v>
      </c>
      <c r="B33" s="3" t="s">
        <v>32</v>
      </c>
      <c r="C33" s="3" t="s">
        <v>4141</v>
      </c>
      <c r="D33" s="6">
        <v>500000</v>
      </c>
      <c r="E33" s="8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>
        <f t="shared" si="0"/>
        <v>0</v>
      </c>
      <c r="P33" s="11">
        <f t="shared" si="1"/>
        <v>13</v>
      </c>
      <c r="Q33" t="s">
        <v>8307</v>
      </c>
      <c r="R33" t="s">
        <v>8308</v>
      </c>
      <c r="S33" s="10">
        <f t="shared" si="2"/>
        <v>42376.79206018518</v>
      </c>
      <c r="T33">
        <f t="shared" si="3"/>
        <v>2016</v>
      </c>
      <c r="U33" s="15" t="str" cm="1">
        <f t="array" ref="U33">_xlfn.IFS(MONTH($S33)=1, "January", MONTH($S33)=2, "Feburary", MONTH($S33)=3, "March", MONTH($S33)=4, "April", MONTH($S33)=5, "May", MONTH($S33)=6, "June", MONTH($S33)=7, "July", MONTH($S33)=8, "August", MONTH($S33)=9, "September", MONTH($S33)=10, "October", MONTH($S33)=11, "November", MONTH($S33)=12, "December")</f>
        <v>January</v>
      </c>
    </row>
    <row r="34" spans="1:21" ht="30" x14ac:dyDescent="0.25">
      <c r="A34">
        <v>32</v>
      </c>
      <c r="B34" s="3" t="s">
        <v>33</v>
      </c>
      <c r="C34" s="3" t="s">
        <v>4142</v>
      </c>
      <c r="D34" s="6">
        <v>500000</v>
      </c>
      <c r="E34" s="8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>
        <f t="shared" si="0"/>
        <v>6</v>
      </c>
      <c r="P34" s="11">
        <f t="shared" si="1"/>
        <v>320.45</v>
      </c>
      <c r="Q34" t="s">
        <v>8307</v>
      </c>
      <c r="R34" t="s">
        <v>8308</v>
      </c>
      <c r="S34" s="10">
        <f t="shared" si="2"/>
        <v>42461.627511574072</v>
      </c>
      <c r="T34">
        <f t="shared" si="3"/>
        <v>2016</v>
      </c>
      <c r="U34" s="15" t="str" cm="1">
        <f t="array" ref="U34">_xlfn.IFS(MONTH($S34)=1, "January", MONTH($S34)=2, "Feburary", MONTH($S34)=3, "March", MONTH($S34)=4, "April", MONTH($S34)=5, "May", MONTH($S34)=6, "June", MONTH($S34)=7, "July", MONTH($S34)=8, "August", MONTH($S34)=9, "September", MONTH($S34)=10, "October", MONTH($S34)=11, "November", MONTH($S34)=12, "December")</f>
        <v>April</v>
      </c>
    </row>
    <row r="35" spans="1:21" ht="30" x14ac:dyDescent="0.25">
      <c r="A35">
        <v>33</v>
      </c>
      <c r="B35" s="3" t="s">
        <v>34</v>
      </c>
      <c r="C35" s="3" t="s">
        <v>4143</v>
      </c>
      <c r="D35" s="6">
        <v>500000</v>
      </c>
      <c r="E35" s="8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>
        <f t="shared" si="0"/>
        <v>1</v>
      </c>
      <c r="P35" s="11">
        <f t="shared" si="1"/>
        <v>83.75</v>
      </c>
      <c r="Q35" t="s">
        <v>8307</v>
      </c>
      <c r="R35" t="s">
        <v>8308</v>
      </c>
      <c r="S35" s="10">
        <f t="shared" si="2"/>
        <v>42286.660891203705</v>
      </c>
      <c r="T35">
        <f t="shared" si="3"/>
        <v>2015</v>
      </c>
      <c r="U35" s="15" t="str" cm="1">
        <f t="array" ref="U35">_xlfn.IFS(MONTH($S35)=1, "January", MONTH($S35)=2, "Feburary", MONTH($S35)=3, "March", MONTH($S35)=4, "April", MONTH($S35)=5, "May", MONTH($S35)=6, "June", MONTH($S35)=7, "July", MONTH($S35)=8, "August", MONTH($S35)=9, "September", MONTH($S35)=10, "October", MONTH($S35)=11, "November", MONTH($S35)=12, "December")</f>
        <v>October</v>
      </c>
    </row>
    <row r="36" spans="1:21" ht="30" x14ac:dyDescent="0.25">
      <c r="A36">
        <v>34</v>
      </c>
      <c r="B36" s="3" t="s">
        <v>35</v>
      </c>
      <c r="C36" s="3" t="s">
        <v>4144</v>
      </c>
      <c r="D36" s="6">
        <v>500000</v>
      </c>
      <c r="E36" s="8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>
        <f t="shared" si="0"/>
        <v>1</v>
      </c>
      <c r="P36" s="11">
        <f t="shared" si="1"/>
        <v>49.88</v>
      </c>
      <c r="Q36" t="s">
        <v>8307</v>
      </c>
      <c r="R36" t="s">
        <v>8308</v>
      </c>
      <c r="S36" s="10">
        <f t="shared" si="2"/>
        <v>41841.321770833332</v>
      </c>
      <c r="T36">
        <f t="shared" si="3"/>
        <v>2014</v>
      </c>
      <c r="U36" s="15" t="str" cm="1">
        <f t="array" ref="U36">_xlfn.IFS(MONTH($S36)=1, "January", MONTH($S36)=2, "Feburary", MONTH($S36)=3, "March", MONTH($S36)=4, "April", MONTH($S36)=5, "May", MONTH($S36)=6, "June", MONTH($S36)=7, "July", MONTH($S36)=8, "August", MONTH($S36)=9, "September", MONTH($S36)=10, "October", MONTH($S36)=11, "November", MONTH($S36)=12, "December")</f>
        <v>July</v>
      </c>
    </row>
    <row r="37" spans="1:21" ht="30" x14ac:dyDescent="0.25">
      <c r="A37">
        <v>35</v>
      </c>
      <c r="B37" s="3" t="s">
        <v>36</v>
      </c>
      <c r="C37" s="3" t="s">
        <v>4145</v>
      </c>
      <c r="D37" s="6">
        <v>500000</v>
      </c>
      <c r="E37" s="8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>
        <f t="shared" si="0"/>
        <v>0</v>
      </c>
      <c r="P37" s="11">
        <f t="shared" si="1"/>
        <v>59.46</v>
      </c>
      <c r="Q37" t="s">
        <v>8307</v>
      </c>
      <c r="R37" t="s">
        <v>8308</v>
      </c>
      <c r="S37" s="10">
        <f t="shared" si="2"/>
        <v>42098.291828703703</v>
      </c>
      <c r="T37">
        <f t="shared" si="3"/>
        <v>2015</v>
      </c>
      <c r="U37" s="15" t="str" cm="1">
        <f t="array" ref="U37">_xlfn.IFS(MONTH($S37)=1, "January", MONTH($S37)=2, "Feburary", MONTH($S37)=3, "March", MONTH($S37)=4, "April", MONTH($S37)=5, "May", MONTH($S37)=6, "June", MONTH($S37)=7, "July", MONTH($S37)=8, "August", MONTH($S37)=9, "September", MONTH($S37)=10, "October", MONTH($S37)=11, "November", MONTH($S37)=12, "December")</f>
        <v>April</v>
      </c>
    </row>
    <row r="38" spans="1:21" x14ac:dyDescent="0.25">
      <c r="A38">
        <v>36</v>
      </c>
      <c r="B38" s="3" t="s">
        <v>37</v>
      </c>
      <c r="C38" s="3" t="s">
        <v>4146</v>
      </c>
      <c r="D38" s="6">
        <v>500000</v>
      </c>
      <c r="E38" s="8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>
        <f t="shared" si="0"/>
        <v>2</v>
      </c>
      <c r="P38" s="11">
        <f t="shared" si="1"/>
        <v>193.84</v>
      </c>
      <c r="Q38" t="s">
        <v>8307</v>
      </c>
      <c r="R38" t="s">
        <v>8308</v>
      </c>
      <c r="S38" s="10">
        <f t="shared" si="2"/>
        <v>42068.307002314818</v>
      </c>
      <c r="T38">
        <f t="shared" si="3"/>
        <v>2015</v>
      </c>
      <c r="U38" s="15" t="str" cm="1">
        <f t="array" ref="U38">_xlfn.IFS(MONTH($S38)=1, "January", MONTH($S38)=2, "Feburary", MONTH($S38)=3, "March", MONTH($S38)=4, "April", MONTH($S38)=5, "May", MONTH($S38)=6, "June", MONTH($S38)=7, "July", MONTH($S38)=8, "August", MONTH($S38)=9, "September", MONTH($S38)=10, "October", MONTH($S38)=11, "November", MONTH($S38)=12, "December")</f>
        <v>March</v>
      </c>
    </row>
    <row r="39" spans="1:21" ht="30" x14ac:dyDescent="0.25">
      <c r="A39">
        <v>37</v>
      </c>
      <c r="B39" s="3" t="s">
        <v>38</v>
      </c>
      <c r="C39" s="3" t="s">
        <v>4147</v>
      </c>
      <c r="D39" s="6">
        <v>500000</v>
      </c>
      <c r="E39" s="8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>
        <f t="shared" si="0"/>
        <v>8</v>
      </c>
      <c r="P39" s="11">
        <f t="shared" si="1"/>
        <v>159.51</v>
      </c>
      <c r="Q39" t="s">
        <v>8307</v>
      </c>
      <c r="R39" t="s">
        <v>8308</v>
      </c>
      <c r="S39" s="10">
        <f t="shared" si="2"/>
        <v>42032.693043981482</v>
      </c>
      <c r="T39">
        <f t="shared" si="3"/>
        <v>2015</v>
      </c>
      <c r="U39" s="15" t="str" cm="1">
        <f t="array" ref="U39">_xlfn.IFS(MONTH($S39)=1, "January", MONTH($S39)=2, "Feburary", MONTH($S39)=3, "March", MONTH($S39)=4, "April", MONTH($S39)=5, "May", MONTH($S39)=6, "June", MONTH($S39)=7, "July", MONTH($S39)=8, "August", MONTH($S39)=9, "September", MONTH($S39)=10, "October", MONTH($S39)=11, "November", MONTH($S39)=12, "December")</f>
        <v>January</v>
      </c>
    </row>
    <row r="40" spans="1:21" ht="30" x14ac:dyDescent="0.25">
      <c r="A40">
        <v>38</v>
      </c>
      <c r="B40" s="3" t="s">
        <v>39</v>
      </c>
      <c r="C40" s="3" t="s">
        <v>4148</v>
      </c>
      <c r="D40" s="6">
        <v>500000</v>
      </c>
      <c r="E40" s="8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>
        <f t="shared" si="0"/>
        <v>1</v>
      </c>
      <c r="P40" s="11">
        <f t="shared" si="1"/>
        <v>41.68</v>
      </c>
      <c r="Q40" t="s">
        <v>8307</v>
      </c>
      <c r="R40" t="s">
        <v>8308</v>
      </c>
      <c r="S40" s="10">
        <f t="shared" si="2"/>
        <v>41375.057222222218</v>
      </c>
      <c r="T40">
        <f t="shared" si="3"/>
        <v>2013</v>
      </c>
      <c r="U40" s="15" t="str" cm="1">
        <f t="array" ref="U40">_xlfn.IFS(MONTH($S40)=1, "January", MONTH($S40)=2, "Feburary", MONTH($S40)=3, "March", MONTH($S40)=4, "April", MONTH($S40)=5, "May", MONTH($S40)=6, "June", MONTH($S40)=7, "July", MONTH($S40)=8, "August", MONTH($S40)=9, "September", MONTH($S40)=10, "October", MONTH($S40)=11, "November", MONTH($S40)=12, "December")</f>
        <v>April</v>
      </c>
    </row>
    <row r="41" spans="1:21" ht="30" x14ac:dyDescent="0.25">
      <c r="A41">
        <v>39</v>
      </c>
      <c r="B41" s="3" t="s">
        <v>40</v>
      </c>
      <c r="C41" s="3" t="s">
        <v>4149</v>
      </c>
      <c r="D41" s="6">
        <v>500000</v>
      </c>
      <c r="E41" s="8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>
        <f t="shared" si="0"/>
        <v>7</v>
      </c>
      <c r="P41" s="11">
        <f t="shared" si="1"/>
        <v>150.9</v>
      </c>
      <c r="Q41" t="s">
        <v>8307</v>
      </c>
      <c r="R41" t="s">
        <v>8308</v>
      </c>
      <c r="S41" s="10">
        <f t="shared" si="2"/>
        <v>41754.047083333331</v>
      </c>
      <c r="T41">
        <f t="shared" si="3"/>
        <v>2014</v>
      </c>
      <c r="U41" s="15" t="str" cm="1">
        <f t="array" ref="U41">_xlfn.IFS(MONTH($S41)=1, "January", MONTH($S41)=2, "Feburary", MONTH($S41)=3, "March", MONTH($S41)=4, "April", MONTH($S41)=5, "May", MONTH($S41)=6, "June", MONTH($S41)=7, "July", MONTH($S41)=8, "August", MONTH($S41)=9, "September", MONTH($S41)=10, "October", MONTH($S41)=11, "November", MONTH($S41)=12, "December")</f>
        <v>April</v>
      </c>
    </row>
    <row r="42" spans="1:21" ht="30" x14ac:dyDescent="0.25">
      <c r="A42">
        <v>40</v>
      </c>
      <c r="B42" s="3" t="s">
        <v>41</v>
      </c>
      <c r="C42" s="3" t="s">
        <v>4150</v>
      </c>
      <c r="D42" s="6">
        <v>500000</v>
      </c>
      <c r="E42" s="8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>
        <f t="shared" si="0"/>
        <v>0</v>
      </c>
      <c r="P42" s="11">
        <f t="shared" si="1"/>
        <v>126.69</v>
      </c>
      <c r="Q42" t="s">
        <v>8307</v>
      </c>
      <c r="R42" t="s">
        <v>8308</v>
      </c>
      <c r="S42" s="10">
        <f t="shared" si="2"/>
        <v>41789.21398148148</v>
      </c>
      <c r="T42">
        <f t="shared" si="3"/>
        <v>2014</v>
      </c>
      <c r="U42" s="15" t="str" cm="1">
        <f t="array" ref="U42">_xlfn.IFS(MONTH($S42)=1, "January", MONTH($S42)=2, "Feburary", MONTH($S42)=3, "March", MONTH($S42)=4, "April", MONTH($S42)=5, "May", MONTH($S42)=6, "June", MONTH($S42)=7, "July", MONTH($S42)=8, "August", MONTH($S42)=9, "September", MONTH($S42)=10, "October", MONTH($S42)=11, "November", MONTH($S42)=12, "December")</f>
        <v>May</v>
      </c>
    </row>
    <row r="43" spans="1:21" ht="30" x14ac:dyDescent="0.25">
      <c r="A43">
        <v>41</v>
      </c>
      <c r="B43" s="3" t="s">
        <v>42</v>
      </c>
      <c r="C43" s="3" t="s">
        <v>4151</v>
      </c>
      <c r="D43" s="6">
        <v>500000</v>
      </c>
      <c r="E43" s="8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>
        <f t="shared" si="0"/>
        <v>0</v>
      </c>
      <c r="P43" s="11">
        <f t="shared" si="1"/>
        <v>105.26</v>
      </c>
      <c r="Q43" t="s">
        <v>8307</v>
      </c>
      <c r="R43" t="s">
        <v>8308</v>
      </c>
      <c r="S43" s="10">
        <f t="shared" si="2"/>
        <v>41887.568912037037</v>
      </c>
      <c r="T43">
        <f t="shared" si="3"/>
        <v>2014</v>
      </c>
      <c r="U43" s="15" t="str" cm="1">
        <f t="array" ref="U43">_xlfn.IFS(MONTH($S43)=1, "January", MONTH($S43)=2, "Feburary", MONTH($S43)=3, "March", MONTH($S43)=4, "April", MONTH($S43)=5, "May", MONTH($S43)=6, "June", MONTH($S43)=7, "July", MONTH($S43)=8, "August", MONTH($S43)=9, "September", MONTH($S43)=10, "October", MONTH($S43)=11, "November", MONTH($S43)=12, "December")</f>
        <v>September</v>
      </c>
    </row>
    <row r="44" spans="1:21" ht="30" x14ac:dyDescent="0.25">
      <c r="A44">
        <v>42</v>
      </c>
      <c r="B44" s="3" t="s">
        <v>43</v>
      </c>
      <c r="C44" s="3" t="s">
        <v>4152</v>
      </c>
      <c r="D44" s="6">
        <v>500000</v>
      </c>
      <c r="E44" s="8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>
        <f t="shared" si="0"/>
        <v>4</v>
      </c>
      <c r="P44" s="11">
        <f t="shared" si="1"/>
        <v>117.51</v>
      </c>
      <c r="Q44" t="s">
        <v>8307</v>
      </c>
      <c r="R44" t="s">
        <v>8308</v>
      </c>
      <c r="S44" s="10">
        <f t="shared" si="2"/>
        <v>41971.639189814814</v>
      </c>
      <c r="T44">
        <f t="shared" si="3"/>
        <v>2014</v>
      </c>
      <c r="U44" s="15" t="str" cm="1">
        <f t="array" ref="U44">_xlfn.IFS(MONTH($S44)=1, "January", MONTH($S44)=2, "Feburary", MONTH($S44)=3, "March", MONTH($S44)=4, "April", MONTH($S44)=5, "May", MONTH($S44)=6, "June", MONTH($S44)=7, "July", MONTH($S44)=8, "August", MONTH($S44)=9, "September", MONTH($S44)=10, "October", MONTH($S44)=11, "November", MONTH($S44)=12, "December")</f>
        <v>November</v>
      </c>
    </row>
    <row r="45" spans="1:21" ht="30" x14ac:dyDescent="0.25">
      <c r="A45">
        <v>43</v>
      </c>
      <c r="B45" s="3" t="s">
        <v>44</v>
      </c>
      <c r="C45" s="3" t="s">
        <v>4153</v>
      </c>
      <c r="D45" s="6">
        <v>500000</v>
      </c>
      <c r="E45" s="8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>
        <f t="shared" si="0"/>
        <v>6</v>
      </c>
      <c r="P45" s="11">
        <f t="shared" si="1"/>
        <v>117.36</v>
      </c>
      <c r="Q45" t="s">
        <v>8307</v>
      </c>
      <c r="R45" t="s">
        <v>8308</v>
      </c>
      <c r="S45" s="10">
        <f t="shared" si="2"/>
        <v>41802.790347222224</v>
      </c>
      <c r="T45">
        <f t="shared" si="3"/>
        <v>2014</v>
      </c>
      <c r="U45" s="15" t="str" cm="1">
        <f t="array" ref="U45">_xlfn.IFS(MONTH($S45)=1, "January", MONTH($S45)=2, "Feburary", MONTH($S45)=3, "March", MONTH($S45)=4, "April", MONTH($S45)=5, "May", MONTH($S45)=6, "June", MONTH($S45)=7, "July", MONTH($S45)=8, "August", MONTH($S45)=9, "September", MONTH($S45)=10, "October", MONTH($S45)=11, "November", MONTH($S45)=12, "December")</f>
        <v>June</v>
      </c>
    </row>
    <row r="46" spans="1:21" ht="30" x14ac:dyDescent="0.25">
      <c r="A46">
        <v>44</v>
      </c>
      <c r="B46" s="3" t="s">
        <v>45</v>
      </c>
      <c r="C46" s="3" t="s">
        <v>4154</v>
      </c>
      <c r="D46" s="6">
        <v>474900</v>
      </c>
      <c r="E46" s="8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>
        <f t="shared" si="0"/>
        <v>0</v>
      </c>
      <c r="P46" s="11">
        <f t="shared" si="1"/>
        <v>133.33000000000001</v>
      </c>
      <c r="Q46" t="s">
        <v>8307</v>
      </c>
      <c r="R46" t="s">
        <v>8308</v>
      </c>
      <c r="S46" s="10">
        <f t="shared" si="2"/>
        <v>41874.098807870374</v>
      </c>
      <c r="T46">
        <f t="shared" si="3"/>
        <v>2014</v>
      </c>
      <c r="U46" s="15" t="str" cm="1">
        <f t="array" ref="U46">_xlfn.IFS(MONTH($S46)=1, "January", MONTH($S46)=2, "Feburary", MONTH($S46)=3, "March", MONTH($S46)=4, "April", MONTH($S46)=5, "May", MONTH($S46)=6, "June", MONTH($S46)=7, "July", MONTH($S46)=8, "August", MONTH($S46)=9, "September", MONTH($S46)=10, "October", MONTH($S46)=11, "November", MONTH($S46)=12, "December")</f>
        <v>August</v>
      </c>
    </row>
    <row r="47" spans="1:21" ht="30" x14ac:dyDescent="0.25">
      <c r="A47">
        <v>45</v>
      </c>
      <c r="B47" s="3" t="s">
        <v>46</v>
      </c>
      <c r="C47" s="3" t="s">
        <v>4155</v>
      </c>
      <c r="D47" s="6">
        <v>462000</v>
      </c>
      <c r="E47" s="8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>
        <f t="shared" si="0"/>
        <v>1</v>
      </c>
      <c r="P47" s="11">
        <f t="shared" si="1"/>
        <v>98.36</v>
      </c>
      <c r="Q47" t="s">
        <v>8307</v>
      </c>
      <c r="R47" t="s">
        <v>8308</v>
      </c>
      <c r="S47" s="10">
        <f t="shared" si="2"/>
        <v>42457.623923611114</v>
      </c>
      <c r="T47">
        <f t="shared" si="3"/>
        <v>2016</v>
      </c>
      <c r="U47" s="15" t="str" cm="1">
        <f t="array" ref="U47">_xlfn.IFS(MONTH($S47)=1, "January", MONTH($S47)=2, "Feburary", MONTH($S47)=3, "March", MONTH($S47)=4, "April", MONTH($S47)=5, "May", MONTH($S47)=6, "June", MONTH($S47)=7, "July", MONTH($S47)=8, "August", MONTH($S47)=9, "September", MONTH($S47)=10, "October", MONTH($S47)=11, "November", MONTH($S47)=12, "December")</f>
        <v>March</v>
      </c>
    </row>
    <row r="48" spans="1:21" ht="30" x14ac:dyDescent="0.25">
      <c r="A48">
        <v>46</v>
      </c>
      <c r="B48" s="3" t="s">
        <v>47</v>
      </c>
      <c r="C48" s="3" t="s">
        <v>4156</v>
      </c>
      <c r="D48" s="6">
        <v>450000</v>
      </c>
      <c r="E48" s="8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>
        <f t="shared" si="0"/>
        <v>2</v>
      </c>
      <c r="P48" s="11">
        <f t="shared" si="1"/>
        <v>194.44</v>
      </c>
      <c r="Q48" t="s">
        <v>8307</v>
      </c>
      <c r="R48" t="s">
        <v>8308</v>
      </c>
      <c r="S48" s="10">
        <f t="shared" si="2"/>
        <v>42323.964976851858</v>
      </c>
      <c r="T48">
        <f t="shared" si="3"/>
        <v>2015</v>
      </c>
      <c r="U48" s="15" t="str" cm="1">
        <f t="array" ref="U48">_xlfn.IFS(MONTH($S48)=1, "January", MONTH($S48)=2, "Feburary", MONTH($S48)=3, "March", MONTH($S48)=4, "April", MONTH($S48)=5, "May", MONTH($S48)=6, "June", MONTH($S48)=7, "July", MONTH($S48)=8, "August", MONTH($S48)=9, "September", MONTH($S48)=10, "October", MONTH($S48)=11, "November", MONTH($S48)=12, "December")</f>
        <v>November</v>
      </c>
    </row>
    <row r="49" spans="1:21" ht="30" x14ac:dyDescent="0.25">
      <c r="A49">
        <v>47</v>
      </c>
      <c r="B49" s="3" t="s">
        <v>48</v>
      </c>
      <c r="C49" s="3" t="s">
        <v>4157</v>
      </c>
      <c r="D49" s="6">
        <v>400000</v>
      </c>
      <c r="E49" s="8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>
        <f t="shared" si="0"/>
        <v>1</v>
      </c>
      <c r="P49" s="11">
        <f t="shared" si="1"/>
        <v>76.87</v>
      </c>
      <c r="Q49" t="s">
        <v>8307</v>
      </c>
      <c r="R49" t="s">
        <v>8308</v>
      </c>
      <c r="S49" s="10">
        <f t="shared" si="2"/>
        <v>41932.819525462961</v>
      </c>
      <c r="T49">
        <f t="shared" si="3"/>
        <v>2014</v>
      </c>
      <c r="U49" s="15" t="str" cm="1">
        <f t="array" ref="U49">_xlfn.IFS(MONTH($S49)=1, "January", MONTH($S49)=2, "Feburary", MONTH($S49)=3, "March", MONTH($S49)=4, "April", MONTH($S49)=5, "May", MONTH($S49)=6, "June", MONTH($S49)=7, "July", MONTH($S49)=8, "August", MONTH($S49)=9, "September", MONTH($S49)=10, "October", MONTH($S49)=11, "November", MONTH($S49)=12, "December")</f>
        <v>October</v>
      </c>
    </row>
    <row r="50" spans="1:21" ht="30" x14ac:dyDescent="0.25">
      <c r="A50">
        <v>48</v>
      </c>
      <c r="B50" s="3" t="s">
        <v>49</v>
      </c>
      <c r="C50" s="3" t="s">
        <v>4158</v>
      </c>
      <c r="D50" s="6">
        <v>400000</v>
      </c>
      <c r="E50" s="8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>
        <f t="shared" si="0"/>
        <v>1</v>
      </c>
      <c r="P50" s="11">
        <f t="shared" si="1"/>
        <v>56.82</v>
      </c>
      <c r="Q50" t="s">
        <v>8307</v>
      </c>
      <c r="R50" t="s">
        <v>8308</v>
      </c>
      <c r="S50" s="10">
        <f t="shared" si="2"/>
        <v>42033.516898148147</v>
      </c>
      <c r="T50">
        <f t="shared" si="3"/>
        <v>2015</v>
      </c>
      <c r="U50" s="15" t="str" cm="1">
        <f t="array" ref="U50">_xlfn.IFS(MONTH($S50)=1, "January", MONTH($S50)=2, "Feburary", MONTH($S50)=3, "March", MONTH($S50)=4, "April", MONTH($S50)=5, "May", MONTH($S50)=6, "June", MONTH($S50)=7, "July", MONTH($S50)=8, "August", MONTH($S50)=9, "September", MONTH($S50)=10, "October", MONTH($S50)=11, "November", MONTH($S50)=12, "December")</f>
        <v>January</v>
      </c>
    </row>
    <row r="51" spans="1:21" x14ac:dyDescent="0.25">
      <c r="A51">
        <v>49</v>
      </c>
      <c r="B51" s="3" t="s">
        <v>50</v>
      </c>
      <c r="C51" s="3" t="s">
        <v>4159</v>
      </c>
      <c r="D51" s="6">
        <v>390000</v>
      </c>
      <c r="E51" s="8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>
        <f t="shared" si="0"/>
        <v>3</v>
      </c>
      <c r="P51" s="11">
        <f t="shared" si="1"/>
        <v>137.93</v>
      </c>
      <c r="Q51" t="s">
        <v>8307</v>
      </c>
      <c r="R51" t="s">
        <v>8308</v>
      </c>
      <c r="S51" s="10">
        <f t="shared" si="2"/>
        <v>42271.176446759258</v>
      </c>
      <c r="T51">
        <f t="shared" si="3"/>
        <v>2015</v>
      </c>
      <c r="U51" s="15" t="str" cm="1">
        <f t="array" ref="U51">_xlfn.IFS(MONTH($S51)=1, "January", MONTH($S51)=2, "Feburary", MONTH($S51)=3, "March", MONTH($S51)=4, "April", MONTH($S51)=5, "May", MONTH($S51)=6, "June", MONTH($S51)=7, "July", MONTH($S51)=8, "August", MONTH($S51)=9, "September", MONTH($S51)=10, "October", MONTH($S51)=11, "November", MONTH($S51)=12, "December")</f>
        <v>September</v>
      </c>
    </row>
    <row r="52" spans="1:21" ht="30" x14ac:dyDescent="0.25">
      <c r="A52">
        <v>50</v>
      </c>
      <c r="B52" s="3" t="s">
        <v>51</v>
      </c>
      <c r="C52" s="3" t="s">
        <v>4160</v>
      </c>
      <c r="D52" s="6">
        <v>390000</v>
      </c>
      <c r="E52" s="8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>
        <f t="shared" si="0"/>
        <v>0</v>
      </c>
      <c r="P52" s="11">
        <f t="shared" si="1"/>
        <v>27.27</v>
      </c>
      <c r="Q52" t="s">
        <v>8307</v>
      </c>
      <c r="R52" t="s">
        <v>8308</v>
      </c>
      <c r="S52" s="10">
        <f t="shared" si="2"/>
        <v>41995.752986111111</v>
      </c>
      <c r="T52">
        <f t="shared" si="3"/>
        <v>2014</v>
      </c>
      <c r="U52" s="15" t="str" cm="1">
        <f t="array" ref="U52">_xlfn.IFS(MONTH($S52)=1, "January", MONTH($S52)=2, "Feburary", MONTH($S52)=3, "March", MONTH($S52)=4, "April", MONTH($S52)=5, "May", MONTH($S52)=6, "June", MONTH($S52)=7, "July", MONTH($S52)=8, "August", MONTH($S52)=9, "September", MONTH($S52)=10, "October", MONTH($S52)=11, "November", MONTH($S52)=12, "December")</f>
        <v>December</v>
      </c>
    </row>
    <row r="53" spans="1:21" ht="30" x14ac:dyDescent="0.25">
      <c r="A53">
        <v>51</v>
      </c>
      <c r="B53" s="3" t="s">
        <v>52</v>
      </c>
      <c r="C53" s="3" t="s">
        <v>4161</v>
      </c>
      <c r="D53" s="6">
        <v>380000</v>
      </c>
      <c r="E53" s="8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>
        <f t="shared" si="0"/>
        <v>4</v>
      </c>
      <c r="P53" s="11">
        <f t="shared" si="1"/>
        <v>118.34</v>
      </c>
      <c r="Q53" t="s">
        <v>8307</v>
      </c>
      <c r="R53" t="s">
        <v>8308</v>
      </c>
      <c r="S53" s="10">
        <f t="shared" si="2"/>
        <v>42196.928668981483</v>
      </c>
      <c r="T53">
        <f t="shared" si="3"/>
        <v>2015</v>
      </c>
      <c r="U53" s="15" t="str" cm="1">
        <f t="array" ref="U53">_xlfn.IFS(MONTH($S53)=1, "January", MONTH($S53)=2, "Feburary", MONTH($S53)=3, "March", MONTH($S53)=4, "April", MONTH($S53)=5, "May", MONTH($S53)=6, "June", MONTH($S53)=7, "July", MONTH($S53)=8, "August", MONTH($S53)=9, "September", MONTH($S53)=10, "October", MONTH($S53)=11, "November", MONTH($S53)=12, "December")</f>
        <v>July</v>
      </c>
    </row>
    <row r="54" spans="1:21" ht="30" x14ac:dyDescent="0.25">
      <c r="A54">
        <v>52</v>
      </c>
      <c r="B54" s="3" t="s">
        <v>53</v>
      </c>
      <c r="C54" s="3" t="s">
        <v>4162</v>
      </c>
      <c r="D54" s="6">
        <v>375000</v>
      </c>
      <c r="E54" s="8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>
        <f t="shared" si="0"/>
        <v>3</v>
      </c>
      <c r="P54" s="11">
        <f t="shared" si="1"/>
        <v>223.48</v>
      </c>
      <c r="Q54" t="s">
        <v>8307</v>
      </c>
      <c r="R54" t="s">
        <v>8308</v>
      </c>
      <c r="S54" s="10">
        <f t="shared" si="2"/>
        <v>41807.701921296299</v>
      </c>
      <c r="T54">
        <f t="shared" si="3"/>
        <v>2014</v>
      </c>
      <c r="U54" s="15" t="str" cm="1">
        <f t="array" ref="U54">_xlfn.IFS(MONTH($S54)=1, "January", MONTH($S54)=2, "Feburary", MONTH($S54)=3, "March", MONTH($S54)=4, "April", MONTH($S54)=5, "May", MONTH($S54)=6, "June", MONTH($S54)=7, "July", MONTH($S54)=8, "August", MONTH($S54)=9, "September", MONTH($S54)=10, "October", MONTH($S54)=11, "November", MONTH($S54)=12, "December")</f>
        <v>June</v>
      </c>
    </row>
    <row r="55" spans="1:21" x14ac:dyDescent="0.25">
      <c r="A55">
        <v>53</v>
      </c>
      <c r="B55" s="3" t="s">
        <v>54</v>
      </c>
      <c r="C55" s="3" t="s">
        <v>4163</v>
      </c>
      <c r="D55" s="6">
        <v>372625</v>
      </c>
      <c r="E55" s="8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>
        <f t="shared" si="0"/>
        <v>1</v>
      </c>
      <c r="P55" s="11">
        <f t="shared" si="1"/>
        <v>28.11</v>
      </c>
      <c r="Q55" t="s">
        <v>8307</v>
      </c>
      <c r="R55" t="s">
        <v>8308</v>
      </c>
      <c r="S55" s="10">
        <f t="shared" si="2"/>
        <v>41719.549131944441</v>
      </c>
      <c r="T55">
        <f t="shared" si="3"/>
        <v>2014</v>
      </c>
      <c r="U55" s="15" t="str" cm="1">
        <f t="array" ref="U55">_xlfn.IFS(MONTH($S55)=1, "January", MONTH($S55)=2, "Feburary", MONTH($S55)=3, "March", MONTH($S55)=4, "April", MONTH($S55)=5, "May", MONTH($S55)=6, "June", MONTH($S55)=7, "July", MONTH($S55)=8, "August", MONTH($S55)=9, "September", MONTH($S55)=10, "October", MONTH($S55)=11, "November", MONTH($S55)=12, "December")</f>
        <v>March</v>
      </c>
    </row>
    <row r="56" spans="1:21" ht="30" x14ac:dyDescent="0.25">
      <c r="A56">
        <v>54</v>
      </c>
      <c r="B56" s="3" t="s">
        <v>55</v>
      </c>
      <c r="C56" s="3" t="s">
        <v>4164</v>
      </c>
      <c r="D56" s="6">
        <v>350000</v>
      </c>
      <c r="E56" s="8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>
        <f t="shared" si="0"/>
        <v>3</v>
      </c>
      <c r="P56" s="11">
        <f t="shared" si="1"/>
        <v>194.23</v>
      </c>
      <c r="Q56" t="s">
        <v>8307</v>
      </c>
      <c r="R56" t="s">
        <v>8308</v>
      </c>
      <c r="S56" s="10">
        <f t="shared" si="2"/>
        <v>42333.713206018518</v>
      </c>
      <c r="T56">
        <f t="shared" si="3"/>
        <v>2015</v>
      </c>
      <c r="U56" s="15" t="str" cm="1">
        <f t="array" ref="U56">_xlfn.IFS(MONTH($S56)=1, "January", MONTH($S56)=2, "Feburary", MONTH($S56)=3, "March", MONTH($S56)=4, "April", MONTH($S56)=5, "May", MONTH($S56)=6, "June", MONTH($S56)=7, "July", MONTH($S56)=8, "August", MONTH($S56)=9, "September", MONTH($S56)=10, "October", MONTH($S56)=11, "November", MONTH($S56)=12, "December")</f>
        <v>November</v>
      </c>
    </row>
    <row r="57" spans="1:21" ht="30" x14ac:dyDescent="0.25">
      <c r="A57">
        <v>55</v>
      </c>
      <c r="B57" s="3" t="s">
        <v>56</v>
      </c>
      <c r="C57" s="3" t="s">
        <v>4165</v>
      </c>
      <c r="D57" s="6">
        <v>350000</v>
      </c>
      <c r="E57" s="8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>
        <f t="shared" si="0"/>
        <v>3</v>
      </c>
      <c r="P57" s="11">
        <f t="shared" si="1"/>
        <v>128.94999999999999</v>
      </c>
      <c r="Q57" t="s">
        <v>8307</v>
      </c>
      <c r="R57" t="s">
        <v>8308</v>
      </c>
      <c r="S57" s="10">
        <f t="shared" si="2"/>
        <v>42496.968935185185</v>
      </c>
      <c r="T57">
        <f t="shared" si="3"/>
        <v>2016</v>
      </c>
      <c r="U57" s="15" t="str" cm="1">
        <f t="array" ref="U57">_xlfn.IFS(MONTH($S57)=1, "January", MONTH($S57)=2, "Feburary", MONTH($S57)=3, "March", MONTH($S57)=4, "April", MONTH($S57)=5, "May", MONTH($S57)=6, "June", MONTH($S57)=7, "July", MONTH($S57)=8, "August", MONTH($S57)=9, "September", MONTH($S57)=10, "October", MONTH($S57)=11, "November", MONTH($S57)=12, "December")</f>
        <v>May</v>
      </c>
    </row>
    <row r="58" spans="1:21" ht="30" x14ac:dyDescent="0.25">
      <c r="A58">
        <v>56</v>
      </c>
      <c r="B58" s="3" t="s">
        <v>57</v>
      </c>
      <c r="C58" s="3" t="s">
        <v>4166</v>
      </c>
      <c r="D58" s="6">
        <v>320000</v>
      </c>
      <c r="E58" s="8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>
        <f t="shared" si="0"/>
        <v>3</v>
      </c>
      <c r="P58" s="11">
        <f t="shared" si="1"/>
        <v>49.32</v>
      </c>
      <c r="Q58" t="s">
        <v>8307</v>
      </c>
      <c r="R58" t="s">
        <v>8308</v>
      </c>
      <c r="S58" s="10">
        <f t="shared" si="2"/>
        <v>42149.548888888887</v>
      </c>
      <c r="T58">
        <f t="shared" si="3"/>
        <v>2015</v>
      </c>
      <c r="U58" s="15" t="str" cm="1">
        <f t="array" ref="U58">_xlfn.IFS(MONTH($S58)=1, "January", MONTH($S58)=2, "Feburary", MONTH($S58)=3, "March", MONTH($S58)=4, "April", MONTH($S58)=5, "May", MONTH($S58)=6, "June", MONTH($S58)=7, "July", MONTH($S58)=8, "August", MONTH($S58)=9, "September", MONTH($S58)=10, "October", MONTH($S58)=11, "November", MONTH($S58)=12, "December")</f>
        <v>May</v>
      </c>
    </row>
    <row r="59" spans="1:21" ht="30" x14ac:dyDescent="0.25">
      <c r="A59">
        <v>57</v>
      </c>
      <c r="B59" s="3" t="s">
        <v>58</v>
      </c>
      <c r="C59" s="3" t="s">
        <v>4167</v>
      </c>
      <c r="D59" s="6">
        <v>300000</v>
      </c>
      <c r="E59" s="8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>
        <f t="shared" si="0"/>
        <v>5</v>
      </c>
      <c r="P59" s="11">
        <f t="shared" si="1"/>
        <v>221.52</v>
      </c>
      <c r="Q59" t="s">
        <v>8307</v>
      </c>
      <c r="R59" t="s">
        <v>8308</v>
      </c>
      <c r="S59" s="10">
        <f t="shared" si="2"/>
        <v>42089.83289351852</v>
      </c>
      <c r="T59">
        <f t="shared" si="3"/>
        <v>2015</v>
      </c>
      <c r="U59" s="15" t="str" cm="1">
        <f t="array" ref="U59">_xlfn.IFS(MONTH($S59)=1, "January", MONTH($S59)=2, "Feburary", MONTH($S59)=3, "March", MONTH($S59)=4, "April", MONTH($S59)=5, "May", MONTH($S59)=6, "June", MONTH($S59)=7, "July", MONTH($S59)=8, "August", MONTH($S59)=9, "September", MONTH($S59)=10, "October", MONTH($S59)=11, "November", MONTH($S59)=12, "December")</f>
        <v>March</v>
      </c>
    </row>
    <row r="60" spans="1:21" ht="30" x14ac:dyDescent="0.25">
      <c r="A60">
        <v>58</v>
      </c>
      <c r="B60" s="3" t="s">
        <v>59</v>
      </c>
      <c r="C60" s="3" t="s">
        <v>4168</v>
      </c>
      <c r="D60" s="6">
        <v>300000</v>
      </c>
      <c r="E60" s="8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>
        <f t="shared" si="0"/>
        <v>3</v>
      </c>
      <c r="P60" s="11">
        <f t="shared" si="1"/>
        <v>137.21</v>
      </c>
      <c r="Q60" t="s">
        <v>8307</v>
      </c>
      <c r="R60" t="s">
        <v>8308</v>
      </c>
      <c r="S60" s="10">
        <f t="shared" si="2"/>
        <v>41932.745046296295</v>
      </c>
      <c r="T60">
        <f t="shared" si="3"/>
        <v>2014</v>
      </c>
      <c r="U60" s="15" t="str" cm="1">
        <f t="array" ref="U60">_xlfn.IFS(MONTH($S60)=1, "January", MONTH($S60)=2, "Feburary", MONTH($S60)=3, "March", MONTH($S60)=4, "April", MONTH($S60)=5, "May", MONTH($S60)=6, "June", MONTH($S60)=7, "July", MONTH($S60)=8, "August", MONTH($S60)=9, "September", MONTH($S60)=10, "October", MONTH($S60)=11, "November", MONTH($S60)=12, "December")</f>
        <v>October</v>
      </c>
    </row>
    <row r="61" spans="1:21" ht="30" x14ac:dyDescent="0.25">
      <c r="A61">
        <v>59</v>
      </c>
      <c r="B61" s="3" t="s">
        <v>60</v>
      </c>
      <c r="C61" s="3" t="s">
        <v>4169</v>
      </c>
      <c r="D61" s="6">
        <v>300000</v>
      </c>
      <c r="E61" s="8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>
        <f t="shared" si="0"/>
        <v>7</v>
      </c>
      <c r="P61" s="11">
        <f t="shared" si="1"/>
        <v>606.82000000000005</v>
      </c>
      <c r="Q61" t="s">
        <v>8307</v>
      </c>
      <c r="R61" t="s">
        <v>8308</v>
      </c>
      <c r="S61" s="10">
        <f t="shared" si="2"/>
        <v>42230.23583333334</v>
      </c>
      <c r="T61">
        <f t="shared" si="3"/>
        <v>2015</v>
      </c>
      <c r="U61" s="15" t="str" cm="1">
        <f t="array" ref="U61">_xlfn.IFS(MONTH($S61)=1, "January", MONTH($S61)=2, "Feburary", MONTH($S61)=3, "March", MONTH($S61)=4, "April", MONTH($S61)=5, "May", MONTH($S61)=6, "June", MONTH($S61)=7, "July", MONTH($S61)=8, "August", MONTH($S61)=9, "September", MONTH($S61)=10, "October", MONTH($S61)=11, "November", MONTH($S61)=12, "December")</f>
        <v>August</v>
      </c>
    </row>
    <row r="62" spans="1:21" ht="30" x14ac:dyDescent="0.25">
      <c r="A62">
        <v>60</v>
      </c>
      <c r="B62" s="3" t="s">
        <v>61</v>
      </c>
      <c r="C62" s="3" t="s">
        <v>4170</v>
      </c>
      <c r="D62" s="6">
        <v>300000</v>
      </c>
      <c r="E62" s="8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>
        <f t="shared" si="0"/>
        <v>2</v>
      </c>
      <c r="P62" s="11">
        <f t="shared" si="1"/>
        <v>43.04</v>
      </c>
      <c r="Q62" t="s">
        <v>8307</v>
      </c>
      <c r="R62" t="s">
        <v>8309</v>
      </c>
      <c r="S62" s="10">
        <f t="shared" si="2"/>
        <v>41701.901817129627</v>
      </c>
      <c r="T62">
        <f t="shared" si="3"/>
        <v>2014</v>
      </c>
      <c r="U62" s="15" t="str" cm="1">
        <f t="array" ref="U62">_xlfn.IFS(MONTH($S62)=1, "January", MONTH($S62)=2, "Feburary", MONTH($S62)=3, "March", MONTH($S62)=4, "April", MONTH($S62)=5, "May", MONTH($S62)=6, "June", MONTH($S62)=7, "July", MONTH($S62)=8, "August", MONTH($S62)=9, "September", MONTH($S62)=10, "October", MONTH($S62)=11, "November", MONTH($S62)=12, "December")</f>
        <v>March</v>
      </c>
    </row>
    <row r="63" spans="1:21" ht="30" x14ac:dyDescent="0.25">
      <c r="A63">
        <v>61</v>
      </c>
      <c r="B63" s="3" t="s">
        <v>62</v>
      </c>
      <c r="C63" s="3" t="s">
        <v>4171</v>
      </c>
      <c r="D63" s="6">
        <v>300000</v>
      </c>
      <c r="E63" s="8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>
        <f t="shared" si="0"/>
        <v>2</v>
      </c>
      <c r="P63" s="11">
        <f t="shared" si="1"/>
        <v>322.39</v>
      </c>
      <c r="Q63" t="s">
        <v>8307</v>
      </c>
      <c r="R63" t="s">
        <v>8309</v>
      </c>
      <c r="S63" s="10">
        <f t="shared" si="2"/>
        <v>41409.814317129632</v>
      </c>
      <c r="T63">
        <f t="shared" si="3"/>
        <v>2013</v>
      </c>
      <c r="U63" s="15" t="str" cm="1">
        <f t="array" ref="U63">_xlfn.IFS(MONTH($S63)=1, "January", MONTH($S63)=2, "Feburary", MONTH($S63)=3, "March", MONTH($S63)=4, "April", MONTH($S63)=5, "May", MONTH($S63)=6, "June", MONTH($S63)=7, "July", MONTH($S63)=8, "August", MONTH($S63)=9, "September", MONTH($S63)=10, "October", MONTH($S63)=11, "November", MONTH($S63)=12, "December")</f>
        <v>May</v>
      </c>
    </row>
    <row r="64" spans="1:21" ht="30" x14ac:dyDescent="0.25">
      <c r="A64">
        <v>62</v>
      </c>
      <c r="B64" s="3" t="s">
        <v>63</v>
      </c>
      <c r="C64" s="3" t="s">
        <v>4172</v>
      </c>
      <c r="D64" s="6">
        <v>280000</v>
      </c>
      <c r="E64" s="8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>
        <f t="shared" si="0"/>
        <v>2</v>
      </c>
      <c r="P64" s="11">
        <f t="shared" si="1"/>
        <v>96.71</v>
      </c>
      <c r="Q64" t="s">
        <v>8307</v>
      </c>
      <c r="R64" t="s">
        <v>8309</v>
      </c>
      <c r="S64" s="10">
        <f t="shared" si="2"/>
        <v>41311.799513888887</v>
      </c>
      <c r="T64">
        <f t="shared" si="3"/>
        <v>2013</v>
      </c>
      <c r="U64" s="15" t="str" cm="1">
        <f t="array" ref="U64">_xlfn.IFS(MONTH($S64)=1, "January", MONTH($S64)=2, "Feburary", MONTH($S64)=3, "March", MONTH($S64)=4, "April", MONTH($S64)=5, "May", MONTH($S64)=6, "June", MONTH($S64)=7, "July", MONTH($S64)=8, "August", MONTH($S64)=9, "September", MONTH($S64)=10, "October", MONTH($S64)=11, "November", MONTH($S64)=12, "December")</f>
        <v>Feburary</v>
      </c>
    </row>
    <row r="65" spans="1:21" ht="30" x14ac:dyDescent="0.25">
      <c r="A65">
        <v>63</v>
      </c>
      <c r="B65" s="3" t="s">
        <v>64</v>
      </c>
      <c r="C65" s="3" t="s">
        <v>4173</v>
      </c>
      <c r="D65" s="6">
        <v>261962</v>
      </c>
      <c r="E65" s="8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>
        <f t="shared" si="0"/>
        <v>1</v>
      </c>
      <c r="P65" s="11">
        <f t="shared" si="1"/>
        <v>35.47</v>
      </c>
      <c r="Q65" t="s">
        <v>8307</v>
      </c>
      <c r="R65" t="s">
        <v>8309</v>
      </c>
      <c r="S65" s="10">
        <f t="shared" si="2"/>
        <v>41612.912187499998</v>
      </c>
      <c r="T65">
        <f t="shared" si="3"/>
        <v>2013</v>
      </c>
      <c r="U65" s="15" t="str" cm="1">
        <f t="array" ref="U65">_xlfn.IFS(MONTH($S65)=1, "January", MONTH($S65)=2, "Feburary", MONTH($S65)=3, "March", MONTH($S65)=4, "April", MONTH($S65)=5, "May", MONTH($S65)=6, "June", MONTH($S65)=7, "July", MONTH($S65)=8, "August", MONTH($S65)=9, "September", MONTH($S65)=10, "October", MONTH($S65)=11, "November", MONTH($S65)=12, "December")</f>
        <v>December</v>
      </c>
    </row>
    <row r="66" spans="1:21" ht="30" x14ac:dyDescent="0.25">
      <c r="A66">
        <v>64</v>
      </c>
      <c r="B66" s="3" t="s">
        <v>65</v>
      </c>
      <c r="C66" s="3" t="s">
        <v>4174</v>
      </c>
      <c r="D66" s="6">
        <v>250000</v>
      </c>
      <c r="E66" s="8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>
        <f t="shared" si="0"/>
        <v>1</v>
      </c>
      <c r="P66" s="11">
        <f t="shared" si="1"/>
        <v>86.67</v>
      </c>
      <c r="Q66" t="s">
        <v>8307</v>
      </c>
      <c r="R66" t="s">
        <v>8309</v>
      </c>
      <c r="S66" s="10">
        <f t="shared" si="2"/>
        <v>41433.01829861111</v>
      </c>
      <c r="T66">
        <f t="shared" si="3"/>
        <v>2013</v>
      </c>
      <c r="U66" s="15" t="str" cm="1">
        <f t="array" ref="U66">_xlfn.IFS(MONTH($S66)=1, "January", MONTH($S66)=2, "Feburary", MONTH($S66)=3, "March", MONTH($S66)=4, "April", MONTH($S66)=5, "May", MONTH($S66)=6, "June", MONTH($S66)=7, "July", MONTH($S66)=8, "August", MONTH($S66)=9, "September", MONTH($S66)=10, "October", MONTH($S66)=11, "November", MONTH($S66)=12, "December")</f>
        <v>June</v>
      </c>
    </row>
    <row r="67" spans="1:21" ht="30" x14ac:dyDescent="0.25">
      <c r="A67">
        <v>65</v>
      </c>
      <c r="B67" s="3" t="s">
        <v>66</v>
      </c>
      <c r="C67" s="3" t="s">
        <v>4175</v>
      </c>
      <c r="D67" s="6">
        <v>250000</v>
      </c>
      <c r="E67" s="8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>
        <f t="shared" ref="O67:O130" si="4">ROUND($E67/$D67*100, 0)</f>
        <v>3</v>
      </c>
      <c r="P67" s="11">
        <f t="shared" ref="P67:P130" si="5">IFERROR(ROUND($E67/$L67, 2), 0)</f>
        <v>132.05000000000001</v>
      </c>
      <c r="Q67" t="s">
        <v>8307</v>
      </c>
      <c r="R67" t="s">
        <v>8309</v>
      </c>
      <c r="S67" s="10">
        <f t="shared" ref="S67:S130" si="6">((($J67/60)/60)/24)+DATE(1970,1,1)</f>
        <v>41835.821226851855</v>
      </c>
      <c r="T67">
        <f t="shared" ref="T67:T130" si="7">YEAR($S67)</f>
        <v>2014</v>
      </c>
      <c r="U67" s="15" t="str" cm="1">
        <f t="array" ref="U67">_xlfn.IFS(MONTH($S67)=1, "January", MONTH($S67)=2, "Feburary", MONTH($S67)=3, "March", MONTH($S67)=4, "April", MONTH($S67)=5, "May", MONTH($S67)=6, "June", MONTH($S67)=7, "July", MONTH($S67)=8, "August", MONTH($S67)=9, "September", MONTH($S67)=10, "October", MONTH($S67)=11, "November", MONTH($S67)=12, "December")</f>
        <v>July</v>
      </c>
    </row>
    <row r="68" spans="1:21" x14ac:dyDescent="0.25">
      <c r="A68">
        <v>66</v>
      </c>
      <c r="B68" s="3" t="s">
        <v>67</v>
      </c>
      <c r="C68" s="3" t="s">
        <v>4176</v>
      </c>
      <c r="D68" s="6">
        <v>250000</v>
      </c>
      <c r="E68" s="8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>
        <f t="shared" si="4"/>
        <v>1</v>
      </c>
      <c r="P68" s="11">
        <f t="shared" si="5"/>
        <v>91.23</v>
      </c>
      <c r="Q68" t="s">
        <v>8307</v>
      </c>
      <c r="R68" t="s">
        <v>8309</v>
      </c>
      <c r="S68" s="10">
        <f t="shared" si="6"/>
        <v>42539.849768518514</v>
      </c>
      <c r="T68">
        <f t="shared" si="7"/>
        <v>2016</v>
      </c>
      <c r="U68" s="15" t="str" cm="1">
        <f t="array" ref="U68">_xlfn.IFS(MONTH($S68)=1, "January", MONTH($S68)=2, "Feburary", MONTH($S68)=3, "March", MONTH($S68)=4, "April", MONTH($S68)=5, "May", MONTH($S68)=6, "June", MONTH($S68)=7, "July", MONTH($S68)=8, "August", MONTH($S68)=9, "September", MONTH($S68)=10, "October", MONTH($S68)=11, "November", MONTH($S68)=12, "December")</f>
        <v>June</v>
      </c>
    </row>
    <row r="69" spans="1:21" ht="30" x14ac:dyDescent="0.25">
      <c r="A69">
        <v>67</v>
      </c>
      <c r="B69" s="3" t="s">
        <v>68</v>
      </c>
      <c r="C69" s="3" t="s">
        <v>4177</v>
      </c>
      <c r="D69" s="6">
        <v>250000</v>
      </c>
      <c r="E69" s="8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>
        <f t="shared" si="4"/>
        <v>1</v>
      </c>
      <c r="P69" s="11">
        <f t="shared" si="5"/>
        <v>116.25</v>
      </c>
      <c r="Q69" t="s">
        <v>8307</v>
      </c>
      <c r="R69" t="s">
        <v>8309</v>
      </c>
      <c r="S69" s="10">
        <f t="shared" si="6"/>
        <v>41075.583379629628</v>
      </c>
      <c r="T69">
        <f t="shared" si="7"/>
        <v>2012</v>
      </c>
      <c r="U69" s="15" t="str" cm="1">
        <f t="array" ref="U69">_xlfn.IFS(MONTH($S69)=1, "January", MONTH($S69)=2, "Feburary", MONTH($S69)=3, "March", MONTH($S69)=4, "April", MONTH($S69)=5, "May", MONTH($S69)=6, "June", MONTH($S69)=7, "July", MONTH($S69)=8, "August", MONTH($S69)=9, "September", MONTH($S69)=10, "October", MONTH($S69)=11, "November", MONTH($S69)=12, "December")</f>
        <v>June</v>
      </c>
    </row>
    <row r="70" spans="1:21" ht="30" x14ac:dyDescent="0.25">
      <c r="A70">
        <v>68</v>
      </c>
      <c r="B70" s="3" t="s">
        <v>69</v>
      </c>
      <c r="C70" s="3" t="s">
        <v>4178</v>
      </c>
      <c r="D70" s="6">
        <v>250000</v>
      </c>
      <c r="E70" s="8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>
        <f t="shared" si="4"/>
        <v>0</v>
      </c>
      <c r="P70" s="11">
        <f t="shared" si="5"/>
        <v>21.19</v>
      </c>
      <c r="Q70" t="s">
        <v>8307</v>
      </c>
      <c r="R70" t="s">
        <v>8309</v>
      </c>
      <c r="S70" s="10">
        <f t="shared" si="6"/>
        <v>41663.569340277776</v>
      </c>
      <c r="T70">
        <f t="shared" si="7"/>
        <v>2014</v>
      </c>
      <c r="U70" s="15" t="str" cm="1">
        <f t="array" ref="U70">_xlfn.IFS(MONTH($S70)=1, "January", MONTH($S70)=2, "Feburary", MONTH($S70)=3, "March", MONTH($S70)=4, "April", MONTH($S70)=5, "May", MONTH($S70)=6, "June", MONTH($S70)=7, "July", MONTH($S70)=8, "August", MONTH($S70)=9, "September", MONTH($S70)=10, "October", MONTH($S70)=11, "November", MONTH($S70)=12, "December")</f>
        <v>January</v>
      </c>
    </row>
    <row r="71" spans="1:21" ht="30" x14ac:dyDescent="0.25">
      <c r="A71">
        <v>69</v>
      </c>
      <c r="B71" s="3" t="s">
        <v>70</v>
      </c>
      <c r="C71" s="3" t="s">
        <v>4179</v>
      </c>
      <c r="D71" s="6">
        <v>250000</v>
      </c>
      <c r="E71" s="8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>
        <f t="shared" si="4"/>
        <v>4</v>
      </c>
      <c r="P71" s="11">
        <f t="shared" si="5"/>
        <v>62.33</v>
      </c>
      <c r="Q71" t="s">
        <v>8307</v>
      </c>
      <c r="R71" t="s">
        <v>8309</v>
      </c>
      <c r="S71" s="10">
        <f t="shared" si="6"/>
        <v>40786.187789351854</v>
      </c>
      <c r="T71">
        <f t="shared" si="7"/>
        <v>2011</v>
      </c>
      <c r="U71" s="15" t="str" cm="1">
        <f t="array" ref="U71">_xlfn.IFS(MONTH($S71)=1, "January", MONTH($S71)=2, "Feburary", MONTH($S71)=3, "March", MONTH($S71)=4, "April", MONTH($S71)=5, "May", MONTH($S71)=6, "June", MONTH($S71)=7, "July", MONTH($S71)=8, "August", MONTH($S71)=9, "September", MONTH($S71)=10, "October", MONTH($S71)=11, "November", MONTH($S71)=12, "December")</f>
        <v>August</v>
      </c>
    </row>
    <row r="72" spans="1:21" ht="30" x14ac:dyDescent="0.25">
      <c r="A72">
        <v>70</v>
      </c>
      <c r="B72" s="3" t="s">
        <v>71</v>
      </c>
      <c r="C72" s="3" t="s">
        <v>4180</v>
      </c>
      <c r="D72" s="6">
        <v>250000</v>
      </c>
      <c r="E72" s="8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>
        <f t="shared" si="4"/>
        <v>0</v>
      </c>
      <c r="P72" s="11">
        <f t="shared" si="5"/>
        <v>37.409999999999997</v>
      </c>
      <c r="Q72" t="s">
        <v>8307</v>
      </c>
      <c r="R72" t="s">
        <v>8309</v>
      </c>
      <c r="S72" s="10">
        <f t="shared" si="6"/>
        <v>40730.896354166667</v>
      </c>
      <c r="T72">
        <f t="shared" si="7"/>
        <v>2011</v>
      </c>
      <c r="U72" s="15" t="str" cm="1">
        <f t="array" ref="U72">_xlfn.IFS(MONTH($S72)=1, "January", MONTH($S72)=2, "Feburary", MONTH($S72)=3, "March", MONTH($S72)=4, "April", MONTH($S72)=5, "May", MONTH($S72)=6, "June", MONTH($S72)=7, "July", MONTH($S72)=8, "August", MONTH($S72)=9, "September", MONTH($S72)=10, "October", MONTH($S72)=11, "November", MONTH($S72)=12, "December")</f>
        <v>July</v>
      </c>
    </row>
    <row r="73" spans="1:21" ht="30" x14ac:dyDescent="0.25">
      <c r="A73">
        <v>71</v>
      </c>
      <c r="B73" s="3" t="s">
        <v>72</v>
      </c>
      <c r="C73" s="3" t="s">
        <v>4181</v>
      </c>
      <c r="D73" s="6">
        <v>250000</v>
      </c>
      <c r="E73" s="8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>
        <f t="shared" si="4"/>
        <v>1</v>
      </c>
      <c r="P73" s="11">
        <f t="shared" si="5"/>
        <v>69.72</v>
      </c>
      <c r="Q73" t="s">
        <v>8307</v>
      </c>
      <c r="R73" t="s">
        <v>8309</v>
      </c>
      <c r="S73" s="10">
        <f t="shared" si="6"/>
        <v>40997.271493055552</v>
      </c>
      <c r="T73">
        <f t="shared" si="7"/>
        <v>2012</v>
      </c>
      <c r="U73" s="15" t="str" cm="1">
        <f t="array" ref="U73">_xlfn.IFS(MONTH($S73)=1, "January", MONTH($S73)=2, "Feburary", MONTH($S73)=3, "March", MONTH($S73)=4, "April", MONTH($S73)=5, "May", MONTH($S73)=6, "June", MONTH($S73)=7, "July", MONTH($S73)=8, "August", MONTH($S73)=9, "September", MONTH($S73)=10, "October", MONTH($S73)=11, "November", MONTH($S73)=12, "December")</f>
        <v>March</v>
      </c>
    </row>
    <row r="74" spans="1:21" ht="30" x14ac:dyDescent="0.25">
      <c r="A74">
        <v>72</v>
      </c>
      <c r="B74" s="3" t="s">
        <v>73</v>
      </c>
      <c r="C74" s="3" t="s">
        <v>4182</v>
      </c>
      <c r="D74" s="6">
        <v>250000</v>
      </c>
      <c r="E74" s="8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>
        <f t="shared" si="4"/>
        <v>1</v>
      </c>
      <c r="P74" s="11">
        <f t="shared" si="5"/>
        <v>58.17</v>
      </c>
      <c r="Q74" t="s">
        <v>8307</v>
      </c>
      <c r="R74" t="s">
        <v>8309</v>
      </c>
      <c r="S74" s="10">
        <f t="shared" si="6"/>
        <v>41208.010196759256</v>
      </c>
      <c r="T74">
        <f t="shared" si="7"/>
        <v>2012</v>
      </c>
      <c r="U74" s="15" t="str" cm="1">
        <f t="array" ref="U74">_xlfn.IFS(MONTH($S74)=1, "January", MONTH($S74)=2, "Feburary", MONTH($S74)=3, "March", MONTH($S74)=4, "April", MONTH($S74)=5, "May", MONTH($S74)=6, "June", MONTH($S74)=7, "July", MONTH($S74)=8, "August", MONTH($S74)=9, "September", MONTH($S74)=10, "October", MONTH($S74)=11, "November", MONTH($S74)=12, "December")</f>
        <v>October</v>
      </c>
    </row>
    <row r="75" spans="1:21" ht="30" x14ac:dyDescent="0.25">
      <c r="A75">
        <v>73</v>
      </c>
      <c r="B75" s="3" t="s">
        <v>74</v>
      </c>
      <c r="C75" s="3" t="s">
        <v>4183</v>
      </c>
      <c r="D75" s="6">
        <v>250000</v>
      </c>
      <c r="E75" s="8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>
        <f t="shared" si="4"/>
        <v>0</v>
      </c>
      <c r="P75" s="11">
        <f t="shared" si="5"/>
        <v>50</v>
      </c>
      <c r="Q75" t="s">
        <v>8307</v>
      </c>
      <c r="R75" t="s">
        <v>8309</v>
      </c>
      <c r="S75" s="10">
        <f t="shared" si="6"/>
        <v>40587.75675925926</v>
      </c>
      <c r="T75">
        <f t="shared" si="7"/>
        <v>2011</v>
      </c>
      <c r="U75" s="15" t="str" cm="1">
        <f t="array" ref="U75">_xlfn.IFS(MONTH($S75)=1, "January", MONTH($S75)=2, "Feburary", MONTH($S75)=3, "March", MONTH($S75)=4, "April", MONTH($S75)=5, "May", MONTH($S75)=6, "June", MONTH($S75)=7, "July", MONTH($S75)=8, "August", MONTH($S75)=9, "September", MONTH($S75)=10, "October", MONTH($S75)=11, "November", MONTH($S75)=12, "December")</f>
        <v>Feburary</v>
      </c>
    </row>
    <row r="76" spans="1:21" ht="30" x14ac:dyDescent="0.25">
      <c r="A76">
        <v>74</v>
      </c>
      <c r="B76" s="3" t="s">
        <v>75</v>
      </c>
      <c r="C76" s="3" t="s">
        <v>4184</v>
      </c>
      <c r="D76" s="6">
        <v>240000</v>
      </c>
      <c r="E76" s="8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>
        <f t="shared" si="4"/>
        <v>0</v>
      </c>
      <c r="P76" s="11">
        <f t="shared" si="5"/>
        <v>19.47</v>
      </c>
      <c r="Q76" t="s">
        <v>8307</v>
      </c>
      <c r="R76" t="s">
        <v>8309</v>
      </c>
      <c r="S76" s="10">
        <f t="shared" si="6"/>
        <v>42360.487210648149</v>
      </c>
      <c r="T76">
        <f t="shared" si="7"/>
        <v>2015</v>
      </c>
      <c r="U76" s="15" t="str" cm="1">
        <f t="array" ref="U76">_xlfn.IFS(MONTH($S76)=1, "January", MONTH($S76)=2, "Feburary", MONTH($S76)=3, "March", MONTH($S76)=4, "April", MONTH($S76)=5, "May", MONTH($S76)=6, "June", MONTH($S76)=7, "July", MONTH($S76)=8, "August", MONTH($S76)=9, "September", MONTH($S76)=10, "October", MONTH($S76)=11, "November", MONTH($S76)=12, "December")</f>
        <v>December</v>
      </c>
    </row>
    <row r="77" spans="1:21" ht="30" x14ac:dyDescent="0.25">
      <c r="A77">
        <v>75</v>
      </c>
      <c r="B77" s="3" t="s">
        <v>76</v>
      </c>
      <c r="C77" s="3" t="s">
        <v>4185</v>
      </c>
      <c r="D77" s="6">
        <v>225000</v>
      </c>
      <c r="E77" s="8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>
        <f t="shared" si="4"/>
        <v>2</v>
      </c>
      <c r="P77" s="11">
        <f t="shared" si="5"/>
        <v>85.96</v>
      </c>
      <c r="Q77" t="s">
        <v>8307</v>
      </c>
      <c r="R77" t="s">
        <v>8309</v>
      </c>
      <c r="S77" s="10">
        <f t="shared" si="6"/>
        <v>41357.209166666667</v>
      </c>
      <c r="T77">
        <f t="shared" si="7"/>
        <v>2013</v>
      </c>
      <c r="U77" s="15" t="str" cm="1">
        <f t="array" ref="U77">_xlfn.IFS(MONTH($S77)=1, "January", MONTH($S77)=2, "Feburary", MONTH($S77)=3, "March", MONTH($S77)=4, "April", MONTH($S77)=5, "May", MONTH($S77)=6, "June", MONTH($S77)=7, "July", MONTH($S77)=8, "August", MONTH($S77)=9, "September", MONTH($S77)=10, "October", MONTH($S77)=11, "November", MONTH($S77)=12, "December")</f>
        <v>March</v>
      </c>
    </row>
    <row r="78" spans="1:21" ht="30" x14ac:dyDescent="0.25">
      <c r="A78">
        <v>76</v>
      </c>
      <c r="B78" s="3" t="s">
        <v>77</v>
      </c>
      <c r="C78" s="3" t="s">
        <v>4186</v>
      </c>
      <c r="D78" s="6">
        <v>220000</v>
      </c>
      <c r="E78" s="8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>
        <f t="shared" si="4"/>
        <v>0</v>
      </c>
      <c r="P78" s="11">
        <f t="shared" si="5"/>
        <v>30.67</v>
      </c>
      <c r="Q78" t="s">
        <v>8307</v>
      </c>
      <c r="R78" t="s">
        <v>8309</v>
      </c>
      <c r="S78" s="10">
        <f t="shared" si="6"/>
        <v>40844.691643518519</v>
      </c>
      <c r="T78">
        <f t="shared" si="7"/>
        <v>2011</v>
      </c>
      <c r="U78" s="15" t="str" cm="1">
        <f t="array" ref="U78">_xlfn.IFS(MONTH($S78)=1, "January", MONTH($S78)=2, "Feburary", MONTH($S78)=3, "March", MONTH($S78)=4, "April", MONTH($S78)=5, "May", MONTH($S78)=6, "June", MONTH($S78)=7, "July", MONTH($S78)=8, "August", MONTH($S78)=9, "September", MONTH($S78)=10, "October", MONTH($S78)=11, "November", MONTH($S78)=12, "December")</f>
        <v>October</v>
      </c>
    </row>
    <row r="79" spans="1:21" ht="30" x14ac:dyDescent="0.25">
      <c r="A79">
        <v>77</v>
      </c>
      <c r="B79" s="3" t="s">
        <v>78</v>
      </c>
      <c r="C79" s="3" t="s">
        <v>4187</v>
      </c>
      <c r="D79" s="6">
        <v>220000</v>
      </c>
      <c r="E79" s="8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>
        <f t="shared" si="4"/>
        <v>1</v>
      </c>
      <c r="P79" s="11">
        <f t="shared" si="5"/>
        <v>60.38</v>
      </c>
      <c r="Q79" t="s">
        <v>8307</v>
      </c>
      <c r="R79" t="s">
        <v>8309</v>
      </c>
      <c r="S79" s="10">
        <f t="shared" si="6"/>
        <v>40997.144872685189</v>
      </c>
      <c r="T79">
        <f t="shared" si="7"/>
        <v>2012</v>
      </c>
      <c r="U79" s="15" t="str" cm="1">
        <f t="array" ref="U79">_xlfn.IFS(MONTH($S79)=1, "January", MONTH($S79)=2, "Feburary", MONTH($S79)=3, "March", MONTH($S79)=4, "April", MONTH($S79)=5, "May", MONTH($S79)=6, "June", MONTH($S79)=7, "July", MONTH($S79)=8, "August", MONTH($S79)=9, "September", MONTH($S79)=10, "October", MONTH($S79)=11, "November", MONTH($S79)=12, "December")</f>
        <v>March</v>
      </c>
    </row>
    <row r="80" spans="1:21" ht="90" x14ac:dyDescent="0.25">
      <c r="A80">
        <v>78</v>
      </c>
      <c r="B80" s="3" t="s">
        <v>79</v>
      </c>
      <c r="C80" s="3" t="s">
        <v>4188</v>
      </c>
      <c r="D80" s="6">
        <v>200000</v>
      </c>
      <c r="E80" s="8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>
        <f t="shared" si="4"/>
        <v>1</v>
      </c>
      <c r="P80" s="11">
        <f t="shared" si="5"/>
        <v>38.6</v>
      </c>
      <c r="Q80" t="s">
        <v>8307</v>
      </c>
      <c r="R80" t="s">
        <v>8309</v>
      </c>
      <c r="S80" s="10">
        <f t="shared" si="6"/>
        <v>42604.730567129634</v>
      </c>
      <c r="T80">
        <f t="shared" si="7"/>
        <v>2016</v>
      </c>
      <c r="U80" s="15" t="str" cm="1">
        <f t="array" ref="U80">_xlfn.IFS(MONTH($S80)=1, "January", MONTH($S80)=2, "Feburary", MONTH($S80)=3, "March", MONTH($S80)=4, "April", MONTH($S80)=5, "May", MONTH($S80)=6, "June", MONTH($S80)=7, "July", MONTH($S80)=8, "August", MONTH($S80)=9, "September", MONTH($S80)=10, "October", MONTH($S80)=11, "November", MONTH($S80)=12, "December")</f>
        <v>August</v>
      </c>
    </row>
    <row r="81" spans="1:21" ht="30" x14ac:dyDescent="0.25">
      <c r="A81">
        <v>79</v>
      </c>
      <c r="B81" s="3" t="s">
        <v>80</v>
      </c>
      <c r="C81" s="3" t="s">
        <v>4189</v>
      </c>
      <c r="D81" s="6">
        <v>200000</v>
      </c>
      <c r="E81" s="8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>
        <f t="shared" si="4"/>
        <v>1</v>
      </c>
      <c r="P81" s="11">
        <f t="shared" si="5"/>
        <v>40.270000000000003</v>
      </c>
      <c r="Q81" t="s">
        <v>8307</v>
      </c>
      <c r="R81" t="s">
        <v>8309</v>
      </c>
      <c r="S81" s="10">
        <f t="shared" si="6"/>
        <v>41724.776539351849</v>
      </c>
      <c r="T81">
        <f t="shared" si="7"/>
        <v>2014</v>
      </c>
      <c r="U81" s="15" t="str" cm="1">
        <f t="array" ref="U81">_xlfn.IFS(MONTH($S81)=1, "January", MONTH($S81)=2, "Feburary", MONTH($S81)=3, "March", MONTH($S81)=4, "April", MONTH($S81)=5, "May", MONTH($S81)=6, "June", MONTH($S81)=7, "July", MONTH($S81)=8, "August", MONTH($S81)=9, "September", MONTH($S81)=10, "October", MONTH($S81)=11, "November", MONTH($S81)=12, "December")</f>
        <v>March</v>
      </c>
    </row>
    <row r="82" spans="1:21" ht="30" x14ac:dyDescent="0.25">
      <c r="A82">
        <v>80</v>
      </c>
      <c r="B82" s="3" t="s">
        <v>81</v>
      </c>
      <c r="C82" s="3" t="s">
        <v>4190</v>
      </c>
      <c r="D82" s="6">
        <v>200000</v>
      </c>
      <c r="E82" s="8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>
        <f t="shared" si="4"/>
        <v>6</v>
      </c>
      <c r="P82" s="11">
        <f t="shared" si="5"/>
        <v>273.83</v>
      </c>
      <c r="Q82" t="s">
        <v>8307</v>
      </c>
      <c r="R82" t="s">
        <v>8309</v>
      </c>
      <c r="S82" s="10">
        <f t="shared" si="6"/>
        <v>41583.083981481483</v>
      </c>
      <c r="T82">
        <f t="shared" si="7"/>
        <v>2013</v>
      </c>
      <c r="U82" s="15" t="str" cm="1">
        <f t="array" ref="U82">_xlfn.IFS(MONTH($S82)=1, "January", MONTH($S82)=2, "Feburary", MONTH($S82)=3, "March", MONTH($S82)=4, "April", MONTH($S82)=5, "May", MONTH($S82)=6, "June", MONTH($S82)=7, "July", MONTH($S82)=8, "August", MONTH($S82)=9, "September", MONTH($S82)=10, "October", MONTH($S82)=11, "November", MONTH($S82)=12, "December")</f>
        <v>November</v>
      </c>
    </row>
    <row r="83" spans="1:21" ht="30" x14ac:dyDescent="0.25">
      <c r="A83">
        <v>81</v>
      </c>
      <c r="B83" s="3" t="s">
        <v>82</v>
      </c>
      <c r="C83" s="3" t="s">
        <v>4191</v>
      </c>
      <c r="D83" s="6">
        <v>200000</v>
      </c>
      <c r="E83" s="8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>
        <f t="shared" si="4"/>
        <v>1</v>
      </c>
      <c r="P83" s="11">
        <f t="shared" si="5"/>
        <v>53.04</v>
      </c>
      <c r="Q83" t="s">
        <v>8307</v>
      </c>
      <c r="R83" t="s">
        <v>8309</v>
      </c>
      <c r="S83" s="10">
        <f t="shared" si="6"/>
        <v>41100.158877314818</v>
      </c>
      <c r="T83">
        <f t="shared" si="7"/>
        <v>2012</v>
      </c>
      <c r="U83" s="15" t="str" cm="1">
        <f t="array" ref="U83">_xlfn.IFS(MONTH($S83)=1, "January", MONTH($S83)=2, "Feburary", MONTH($S83)=3, "March", MONTH($S83)=4, "April", MONTH($S83)=5, "May", MONTH($S83)=6, "June", MONTH($S83)=7, "July", MONTH($S83)=8, "August", MONTH($S83)=9, "September", MONTH($S83)=10, "October", MONTH($S83)=11, "November", MONTH($S83)=12, "December")</f>
        <v>July</v>
      </c>
    </row>
    <row r="84" spans="1:21" ht="30" x14ac:dyDescent="0.25">
      <c r="A84">
        <v>82</v>
      </c>
      <c r="B84" s="3" t="s">
        <v>83</v>
      </c>
      <c r="C84" s="3" t="s">
        <v>4192</v>
      </c>
      <c r="D84" s="6">
        <v>200000</v>
      </c>
      <c r="E84" s="8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>
        <f t="shared" si="4"/>
        <v>2</v>
      </c>
      <c r="P84" s="11">
        <f t="shared" si="5"/>
        <v>40.01</v>
      </c>
      <c r="Q84" t="s">
        <v>8307</v>
      </c>
      <c r="R84" t="s">
        <v>8309</v>
      </c>
      <c r="S84" s="10">
        <f t="shared" si="6"/>
        <v>40795.820150462961</v>
      </c>
      <c r="T84">
        <f t="shared" si="7"/>
        <v>2011</v>
      </c>
      <c r="U84" s="15" t="str" cm="1">
        <f t="array" ref="U84">_xlfn.IFS(MONTH($S84)=1, "January", MONTH($S84)=2, "Feburary", MONTH($S84)=3, "March", MONTH($S84)=4, "April", MONTH($S84)=5, "May", MONTH($S84)=6, "June", MONTH($S84)=7, "July", MONTH($S84)=8, "August", MONTH($S84)=9, "September", MONTH($S84)=10, "October", MONTH($S84)=11, "November", MONTH($S84)=12, "December")</f>
        <v>September</v>
      </c>
    </row>
    <row r="85" spans="1:21" ht="30" x14ac:dyDescent="0.25">
      <c r="A85">
        <v>83</v>
      </c>
      <c r="B85" s="3" t="s">
        <v>84</v>
      </c>
      <c r="C85" s="3" t="s">
        <v>4193</v>
      </c>
      <c r="D85" s="6">
        <v>200000</v>
      </c>
      <c r="E85" s="8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>
        <f t="shared" si="4"/>
        <v>0</v>
      </c>
      <c r="P85" s="11">
        <f t="shared" si="5"/>
        <v>15.77</v>
      </c>
      <c r="Q85" t="s">
        <v>8307</v>
      </c>
      <c r="R85" t="s">
        <v>8309</v>
      </c>
      <c r="S85" s="10">
        <f t="shared" si="6"/>
        <v>42042.615613425922</v>
      </c>
      <c r="T85">
        <f t="shared" si="7"/>
        <v>2015</v>
      </c>
      <c r="U85" s="15" t="str" cm="1">
        <f t="array" ref="U85">_xlfn.IFS(MONTH($S85)=1, "January", MONTH($S85)=2, "Feburary", MONTH($S85)=3, "March", MONTH($S85)=4, "April", MONTH($S85)=5, "May", MONTH($S85)=6, "June", MONTH($S85)=7, "July", MONTH($S85)=8, "August", MONTH($S85)=9, "September", MONTH($S85)=10, "October", MONTH($S85)=11, "November", MONTH($S85)=12, "December")</f>
        <v>Feburary</v>
      </c>
    </row>
    <row r="86" spans="1:21" ht="30" x14ac:dyDescent="0.25">
      <c r="A86">
        <v>84</v>
      </c>
      <c r="B86" s="3" t="s">
        <v>85</v>
      </c>
      <c r="C86" s="3" t="s">
        <v>4194</v>
      </c>
      <c r="D86" s="6">
        <v>200000</v>
      </c>
      <c r="E86" s="8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>
        <f t="shared" si="4"/>
        <v>0</v>
      </c>
      <c r="P86" s="11">
        <f t="shared" si="5"/>
        <v>71.430000000000007</v>
      </c>
      <c r="Q86" t="s">
        <v>8307</v>
      </c>
      <c r="R86" t="s">
        <v>8309</v>
      </c>
      <c r="S86" s="10">
        <f t="shared" si="6"/>
        <v>40648.757939814815</v>
      </c>
      <c r="T86">
        <f t="shared" si="7"/>
        <v>2011</v>
      </c>
      <c r="U86" s="15" t="str" cm="1">
        <f t="array" ref="U86">_xlfn.IFS(MONTH($S86)=1, "January", MONTH($S86)=2, "Feburary", MONTH($S86)=3, "March", MONTH($S86)=4, "April", MONTH($S86)=5, "May", MONTH($S86)=6, "June", MONTH($S86)=7, "July", MONTH($S86)=8, "August", MONTH($S86)=9, "September", MONTH($S86)=10, "October", MONTH($S86)=11, "November", MONTH($S86)=12, "December")</f>
        <v>April</v>
      </c>
    </row>
    <row r="87" spans="1:21" ht="30" x14ac:dyDescent="0.25">
      <c r="A87">
        <v>85</v>
      </c>
      <c r="B87" s="3" t="s">
        <v>86</v>
      </c>
      <c r="C87" s="3" t="s">
        <v>4195</v>
      </c>
      <c r="D87" s="6">
        <v>200000</v>
      </c>
      <c r="E87" s="8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>
        <f t="shared" si="4"/>
        <v>1</v>
      </c>
      <c r="P87" s="11">
        <f t="shared" si="5"/>
        <v>71.709999999999994</v>
      </c>
      <c r="Q87" t="s">
        <v>8307</v>
      </c>
      <c r="R87" t="s">
        <v>8309</v>
      </c>
      <c r="S87" s="10">
        <f t="shared" si="6"/>
        <v>40779.125428240739</v>
      </c>
      <c r="T87">
        <f t="shared" si="7"/>
        <v>2011</v>
      </c>
      <c r="U87" s="15" t="str" cm="1">
        <f t="array" ref="U87">_xlfn.IFS(MONTH($S87)=1, "January", MONTH($S87)=2, "Feburary", MONTH($S87)=3, "March", MONTH($S87)=4, "April", MONTH($S87)=5, "May", MONTH($S87)=6, "June", MONTH($S87)=7, "July", MONTH($S87)=8, "August", MONTH($S87)=9, "September", MONTH($S87)=10, "October", MONTH($S87)=11, "November", MONTH($S87)=12, "December")</f>
        <v>August</v>
      </c>
    </row>
    <row r="88" spans="1:21" ht="45" x14ac:dyDescent="0.25">
      <c r="A88">
        <v>86</v>
      </c>
      <c r="B88" s="3" t="s">
        <v>87</v>
      </c>
      <c r="C88" s="3" t="s">
        <v>4196</v>
      </c>
      <c r="D88" s="6">
        <v>200000</v>
      </c>
      <c r="E88" s="8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>
        <f t="shared" si="4"/>
        <v>3</v>
      </c>
      <c r="P88" s="11">
        <f t="shared" si="5"/>
        <v>375.76</v>
      </c>
      <c r="Q88" t="s">
        <v>8307</v>
      </c>
      <c r="R88" t="s">
        <v>8309</v>
      </c>
      <c r="S88" s="10">
        <f t="shared" si="6"/>
        <v>42291.556076388893</v>
      </c>
      <c r="T88">
        <f t="shared" si="7"/>
        <v>2015</v>
      </c>
      <c r="U88" s="15" t="str" cm="1">
        <f t="array" ref="U88">_xlfn.IFS(MONTH($S88)=1, "January", MONTH($S88)=2, "Feburary", MONTH($S88)=3, "March", MONTH($S88)=4, "April", MONTH($S88)=5, "May", MONTH($S88)=6, "June", MONTH($S88)=7, "July", MONTH($S88)=8, "August", MONTH($S88)=9, "September", MONTH($S88)=10, "October", MONTH($S88)=11, "November", MONTH($S88)=12, "December")</f>
        <v>October</v>
      </c>
    </row>
    <row r="89" spans="1:21" ht="30" x14ac:dyDescent="0.25">
      <c r="A89">
        <v>87</v>
      </c>
      <c r="B89" s="3" t="s">
        <v>88</v>
      </c>
      <c r="C89" s="3" t="s">
        <v>4197</v>
      </c>
      <c r="D89" s="6">
        <v>200000</v>
      </c>
      <c r="E89" s="8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>
        <f t="shared" si="4"/>
        <v>1</v>
      </c>
      <c r="P89" s="11">
        <f t="shared" si="5"/>
        <v>104.6</v>
      </c>
      <c r="Q89" t="s">
        <v>8307</v>
      </c>
      <c r="R89" t="s">
        <v>8309</v>
      </c>
      <c r="S89" s="10">
        <f t="shared" si="6"/>
        <v>40322.53938657407</v>
      </c>
      <c r="T89">
        <f t="shared" si="7"/>
        <v>2010</v>
      </c>
      <c r="U89" s="15" t="str" cm="1">
        <f t="array" ref="U89">_xlfn.IFS(MONTH($S89)=1, "January", MONTH($S89)=2, "Feburary", MONTH($S89)=3, "March", MONTH($S89)=4, "April", MONTH($S89)=5, "May", MONTH($S89)=6, "June", MONTH($S89)=7, "July", MONTH($S89)=8, "August", MONTH($S89)=9, "September", MONTH($S89)=10, "October", MONTH($S89)=11, "November", MONTH($S89)=12, "December")</f>
        <v>May</v>
      </c>
    </row>
    <row r="90" spans="1:21" ht="30" x14ac:dyDescent="0.25">
      <c r="A90">
        <v>88</v>
      </c>
      <c r="B90" s="3" t="s">
        <v>89</v>
      </c>
      <c r="C90" s="3" t="s">
        <v>4198</v>
      </c>
      <c r="D90" s="6">
        <v>200000</v>
      </c>
      <c r="E90" s="8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>
        <f t="shared" si="4"/>
        <v>2</v>
      </c>
      <c r="P90" s="11">
        <f t="shared" si="5"/>
        <v>60</v>
      </c>
      <c r="Q90" t="s">
        <v>8307</v>
      </c>
      <c r="R90" t="s">
        <v>8309</v>
      </c>
      <c r="S90" s="10">
        <f t="shared" si="6"/>
        <v>41786.65892361111</v>
      </c>
      <c r="T90">
        <f t="shared" si="7"/>
        <v>2014</v>
      </c>
      <c r="U90" s="15" t="str" cm="1">
        <f t="array" ref="U90">_xlfn.IFS(MONTH($S90)=1, "January", MONTH($S90)=2, "Feburary", MONTH($S90)=3, "March", MONTH($S90)=4, "April", MONTH($S90)=5, "May", MONTH($S90)=6, "June", MONTH($S90)=7, "July", MONTH($S90)=8, "August", MONTH($S90)=9, "September", MONTH($S90)=10, "October", MONTH($S90)=11, "November", MONTH($S90)=12, "December")</f>
        <v>May</v>
      </c>
    </row>
    <row r="91" spans="1:21" ht="30" x14ac:dyDescent="0.25">
      <c r="A91">
        <v>89</v>
      </c>
      <c r="B91" s="3" t="s">
        <v>90</v>
      </c>
      <c r="C91" s="3" t="s">
        <v>4199</v>
      </c>
      <c r="D91" s="6">
        <v>200000</v>
      </c>
      <c r="E91" s="8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>
        <f t="shared" si="4"/>
        <v>3</v>
      </c>
      <c r="P91" s="11">
        <f t="shared" si="5"/>
        <v>123.29</v>
      </c>
      <c r="Q91" t="s">
        <v>8307</v>
      </c>
      <c r="R91" t="s">
        <v>8309</v>
      </c>
      <c r="S91" s="10">
        <f t="shared" si="6"/>
        <v>41402.752222222225</v>
      </c>
      <c r="T91">
        <f t="shared" si="7"/>
        <v>2013</v>
      </c>
      <c r="U91" s="15" t="str" cm="1">
        <f t="array" ref="U91">_xlfn.IFS(MONTH($S91)=1, "January", MONTH($S91)=2, "Feburary", MONTH($S91)=3, "March", MONTH($S91)=4, "April", MONTH($S91)=5, "May", MONTH($S91)=6, "June", MONTH($S91)=7, "July", MONTH($S91)=8, "August", MONTH($S91)=9, "September", MONTH($S91)=10, "October", MONTH($S91)=11, "November", MONTH($S91)=12, "December")</f>
        <v>May</v>
      </c>
    </row>
    <row r="92" spans="1:21" ht="30" x14ac:dyDescent="0.25">
      <c r="A92">
        <v>90</v>
      </c>
      <c r="B92" s="3" t="s">
        <v>91</v>
      </c>
      <c r="C92" s="3" t="s">
        <v>4200</v>
      </c>
      <c r="D92" s="6">
        <v>200000</v>
      </c>
      <c r="E92" s="8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>
        <f t="shared" si="4"/>
        <v>0</v>
      </c>
      <c r="P92" s="11">
        <f t="shared" si="5"/>
        <v>31.38</v>
      </c>
      <c r="Q92" t="s">
        <v>8307</v>
      </c>
      <c r="R92" t="s">
        <v>8309</v>
      </c>
      <c r="S92" s="10">
        <f t="shared" si="6"/>
        <v>40706.297442129631</v>
      </c>
      <c r="T92">
        <f t="shared" si="7"/>
        <v>2011</v>
      </c>
      <c r="U92" s="15" t="str" cm="1">
        <f t="array" ref="U92">_xlfn.IFS(MONTH($S92)=1, "January", MONTH($S92)=2, "Feburary", MONTH($S92)=3, "March", MONTH($S92)=4, "April", MONTH($S92)=5, "May", MONTH($S92)=6, "June", MONTH($S92)=7, "July", MONTH($S92)=8, "August", MONTH($S92)=9, "September", MONTH($S92)=10, "October", MONTH($S92)=11, "November", MONTH($S92)=12, "December")</f>
        <v>June</v>
      </c>
    </row>
    <row r="93" spans="1:21" ht="30" x14ac:dyDescent="0.25">
      <c r="A93">
        <v>91</v>
      </c>
      <c r="B93" s="3" t="s">
        <v>92</v>
      </c>
      <c r="C93" s="3" t="s">
        <v>4201</v>
      </c>
      <c r="D93" s="6">
        <v>200000</v>
      </c>
      <c r="E93" s="8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>
        <f t="shared" si="4"/>
        <v>2</v>
      </c>
      <c r="P93" s="11">
        <f t="shared" si="5"/>
        <v>78.260000000000005</v>
      </c>
      <c r="Q93" t="s">
        <v>8307</v>
      </c>
      <c r="R93" t="s">
        <v>8309</v>
      </c>
      <c r="S93" s="10">
        <f t="shared" si="6"/>
        <v>40619.402361111112</v>
      </c>
      <c r="T93">
        <f t="shared" si="7"/>
        <v>2011</v>
      </c>
      <c r="U93" s="15" t="str" cm="1">
        <f t="array" ref="U93">_xlfn.IFS(MONTH($S93)=1, "January", MONTH($S93)=2, "Feburary", MONTH($S93)=3, "March", MONTH($S93)=4, "April", MONTH($S93)=5, "May", MONTH($S93)=6, "June", MONTH($S93)=7, "July", MONTH($S93)=8, "August", MONTH($S93)=9, "September", MONTH($S93)=10, "October", MONTH($S93)=11, "November", MONTH($S93)=12, "December")</f>
        <v>March</v>
      </c>
    </row>
    <row r="94" spans="1:21" ht="30" x14ac:dyDescent="0.25">
      <c r="A94">
        <v>92</v>
      </c>
      <c r="B94" s="3" t="s">
        <v>93</v>
      </c>
      <c r="C94" s="3" t="s">
        <v>4202</v>
      </c>
      <c r="D94" s="6">
        <v>200000</v>
      </c>
      <c r="E94" s="8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>
        <f t="shared" si="4"/>
        <v>3</v>
      </c>
      <c r="P94" s="11">
        <f t="shared" si="5"/>
        <v>122.33</v>
      </c>
      <c r="Q94" t="s">
        <v>8307</v>
      </c>
      <c r="R94" t="s">
        <v>8309</v>
      </c>
      <c r="S94" s="10">
        <f t="shared" si="6"/>
        <v>42721.198877314819</v>
      </c>
      <c r="T94">
        <f t="shared" si="7"/>
        <v>2016</v>
      </c>
      <c r="U94" s="15" t="str" cm="1">
        <f t="array" ref="U94">_xlfn.IFS(MONTH($S94)=1, "January", MONTH($S94)=2, "Feburary", MONTH($S94)=3, "March", MONTH($S94)=4, "April", MONTH($S94)=5, "May", MONTH($S94)=6, "June", MONTH($S94)=7, "July", MONTH($S94)=8, "August", MONTH($S94)=9, "September", MONTH($S94)=10, "October", MONTH($S94)=11, "November", MONTH($S94)=12, "December")</f>
        <v>December</v>
      </c>
    </row>
    <row r="95" spans="1:21" ht="30" x14ac:dyDescent="0.25">
      <c r="A95">
        <v>93</v>
      </c>
      <c r="B95" s="3" t="s">
        <v>94</v>
      </c>
      <c r="C95" s="3" t="s">
        <v>4203</v>
      </c>
      <c r="D95" s="6">
        <v>200000</v>
      </c>
      <c r="E95" s="8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>
        <f t="shared" si="4"/>
        <v>1</v>
      </c>
      <c r="P95" s="11">
        <f t="shared" si="5"/>
        <v>73.73</v>
      </c>
      <c r="Q95" t="s">
        <v>8307</v>
      </c>
      <c r="R95" t="s">
        <v>8309</v>
      </c>
      <c r="S95" s="10">
        <f t="shared" si="6"/>
        <v>41065.858067129629</v>
      </c>
      <c r="T95">
        <f t="shared" si="7"/>
        <v>2012</v>
      </c>
      <c r="U95" s="15" t="str" cm="1">
        <f t="array" ref="U95">_xlfn.IFS(MONTH($S95)=1, "January", MONTH($S95)=2, "Feburary", MONTH($S95)=3, "March", MONTH($S95)=4, "April", MONTH($S95)=5, "May", MONTH($S95)=6, "June", MONTH($S95)=7, "July", MONTH($S95)=8, "August", MONTH($S95)=9, "September", MONTH($S95)=10, "October", MONTH($S95)=11, "November", MONTH($S95)=12, "December")</f>
        <v>June</v>
      </c>
    </row>
    <row r="96" spans="1:21" ht="30" x14ac:dyDescent="0.25">
      <c r="A96">
        <v>94</v>
      </c>
      <c r="B96" s="3" t="s">
        <v>95</v>
      </c>
      <c r="C96" s="3" t="s">
        <v>4204</v>
      </c>
      <c r="D96" s="6">
        <v>200000</v>
      </c>
      <c r="E96" s="8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>
        <f t="shared" si="4"/>
        <v>0</v>
      </c>
      <c r="P96" s="11">
        <f t="shared" si="5"/>
        <v>21.67</v>
      </c>
      <c r="Q96" t="s">
        <v>8307</v>
      </c>
      <c r="R96" t="s">
        <v>8309</v>
      </c>
      <c r="S96" s="10">
        <f t="shared" si="6"/>
        <v>41716.717847222222</v>
      </c>
      <c r="T96">
        <f t="shared" si="7"/>
        <v>2014</v>
      </c>
      <c r="U96" s="15" t="str" cm="1">
        <f t="array" ref="U96">_xlfn.IFS(MONTH($S96)=1, "January", MONTH($S96)=2, "Feburary", MONTH($S96)=3, "March", MONTH($S96)=4, "April", MONTH($S96)=5, "May", MONTH($S96)=6, "June", MONTH($S96)=7, "July", MONTH($S96)=8, "August", MONTH($S96)=9, "September", MONTH($S96)=10, "October", MONTH($S96)=11, "November", MONTH($S96)=12, "December")</f>
        <v>March</v>
      </c>
    </row>
    <row r="97" spans="1:21" ht="30" x14ac:dyDescent="0.25">
      <c r="A97">
        <v>95</v>
      </c>
      <c r="B97" s="3" t="s">
        <v>96</v>
      </c>
      <c r="C97" s="3" t="s">
        <v>4205</v>
      </c>
      <c r="D97" s="6">
        <v>198000</v>
      </c>
      <c r="E97" s="8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>
        <f t="shared" si="4"/>
        <v>0</v>
      </c>
      <c r="P97" s="11">
        <f t="shared" si="5"/>
        <v>21.9</v>
      </c>
      <c r="Q97" t="s">
        <v>8307</v>
      </c>
      <c r="R97" t="s">
        <v>8309</v>
      </c>
      <c r="S97" s="10">
        <f t="shared" si="6"/>
        <v>40935.005104166667</v>
      </c>
      <c r="T97">
        <f t="shared" si="7"/>
        <v>2012</v>
      </c>
      <c r="U97" s="15" t="str" cm="1">
        <f t="array" ref="U97">_xlfn.IFS(MONTH($S97)=1, "January", MONTH($S97)=2, "Feburary", MONTH($S97)=3, "March", MONTH($S97)=4, "April", MONTH($S97)=5, "May", MONTH($S97)=6, "June", MONTH($S97)=7, "July", MONTH($S97)=8, "August", MONTH($S97)=9, "September", MONTH($S97)=10, "October", MONTH($S97)=11, "November", MONTH($S97)=12, "December")</f>
        <v>January</v>
      </c>
    </row>
    <row r="98" spans="1:21" ht="30" x14ac:dyDescent="0.25">
      <c r="A98">
        <v>96</v>
      </c>
      <c r="B98" s="3" t="s">
        <v>97</v>
      </c>
      <c r="C98" s="3" t="s">
        <v>4206</v>
      </c>
      <c r="D98" s="6">
        <v>180000</v>
      </c>
      <c r="E98" s="8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>
        <f t="shared" si="4"/>
        <v>1</v>
      </c>
      <c r="P98" s="11">
        <f t="shared" si="5"/>
        <v>50.59</v>
      </c>
      <c r="Q98" t="s">
        <v>8307</v>
      </c>
      <c r="R98" t="s">
        <v>8309</v>
      </c>
      <c r="S98" s="10">
        <f t="shared" si="6"/>
        <v>40324.662511574075</v>
      </c>
      <c r="T98">
        <f t="shared" si="7"/>
        <v>2010</v>
      </c>
      <c r="U98" s="15" t="str" cm="1">
        <f t="array" ref="U98">_xlfn.IFS(MONTH($S98)=1, "January", MONTH($S98)=2, "Feburary", MONTH($S98)=3, "March", MONTH($S98)=4, "April", MONTH($S98)=5, "May", MONTH($S98)=6, "June", MONTH($S98)=7, "July", MONTH($S98)=8, "August", MONTH($S98)=9, "September", MONTH($S98)=10, "October", MONTH($S98)=11, "November", MONTH($S98)=12, "December")</f>
        <v>May</v>
      </c>
    </row>
    <row r="99" spans="1:21" ht="30" x14ac:dyDescent="0.25">
      <c r="A99">
        <v>97</v>
      </c>
      <c r="B99" s="3" t="s">
        <v>98</v>
      </c>
      <c r="C99" s="3" t="s">
        <v>4207</v>
      </c>
      <c r="D99" s="6">
        <v>180000</v>
      </c>
      <c r="E99" s="8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>
        <f t="shared" si="4"/>
        <v>0</v>
      </c>
      <c r="P99" s="11">
        <f t="shared" si="5"/>
        <v>53.13</v>
      </c>
      <c r="Q99" t="s">
        <v>8307</v>
      </c>
      <c r="R99" t="s">
        <v>8309</v>
      </c>
      <c r="S99" s="10">
        <f t="shared" si="6"/>
        <v>40706.135208333333</v>
      </c>
      <c r="T99">
        <f t="shared" si="7"/>
        <v>2011</v>
      </c>
      <c r="U99" s="15" t="str" cm="1">
        <f t="array" ref="U99">_xlfn.IFS(MONTH($S99)=1, "January", MONTH($S99)=2, "Feburary", MONTH($S99)=3, "March", MONTH($S99)=4, "April", MONTH($S99)=5, "May", MONTH($S99)=6, "June", MONTH($S99)=7, "July", MONTH($S99)=8, "August", MONTH($S99)=9, "September", MONTH($S99)=10, "October", MONTH($S99)=11, "November", MONTH($S99)=12, "December")</f>
        <v>June</v>
      </c>
    </row>
    <row r="100" spans="1:21" ht="30" x14ac:dyDescent="0.25">
      <c r="A100">
        <v>98</v>
      </c>
      <c r="B100" s="3" t="s">
        <v>99</v>
      </c>
      <c r="C100" s="3" t="s">
        <v>4208</v>
      </c>
      <c r="D100" s="6">
        <v>180000</v>
      </c>
      <c r="E100" s="8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>
        <f t="shared" si="4"/>
        <v>2</v>
      </c>
      <c r="P100" s="11">
        <f t="shared" si="5"/>
        <v>56.67</v>
      </c>
      <c r="Q100" t="s">
        <v>8307</v>
      </c>
      <c r="R100" t="s">
        <v>8309</v>
      </c>
      <c r="S100" s="10">
        <f t="shared" si="6"/>
        <v>41214.79483796296</v>
      </c>
      <c r="T100">
        <f t="shared" si="7"/>
        <v>2012</v>
      </c>
      <c r="U100" s="15" t="str" cm="1">
        <f t="array" ref="U100">_xlfn.IFS(MONTH($S100)=1, "January", MONTH($S100)=2, "Feburary", MONTH($S100)=3, "March", MONTH($S100)=4, "April", MONTH($S100)=5, "May", MONTH($S100)=6, "June", MONTH($S100)=7, "July", MONTH($S100)=8, "August", MONTH($S100)=9, "September", MONTH($S100)=10, "October", MONTH($S100)=11, "November", MONTH($S100)=12, "December")</f>
        <v>November</v>
      </c>
    </row>
    <row r="101" spans="1:21" ht="30" x14ac:dyDescent="0.25">
      <c r="A101">
        <v>99</v>
      </c>
      <c r="B101" s="3" t="s">
        <v>100</v>
      </c>
      <c r="C101" s="3" t="s">
        <v>4209</v>
      </c>
      <c r="D101" s="6">
        <v>180000</v>
      </c>
      <c r="E101" s="8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>
        <f t="shared" si="4"/>
        <v>1</v>
      </c>
      <c r="P101" s="11">
        <f t="shared" si="5"/>
        <v>40.78</v>
      </c>
      <c r="Q101" t="s">
        <v>8307</v>
      </c>
      <c r="R101" t="s">
        <v>8309</v>
      </c>
      <c r="S101" s="10">
        <f t="shared" si="6"/>
        <v>41631.902766203704</v>
      </c>
      <c r="T101">
        <f t="shared" si="7"/>
        <v>2013</v>
      </c>
      <c r="U101" s="15" t="str" cm="1">
        <f t="array" ref="U101">_xlfn.IFS(MONTH($S101)=1, "January", MONTH($S101)=2, "Feburary", MONTH($S101)=3, "March", MONTH($S101)=4, "April", MONTH($S101)=5, "May", MONTH($S101)=6, "June", MONTH($S101)=7, "July", MONTH($S101)=8, "August", MONTH($S101)=9, "September", MONTH($S101)=10, "October", MONTH($S101)=11, "November", MONTH($S101)=12, "December")</f>
        <v>December</v>
      </c>
    </row>
    <row r="102" spans="1:21" ht="30" x14ac:dyDescent="0.25">
      <c r="A102">
        <v>100</v>
      </c>
      <c r="B102" s="3" t="s">
        <v>101</v>
      </c>
      <c r="C102" s="3" t="s">
        <v>4210</v>
      </c>
      <c r="D102" s="6">
        <v>180000</v>
      </c>
      <c r="E102" s="8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>
        <f t="shared" si="4"/>
        <v>3</v>
      </c>
      <c r="P102" s="11">
        <f t="shared" si="5"/>
        <v>192.31</v>
      </c>
      <c r="Q102" t="s">
        <v>8307</v>
      </c>
      <c r="R102" t="s">
        <v>8309</v>
      </c>
      <c r="S102" s="10">
        <f t="shared" si="6"/>
        <v>41197.753310185188</v>
      </c>
      <c r="T102">
        <f t="shared" si="7"/>
        <v>2012</v>
      </c>
      <c r="U102" s="15" t="str" cm="1">
        <f t="array" ref="U102">_xlfn.IFS(MONTH($S102)=1, "January", MONTH($S102)=2, "Feburary", MONTH($S102)=3, "March", MONTH($S102)=4, "April", MONTH($S102)=5, "May", MONTH($S102)=6, "June", MONTH($S102)=7, "July", MONTH($S102)=8, "August", MONTH($S102)=9, "September", MONTH($S102)=10, "October", MONTH($S102)=11, "November", MONTH($S102)=12, "December")</f>
        <v>October</v>
      </c>
    </row>
    <row r="103" spans="1:21" ht="30" x14ac:dyDescent="0.25">
      <c r="A103">
        <v>101</v>
      </c>
      <c r="B103" s="3" t="s">
        <v>102</v>
      </c>
      <c r="C103" s="3" t="s">
        <v>4211</v>
      </c>
      <c r="D103" s="6">
        <v>179000</v>
      </c>
      <c r="E103" s="8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>
        <f t="shared" si="4"/>
        <v>2</v>
      </c>
      <c r="P103" s="11">
        <f t="shared" si="5"/>
        <v>100</v>
      </c>
      <c r="Q103" t="s">
        <v>8307</v>
      </c>
      <c r="R103" t="s">
        <v>8309</v>
      </c>
      <c r="S103" s="10">
        <f t="shared" si="6"/>
        <v>41274.776736111111</v>
      </c>
      <c r="T103">
        <f t="shared" si="7"/>
        <v>2012</v>
      </c>
      <c r="U103" s="15" t="str" cm="1">
        <f t="array" ref="U103">_xlfn.IFS(MONTH($S103)=1, "January", MONTH($S103)=2, "Feburary", MONTH($S103)=3, "March", MONTH($S103)=4, "April", MONTH($S103)=5, "May", MONTH($S103)=6, "June", MONTH($S103)=7, "July", MONTH($S103)=8, "August", MONTH($S103)=9, "September", MONTH($S103)=10, "October", MONTH($S103)=11, "November", MONTH($S103)=12, "December")</f>
        <v>December</v>
      </c>
    </row>
    <row r="104" spans="1:21" ht="30" x14ac:dyDescent="0.25">
      <c r="A104">
        <v>102</v>
      </c>
      <c r="B104" s="3" t="s">
        <v>103</v>
      </c>
      <c r="C104" s="3" t="s">
        <v>4212</v>
      </c>
      <c r="D104" s="6">
        <v>175000</v>
      </c>
      <c r="E104" s="8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>
        <f t="shared" si="4"/>
        <v>4</v>
      </c>
      <c r="P104" s="11">
        <f t="shared" si="5"/>
        <v>117.92</v>
      </c>
      <c r="Q104" t="s">
        <v>8307</v>
      </c>
      <c r="R104" t="s">
        <v>8309</v>
      </c>
      <c r="S104" s="10">
        <f t="shared" si="6"/>
        <v>40505.131168981483</v>
      </c>
      <c r="T104">
        <f t="shared" si="7"/>
        <v>2010</v>
      </c>
      <c r="U104" s="15" t="str" cm="1">
        <f t="array" ref="U104">_xlfn.IFS(MONTH($S104)=1, "January", MONTH($S104)=2, "Feburary", MONTH($S104)=3, "March", MONTH($S104)=4, "April", MONTH($S104)=5, "May", MONTH($S104)=6, "June", MONTH($S104)=7, "July", MONTH($S104)=8, "August", MONTH($S104)=9, "September", MONTH($S104)=10, "October", MONTH($S104)=11, "November", MONTH($S104)=12, "December")</f>
        <v>November</v>
      </c>
    </row>
    <row r="105" spans="1:21" ht="30" x14ac:dyDescent="0.25">
      <c r="A105">
        <v>103</v>
      </c>
      <c r="B105" s="3" t="s">
        <v>104</v>
      </c>
      <c r="C105" s="3" t="s">
        <v>4213</v>
      </c>
      <c r="D105" s="6">
        <v>175000</v>
      </c>
      <c r="E105" s="8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>
        <f t="shared" si="4"/>
        <v>1</v>
      </c>
      <c r="P105" s="11">
        <f t="shared" si="5"/>
        <v>27.9</v>
      </c>
      <c r="Q105" t="s">
        <v>8307</v>
      </c>
      <c r="R105" t="s">
        <v>8309</v>
      </c>
      <c r="S105" s="10">
        <f t="shared" si="6"/>
        <v>41682.805902777778</v>
      </c>
      <c r="T105">
        <f t="shared" si="7"/>
        <v>2014</v>
      </c>
      <c r="U105" s="15" t="str" cm="1">
        <f t="array" ref="U105">_xlfn.IFS(MONTH($S105)=1, "January", MONTH($S105)=2, "Feburary", MONTH($S105)=3, "March", MONTH($S105)=4, "April", MONTH($S105)=5, "May", MONTH($S105)=6, "June", MONTH($S105)=7, "July", MONTH($S105)=8, "August", MONTH($S105)=9, "September", MONTH($S105)=10, "October", MONTH($S105)=11, "November", MONTH($S105)=12, "December")</f>
        <v>Feburary</v>
      </c>
    </row>
    <row r="106" spans="1:21" ht="30" x14ac:dyDescent="0.25">
      <c r="A106">
        <v>104</v>
      </c>
      <c r="B106" s="3" t="s">
        <v>105</v>
      </c>
      <c r="C106" s="3" t="s">
        <v>4214</v>
      </c>
      <c r="D106" s="6">
        <v>175000</v>
      </c>
      <c r="E106" s="8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>
        <f t="shared" si="4"/>
        <v>0</v>
      </c>
      <c r="P106" s="11">
        <f t="shared" si="5"/>
        <v>60</v>
      </c>
      <c r="Q106" t="s">
        <v>8307</v>
      </c>
      <c r="R106" t="s">
        <v>8309</v>
      </c>
      <c r="S106" s="10">
        <f t="shared" si="6"/>
        <v>40612.695208333331</v>
      </c>
      <c r="T106">
        <f t="shared" si="7"/>
        <v>2011</v>
      </c>
      <c r="U106" s="15" t="str" cm="1">
        <f t="array" ref="U106">_xlfn.IFS(MONTH($S106)=1, "January", MONTH($S106)=2, "Feburary", MONTH($S106)=3, "March", MONTH($S106)=4, "April", MONTH($S106)=5, "May", MONTH($S106)=6, "June", MONTH($S106)=7, "July", MONTH($S106)=8, "August", MONTH($S106)=9, "September", MONTH($S106)=10, "October", MONTH($S106)=11, "November", MONTH($S106)=12, "December")</f>
        <v>March</v>
      </c>
    </row>
    <row r="107" spans="1:21" ht="30" x14ac:dyDescent="0.25">
      <c r="A107">
        <v>105</v>
      </c>
      <c r="B107" s="3" t="s">
        <v>106</v>
      </c>
      <c r="C107" s="3" t="s">
        <v>4215</v>
      </c>
      <c r="D107" s="6">
        <v>172889</v>
      </c>
      <c r="E107" s="8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>
        <f t="shared" si="4"/>
        <v>1</v>
      </c>
      <c r="P107" s="11">
        <f t="shared" si="5"/>
        <v>39.380000000000003</v>
      </c>
      <c r="Q107" t="s">
        <v>8307</v>
      </c>
      <c r="R107" t="s">
        <v>8309</v>
      </c>
      <c r="S107" s="10">
        <f t="shared" si="6"/>
        <v>42485.724768518514</v>
      </c>
      <c r="T107">
        <f t="shared" si="7"/>
        <v>2016</v>
      </c>
      <c r="U107" s="15" t="str" cm="1">
        <f t="array" ref="U107">_xlfn.IFS(MONTH($S107)=1, "January", MONTH($S107)=2, "Feburary", MONTH($S107)=3, "March", MONTH($S107)=4, "April", MONTH($S107)=5, "May", MONTH($S107)=6, "June", MONTH($S107)=7, "July", MONTH($S107)=8, "August", MONTH($S107)=9, "September", MONTH($S107)=10, "October", MONTH($S107)=11, "November", MONTH($S107)=12, "December")</f>
        <v>April</v>
      </c>
    </row>
    <row r="108" spans="1:21" x14ac:dyDescent="0.25">
      <c r="A108">
        <v>106</v>
      </c>
      <c r="B108" s="3" t="s">
        <v>107</v>
      </c>
      <c r="C108" s="3" t="s">
        <v>4216</v>
      </c>
      <c r="D108" s="6">
        <v>160000</v>
      </c>
      <c r="E108" s="8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>
        <f t="shared" si="4"/>
        <v>3</v>
      </c>
      <c r="P108" s="11">
        <f t="shared" si="5"/>
        <v>186.11</v>
      </c>
      <c r="Q108" t="s">
        <v>8307</v>
      </c>
      <c r="R108" t="s">
        <v>8309</v>
      </c>
      <c r="S108" s="10">
        <f t="shared" si="6"/>
        <v>40987.776631944449</v>
      </c>
      <c r="T108">
        <f t="shared" si="7"/>
        <v>2012</v>
      </c>
      <c r="U108" s="15" t="str" cm="1">
        <f t="array" ref="U108">_xlfn.IFS(MONTH($S108)=1, "January", MONTH($S108)=2, "Feburary", MONTH($S108)=3, "March", MONTH($S108)=4, "April", MONTH($S108)=5, "May", MONTH($S108)=6, "June", MONTH($S108)=7, "July", MONTH($S108)=8, "August", MONTH($S108)=9, "September", MONTH($S108)=10, "October", MONTH($S108)=11, "November", MONTH($S108)=12, "December")</f>
        <v>March</v>
      </c>
    </row>
    <row r="109" spans="1:21" ht="30" x14ac:dyDescent="0.25">
      <c r="A109">
        <v>107</v>
      </c>
      <c r="B109" s="3" t="s">
        <v>108</v>
      </c>
      <c r="C109" s="3" t="s">
        <v>4217</v>
      </c>
      <c r="D109" s="6">
        <v>160000</v>
      </c>
      <c r="E109" s="8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>
        <f t="shared" si="4"/>
        <v>5</v>
      </c>
      <c r="P109" s="11">
        <f t="shared" si="5"/>
        <v>111.38</v>
      </c>
      <c r="Q109" t="s">
        <v>8307</v>
      </c>
      <c r="R109" t="s">
        <v>8309</v>
      </c>
      <c r="S109" s="10">
        <f t="shared" si="6"/>
        <v>40635.982488425929</v>
      </c>
      <c r="T109">
        <f t="shared" si="7"/>
        <v>2011</v>
      </c>
      <c r="U109" s="15" t="str" cm="1">
        <f t="array" ref="U109">_xlfn.IFS(MONTH($S109)=1, "January", MONTH($S109)=2, "Feburary", MONTH($S109)=3, "March", MONTH($S109)=4, "April", MONTH($S109)=5, "May", MONTH($S109)=6, "June", MONTH($S109)=7, "July", MONTH($S109)=8, "August", MONTH($S109)=9, "September", MONTH($S109)=10, "October", MONTH($S109)=11, "November", MONTH($S109)=12, "December")</f>
        <v>April</v>
      </c>
    </row>
    <row r="110" spans="1:21" ht="30" x14ac:dyDescent="0.25">
      <c r="A110">
        <v>108</v>
      </c>
      <c r="B110" s="3" t="s">
        <v>109</v>
      </c>
      <c r="C110" s="3" t="s">
        <v>4218</v>
      </c>
      <c r="D110" s="6">
        <v>150000</v>
      </c>
      <c r="E110" s="8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>
        <f t="shared" si="4"/>
        <v>2</v>
      </c>
      <c r="P110" s="11">
        <f t="shared" si="5"/>
        <v>78.72</v>
      </c>
      <c r="Q110" t="s">
        <v>8307</v>
      </c>
      <c r="R110" t="s">
        <v>8309</v>
      </c>
      <c r="S110" s="10">
        <f t="shared" si="6"/>
        <v>41365.613078703704</v>
      </c>
      <c r="T110">
        <f t="shared" si="7"/>
        <v>2013</v>
      </c>
      <c r="U110" s="15" t="str" cm="1">
        <f t="array" ref="U110">_xlfn.IFS(MONTH($S110)=1, "January", MONTH($S110)=2, "Feburary", MONTH($S110)=3, "March", MONTH($S110)=4, "April", MONTH($S110)=5, "May", MONTH($S110)=6, "June", MONTH($S110)=7, "July", MONTH($S110)=8, "August", MONTH($S110)=9, "September", MONTH($S110)=10, "October", MONTH($S110)=11, "November", MONTH($S110)=12, "December")</f>
        <v>April</v>
      </c>
    </row>
    <row r="111" spans="1:21" ht="30" x14ac:dyDescent="0.25">
      <c r="A111">
        <v>109</v>
      </c>
      <c r="B111" s="3" t="s">
        <v>110</v>
      </c>
      <c r="C111" s="3" t="s">
        <v>4219</v>
      </c>
      <c r="D111" s="6">
        <v>150000</v>
      </c>
      <c r="E111" s="8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>
        <f t="shared" si="4"/>
        <v>1</v>
      </c>
      <c r="P111" s="11">
        <f t="shared" si="5"/>
        <v>46.7</v>
      </c>
      <c r="Q111" t="s">
        <v>8307</v>
      </c>
      <c r="R111" t="s">
        <v>8309</v>
      </c>
      <c r="S111" s="10">
        <f t="shared" si="6"/>
        <v>40570.025810185187</v>
      </c>
      <c r="T111">
        <f t="shared" si="7"/>
        <v>2011</v>
      </c>
      <c r="U111" s="15" t="str" cm="1">
        <f t="array" ref="U111">_xlfn.IFS(MONTH($S111)=1, "January", MONTH($S111)=2, "Feburary", MONTH($S111)=3, "March", MONTH($S111)=4, "April", MONTH($S111)=5, "May", MONTH($S111)=6, "June", MONTH($S111)=7, "July", MONTH($S111)=8, "August", MONTH($S111)=9, "September", MONTH($S111)=10, "October", MONTH($S111)=11, "November", MONTH($S111)=12, "December")</f>
        <v>January</v>
      </c>
    </row>
    <row r="112" spans="1:21" ht="30" x14ac:dyDescent="0.25">
      <c r="A112">
        <v>110</v>
      </c>
      <c r="B112" s="3" t="s">
        <v>111</v>
      </c>
      <c r="C112" s="3" t="s">
        <v>4220</v>
      </c>
      <c r="D112" s="6">
        <v>150000</v>
      </c>
      <c r="E112" s="8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>
        <f t="shared" si="4"/>
        <v>1</v>
      </c>
      <c r="P112" s="11">
        <f t="shared" si="5"/>
        <v>65.38</v>
      </c>
      <c r="Q112" t="s">
        <v>8307</v>
      </c>
      <c r="R112" t="s">
        <v>8309</v>
      </c>
      <c r="S112" s="10">
        <f t="shared" si="6"/>
        <v>41557.949687500004</v>
      </c>
      <c r="T112">
        <f t="shared" si="7"/>
        <v>2013</v>
      </c>
      <c r="U112" s="15" t="str" cm="1">
        <f t="array" ref="U112">_xlfn.IFS(MONTH($S112)=1, "January", MONTH($S112)=2, "Feburary", MONTH($S112)=3, "March", MONTH($S112)=4, "April", MONTH($S112)=5, "May", MONTH($S112)=6, "June", MONTH($S112)=7, "July", MONTH($S112)=8, "August", MONTH($S112)=9, "September", MONTH($S112)=10, "October", MONTH($S112)=11, "November", MONTH($S112)=12, "December")</f>
        <v>October</v>
      </c>
    </row>
    <row r="113" spans="1:21" ht="30" x14ac:dyDescent="0.25">
      <c r="A113">
        <v>111</v>
      </c>
      <c r="B113" s="3" t="s">
        <v>112</v>
      </c>
      <c r="C113" s="3" t="s">
        <v>4221</v>
      </c>
      <c r="D113" s="6">
        <v>150000</v>
      </c>
      <c r="E113" s="8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>
        <f t="shared" si="4"/>
        <v>4</v>
      </c>
      <c r="P113" s="11">
        <f t="shared" si="5"/>
        <v>102.08</v>
      </c>
      <c r="Q113" t="s">
        <v>8307</v>
      </c>
      <c r="R113" t="s">
        <v>8309</v>
      </c>
      <c r="S113" s="10">
        <f t="shared" si="6"/>
        <v>42125.333182870367</v>
      </c>
      <c r="T113">
        <f t="shared" si="7"/>
        <v>2015</v>
      </c>
      <c r="U113" s="15" t="str" cm="1">
        <f t="array" ref="U113">_xlfn.IFS(MONTH($S113)=1, "January", MONTH($S113)=2, "Feburary", MONTH($S113)=3, "March", MONTH($S113)=4, "April", MONTH($S113)=5, "May", MONTH($S113)=6, "June", MONTH($S113)=7, "July", MONTH($S113)=8, "August", MONTH($S113)=9, "September", MONTH($S113)=10, "October", MONTH($S113)=11, "November", MONTH($S113)=12, "December")</f>
        <v>May</v>
      </c>
    </row>
    <row r="114" spans="1:21" ht="30" x14ac:dyDescent="0.25">
      <c r="A114">
        <v>112</v>
      </c>
      <c r="B114" s="3" t="s">
        <v>113</v>
      </c>
      <c r="C114" s="3" t="s">
        <v>4222</v>
      </c>
      <c r="D114" s="6">
        <v>150000</v>
      </c>
      <c r="E114" s="8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>
        <f t="shared" si="4"/>
        <v>3</v>
      </c>
      <c r="P114" s="11">
        <f t="shared" si="5"/>
        <v>64.2</v>
      </c>
      <c r="Q114" t="s">
        <v>8307</v>
      </c>
      <c r="R114" t="s">
        <v>8309</v>
      </c>
      <c r="S114" s="10">
        <f t="shared" si="6"/>
        <v>41718.043032407404</v>
      </c>
      <c r="T114">
        <f t="shared" si="7"/>
        <v>2014</v>
      </c>
      <c r="U114" s="15" t="str" cm="1">
        <f t="array" ref="U114">_xlfn.IFS(MONTH($S114)=1, "January", MONTH($S114)=2, "Feburary", MONTH($S114)=3, "March", MONTH($S114)=4, "April", MONTH($S114)=5, "May", MONTH($S114)=6, "June", MONTH($S114)=7, "July", MONTH($S114)=8, "August", MONTH($S114)=9, "September", MONTH($S114)=10, "October", MONTH($S114)=11, "November", MONTH($S114)=12, "December")</f>
        <v>March</v>
      </c>
    </row>
    <row r="115" spans="1:21" ht="30" x14ac:dyDescent="0.25">
      <c r="A115">
        <v>113</v>
      </c>
      <c r="B115" s="3" t="s">
        <v>114</v>
      </c>
      <c r="C115" s="3" t="s">
        <v>4223</v>
      </c>
      <c r="D115" s="6">
        <v>150000</v>
      </c>
      <c r="E115" s="8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>
        <f t="shared" si="4"/>
        <v>5</v>
      </c>
      <c r="P115" s="11">
        <f t="shared" si="5"/>
        <v>90.38</v>
      </c>
      <c r="Q115" t="s">
        <v>8307</v>
      </c>
      <c r="R115" t="s">
        <v>8309</v>
      </c>
      <c r="S115" s="10">
        <f t="shared" si="6"/>
        <v>40753.758425925924</v>
      </c>
      <c r="T115">
        <f t="shared" si="7"/>
        <v>2011</v>
      </c>
      <c r="U115" s="15" t="str" cm="1">
        <f t="array" ref="U115">_xlfn.IFS(MONTH($S115)=1, "January", MONTH($S115)=2, "Feburary", MONTH($S115)=3, "March", MONTH($S115)=4, "April", MONTH($S115)=5, "May", MONTH($S115)=6, "June", MONTH($S115)=7, "July", MONTH($S115)=8, "August", MONTH($S115)=9, "September", MONTH($S115)=10, "October", MONTH($S115)=11, "November", MONTH($S115)=12, "December")</f>
        <v>July</v>
      </c>
    </row>
    <row r="116" spans="1:21" ht="30" x14ac:dyDescent="0.25">
      <c r="A116">
        <v>114</v>
      </c>
      <c r="B116" s="3" t="s">
        <v>115</v>
      </c>
      <c r="C116" s="3" t="s">
        <v>4224</v>
      </c>
      <c r="D116" s="6">
        <v>150000</v>
      </c>
      <c r="E116" s="8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>
        <f t="shared" si="4"/>
        <v>2</v>
      </c>
      <c r="P116" s="11">
        <f t="shared" si="5"/>
        <v>88.57</v>
      </c>
      <c r="Q116" t="s">
        <v>8307</v>
      </c>
      <c r="R116" t="s">
        <v>8309</v>
      </c>
      <c r="S116" s="10">
        <f t="shared" si="6"/>
        <v>40861.27416666667</v>
      </c>
      <c r="T116">
        <f t="shared" si="7"/>
        <v>2011</v>
      </c>
      <c r="U116" s="15" t="str" cm="1">
        <f t="array" ref="U116">_xlfn.IFS(MONTH($S116)=1, "January", MONTH($S116)=2, "Feburary", MONTH($S116)=3, "March", MONTH($S116)=4, "April", MONTH($S116)=5, "May", MONTH($S116)=6, "June", MONTH($S116)=7, "July", MONTH($S116)=8, "August", MONTH($S116)=9, "September", MONTH($S116)=10, "October", MONTH($S116)=11, "November", MONTH($S116)=12, "December")</f>
        <v>November</v>
      </c>
    </row>
    <row r="117" spans="1:21" x14ac:dyDescent="0.25">
      <c r="A117">
        <v>115</v>
      </c>
      <c r="B117" s="3" t="s">
        <v>116</v>
      </c>
      <c r="C117" s="3" t="s">
        <v>4225</v>
      </c>
      <c r="D117" s="6">
        <v>150000</v>
      </c>
      <c r="E117" s="8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>
        <f t="shared" si="4"/>
        <v>0</v>
      </c>
      <c r="P117" s="11">
        <f t="shared" si="5"/>
        <v>28.73</v>
      </c>
      <c r="Q117" t="s">
        <v>8307</v>
      </c>
      <c r="R117" t="s">
        <v>8309</v>
      </c>
      <c r="S117" s="10">
        <f t="shared" si="6"/>
        <v>40918.738935185182</v>
      </c>
      <c r="T117">
        <f t="shared" si="7"/>
        <v>2012</v>
      </c>
      <c r="U117" s="15" t="str" cm="1">
        <f t="array" ref="U117">_xlfn.IFS(MONTH($S117)=1, "January", MONTH($S117)=2, "Feburary", MONTH($S117)=3, "March", MONTH($S117)=4, "April", MONTH($S117)=5, "May", MONTH($S117)=6, "June", MONTH($S117)=7, "July", MONTH($S117)=8, "August", MONTH($S117)=9, "September", MONTH($S117)=10, "October", MONTH($S117)=11, "November", MONTH($S117)=12, "December")</f>
        <v>January</v>
      </c>
    </row>
    <row r="118" spans="1:21" ht="30" x14ac:dyDescent="0.25">
      <c r="A118">
        <v>116</v>
      </c>
      <c r="B118" s="3" t="s">
        <v>117</v>
      </c>
      <c r="C118" s="3" t="s">
        <v>4226</v>
      </c>
      <c r="D118" s="6">
        <v>150000</v>
      </c>
      <c r="E118" s="8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>
        <f t="shared" si="4"/>
        <v>3</v>
      </c>
      <c r="P118" s="11">
        <f t="shared" si="5"/>
        <v>69.790000000000006</v>
      </c>
      <c r="Q118" t="s">
        <v>8307</v>
      </c>
      <c r="R118" t="s">
        <v>8309</v>
      </c>
      <c r="S118" s="10">
        <f t="shared" si="6"/>
        <v>40595.497164351851</v>
      </c>
      <c r="T118">
        <f t="shared" si="7"/>
        <v>2011</v>
      </c>
      <c r="U118" s="15" t="str" cm="1">
        <f t="array" ref="U118">_xlfn.IFS(MONTH($S118)=1, "January", MONTH($S118)=2, "Feburary", MONTH($S118)=3, "March", MONTH($S118)=4, "April", MONTH($S118)=5, "May", MONTH($S118)=6, "June", MONTH($S118)=7, "July", MONTH($S118)=8, "August", MONTH($S118)=9, "September", MONTH($S118)=10, "October", MONTH($S118)=11, "November", MONTH($S118)=12, "December")</f>
        <v>Feburary</v>
      </c>
    </row>
    <row r="119" spans="1:21" ht="30" x14ac:dyDescent="0.25">
      <c r="A119">
        <v>117</v>
      </c>
      <c r="B119" s="3" t="s">
        <v>118</v>
      </c>
      <c r="C119" s="3" t="s">
        <v>4227</v>
      </c>
      <c r="D119" s="6">
        <v>150000</v>
      </c>
      <c r="E119" s="8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>
        <f t="shared" si="4"/>
        <v>3</v>
      </c>
      <c r="P119" s="11">
        <f t="shared" si="5"/>
        <v>167.49</v>
      </c>
      <c r="Q119" t="s">
        <v>8307</v>
      </c>
      <c r="R119" t="s">
        <v>8309</v>
      </c>
      <c r="S119" s="10">
        <f t="shared" si="6"/>
        <v>40248.834999999999</v>
      </c>
      <c r="T119">
        <f t="shared" si="7"/>
        <v>2010</v>
      </c>
      <c r="U119" s="15" t="str" cm="1">
        <f t="array" ref="U119">_xlfn.IFS(MONTH($S119)=1, "January", MONTH($S119)=2, "Feburary", MONTH($S119)=3, "March", MONTH($S119)=4, "April", MONTH($S119)=5, "May", MONTH($S119)=6, "June", MONTH($S119)=7, "July", MONTH($S119)=8, "August", MONTH($S119)=9, "September", MONTH($S119)=10, "October", MONTH($S119)=11, "November", MONTH($S119)=12, "December")</f>
        <v>March</v>
      </c>
    </row>
    <row r="120" spans="1:21" ht="30" x14ac:dyDescent="0.25">
      <c r="A120">
        <v>118</v>
      </c>
      <c r="B120" s="3" t="s">
        <v>119</v>
      </c>
      <c r="C120" s="3" t="s">
        <v>4228</v>
      </c>
      <c r="D120" s="6">
        <v>150000</v>
      </c>
      <c r="E120" s="8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>
        <f t="shared" si="4"/>
        <v>4</v>
      </c>
      <c r="P120" s="11">
        <f t="shared" si="5"/>
        <v>144.91</v>
      </c>
      <c r="Q120" t="s">
        <v>8307</v>
      </c>
      <c r="R120" t="s">
        <v>8309</v>
      </c>
      <c r="S120" s="10">
        <f t="shared" si="6"/>
        <v>40723.053657407407</v>
      </c>
      <c r="T120">
        <f t="shared" si="7"/>
        <v>2011</v>
      </c>
      <c r="U120" s="15" t="str" cm="1">
        <f t="array" ref="U120">_xlfn.IFS(MONTH($S120)=1, "January", MONTH($S120)=2, "Feburary", MONTH($S120)=3, "March", MONTH($S120)=4, "April", MONTH($S120)=5, "May", MONTH($S120)=6, "June", MONTH($S120)=7, "July", MONTH($S120)=8, "August", MONTH($S120)=9, "September", MONTH($S120)=10, "October", MONTH($S120)=11, "November", MONTH($S120)=12, "December")</f>
        <v>June</v>
      </c>
    </row>
    <row r="121" spans="1:21" ht="30" x14ac:dyDescent="0.25">
      <c r="A121">
        <v>119</v>
      </c>
      <c r="B121" s="3" t="s">
        <v>120</v>
      </c>
      <c r="C121" s="3" t="s">
        <v>4229</v>
      </c>
      <c r="D121" s="6">
        <v>150000</v>
      </c>
      <c r="E121" s="8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>
        <f t="shared" si="4"/>
        <v>2</v>
      </c>
      <c r="P121" s="11">
        <f t="shared" si="5"/>
        <v>91.84</v>
      </c>
      <c r="Q121" t="s">
        <v>8307</v>
      </c>
      <c r="R121" t="s">
        <v>8309</v>
      </c>
      <c r="S121" s="10">
        <f t="shared" si="6"/>
        <v>40739.069282407407</v>
      </c>
      <c r="T121">
        <f t="shared" si="7"/>
        <v>2011</v>
      </c>
      <c r="U121" s="15" t="str" cm="1">
        <f t="array" ref="U121">_xlfn.IFS(MONTH($S121)=1, "January", MONTH($S121)=2, "Feburary", MONTH($S121)=3, "March", MONTH($S121)=4, "April", MONTH($S121)=5, "May", MONTH($S121)=6, "June", MONTH($S121)=7, "July", MONTH($S121)=8, "August", MONTH($S121)=9, "September", MONTH($S121)=10, "October", MONTH($S121)=11, "November", MONTH($S121)=12, "December")</f>
        <v>July</v>
      </c>
    </row>
    <row r="122" spans="1:21" ht="30" x14ac:dyDescent="0.25">
      <c r="A122">
        <v>120</v>
      </c>
      <c r="B122" s="3" t="s">
        <v>121</v>
      </c>
      <c r="C122" s="3" t="s">
        <v>4230</v>
      </c>
      <c r="D122" s="6">
        <v>150000</v>
      </c>
      <c r="E122" s="8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>
        <f t="shared" si="4"/>
        <v>0</v>
      </c>
      <c r="P122" s="11">
        <f t="shared" si="5"/>
        <v>10</v>
      </c>
      <c r="Q122" t="s">
        <v>8307</v>
      </c>
      <c r="R122" t="s">
        <v>8310</v>
      </c>
      <c r="S122" s="10">
        <f t="shared" si="6"/>
        <v>42616.049849537041</v>
      </c>
      <c r="T122">
        <f t="shared" si="7"/>
        <v>2016</v>
      </c>
      <c r="U122" s="15" t="str" cm="1">
        <f t="array" ref="U122">_xlfn.IFS(MONTH($S122)=1, "January", MONTH($S122)=2, "Feburary", MONTH($S122)=3, "March", MONTH($S122)=4, "April", MONTH($S122)=5, "May", MONTH($S122)=6, "June", MONTH($S122)=7, "July", MONTH($S122)=8, "August", MONTH($S122)=9, "September", MONTH($S122)=10, "October", MONTH($S122)=11, "November", MONTH($S122)=12, "December")</f>
        <v>September</v>
      </c>
    </row>
    <row r="123" spans="1:21" ht="30" x14ac:dyDescent="0.25">
      <c r="A123">
        <v>121</v>
      </c>
      <c r="B123" s="3" t="s">
        <v>122</v>
      </c>
      <c r="C123" s="3" t="s">
        <v>4231</v>
      </c>
      <c r="D123" s="6">
        <v>150000</v>
      </c>
      <c r="E123" s="8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>
        <f t="shared" si="4"/>
        <v>0</v>
      </c>
      <c r="P123" s="11">
        <f t="shared" si="5"/>
        <v>1</v>
      </c>
      <c r="Q123" t="s">
        <v>8307</v>
      </c>
      <c r="R123" t="s">
        <v>8310</v>
      </c>
      <c r="S123" s="10">
        <f t="shared" si="6"/>
        <v>42096.704976851848</v>
      </c>
      <c r="T123">
        <f t="shared" si="7"/>
        <v>2015</v>
      </c>
      <c r="U123" s="15" t="str" cm="1">
        <f t="array" ref="U123">_xlfn.IFS(MONTH($S123)=1, "January", MONTH($S123)=2, "Feburary", MONTH($S123)=3, "March", MONTH($S123)=4, "April", MONTH($S123)=5, "May", MONTH($S123)=6, "June", MONTH($S123)=7, "July", MONTH($S123)=8, "August", MONTH($S123)=9, "September", MONTH($S123)=10, "October", MONTH($S123)=11, "November", MONTH($S123)=12, "December")</f>
        <v>April</v>
      </c>
    </row>
    <row r="124" spans="1:21" ht="30" x14ac:dyDescent="0.25">
      <c r="A124">
        <v>122</v>
      </c>
      <c r="B124" s="3" t="s">
        <v>123</v>
      </c>
      <c r="C124" s="3" t="s">
        <v>4232</v>
      </c>
      <c r="D124" s="6">
        <v>150000</v>
      </c>
      <c r="E124" s="8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>
        <f t="shared" si="4"/>
        <v>0</v>
      </c>
      <c r="P124" s="11">
        <f t="shared" si="5"/>
        <v>0</v>
      </c>
      <c r="Q124" t="s">
        <v>8307</v>
      </c>
      <c r="R124" t="s">
        <v>8310</v>
      </c>
      <c r="S124" s="10">
        <f t="shared" si="6"/>
        <v>42593.431793981479</v>
      </c>
      <c r="T124">
        <f t="shared" si="7"/>
        <v>2016</v>
      </c>
      <c r="U124" s="15" t="str" cm="1">
        <f t="array" ref="U124">_xlfn.IFS(MONTH($S124)=1, "January", MONTH($S124)=2, "Feburary", MONTH($S124)=3, "March", MONTH($S124)=4, "April", MONTH($S124)=5, "May", MONTH($S124)=6, "June", MONTH($S124)=7, "July", MONTH($S124)=8, "August", MONTH($S124)=9, "September", MONTH($S124)=10, "October", MONTH($S124)=11, "November", MONTH($S124)=12, "December")</f>
        <v>August</v>
      </c>
    </row>
    <row r="125" spans="1:21" ht="30" x14ac:dyDescent="0.25">
      <c r="A125">
        <v>123</v>
      </c>
      <c r="B125" s="3" t="s">
        <v>124</v>
      </c>
      <c r="C125" s="3" t="s">
        <v>4233</v>
      </c>
      <c r="D125" s="6">
        <v>150000</v>
      </c>
      <c r="E125" s="8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>
        <f t="shared" si="4"/>
        <v>0</v>
      </c>
      <c r="P125" s="11">
        <f t="shared" si="5"/>
        <v>25.17</v>
      </c>
      <c r="Q125" t="s">
        <v>8307</v>
      </c>
      <c r="R125" t="s">
        <v>8310</v>
      </c>
      <c r="S125" s="10">
        <f t="shared" si="6"/>
        <v>41904.781990740739</v>
      </c>
      <c r="T125">
        <f t="shared" si="7"/>
        <v>2014</v>
      </c>
      <c r="U125" s="15" t="str" cm="1">
        <f t="array" ref="U125">_xlfn.IFS(MONTH($S125)=1, "January", MONTH($S125)=2, "Feburary", MONTH($S125)=3, "March", MONTH($S125)=4, "April", MONTH($S125)=5, "May", MONTH($S125)=6, "June", MONTH($S125)=7, "July", MONTH($S125)=8, "August", MONTH($S125)=9, "September", MONTH($S125)=10, "October", MONTH($S125)=11, "November", MONTH($S125)=12, "December")</f>
        <v>September</v>
      </c>
    </row>
    <row r="126" spans="1:21" ht="30" x14ac:dyDescent="0.25">
      <c r="A126">
        <v>124</v>
      </c>
      <c r="B126" s="3" t="s">
        <v>125</v>
      </c>
      <c r="C126" s="3" t="s">
        <v>4234</v>
      </c>
      <c r="D126" s="6">
        <v>150000</v>
      </c>
      <c r="E126" s="8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>
        <f t="shared" si="4"/>
        <v>0</v>
      </c>
      <c r="P126" s="11">
        <f t="shared" si="5"/>
        <v>0</v>
      </c>
      <c r="Q126" t="s">
        <v>8307</v>
      </c>
      <c r="R126" t="s">
        <v>8310</v>
      </c>
      <c r="S126" s="10">
        <f t="shared" si="6"/>
        <v>42114.928726851853</v>
      </c>
      <c r="T126">
        <f t="shared" si="7"/>
        <v>2015</v>
      </c>
      <c r="U126" s="15" t="str" cm="1">
        <f t="array" ref="U126">_xlfn.IFS(MONTH($S126)=1, "January", MONTH($S126)=2, "Feburary", MONTH($S126)=3, "March", MONTH($S126)=4, "April", MONTH($S126)=5, "May", MONTH($S126)=6, "June", MONTH($S126)=7, "July", MONTH($S126)=8, "August", MONTH($S126)=9, "September", MONTH($S126)=10, "October", MONTH($S126)=11, "November", MONTH($S126)=12, "December")</f>
        <v>April</v>
      </c>
    </row>
    <row r="127" spans="1:21" ht="30" x14ac:dyDescent="0.25">
      <c r="A127">
        <v>125</v>
      </c>
      <c r="B127" s="3" t="s">
        <v>126</v>
      </c>
      <c r="C127" s="3" t="s">
        <v>4235</v>
      </c>
      <c r="D127" s="6">
        <v>150000</v>
      </c>
      <c r="E127" s="8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>
        <f t="shared" si="4"/>
        <v>0</v>
      </c>
      <c r="P127" s="11">
        <f t="shared" si="5"/>
        <v>11.67</v>
      </c>
      <c r="Q127" t="s">
        <v>8307</v>
      </c>
      <c r="R127" t="s">
        <v>8310</v>
      </c>
      <c r="S127" s="10">
        <f t="shared" si="6"/>
        <v>42709.993981481486</v>
      </c>
      <c r="T127">
        <f t="shared" si="7"/>
        <v>2016</v>
      </c>
      <c r="U127" s="15" t="str" cm="1">
        <f t="array" ref="U127">_xlfn.IFS(MONTH($S127)=1, "January", MONTH($S127)=2, "Feburary", MONTH($S127)=3, "March", MONTH($S127)=4, "April", MONTH($S127)=5, "May", MONTH($S127)=6, "June", MONTH($S127)=7, "July", MONTH($S127)=8, "August", MONTH($S127)=9, "September", MONTH($S127)=10, "October", MONTH($S127)=11, "November", MONTH($S127)=12, "December")</f>
        <v>December</v>
      </c>
    </row>
    <row r="128" spans="1:21" ht="30" x14ac:dyDescent="0.25">
      <c r="A128">
        <v>126</v>
      </c>
      <c r="B128" s="3" t="s">
        <v>127</v>
      </c>
      <c r="C128" s="3" t="s">
        <v>4236</v>
      </c>
      <c r="D128" s="6">
        <v>140000</v>
      </c>
      <c r="E128" s="8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>
        <f t="shared" si="4"/>
        <v>1</v>
      </c>
      <c r="P128" s="11">
        <f t="shared" si="5"/>
        <v>106.69</v>
      </c>
      <c r="Q128" t="s">
        <v>8307</v>
      </c>
      <c r="R128" t="s">
        <v>8310</v>
      </c>
      <c r="S128" s="10">
        <f t="shared" si="6"/>
        <v>42135.589548611111</v>
      </c>
      <c r="T128">
        <f t="shared" si="7"/>
        <v>2015</v>
      </c>
      <c r="U128" s="15" t="str" cm="1">
        <f t="array" ref="U128">_xlfn.IFS(MONTH($S128)=1, "January", MONTH($S128)=2, "Feburary", MONTH($S128)=3, "March", MONTH($S128)=4, "April", MONTH($S128)=5, "May", MONTH($S128)=6, "June", MONTH($S128)=7, "July", MONTH($S128)=8, "August", MONTH($S128)=9, "September", MONTH($S128)=10, "October", MONTH($S128)=11, "November", MONTH($S128)=12, "December")</f>
        <v>May</v>
      </c>
    </row>
    <row r="129" spans="1:21" ht="30" x14ac:dyDescent="0.25">
      <c r="A129">
        <v>127</v>
      </c>
      <c r="B129" s="3" t="s">
        <v>128</v>
      </c>
      <c r="C129" s="3" t="s">
        <v>4237</v>
      </c>
      <c r="D129" s="6">
        <v>133800</v>
      </c>
      <c r="E129" s="8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>
        <f t="shared" si="4"/>
        <v>0</v>
      </c>
      <c r="P129" s="11">
        <f t="shared" si="5"/>
        <v>47.5</v>
      </c>
      <c r="Q129" t="s">
        <v>8307</v>
      </c>
      <c r="R129" t="s">
        <v>8310</v>
      </c>
      <c r="S129" s="10">
        <f t="shared" si="6"/>
        <v>42067.62431712963</v>
      </c>
      <c r="T129">
        <f t="shared" si="7"/>
        <v>2015</v>
      </c>
      <c r="U129" s="15" t="str" cm="1">
        <f t="array" ref="U129">_xlfn.IFS(MONTH($S129)=1, "January", MONTH($S129)=2, "Feburary", MONTH($S129)=3, "March", MONTH($S129)=4, "April", MONTH($S129)=5, "May", MONTH($S129)=6, "June", MONTH($S129)=7, "July", MONTH($S129)=8, "August", MONTH($S129)=9, "September", MONTH($S129)=10, "October", MONTH($S129)=11, "November", MONTH($S129)=12, "December")</f>
        <v>March</v>
      </c>
    </row>
    <row r="130" spans="1:21" x14ac:dyDescent="0.25">
      <c r="A130">
        <v>128</v>
      </c>
      <c r="B130" s="3" t="s">
        <v>129</v>
      </c>
      <c r="C130" s="3" t="s">
        <v>4238</v>
      </c>
      <c r="D130" s="6">
        <v>133000</v>
      </c>
      <c r="E130" s="8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>
        <f t="shared" si="4"/>
        <v>1</v>
      </c>
      <c r="P130" s="11">
        <f t="shared" si="5"/>
        <v>311.17</v>
      </c>
      <c r="Q130" t="s">
        <v>8307</v>
      </c>
      <c r="R130" t="s">
        <v>8310</v>
      </c>
      <c r="S130" s="10">
        <f t="shared" si="6"/>
        <v>42628.22792824074</v>
      </c>
      <c r="T130">
        <f t="shared" si="7"/>
        <v>2016</v>
      </c>
      <c r="U130" s="15" t="str" cm="1">
        <f t="array" ref="U130">_xlfn.IFS(MONTH($S130)=1, "January", MONTH($S130)=2, "Feburary", MONTH($S130)=3, "March", MONTH($S130)=4, "April", MONTH($S130)=5, "May", MONTH($S130)=6, "June", MONTH($S130)=7, "July", MONTH($S130)=8, "August", MONTH($S130)=9, "September", MONTH($S130)=10, "October", MONTH($S130)=11, "November", MONTH($S130)=12, "December")</f>
        <v>September</v>
      </c>
    </row>
    <row r="131" spans="1:21" ht="30" x14ac:dyDescent="0.25">
      <c r="A131">
        <v>129</v>
      </c>
      <c r="B131" s="3" t="s">
        <v>130</v>
      </c>
      <c r="C131" s="3" t="s">
        <v>4239</v>
      </c>
      <c r="D131" s="6">
        <v>130000</v>
      </c>
      <c r="E131" s="8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>
        <f t="shared" ref="O131:O194" si="8">ROUND($E131/$D131*100, 0)</f>
        <v>0</v>
      </c>
      <c r="P131" s="11">
        <f t="shared" ref="P131:P194" si="9">IFERROR(ROUND($E131/$L131, 2), 0)</f>
        <v>0</v>
      </c>
      <c r="Q131" t="s">
        <v>8307</v>
      </c>
      <c r="R131" t="s">
        <v>8310</v>
      </c>
      <c r="S131" s="10">
        <f t="shared" ref="S131:S194" si="10">((($J131/60)/60)/24)+DATE(1970,1,1)</f>
        <v>41882.937303240738</v>
      </c>
      <c r="T131">
        <f t="shared" ref="T131:T194" si="11">YEAR($S131)</f>
        <v>2014</v>
      </c>
      <c r="U131" s="15" t="str" cm="1">
        <f t="array" ref="U131">_xlfn.IFS(MONTH($S131)=1, "January", MONTH($S131)=2, "Feburary", MONTH($S131)=3, "March", MONTH($S131)=4, "April", MONTH($S131)=5, "May", MONTH($S131)=6, "June", MONTH($S131)=7, "July", MONTH($S131)=8, "August", MONTH($S131)=9, "September", MONTH($S131)=10, "October", MONTH($S131)=11, "November", MONTH($S131)=12, "December")</f>
        <v>August</v>
      </c>
    </row>
    <row r="132" spans="1:21" ht="30" x14ac:dyDescent="0.25">
      <c r="A132">
        <v>130</v>
      </c>
      <c r="B132" s="3" t="s">
        <v>131</v>
      </c>
      <c r="C132" s="3" t="s">
        <v>4240</v>
      </c>
      <c r="D132" s="6">
        <v>130000</v>
      </c>
      <c r="E132" s="8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>
        <f t="shared" si="8"/>
        <v>0</v>
      </c>
      <c r="P132" s="11">
        <f t="shared" si="9"/>
        <v>0</v>
      </c>
      <c r="Q132" t="s">
        <v>8307</v>
      </c>
      <c r="R132" t="s">
        <v>8310</v>
      </c>
      <c r="S132" s="10">
        <f t="shared" si="10"/>
        <v>41778.915416666663</v>
      </c>
      <c r="T132">
        <f t="shared" si="11"/>
        <v>2014</v>
      </c>
      <c r="U132" s="15" t="str" cm="1">
        <f t="array" ref="U132">_xlfn.IFS(MONTH($S132)=1, "January", MONTH($S132)=2, "Feburary", MONTH($S132)=3, "March", MONTH($S132)=4, "April", MONTH($S132)=5, "May", MONTH($S132)=6, "June", MONTH($S132)=7, "July", MONTH($S132)=8, "August", MONTH($S132)=9, "September", MONTH($S132)=10, "October", MONTH($S132)=11, "November", MONTH($S132)=12, "December")</f>
        <v>May</v>
      </c>
    </row>
    <row r="133" spans="1:21" x14ac:dyDescent="0.25">
      <c r="A133">
        <v>131</v>
      </c>
      <c r="B133" s="3" t="s">
        <v>132</v>
      </c>
      <c r="C133" s="3" t="s">
        <v>4241</v>
      </c>
      <c r="D133" s="6">
        <v>130000</v>
      </c>
      <c r="E133" s="8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>
        <f t="shared" si="8"/>
        <v>0</v>
      </c>
      <c r="P133" s="11">
        <f t="shared" si="9"/>
        <v>0</v>
      </c>
      <c r="Q133" t="s">
        <v>8307</v>
      </c>
      <c r="R133" t="s">
        <v>8310</v>
      </c>
      <c r="S133" s="10">
        <f t="shared" si="10"/>
        <v>42541.837511574078</v>
      </c>
      <c r="T133">
        <f t="shared" si="11"/>
        <v>2016</v>
      </c>
      <c r="U133" s="15" t="str" cm="1">
        <f t="array" ref="U133">_xlfn.IFS(MONTH($S133)=1, "January", MONTH($S133)=2, "Feburary", MONTH($S133)=3, "March", MONTH($S133)=4, "April", MONTH($S133)=5, "May", MONTH($S133)=6, "June", MONTH($S133)=7, "July", MONTH($S133)=8, "August", MONTH($S133)=9, "September", MONTH($S133)=10, "October", MONTH($S133)=11, "November", MONTH($S133)=12, "December")</f>
        <v>June</v>
      </c>
    </row>
    <row r="134" spans="1:21" ht="30" x14ac:dyDescent="0.25">
      <c r="A134">
        <v>132</v>
      </c>
      <c r="B134" s="3" t="s">
        <v>133</v>
      </c>
      <c r="C134" s="3" t="s">
        <v>4242</v>
      </c>
      <c r="D134" s="6">
        <v>126000</v>
      </c>
      <c r="E134" s="8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>
        <f t="shared" si="8"/>
        <v>6</v>
      </c>
      <c r="P134" s="11">
        <f t="shared" si="9"/>
        <v>94.51</v>
      </c>
      <c r="Q134" t="s">
        <v>8307</v>
      </c>
      <c r="R134" t="s">
        <v>8310</v>
      </c>
      <c r="S134" s="10">
        <f t="shared" si="10"/>
        <v>41905.812581018516</v>
      </c>
      <c r="T134">
        <f t="shared" si="11"/>
        <v>2014</v>
      </c>
      <c r="U134" s="15" t="str" cm="1">
        <f t="array" ref="U134">_xlfn.IFS(MONTH($S134)=1, "January", MONTH($S134)=2, "Feburary", MONTH($S134)=3, "March", MONTH($S134)=4, "April", MONTH($S134)=5, "May", MONTH($S134)=6, "June", MONTH($S134)=7, "July", MONTH($S134)=8, "August", MONTH($S134)=9, "September", MONTH($S134)=10, "October", MONTH($S134)=11, "November", MONTH($S134)=12, "December")</f>
        <v>September</v>
      </c>
    </row>
    <row r="135" spans="1:21" ht="30" x14ac:dyDescent="0.25">
      <c r="A135">
        <v>133</v>
      </c>
      <c r="B135" s="3" t="s">
        <v>134</v>
      </c>
      <c r="C135" s="3" t="s">
        <v>4243</v>
      </c>
      <c r="D135" s="6">
        <v>125000</v>
      </c>
      <c r="E135" s="8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>
        <f t="shared" si="8"/>
        <v>0</v>
      </c>
      <c r="P135" s="11">
        <f t="shared" si="9"/>
        <v>0</v>
      </c>
      <c r="Q135" t="s">
        <v>8307</v>
      </c>
      <c r="R135" t="s">
        <v>8310</v>
      </c>
      <c r="S135" s="10">
        <f t="shared" si="10"/>
        <v>42491.80768518518</v>
      </c>
      <c r="T135">
        <f t="shared" si="11"/>
        <v>2016</v>
      </c>
      <c r="U135" s="15" t="str" cm="1">
        <f t="array" ref="U135">_xlfn.IFS(MONTH($S135)=1, "January", MONTH($S135)=2, "Feburary", MONTH($S135)=3, "March", MONTH($S135)=4, "April", MONTH($S135)=5, "May", MONTH($S135)=6, "June", MONTH($S135)=7, "July", MONTH($S135)=8, "August", MONTH($S135)=9, "September", MONTH($S135)=10, "October", MONTH($S135)=11, "November", MONTH($S135)=12, "December")</f>
        <v>May</v>
      </c>
    </row>
    <row r="136" spans="1:21" ht="30" x14ac:dyDescent="0.25">
      <c r="A136">
        <v>134</v>
      </c>
      <c r="B136" s="3" t="s">
        <v>135</v>
      </c>
      <c r="C136" s="3" t="s">
        <v>4244</v>
      </c>
      <c r="D136" s="6">
        <v>125000</v>
      </c>
      <c r="E136" s="8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>
        <f t="shared" si="8"/>
        <v>0</v>
      </c>
      <c r="P136" s="11">
        <f t="shared" si="9"/>
        <v>0</v>
      </c>
      <c r="Q136" t="s">
        <v>8307</v>
      </c>
      <c r="R136" t="s">
        <v>8310</v>
      </c>
      <c r="S136" s="10">
        <f t="shared" si="10"/>
        <v>42221.909930555557</v>
      </c>
      <c r="T136">
        <f t="shared" si="11"/>
        <v>2015</v>
      </c>
      <c r="U136" s="15" t="str" cm="1">
        <f t="array" ref="U136">_xlfn.IFS(MONTH($S136)=1, "January", MONTH($S136)=2, "Feburary", MONTH($S136)=3, "March", MONTH($S136)=4, "April", MONTH($S136)=5, "May", MONTH($S136)=6, "June", MONTH($S136)=7, "July", MONTH($S136)=8, "August", MONTH($S136)=9, "September", MONTH($S136)=10, "October", MONTH($S136)=11, "November", MONTH($S136)=12, "December")</f>
        <v>August</v>
      </c>
    </row>
    <row r="137" spans="1:21" ht="30" x14ac:dyDescent="0.25">
      <c r="A137">
        <v>135</v>
      </c>
      <c r="B137" s="3" t="s">
        <v>136</v>
      </c>
      <c r="C137" s="3" t="s">
        <v>4245</v>
      </c>
      <c r="D137" s="6">
        <v>125000</v>
      </c>
      <c r="E137" s="8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>
        <f t="shared" si="8"/>
        <v>0</v>
      </c>
      <c r="P137" s="11">
        <f t="shared" si="9"/>
        <v>80.599999999999994</v>
      </c>
      <c r="Q137" t="s">
        <v>8307</v>
      </c>
      <c r="R137" t="s">
        <v>8310</v>
      </c>
      <c r="S137" s="10">
        <f t="shared" si="10"/>
        <v>41788.381909722222</v>
      </c>
      <c r="T137">
        <f t="shared" si="11"/>
        <v>2014</v>
      </c>
      <c r="U137" s="15" t="str" cm="1">
        <f t="array" ref="U137">_xlfn.IFS(MONTH($S137)=1, "January", MONTH($S137)=2, "Feburary", MONTH($S137)=3, "March", MONTH($S137)=4, "April", MONTH($S137)=5, "May", MONTH($S137)=6, "June", MONTH($S137)=7, "July", MONTH($S137)=8, "August", MONTH($S137)=9, "September", MONTH($S137)=10, "October", MONTH($S137)=11, "November", MONTH($S137)=12, "December")</f>
        <v>May</v>
      </c>
    </row>
    <row r="138" spans="1:21" ht="30" x14ac:dyDescent="0.25">
      <c r="A138">
        <v>136</v>
      </c>
      <c r="B138" s="3" t="s">
        <v>137</v>
      </c>
      <c r="C138" s="3" t="s">
        <v>4231</v>
      </c>
      <c r="D138" s="6">
        <v>125000</v>
      </c>
      <c r="E138" s="8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>
        <f t="shared" si="8"/>
        <v>0</v>
      </c>
      <c r="P138" s="11">
        <f t="shared" si="9"/>
        <v>0</v>
      </c>
      <c r="Q138" t="s">
        <v>8307</v>
      </c>
      <c r="R138" t="s">
        <v>8310</v>
      </c>
      <c r="S138" s="10">
        <f t="shared" si="10"/>
        <v>42096.410115740742</v>
      </c>
      <c r="T138">
        <f t="shared" si="11"/>
        <v>2015</v>
      </c>
      <c r="U138" s="15" t="str" cm="1">
        <f t="array" ref="U138">_xlfn.IFS(MONTH($S138)=1, "January", MONTH($S138)=2, "Feburary", MONTH($S138)=3, "March", MONTH($S138)=4, "April", MONTH($S138)=5, "May", MONTH($S138)=6, "June", MONTH($S138)=7, "July", MONTH($S138)=8, "August", MONTH($S138)=9, "September", MONTH($S138)=10, "October", MONTH($S138)=11, "November", MONTH($S138)=12, "December")</f>
        <v>April</v>
      </c>
    </row>
    <row r="139" spans="1:21" ht="30" x14ac:dyDescent="0.25">
      <c r="A139">
        <v>137</v>
      </c>
      <c r="B139" s="3" t="s">
        <v>138</v>
      </c>
      <c r="C139" s="3" t="s">
        <v>4246</v>
      </c>
      <c r="D139" s="6">
        <v>125000</v>
      </c>
      <c r="E139" s="8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>
        <f t="shared" si="8"/>
        <v>0</v>
      </c>
      <c r="P139" s="11">
        <f t="shared" si="9"/>
        <v>0</v>
      </c>
      <c r="Q139" t="s">
        <v>8307</v>
      </c>
      <c r="R139" t="s">
        <v>8310</v>
      </c>
      <c r="S139" s="10">
        <f t="shared" si="10"/>
        <v>42239.573993055557</v>
      </c>
      <c r="T139">
        <f t="shared" si="11"/>
        <v>2015</v>
      </c>
      <c r="U139" s="15" t="str" cm="1">
        <f t="array" ref="U139">_xlfn.IFS(MONTH($S139)=1, "January", MONTH($S139)=2, "Feburary", MONTH($S139)=3, "March", MONTH($S139)=4, "April", MONTH($S139)=5, "May", MONTH($S139)=6, "June", MONTH($S139)=7, "July", MONTH($S139)=8, "August", MONTH($S139)=9, "September", MONTH($S139)=10, "October", MONTH($S139)=11, "November", MONTH($S139)=12, "December")</f>
        <v>August</v>
      </c>
    </row>
    <row r="140" spans="1:21" ht="30" x14ac:dyDescent="0.25">
      <c r="A140">
        <v>138</v>
      </c>
      <c r="B140" s="3" t="s">
        <v>139</v>
      </c>
      <c r="C140" s="3" t="s">
        <v>4247</v>
      </c>
      <c r="D140" s="6">
        <v>125000</v>
      </c>
      <c r="E140" s="8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>
        <f t="shared" si="8"/>
        <v>4</v>
      </c>
      <c r="P140" s="11">
        <f t="shared" si="9"/>
        <v>81.239999999999995</v>
      </c>
      <c r="Q140" t="s">
        <v>8307</v>
      </c>
      <c r="R140" t="s">
        <v>8310</v>
      </c>
      <c r="S140" s="10">
        <f t="shared" si="10"/>
        <v>42186.257418981477</v>
      </c>
      <c r="T140">
        <f t="shared" si="11"/>
        <v>2015</v>
      </c>
      <c r="U140" s="15" t="str" cm="1">
        <f t="array" ref="U140">_xlfn.IFS(MONTH($S140)=1, "January", MONTH($S140)=2, "Feburary", MONTH($S140)=3, "March", MONTH($S140)=4, "April", MONTH($S140)=5, "May", MONTH($S140)=6, "June", MONTH($S140)=7, "July", MONTH($S140)=8, "August", MONTH($S140)=9, "September", MONTH($S140)=10, "October", MONTH($S140)=11, "November", MONTH($S140)=12, "December")</f>
        <v>July</v>
      </c>
    </row>
    <row r="141" spans="1:21" ht="30" x14ac:dyDescent="0.25">
      <c r="A141">
        <v>139</v>
      </c>
      <c r="B141" s="3" t="s">
        <v>140</v>
      </c>
      <c r="C141" s="3" t="s">
        <v>4248</v>
      </c>
      <c r="D141" s="6">
        <v>125000</v>
      </c>
      <c r="E141" s="8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>
        <f t="shared" si="8"/>
        <v>0</v>
      </c>
      <c r="P141" s="11">
        <f t="shared" si="9"/>
        <v>500</v>
      </c>
      <c r="Q141" t="s">
        <v>8307</v>
      </c>
      <c r="R141" t="s">
        <v>8310</v>
      </c>
      <c r="S141" s="10">
        <f t="shared" si="10"/>
        <v>42187.920972222222</v>
      </c>
      <c r="T141">
        <f t="shared" si="11"/>
        <v>2015</v>
      </c>
      <c r="U141" s="15" t="str" cm="1">
        <f t="array" ref="U141">_xlfn.IFS(MONTH($S141)=1, "January", MONTH($S141)=2, "Feburary", MONTH($S141)=3, "March", MONTH($S141)=4, "April", MONTH($S141)=5, "May", MONTH($S141)=6, "June", MONTH($S141)=7, "July", MONTH($S141)=8, "August", MONTH($S141)=9, "September", MONTH($S141)=10, "October", MONTH($S141)=11, "November", MONTH($S141)=12, "December")</f>
        <v>July</v>
      </c>
    </row>
    <row r="142" spans="1:21" ht="30" x14ac:dyDescent="0.25">
      <c r="A142">
        <v>140</v>
      </c>
      <c r="B142" s="3" t="s">
        <v>141</v>
      </c>
      <c r="C142" s="3" t="s">
        <v>4249</v>
      </c>
      <c r="D142" s="6">
        <v>124000</v>
      </c>
      <c r="E142" s="8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>
        <f t="shared" si="8"/>
        <v>0</v>
      </c>
      <c r="P142" s="11">
        <f t="shared" si="9"/>
        <v>0</v>
      </c>
      <c r="Q142" t="s">
        <v>8307</v>
      </c>
      <c r="R142" t="s">
        <v>8310</v>
      </c>
      <c r="S142" s="10">
        <f t="shared" si="10"/>
        <v>42053.198287037041</v>
      </c>
      <c r="T142">
        <f t="shared" si="11"/>
        <v>2015</v>
      </c>
      <c r="U142" s="15" t="str" cm="1">
        <f t="array" ref="U142">_xlfn.IFS(MONTH($S142)=1, "January", MONTH($S142)=2, "Feburary", MONTH($S142)=3, "March", MONTH($S142)=4, "April", MONTH($S142)=5, "May", MONTH($S142)=6, "June", MONTH($S142)=7, "July", MONTH($S142)=8, "August", MONTH($S142)=9, "September", MONTH($S142)=10, "October", MONTH($S142)=11, "November", MONTH($S142)=12, "December")</f>
        <v>Feburary</v>
      </c>
    </row>
    <row r="143" spans="1:21" ht="30" x14ac:dyDescent="0.25">
      <c r="A143">
        <v>141</v>
      </c>
      <c r="B143" s="3" t="s">
        <v>142</v>
      </c>
      <c r="C143" s="3" t="s">
        <v>4250</v>
      </c>
      <c r="D143" s="6">
        <v>120000</v>
      </c>
      <c r="E143" s="8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>
        <f t="shared" si="8"/>
        <v>1</v>
      </c>
      <c r="P143" s="11">
        <f t="shared" si="9"/>
        <v>46.18</v>
      </c>
      <c r="Q143" t="s">
        <v>8307</v>
      </c>
      <c r="R143" t="s">
        <v>8310</v>
      </c>
      <c r="S143" s="10">
        <f t="shared" si="10"/>
        <v>42110.153043981481</v>
      </c>
      <c r="T143">
        <f t="shared" si="11"/>
        <v>2015</v>
      </c>
      <c r="U143" s="15" t="str" cm="1">
        <f t="array" ref="U143">_xlfn.IFS(MONTH($S143)=1, "January", MONTH($S143)=2, "Feburary", MONTH($S143)=3, "March", MONTH($S143)=4, "April", MONTH($S143)=5, "May", MONTH($S143)=6, "June", MONTH($S143)=7, "July", MONTH($S143)=8, "August", MONTH($S143)=9, "September", MONTH($S143)=10, "October", MONTH($S143)=11, "November", MONTH($S143)=12, "December")</f>
        <v>April</v>
      </c>
    </row>
    <row r="144" spans="1:21" ht="30" x14ac:dyDescent="0.25">
      <c r="A144">
        <v>142</v>
      </c>
      <c r="B144" s="3" t="s">
        <v>143</v>
      </c>
      <c r="C144" s="3" t="s">
        <v>4251</v>
      </c>
      <c r="D144" s="6">
        <v>117000</v>
      </c>
      <c r="E144" s="8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>
        <f t="shared" si="8"/>
        <v>0</v>
      </c>
      <c r="P144" s="11">
        <f t="shared" si="9"/>
        <v>10</v>
      </c>
      <c r="Q144" t="s">
        <v>8307</v>
      </c>
      <c r="R144" t="s">
        <v>8310</v>
      </c>
      <c r="S144" s="10">
        <f t="shared" si="10"/>
        <v>41938.893263888887</v>
      </c>
      <c r="T144">
        <f t="shared" si="11"/>
        <v>2014</v>
      </c>
      <c r="U144" s="15" t="str" cm="1">
        <f t="array" ref="U144">_xlfn.IFS(MONTH($S144)=1, "January", MONTH($S144)=2, "Feburary", MONTH($S144)=3, "March", MONTH($S144)=4, "April", MONTH($S144)=5, "May", MONTH($S144)=6, "June", MONTH($S144)=7, "July", MONTH($S144)=8, "August", MONTH($S144)=9, "September", MONTH($S144)=10, "October", MONTH($S144)=11, "November", MONTH($S144)=12, "December")</f>
        <v>October</v>
      </c>
    </row>
    <row r="145" spans="1:21" ht="30" x14ac:dyDescent="0.25">
      <c r="A145">
        <v>143</v>
      </c>
      <c r="B145" s="3" t="s">
        <v>144</v>
      </c>
      <c r="C145" s="3" t="s">
        <v>4252</v>
      </c>
      <c r="D145" s="6">
        <v>116000</v>
      </c>
      <c r="E145" s="8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>
        <f t="shared" si="8"/>
        <v>0</v>
      </c>
      <c r="P145" s="11">
        <f t="shared" si="9"/>
        <v>0</v>
      </c>
      <c r="Q145" t="s">
        <v>8307</v>
      </c>
      <c r="R145" t="s">
        <v>8310</v>
      </c>
      <c r="S145" s="10">
        <f t="shared" si="10"/>
        <v>42559.064143518524</v>
      </c>
      <c r="T145">
        <f t="shared" si="11"/>
        <v>2016</v>
      </c>
      <c r="U145" s="15" t="str" cm="1">
        <f t="array" ref="U145">_xlfn.IFS(MONTH($S145)=1, "January", MONTH($S145)=2, "Feburary", MONTH($S145)=3, "March", MONTH($S145)=4, "April", MONTH($S145)=5, "May", MONTH($S145)=6, "June", MONTH($S145)=7, "July", MONTH($S145)=8, "August", MONTH($S145)=9, "September", MONTH($S145)=10, "October", MONTH($S145)=11, "November", MONTH($S145)=12, "December")</f>
        <v>July</v>
      </c>
    </row>
    <row r="146" spans="1:21" ht="30" x14ac:dyDescent="0.25">
      <c r="A146">
        <v>144</v>
      </c>
      <c r="B146" s="3" t="s">
        <v>145</v>
      </c>
      <c r="C146" s="3" t="s">
        <v>4253</v>
      </c>
      <c r="D146" s="6">
        <v>115250</v>
      </c>
      <c r="E146" s="8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>
        <f t="shared" si="8"/>
        <v>2</v>
      </c>
      <c r="P146" s="11">
        <f t="shared" si="9"/>
        <v>55.95</v>
      </c>
      <c r="Q146" t="s">
        <v>8307</v>
      </c>
      <c r="R146" t="s">
        <v>8310</v>
      </c>
      <c r="S146" s="10">
        <f t="shared" si="10"/>
        <v>42047.762407407412</v>
      </c>
      <c r="T146">
        <f t="shared" si="11"/>
        <v>2015</v>
      </c>
      <c r="U146" s="15" t="str" cm="1">
        <f t="array" ref="U146">_xlfn.IFS(MONTH($S146)=1, "January", MONTH($S146)=2, "Feburary", MONTH($S146)=3, "March", MONTH($S146)=4, "April", MONTH($S146)=5, "May", MONTH($S146)=6, "June", MONTH($S146)=7, "July", MONTH($S146)=8, "August", MONTH($S146)=9, "September", MONTH($S146)=10, "October", MONTH($S146)=11, "November", MONTH($S146)=12, "December")</f>
        <v>Feburary</v>
      </c>
    </row>
    <row r="147" spans="1:21" ht="30" x14ac:dyDescent="0.25">
      <c r="A147">
        <v>145</v>
      </c>
      <c r="B147" s="3" t="s">
        <v>146</v>
      </c>
      <c r="C147" s="3" t="s">
        <v>4254</v>
      </c>
      <c r="D147" s="6">
        <v>110000</v>
      </c>
      <c r="E147" s="8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>
        <f t="shared" si="8"/>
        <v>0</v>
      </c>
      <c r="P147" s="11">
        <f t="shared" si="9"/>
        <v>37.56</v>
      </c>
      <c r="Q147" t="s">
        <v>8307</v>
      </c>
      <c r="R147" t="s">
        <v>8310</v>
      </c>
      <c r="S147" s="10">
        <f t="shared" si="10"/>
        <v>42200.542268518519</v>
      </c>
      <c r="T147">
        <f t="shared" si="11"/>
        <v>2015</v>
      </c>
      <c r="U147" s="15" t="str" cm="1">
        <f t="array" ref="U147">_xlfn.IFS(MONTH($S147)=1, "January", MONTH($S147)=2, "Feburary", MONTH($S147)=3, "March", MONTH($S147)=4, "April", MONTH($S147)=5, "May", MONTH($S147)=6, "June", MONTH($S147)=7, "July", MONTH($S147)=8, "August", MONTH($S147)=9, "September", MONTH($S147)=10, "October", MONTH($S147)=11, "November", MONTH($S147)=12, "December")</f>
        <v>July</v>
      </c>
    </row>
    <row r="148" spans="1:21" ht="30" x14ac:dyDescent="0.25">
      <c r="A148">
        <v>146</v>
      </c>
      <c r="B148" s="3" t="s">
        <v>147</v>
      </c>
      <c r="C148" s="3" t="s">
        <v>4255</v>
      </c>
      <c r="D148" s="6">
        <v>110000</v>
      </c>
      <c r="E148" s="8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>
        <f t="shared" si="8"/>
        <v>0</v>
      </c>
      <c r="P148" s="11">
        <f t="shared" si="9"/>
        <v>38.33</v>
      </c>
      <c r="Q148" t="s">
        <v>8307</v>
      </c>
      <c r="R148" t="s">
        <v>8310</v>
      </c>
      <c r="S148" s="10">
        <f t="shared" si="10"/>
        <v>42693.016180555554</v>
      </c>
      <c r="T148">
        <f t="shared" si="11"/>
        <v>2016</v>
      </c>
      <c r="U148" s="15" t="str" cm="1">
        <f t="array" ref="U148">_xlfn.IFS(MONTH($S148)=1, "January", MONTH($S148)=2, "Feburary", MONTH($S148)=3, "March", MONTH($S148)=4, "April", MONTH($S148)=5, "May", MONTH($S148)=6, "June", MONTH($S148)=7, "July", MONTH($S148)=8, "August", MONTH($S148)=9, "September", MONTH($S148)=10, "October", MONTH($S148)=11, "November", MONTH($S148)=12, "December")</f>
        <v>November</v>
      </c>
    </row>
    <row r="149" spans="1:21" x14ac:dyDescent="0.25">
      <c r="A149">
        <v>147</v>
      </c>
      <c r="B149" s="3" t="s">
        <v>148</v>
      </c>
      <c r="C149" s="3" t="s">
        <v>4256</v>
      </c>
      <c r="D149" s="6">
        <v>110000</v>
      </c>
      <c r="E149" s="8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>
        <f t="shared" si="8"/>
        <v>0</v>
      </c>
      <c r="P149" s="11">
        <f t="shared" si="9"/>
        <v>0</v>
      </c>
      <c r="Q149" t="s">
        <v>8307</v>
      </c>
      <c r="R149" t="s">
        <v>8310</v>
      </c>
      <c r="S149" s="10">
        <f t="shared" si="10"/>
        <v>41969.767824074079</v>
      </c>
      <c r="T149">
        <f t="shared" si="11"/>
        <v>2014</v>
      </c>
      <c r="U149" s="15" t="str" cm="1">
        <f t="array" ref="U149">_xlfn.IFS(MONTH($S149)=1, "January", MONTH($S149)=2, "Feburary", MONTH($S149)=3, "March", MONTH($S149)=4, "April", MONTH($S149)=5, "May", MONTH($S149)=6, "June", MONTH($S149)=7, "July", MONTH($S149)=8, "August", MONTH($S149)=9, "September", MONTH($S149)=10, "October", MONTH($S149)=11, "November", MONTH($S149)=12, "December")</f>
        <v>November</v>
      </c>
    </row>
    <row r="150" spans="1:21" ht="30" x14ac:dyDescent="0.25">
      <c r="A150">
        <v>148</v>
      </c>
      <c r="B150" s="3" t="s">
        <v>149</v>
      </c>
      <c r="C150" s="3" t="s">
        <v>4257</v>
      </c>
      <c r="D150" s="6">
        <v>110000</v>
      </c>
      <c r="E150" s="8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>
        <f t="shared" si="8"/>
        <v>0</v>
      </c>
      <c r="P150" s="11">
        <f t="shared" si="9"/>
        <v>20</v>
      </c>
      <c r="Q150" t="s">
        <v>8307</v>
      </c>
      <c r="R150" t="s">
        <v>8310</v>
      </c>
      <c r="S150" s="10">
        <f t="shared" si="10"/>
        <v>42397.281666666662</v>
      </c>
      <c r="T150">
        <f t="shared" si="11"/>
        <v>2016</v>
      </c>
      <c r="U150" s="15" t="str" cm="1">
        <f t="array" ref="U150">_xlfn.IFS(MONTH($S150)=1, "January", MONTH($S150)=2, "Feburary", MONTH($S150)=3, "March", MONTH($S150)=4, "April", MONTH($S150)=5, "May", MONTH($S150)=6, "June", MONTH($S150)=7, "July", MONTH($S150)=8, "August", MONTH($S150)=9, "September", MONTH($S150)=10, "October", MONTH($S150)=11, "November", MONTH($S150)=12, "December")</f>
        <v>January</v>
      </c>
    </row>
    <row r="151" spans="1:21" ht="30" x14ac:dyDescent="0.25">
      <c r="A151">
        <v>149</v>
      </c>
      <c r="B151" s="3" t="s">
        <v>150</v>
      </c>
      <c r="C151" s="3" t="s">
        <v>4258</v>
      </c>
      <c r="D151" s="6">
        <v>110000</v>
      </c>
      <c r="E151" s="8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>
        <f t="shared" si="8"/>
        <v>0</v>
      </c>
      <c r="P151" s="11">
        <f t="shared" si="9"/>
        <v>15.33</v>
      </c>
      <c r="Q151" t="s">
        <v>8307</v>
      </c>
      <c r="R151" t="s">
        <v>8310</v>
      </c>
      <c r="S151" s="10">
        <f t="shared" si="10"/>
        <v>41968.172106481477</v>
      </c>
      <c r="T151">
        <f t="shared" si="11"/>
        <v>2014</v>
      </c>
      <c r="U151" s="15" t="str" cm="1">
        <f t="array" ref="U151">_xlfn.IFS(MONTH($S151)=1, "January", MONTH($S151)=2, "Feburary", MONTH($S151)=3, "March", MONTH($S151)=4, "April", MONTH($S151)=5, "May", MONTH($S151)=6, "June", MONTH($S151)=7, "July", MONTH($S151)=8, "August", MONTH($S151)=9, "September", MONTH($S151)=10, "October", MONTH($S151)=11, "November", MONTH($S151)=12, "December")</f>
        <v>November</v>
      </c>
    </row>
    <row r="152" spans="1:21" ht="30" x14ac:dyDescent="0.25">
      <c r="A152">
        <v>150</v>
      </c>
      <c r="B152" s="3" t="s">
        <v>151</v>
      </c>
      <c r="C152" s="3" t="s">
        <v>4259</v>
      </c>
      <c r="D152" s="6">
        <v>110000</v>
      </c>
      <c r="E152" s="8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>
        <f t="shared" si="8"/>
        <v>27</v>
      </c>
      <c r="P152" s="11">
        <f t="shared" si="9"/>
        <v>449.43</v>
      </c>
      <c r="Q152" t="s">
        <v>8307</v>
      </c>
      <c r="R152" t="s">
        <v>8310</v>
      </c>
      <c r="S152" s="10">
        <f t="shared" si="10"/>
        <v>42090.161828703705</v>
      </c>
      <c r="T152">
        <f t="shared" si="11"/>
        <v>2015</v>
      </c>
      <c r="U152" s="15" t="str" cm="1">
        <f t="array" ref="U152">_xlfn.IFS(MONTH($S152)=1, "January", MONTH($S152)=2, "Feburary", MONTH($S152)=3, "March", MONTH($S152)=4, "April", MONTH($S152)=5, "May", MONTH($S152)=6, "June", MONTH($S152)=7, "July", MONTH($S152)=8, "August", MONTH($S152)=9, "September", MONTH($S152)=10, "October", MONTH($S152)=11, "November", MONTH($S152)=12, "December")</f>
        <v>March</v>
      </c>
    </row>
    <row r="153" spans="1:21" ht="30" x14ac:dyDescent="0.25">
      <c r="A153">
        <v>151</v>
      </c>
      <c r="B153" s="3" t="s">
        <v>152</v>
      </c>
      <c r="C153" s="3" t="s">
        <v>4260</v>
      </c>
      <c r="D153" s="6">
        <v>110000</v>
      </c>
      <c r="E153" s="8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>
        <f t="shared" si="8"/>
        <v>0</v>
      </c>
      <c r="P153" s="11">
        <f t="shared" si="9"/>
        <v>28</v>
      </c>
      <c r="Q153" t="s">
        <v>8307</v>
      </c>
      <c r="R153" t="s">
        <v>8310</v>
      </c>
      <c r="S153" s="10">
        <f t="shared" si="10"/>
        <v>42113.550821759258</v>
      </c>
      <c r="T153">
        <f t="shared" si="11"/>
        <v>2015</v>
      </c>
      <c r="U153" s="15" t="str" cm="1">
        <f t="array" ref="U153">_xlfn.IFS(MONTH($S153)=1, "January", MONTH($S153)=2, "Feburary", MONTH($S153)=3, "March", MONTH($S153)=4, "April", MONTH($S153)=5, "May", MONTH($S153)=6, "June", MONTH($S153)=7, "July", MONTH($S153)=8, "August", MONTH($S153)=9, "September", MONTH($S153)=10, "October", MONTH($S153)=11, "November", MONTH($S153)=12, "December")</f>
        <v>April</v>
      </c>
    </row>
    <row r="154" spans="1:21" x14ac:dyDescent="0.25">
      <c r="A154">
        <v>152</v>
      </c>
      <c r="B154" s="3" t="s">
        <v>153</v>
      </c>
      <c r="C154" s="3" t="s">
        <v>4261</v>
      </c>
      <c r="D154" s="6">
        <v>110000</v>
      </c>
      <c r="E154" s="8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>
        <f t="shared" si="8"/>
        <v>0</v>
      </c>
      <c r="P154" s="11">
        <f t="shared" si="9"/>
        <v>15</v>
      </c>
      <c r="Q154" t="s">
        <v>8307</v>
      </c>
      <c r="R154" t="s">
        <v>8310</v>
      </c>
      <c r="S154" s="10">
        <f t="shared" si="10"/>
        <v>41875.077546296299</v>
      </c>
      <c r="T154">
        <f t="shared" si="11"/>
        <v>2014</v>
      </c>
      <c r="U154" s="15" t="str" cm="1">
        <f t="array" ref="U154">_xlfn.IFS(MONTH($S154)=1, "January", MONTH($S154)=2, "Feburary", MONTH($S154)=3, "March", MONTH($S154)=4, "April", MONTH($S154)=5, "May", MONTH($S154)=6, "June", MONTH($S154)=7, "July", MONTH($S154)=8, "August", MONTH($S154)=9, "September", MONTH($S154)=10, "October", MONTH($S154)=11, "November", MONTH($S154)=12, "December")</f>
        <v>August</v>
      </c>
    </row>
    <row r="155" spans="1:21" ht="30" x14ac:dyDescent="0.25">
      <c r="A155">
        <v>153</v>
      </c>
      <c r="B155" s="3" t="s">
        <v>154</v>
      </c>
      <c r="C155" s="3" t="s">
        <v>4262</v>
      </c>
      <c r="D155" s="6">
        <v>109225</v>
      </c>
      <c r="E155" s="8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>
        <f t="shared" si="8"/>
        <v>0</v>
      </c>
      <c r="P155" s="11">
        <f t="shared" si="9"/>
        <v>35.9</v>
      </c>
      <c r="Q155" t="s">
        <v>8307</v>
      </c>
      <c r="R155" t="s">
        <v>8310</v>
      </c>
      <c r="S155" s="10">
        <f t="shared" si="10"/>
        <v>41933.586157407408</v>
      </c>
      <c r="T155">
        <f t="shared" si="11"/>
        <v>2014</v>
      </c>
      <c r="U155" s="15" t="str" cm="1">
        <f t="array" ref="U155">_xlfn.IFS(MONTH($S155)=1, "January", MONTH($S155)=2, "Feburary", MONTH($S155)=3, "March", MONTH($S155)=4, "April", MONTH($S155)=5, "May", MONTH($S155)=6, "June", MONTH($S155)=7, "July", MONTH($S155)=8, "August", MONTH($S155)=9, "September", MONTH($S155)=10, "October", MONTH($S155)=11, "November", MONTH($S155)=12, "December")</f>
        <v>October</v>
      </c>
    </row>
    <row r="156" spans="1:21" ht="30" x14ac:dyDescent="0.25">
      <c r="A156">
        <v>154</v>
      </c>
      <c r="B156" s="3" t="s">
        <v>155</v>
      </c>
      <c r="C156" s="3" t="s">
        <v>4263</v>
      </c>
      <c r="D156" s="6">
        <v>104219</v>
      </c>
      <c r="E156" s="8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>
        <f t="shared" si="8"/>
        <v>0</v>
      </c>
      <c r="P156" s="11">
        <f t="shared" si="9"/>
        <v>13.33</v>
      </c>
      <c r="Q156" t="s">
        <v>8307</v>
      </c>
      <c r="R156" t="s">
        <v>8310</v>
      </c>
      <c r="S156" s="10">
        <f t="shared" si="10"/>
        <v>42115.547395833331</v>
      </c>
      <c r="T156">
        <f t="shared" si="11"/>
        <v>2015</v>
      </c>
      <c r="U156" s="15" t="str" cm="1">
        <f t="array" ref="U156">_xlfn.IFS(MONTH($S156)=1, "January", MONTH($S156)=2, "Feburary", MONTH($S156)=3, "March", MONTH($S156)=4, "April", MONTH($S156)=5, "May", MONTH($S156)=6, "June", MONTH($S156)=7, "July", MONTH($S156)=8, "August", MONTH($S156)=9, "September", MONTH($S156)=10, "October", MONTH($S156)=11, "November", MONTH($S156)=12, "December")</f>
        <v>April</v>
      </c>
    </row>
    <row r="157" spans="1:21" ht="30" x14ac:dyDescent="0.25">
      <c r="A157">
        <v>155</v>
      </c>
      <c r="B157" s="3" t="s">
        <v>156</v>
      </c>
      <c r="C157" s="3" t="s">
        <v>4264</v>
      </c>
      <c r="D157" s="6">
        <v>100000</v>
      </c>
      <c r="E157" s="8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>
        <f t="shared" si="8"/>
        <v>0</v>
      </c>
      <c r="P157" s="11">
        <f t="shared" si="9"/>
        <v>20.25</v>
      </c>
      <c r="Q157" t="s">
        <v>8307</v>
      </c>
      <c r="R157" t="s">
        <v>8310</v>
      </c>
      <c r="S157" s="10">
        <f t="shared" si="10"/>
        <v>42168.559432870374</v>
      </c>
      <c r="T157">
        <f t="shared" si="11"/>
        <v>2015</v>
      </c>
      <c r="U157" s="15" t="str" cm="1">
        <f t="array" ref="U157">_xlfn.IFS(MONTH($S157)=1, "January", MONTH($S157)=2, "Feburary", MONTH($S157)=3, "March", MONTH($S157)=4, "April", MONTH($S157)=5, "May", MONTH($S157)=6, "June", MONTH($S157)=7, "July", MONTH($S157)=8, "August", MONTH($S157)=9, "September", MONTH($S157)=10, "October", MONTH($S157)=11, "November", MONTH($S157)=12, "December")</f>
        <v>June</v>
      </c>
    </row>
    <row r="158" spans="1:21" ht="30" x14ac:dyDescent="0.25">
      <c r="A158">
        <v>156</v>
      </c>
      <c r="B158" s="3" t="s">
        <v>157</v>
      </c>
      <c r="C158" s="3" t="s">
        <v>4265</v>
      </c>
      <c r="D158" s="6">
        <v>100000</v>
      </c>
      <c r="E158" s="8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>
        <f t="shared" si="8"/>
        <v>2</v>
      </c>
      <c r="P158" s="11">
        <f t="shared" si="9"/>
        <v>119</v>
      </c>
      <c r="Q158" t="s">
        <v>8307</v>
      </c>
      <c r="R158" t="s">
        <v>8310</v>
      </c>
      <c r="S158" s="10">
        <f t="shared" si="10"/>
        <v>41794.124953703707</v>
      </c>
      <c r="T158">
        <f t="shared" si="11"/>
        <v>2014</v>
      </c>
      <c r="U158" s="15" t="str" cm="1">
        <f t="array" ref="U158">_xlfn.IFS(MONTH($S158)=1, "January", MONTH($S158)=2, "Feburary", MONTH($S158)=3, "March", MONTH($S158)=4, "April", MONTH($S158)=5, "May", MONTH($S158)=6, "June", MONTH($S158)=7, "July", MONTH($S158)=8, "August", MONTH($S158)=9, "September", MONTH($S158)=10, "October", MONTH($S158)=11, "November", MONTH($S158)=12, "December")</f>
        <v>June</v>
      </c>
    </row>
    <row r="159" spans="1:21" ht="30" x14ac:dyDescent="0.25">
      <c r="A159">
        <v>157</v>
      </c>
      <c r="B159" s="3" t="s">
        <v>158</v>
      </c>
      <c r="C159" s="3" t="s">
        <v>4266</v>
      </c>
      <c r="D159" s="6">
        <v>100000</v>
      </c>
      <c r="E159" s="8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>
        <f t="shared" si="8"/>
        <v>0</v>
      </c>
      <c r="P159" s="11">
        <f t="shared" si="9"/>
        <v>4</v>
      </c>
      <c r="Q159" t="s">
        <v>8307</v>
      </c>
      <c r="R159" t="s">
        <v>8310</v>
      </c>
      <c r="S159" s="10">
        <f t="shared" si="10"/>
        <v>42396.911712962959</v>
      </c>
      <c r="T159">
        <f t="shared" si="11"/>
        <v>2016</v>
      </c>
      <c r="U159" s="15" t="str" cm="1">
        <f t="array" ref="U159">_xlfn.IFS(MONTH($S159)=1, "January", MONTH($S159)=2, "Feburary", MONTH($S159)=3, "March", MONTH($S159)=4, "April", MONTH($S159)=5, "May", MONTH($S159)=6, "June", MONTH($S159)=7, "July", MONTH($S159)=8, "August", MONTH($S159)=9, "September", MONTH($S159)=10, "October", MONTH($S159)=11, "November", MONTH($S159)=12, "December")</f>
        <v>January</v>
      </c>
    </row>
    <row r="160" spans="1:21" ht="30" x14ac:dyDescent="0.25">
      <c r="A160">
        <v>158</v>
      </c>
      <c r="B160" s="3" t="s">
        <v>159</v>
      </c>
      <c r="C160" s="3" t="s">
        <v>4267</v>
      </c>
      <c r="D160" s="6">
        <v>100000</v>
      </c>
      <c r="E160" s="8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>
        <f t="shared" si="8"/>
        <v>0</v>
      </c>
      <c r="P160" s="11">
        <f t="shared" si="9"/>
        <v>0</v>
      </c>
      <c r="Q160" t="s">
        <v>8307</v>
      </c>
      <c r="R160" t="s">
        <v>8310</v>
      </c>
      <c r="S160" s="10">
        <f t="shared" si="10"/>
        <v>41904.07671296296</v>
      </c>
      <c r="T160">
        <f t="shared" si="11"/>
        <v>2014</v>
      </c>
      <c r="U160" s="15" t="str" cm="1">
        <f t="array" ref="U160">_xlfn.IFS(MONTH($S160)=1, "January", MONTH($S160)=2, "Feburary", MONTH($S160)=3, "March", MONTH($S160)=4, "April", MONTH($S160)=5, "May", MONTH($S160)=6, "June", MONTH($S160)=7, "July", MONTH($S160)=8, "August", MONTH($S160)=9, "September", MONTH($S160)=10, "October", MONTH($S160)=11, "November", MONTH($S160)=12, "December")</f>
        <v>September</v>
      </c>
    </row>
    <row r="161" spans="1:21" ht="45" x14ac:dyDescent="0.25">
      <c r="A161">
        <v>159</v>
      </c>
      <c r="B161" s="3" t="s">
        <v>160</v>
      </c>
      <c r="C161" s="3" t="s">
        <v>4268</v>
      </c>
      <c r="D161" s="6">
        <v>100000</v>
      </c>
      <c r="E161" s="8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>
        <f t="shared" si="8"/>
        <v>0</v>
      </c>
      <c r="P161" s="11">
        <f t="shared" si="9"/>
        <v>10</v>
      </c>
      <c r="Q161" t="s">
        <v>8307</v>
      </c>
      <c r="R161" t="s">
        <v>8310</v>
      </c>
      <c r="S161" s="10">
        <f t="shared" si="10"/>
        <v>42514.434548611112</v>
      </c>
      <c r="T161">
        <f t="shared" si="11"/>
        <v>2016</v>
      </c>
      <c r="U161" s="15" t="str" cm="1">
        <f t="array" ref="U161">_xlfn.IFS(MONTH($S161)=1, "January", MONTH($S161)=2, "Feburary", MONTH($S161)=3, "March", MONTH($S161)=4, "April", MONTH($S161)=5, "May", MONTH($S161)=6, "June", MONTH($S161)=7, "July", MONTH($S161)=8, "August", MONTH($S161)=9, "September", MONTH($S161)=10, "October", MONTH($S161)=11, "November", MONTH($S161)=12, "December")</f>
        <v>May</v>
      </c>
    </row>
    <row r="162" spans="1:21" ht="30" x14ac:dyDescent="0.25">
      <c r="A162">
        <v>160</v>
      </c>
      <c r="B162" s="3" t="s">
        <v>161</v>
      </c>
      <c r="C162" s="3" t="s">
        <v>4269</v>
      </c>
      <c r="D162" s="6">
        <v>100000</v>
      </c>
      <c r="E162" s="8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>
        <f t="shared" si="8"/>
        <v>0</v>
      </c>
      <c r="P162" s="11">
        <f t="shared" si="9"/>
        <v>0</v>
      </c>
      <c r="Q162" t="s">
        <v>8307</v>
      </c>
      <c r="R162" t="s">
        <v>8311</v>
      </c>
      <c r="S162" s="10">
        <f t="shared" si="10"/>
        <v>42171.913090277783</v>
      </c>
      <c r="T162">
        <f t="shared" si="11"/>
        <v>2015</v>
      </c>
      <c r="U162" s="15" t="str" cm="1">
        <f t="array" ref="U162">_xlfn.IFS(MONTH($S162)=1, "January", MONTH($S162)=2, "Feburary", MONTH($S162)=3, "March", MONTH($S162)=4, "April", MONTH($S162)=5, "May", MONTH($S162)=6, "June", MONTH($S162)=7, "July", MONTH($S162)=8, "August", MONTH($S162)=9, "September", MONTH($S162)=10, "October", MONTH($S162)=11, "November", MONTH($S162)=12, "December")</f>
        <v>June</v>
      </c>
    </row>
    <row r="163" spans="1:21" ht="30" x14ac:dyDescent="0.25">
      <c r="A163">
        <v>161</v>
      </c>
      <c r="B163" s="3" t="s">
        <v>162</v>
      </c>
      <c r="C163" s="3" t="s">
        <v>4270</v>
      </c>
      <c r="D163" s="6">
        <v>100000</v>
      </c>
      <c r="E163" s="8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>
        <f t="shared" si="8"/>
        <v>0</v>
      </c>
      <c r="P163" s="11">
        <f t="shared" si="9"/>
        <v>5</v>
      </c>
      <c r="Q163" t="s">
        <v>8307</v>
      </c>
      <c r="R163" t="s">
        <v>8311</v>
      </c>
      <c r="S163" s="10">
        <f t="shared" si="10"/>
        <v>41792.687442129631</v>
      </c>
      <c r="T163">
        <f t="shared" si="11"/>
        <v>2014</v>
      </c>
      <c r="U163" s="15" t="str" cm="1">
        <f t="array" ref="U163">_xlfn.IFS(MONTH($S163)=1, "January", MONTH($S163)=2, "Feburary", MONTH($S163)=3, "March", MONTH($S163)=4, "April", MONTH($S163)=5, "May", MONTH($S163)=6, "June", MONTH($S163)=7, "July", MONTH($S163)=8, "August", MONTH($S163)=9, "September", MONTH($S163)=10, "October", MONTH($S163)=11, "November", MONTH($S163)=12, "December")</f>
        <v>June</v>
      </c>
    </row>
    <row r="164" spans="1:21" ht="30" x14ac:dyDescent="0.25">
      <c r="A164">
        <v>162</v>
      </c>
      <c r="B164" s="3" t="s">
        <v>163</v>
      </c>
      <c r="C164" s="3" t="s">
        <v>4271</v>
      </c>
      <c r="D164" s="6">
        <v>100000</v>
      </c>
      <c r="E164" s="8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>
        <f t="shared" si="8"/>
        <v>0</v>
      </c>
      <c r="P164" s="11">
        <f t="shared" si="9"/>
        <v>43.5</v>
      </c>
      <c r="Q164" t="s">
        <v>8307</v>
      </c>
      <c r="R164" t="s">
        <v>8311</v>
      </c>
      <c r="S164" s="10">
        <f t="shared" si="10"/>
        <v>41835.126805555556</v>
      </c>
      <c r="T164">
        <f t="shared" si="11"/>
        <v>2014</v>
      </c>
      <c r="U164" s="15" t="str" cm="1">
        <f t="array" ref="U164">_xlfn.IFS(MONTH($S164)=1, "January", MONTH($S164)=2, "Feburary", MONTH($S164)=3, "March", MONTH($S164)=4, "April", MONTH($S164)=5, "May", MONTH($S164)=6, "June", MONTH($S164)=7, "July", MONTH($S164)=8, "August", MONTH($S164)=9, "September", MONTH($S164)=10, "October", MONTH($S164)=11, "November", MONTH($S164)=12, "December")</f>
        <v>July</v>
      </c>
    </row>
    <row r="165" spans="1:21" ht="30" x14ac:dyDescent="0.25">
      <c r="A165">
        <v>163</v>
      </c>
      <c r="B165" s="3" t="s">
        <v>164</v>
      </c>
      <c r="C165" s="3" t="s">
        <v>4272</v>
      </c>
      <c r="D165" s="6">
        <v>100000</v>
      </c>
      <c r="E165" s="8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>
        <f t="shared" si="8"/>
        <v>0</v>
      </c>
      <c r="P165" s="11">
        <f t="shared" si="9"/>
        <v>0</v>
      </c>
      <c r="Q165" t="s">
        <v>8307</v>
      </c>
      <c r="R165" t="s">
        <v>8311</v>
      </c>
      <c r="S165" s="10">
        <f t="shared" si="10"/>
        <v>42243.961273148147</v>
      </c>
      <c r="T165">
        <f t="shared" si="11"/>
        <v>2015</v>
      </c>
      <c r="U165" s="15" t="str" cm="1">
        <f t="array" ref="U165">_xlfn.IFS(MONTH($S165)=1, "January", MONTH($S165)=2, "Feburary", MONTH($S165)=3, "March", MONTH($S165)=4, "April", MONTH($S165)=5, "May", MONTH($S165)=6, "June", MONTH($S165)=7, "July", MONTH($S165)=8, "August", MONTH($S165)=9, "September", MONTH($S165)=10, "October", MONTH($S165)=11, "November", MONTH($S165)=12, "December")</f>
        <v>August</v>
      </c>
    </row>
    <row r="166" spans="1:21" ht="30" x14ac:dyDescent="0.25">
      <c r="A166">
        <v>164</v>
      </c>
      <c r="B166" s="3" t="s">
        <v>165</v>
      </c>
      <c r="C166" s="3" t="s">
        <v>4273</v>
      </c>
      <c r="D166" s="6">
        <v>100000</v>
      </c>
      <c r="E166" s="8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>
        <f t="shared" si="8"/>
        <v>1</v>
      </c>
      <c r="P166" s="11">
        <f t="shared" si="9"/>
        <v>91.43</v>
      </c>
      <c r="Q166" t="s">
        <v>8307</v>
      </c>
      <c r="R166" t="s">
        <v>8311</v>
      </c>
      <c r="S166" s="10">
        <f t="shared" si="10"/>
        <v>41841.762743055559</v>
      </c>
      <c r="T166">
        <f t="shared" si="11"/>
        <v>2014</v>
      </c>
      <c r="U166" s="15" t="str" cm="1">
        <f t="array" ref="U166">_xlfn.IFS(MONTH($S166)=1, "January", MONTH($S166)=2, "Feburary", MONTH($S166)=3, "March", MONTH($S166)=4, "April", MONTH($S166)=5, "May", MONTH($S166)=6, "June", MONTH($S166)=7, "July", MONTH($S166)=8, "August", MONTH($S166)=9, "September", MONTH($S166)=10, "October", MONTH($S166)=11, "November", MONTH($S166)=12, "December")</f>
        <v>July</v>
      </c>
    </row>
    <row r="167" spans="1:21" x14ac:dyDescent="0.25">
      <c r="A167">
        <v>165</v>
      </c>
      <c r="B167" s="3" t="s">
        <v>166</v>
      </c>
      <c r="C167" s="3" t="s">
        <v>4274</v>
      </c>
      <c r="D167" s="6">
        <v>100000</v>
      </c>
      <c r="E167" s="8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>
        <f t="shared" si="8"/>
        <v>0</v>
      </c>
      <c r="P167" s="11">
        <f t="shared" si="9"/>
        <v>0</v>
      </c>
      <c r="Q167" t="s">
        <v>8307</v>
      </c>
      <c r="R167" t="s">
        <v>8311</v>
      </c>
      <c r="S167" s="10">
        <f t="shared" si="10"/>
        <v>42351.658842592587</v>
      </c>
      <c r="T167">
        <f t="shared" si="11"/>
        <v>2015</v>
      </c>
      <c r="U167" s="15" t="str" cm="1">
        <f t="array" ref="U167">_xlfn.IFS(MONTH($S167)=1, "January", MONTH($S167)=2, "Feburary", MONTH($S167)=3, "March", MONTH($S167)=4, "April", MONTH($S167)=5, "May", MONTH($S167)=6, "June", MONTH($S167)=7, "July", MONTH($S167)=8, "August", MONTH($S167)=9, "September", MONTH($S167)=10, "October", MONTH($S167)=11, "November", MONTH($S167)=12, "December")</f>
        <v>December</v>
      </c>
    </row>
    <row r="168" spans="1:21" ht="30" x14ac:dyDescent="0.25">
      <c r="A168">
        <v>166</v>
      </c>
      <c r="B168" s="3" t="s">
        <v>167</v>
      </c>
      <c r="C168" s="3" t="s">
        <v>4275</v>
      </c>
      <c r="D168" s="6">
        <v>100000</v>
      </c>
      <c r="E168" s="8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>
        <f t="shared" si="8"/>
        <v>3</v>
      </c>
      <c r="P168" s="11">
        <f t="shared" si="9"/>
        <v>3000</v>
      </c>
      <c r="Q168" t="s">
        <v>8307</v>
      </c>
      <c r="R168" t="s">
        <v>8311</v>
      </c>
      <c r="S168" s="10">
        <f t="shared" si="10"/>
        <v>42721.075949074075</v>
      </c>
      <c r="T168">
        <f t="shared" si="11"/>
        <v>2016</v>
      </c>
      <c r="U168" s="15" t="str" cm="1">
        <f t="array" ref="U168">_xlfn.IFS(MONTH($S168)=1, "January", MONTH($S168)=2, "Feburary", MONTH($S168)=3, "March", MONTH($S168)=4, "April", MONTH($S168)=5, "May", MONTH($S168)=6, "June", MONTH($S168)=7, "July", MONTH($S168)=8, "August", MONTH($S168)=9, "September", MONTH($S168)=10, "October", MONTH($S168)=11, "November", MONTH($S168)=12, "December")</f>
        <v>December</v>
      </c>
    </row>
    <row r="169" spans="1:21" ht="30" x14ac:dyDescent="0.25">
      <c r="A169">
        <v>167</v>
      </c>
      <c r="B169" s="3" t="s">
        <v>168</v>
      </c>
      <c r="C169" s="3" t="s">
        <v>4276</v>
      </c>
      <c r="D169" s="6">
        <v>100000</v>
      </c>
      <c r="E169" s="8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>
        <f t="shared" si="8"/>
        <v>0</v>
      </c>
      <c r="P169" s="11">
        <f t="shared" si="9"/>
        <v>5.5</v>
      </c>
      <c r="Q169" t="s">
        <v>8307</v>
      </c>
      <c r="R169" t="s">
        <v>8311</v>
      </c>
      <c r="S169" s="10">
        <f t="shared" si="10"/>
        <v>42160.927488425921</v>
      </c>
      <c r="T169">
        <f t="shared" si="11"/>
        <v>2015</v>
      </c>
      <c r="U169" s="15" t="str" cm="1">
        <f t="array" ref="U169">_xlfn.IFS(MONTH($S169)=1, "January", MONTH($S169)=2, "Feburary", MONTH($S169)=3, "March", MONTH($S169)=4, "April", MONTH($S169)=5, "May", MONTH($S169)=6, "June", MONTH($S169)=7, "July", MONTH($S169)=8, "August", MONTH($S169)=9, "September", MONTH($S169)=10, "October", MONTH($S169)=11, "November", MONTH($S169)=12, "December")</f>
        <v>June</v>
      </c>
    </row>
    <row r="170" spans="1:21" ht="30" x14ac:dyDescent="0.25">
      <c r="A170">
        <v>168</v>
      </c>
      <c r="B170" s="3" t="s">
        <v>169</v>
      </c>
      <c r="C170" s="3" t="s">
        <v>4277</v>
      </c>
      <c r="D170" s="6">
        <v>100000</v>
      </c>
      <c r="E170" s="8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>
        <f t="shared" si="8"/>
        <v>0</v>
      </c>
      <c r="P170" s="11">
        <f t="shared" si="9"/>
        <v>108.33</v>
      </c>
      <c r="Q170" t="s">
        <v>8307</v>
      </c>
      <c r="R170" t="s">
        <v>8311</v>
      </c>
      <c r="S170" s="10">
        <f t="shared" si="10"/>
        <v>42052.83530092593</v>
      </c>
      <c r="T170">
        <f t="shared" si="11"/>
        <v>2015</v>
      </c>
      <c r="U170" s="15" t="str" cm="1">
        <f t="array" ref="U170">_xlfn.IFS(MONTH($S170)=1, "January", MONTH($S170)=2, "Feburary", MONTH($S170)=3, "March", MONTH($S170)=4, "April", MONTH($S170)=5, "May", MONTH($S170)=6, "June", MONTH($S170)=7, "July", MONTH($S170)=8, "August", MONTH($S170)=9, "September", MONTH($S170)=10, "October", MONTH($S170)=11, "November", MONTH($S170)=12, "December")</f>
        <v>Feburary</v>
      </c>
    </row>
    <row r="171" spans="1:21" ht="30" x14ac:dyDescent="0.25">
      <c r="A171">
        <v>169</v>
      </c>
      <c r="B171" s="3" t="s">
        <v>170</v>
      </c>
      <c r="C171" s="3" t="s">
        <v>4278</v>
      </c>
      <c r="D171" s="6">
        <v>100000</v>
      </c>
      <c r="E171" s="8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>
        <f t="shared" si="8"/>
        <v>1</v>
      </c>
      <c r="P171" s="11">
        <f t="shared" si="9"/>
        <v>56</v>
      </c>
      <c r="Q171" t="s">
        <v>8307</v>
      </c>
      <c r="R171" t="s">
        <v>8311</v>
      </c>
      <c r="S171" s="10">
        <f t="shared" si="10"/>
        <v>41900.505312499998</v>
      </c>
      <c r="T171">
        <f t="shared" si="11"/>
        <v>2014</v>
      </c>
      <c r="U171" s="15" t="str" cm="1">
        <f t="array" ref="U171">_xlfn.IFS(MONTH($S171)=1, "January", MONTH($S171)=2, "Feburary", MONTH($S171)=3, "March", MONTH($S171)=4, "April", MONTH($S171)=5, "May", MONTH($S171)=6, "June", MONTH($S171)=7, "July", MONTH($S171)=8, "August", MONTH($S171)=9, "September", MONTH($S171)=10, "October", MONTH($S171)=11, "November", MONTH($S171)=12, "December")</f>
        <v>September</v>
      </c>
    </row>
    <row r="172" spans="1:21" ht="30" x14ac:dyDescent="0.25">
      <c r="A172">
        <v>170</v>
      </c>
      <c r="B172" s="3" t="s">
        <v>171</v>
      </c>
      <c r="C172" s="3" t="s">
        <v>4279</v>
      </c>
      <c r="D172" s="6">
        <v>100000</v>
      </c>
      <c r="E172" s="8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>
        <f t="shared" si="8"/>
        <v>0</v>
      </c>
      <c r="P172" s="11">
        <f t="shared" si="9"/>
        <v>32.5</v>
      </c>
      <c r="Q172" t="s">
        <v>8307</v>
      </c>
      <c r="R172" t="s">
        <v>8311</v>
      </c>
      <c r="S172" s="10">
        <f t="shared" si="10"/>
        <v>42216.977812500001</v>
      </c>
      <c r="T172">
        <f t="shared" si="11"/>
        <v>2015</v>
      </c>
      <c r="U172" s="15" t="str" cm="1">
        <f t="array" ref="U172">_xlfn.IFS(MONTH($S172)=1, "January", MONTH($S172)=2, "Feburary", MONTH($S172)=3, "March", MONTH($S172)=4, "April", MONTH($S172)=5, "May", MONTH($S172)=6, "June", MONTH($S172)=7, "July", MONTH($S172)=8, "August", MONTH($S172)=9, "September", MONTH($S172)=10, "October", MONTH($S172)=11, "November", MONTH($S172)=12, "December")</f>
        <v>July</v>
      </c>
    </row>
    <row r="173" spans="1:21" ht="30" x14ac:dyDescent="0.25">
      <c r="A173">
        <v>171</v>
      </c>
      <c r="B173" s="3" t="s">
        <v>172</v>
      </c>
      <c r="C173" s="3" t="s">
        <v>4280</v>
      </c>
      <c r="D173" s="6">
        <v>100000</v>
      </c>
      <c r="E173" s="8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>
        <f t="shared" si="8"/>
        <v>0</v>
      </c>
      <c r="P173" s="11">
        <f t="shared" si="9"/>
        <v>1</v>
      </c>
      <c r="Q173" t="s">
        <v>8307</v>
      </c>
      <c r="R173" t="s">
        <v>8311</v>
      </c>
      <c r="S173" s="10">
        <f t="shared" si="10"/>
        <v>42534.180717592593</v>
      </c>
      <c r="T173">
        <f t="shared" si="11"/>
        <v>2016</v>
      </c>
      <c r="U173" s="15" t="str" cm="1">
        <f t="array" ref="U173">_xlfn.IFS(MONTH($S173)=1, "January", MONTH($S173)=2, "Feburary", MONTH($S173)=3, "March", MONTH($S173)=4, "April", MONTH($S173)=5, "May", MONTH($S173)=6, "June", MONTH($S173)=7, "July", MONTH($S173)=8, "August", MONTH($S173)=9, "September", MONTH($S173)=10, "October", MONTH($S173)=11, "November", MONTH($S173)=12, "December")</f>
        <v>June</v>
      </c>
    </row>
    <row r="174" spans="1:21" ht="30" x14ac:dyDescent="0.25">
      <c r="A174">
        <v>172</v>
      </c>
      <c r="B174" s="3" t="s">
        <v>173</v>
      </c>
      <c r="C174" s="3" t="s">
        <v>4281</v>
      </c>
      <c r="D174" s="6">
        <v>100000</v>
      </c>
      <c r="E174" s="8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>
        <f t="shared" si="8"/>
        <v>0</v>
      </c>
      <c r="P174" s="11">
        <f t="shared" si="9"/>
        <v>0</v>
      </c>
      <c r="Q174" t="s">
        <v>8307</v>
      </c>
      <c r="R174" t="s">
        <v>8311</v>
      </c>
      <c r="S174" s="10">
        <f t="shared" si="10"/>
        <v>42047.394942129627</v>
      </c>
      <c r="T174">
        <f t="shared" si="11"/>
        <v>2015</v>
      </c>
      <c r="U174" s="15" t="str" cm="1">
        <f t="array" ref="U174">_xlfn.IFS(MONTH($S174)=1, "January", MONTH($S174)=2, "Feburary", MONTH($S174)=3, "March", MONTH($S174)=4, "April", MONTH($S174)=5, "May", MONTH($S174)=6, "June", MONTH($S174)=7, "July", MONTH($S174)=8, "August", MONTH($S174)=9, "September", MONTH($S174)=10, "October", MONTH($S174)=11, "November", MONTH($S174)=12, "December")</f>
        <v>Feburary</v>
      </c>
    </row>
    <row r="175" spans="1:21" ht="30" x14ac:dyDescent="0.25">
      <c r="A175">
        <v>173</v>
      </c>
      <c r="B175" s="3" t="s">
        <v>174</v>
      </c>
      <c r="C175" s="3" t="s">
        <v>4282</v>
      </c>
      <c r="D175" s="6">
        <v>100000</v>
      </c>
      <c r="E175" s="8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>
        <f t="shared" si="8"/>
        <v>0</v>
      </c>
      <c r="P175" s="11">
        <f t="shared" si="9"/>
        <v>0</v>
      </c>
      <c r="Q175" t="s">
        <v>8307</v>
      </c>
      <c r="R175" t="s">
        <v>8311</v>
      </c>
      <c r="S175" s="10">
        <f t="shared" si="10"/>
        <v>42033.573009259257</v>
      </c>
      <c r="T175">
        <f t="shared" si="11"/>
        <v>2015</v>
      </c>
      <c r="U175" s="15" t="str" cm="1">
        <f t="array" ref="U175">_xlfn.IFS(MONTH($S175)=1, "January", MONTH($S175)=2, "Feburary", MONTH($S175)=3, "March", MONTH($S175)=4, "April", MONTH($S175)=5, "May", MONTH($S175)=6, "June", MONTH($S175)=7, "July", MONTH($S175)=8, "August", MONTH($S175)=9, "September", MONTH($S175)=10, "October", MONTH($S175)=11, "November", MONTH($S175)=12, "December")</f>
        <v>January</v>
      </c>
    </row>
    <row r="176" spans="1:21" ht="30" x14ac:dyDescent="0.25">
      <c r="A176">
        <v>174</v>
      </c>
      <c r="B176" s="3" t="s">
        <v>175</v>
      </c>
      <c r="C176" s="3" t="s">
        <v>4283</v>
      </c>
      <c r="D176" s="6">
        <v>100000</v>
      </c>
      <c r="E176" s="8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>
        <f t="shared" si="8"/>
        <v>0</v>
      </c>
      <c r="P176" s="11">
        <f t="shared" si="9"/>
        <v>0</v>
      </c>
      <c r="Q176" t="s">
        <v>8307</v>
      </c>
      <c r="R176" t="s">
        <v>8311</v>
      </c>
      <c r="S176" s="10">
        <f t="shared" si="10"/>
        <v>42072.758981481486</v>
      </c>
      <c r="T176">
        <f t="shared" si="11"/>
        <v>2015</v>
      </c>
      <c r="U176" s="15" t="str" cm="1">
        <f t="array" ref="U176">_xlfn.IFS(MONTH($S176)=1, "January", MONTH($S176)=2, "Feburary", MONTH($S176)=3, "March", MONTH($S176)=4, "April", MONTH($S176)=5, "May", MONTH($S176)=6, "June", MONTH($S176)=7, "July", MONTH($S176)=8, "August", MONTH($S176)=9, "September", MONTH($S176)=10, "October", MONTH($S176)=11, "November", MONTH($S176)=12, "December")</f>
        <v>March</v>
      </c>
    </row>
    <row r="177" spans="1:21" ht="30" x14ac:dyDescent="0.25">
      <c r="A177">
        <v>175</v>
      </c>
      <c r="B177" s="3" t="s">
        <v>176</v>
      </c>
      <c r="C177" s="3" t="s">
        <v>4284</v>
      </c>
      <c r="D177" s="6">
        <v>100000</v>
      </c>
      <c r="E177" s="8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>
        <f t="shared" si="8"/>
        <v>1</v>
      </c>
      <c r="P177" s="11">
        <f t="shared" si="9"/>
        <v>49.88</v>
      </c>
      <c r="Q177" t="s">
        <v>8307</v>
      </c>
      <c r="R177" t="s">
        <v>8311</v>
      </c>
      <c r="S177" s="10">
        <f t="shared" si="10"/>
        <v>41855.777905092589</v>
      </c>
      <c r="T177">
        <f t="shared" si="11"/>
        <v>2014</v>
      </c>
      <c r="U177" s="15" t="str" cm="1">
        <f t="array" ref="U177">_xlfn.IFS(MONTH($S177)=1, "January", MONTH($S177)=2, "Feburary", MONTH($S177)=3, "March", MONTH($S177)=4, "April", MONTH($S177)=5, "May", MONTH($S177)=6, "June", MONTH($S177)=7, "July", MONTH($S177)=8, "August", MONTH($S177)=9, "September", MONTH($S177)=10, "October", MONTH($S177)=11, "November", MONTH($S177)=12, "December")</f>
        <v>August</v>
      </c>
    </row>
    <row r="178" spans="1:21" ht="30" x14ac:dyDescent="0.25">
      <c r="A178">
        <v>176</v>
      </c>
      <c r="B178" s="3" t="s">
        <v>177</v>
      </c>
      <c r="C178" s="3" t="s">
        <v>4285</v>
      </c>
      <c r="D178" s="6">
        <v>100000</v>
      </c>
      <c r="E178" s="8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>
        <f t="shared" si="8"/>
        <v>0</v>
      </c>
      <c r="P178" s="11">
        <f t="shared" si="9"/>
        <v>0</v>
      </c>
      <c r="Q178" t="s">
        <v>8307</v>
      </c>
      <c r="R178" t="s">
        <v>8311</v>
      </c>
      <c r="S178" s="10">
        <f t="shared" si="10"/>
        <v>42191.824062500003</v>
      </c>
      <c r="T178">
        <f t="shared" si="11"/>
        <v>2015</v>
      </c>
      <c r="U178" s="15" t="str" cm="1">
        <f t="array" ref="U178">_xlfn.IFS(MONTH($S178)=1, "January", MONTH($S178)=2, "Feburary", MONTH($S178)=3, "March", MONTH($S178)=4, "April", MONTH($S178)=5, "May", MONTH($S178)=6, "June", MONTH($S178)=7, "July", MONTH($S178)=8, "August", MONTH($S178)=9, "September", MONTH($S178)=10, "October", MONTH($S178)=11, "November", MONTH($S178)=12, "December")</f>
        <v>July</v>
      </c>
    </row>
    <row r="179" spans="1:21" x14ac:dyDescent="0.25">
      <c r="A179">
        <v>177</v>
      </c>
      <c r="B179" s="3" t="s">
        <v>178</v>
      </c>
      <c r="C179" s="3" t="s">
        <v>4286</v>
      </c>
      <c r="D179" s="6">
        <v>100000</v>
      </c>
      <c r="E179" s="8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>
        <f t="shared" si="8"/>
        <v>0</v>
      </c>
      <c r="P179" s="11">
        <f t="shared" si="9"/>
        <v>25.71</v>
      </c>
      <c r="Q179" t="s">
        <v>8307</v>
      </c>
      <c r="R179" t="s">
        <v>8311</v>
      </c>
      <c r="S179" s="10">
        <f t="shared" si="10"/>
        <v>42070.047754629632</v>
      </c>
      <c r="T179">
        <f t="shared" si="11"/>
        <v>2015</v>
      </c>
      <c r="U179" s="15" t="str" cm="1">
        <f t="array" ref="U179">_xlfn.IFS(MONTH($S179)=1, "January", MONTH($S179)=2, "Feburary", MONTH($S179)=3, "March", MONTH($S179)=4, "April", MONTH($S179)=5, "May", MONTH($S179)=6, "June", MONTH($S179)=7, "July", MONTH($S179)=8, "August", MONTH($S179)=9, "September", MONTH($S179)=10, "October", MONTH($S179)=11, "November", MONTH($S179)=12, "December")</f>
        <v>March</v>
      </c>
    </row>
    <row r="180" spans="1:21" ht="30" x14ac:dyDescent="0.25">
      <c r="A180">
        <v>178</v>
      </c>
      <c r="B180" s="3" t="s">
        <v>179</v>
      </c>
      <c r="C180" s="3" t="s">
        <v>4287</v>
      </c>
      <c r="D180" s="6">
        <v>100000</v>
      </c>
      <c r="E180" s="8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>
        <f t="shared" si="8"/>
        <v>0</v>
      </c>
      <c r="P180" s="11">
        <f t="shared" si="9"/>
        <v>0</v>
      </c>
      <c r="Q180" t="s">
        <v>8307</v>
      </c>
      <c r="R180" t="s">
        <v>8311</v>
      </c>
      <c r="S180" s="10">
        <f t="shared" si="10"/>
        <v>42304.955381944441</v>
      </c>
      <c r="T180">
        <f t="shared" si="11"/>
        <v>2015</v>
      </c>
      <c r="U180" s="15" t="str" cm="1">
        <f t="array" ref="U180">_xlfn.IFS(MONTH($S180)=1, "January", MONTH($S180)=2, "Feburary", MONTH($S180)=3, "March", MONTH($S180)=4, "April", MONTH($S180)=5, "May", MONTH($S180)=6, "June", MONTH($S180)=7, "July", MONTH($S180)=8, "August", MONTH($S180)=9, "September", MONTH($S180)=10, "October", MONTH($S180)=11, "November", MONTH($S180)=12, "December")</f>
        <v>October</v>
      </c>
    </row>
    <row r="181" spans="1:21" x14ac:dyDescent="0.25">
      <c r="A181">
        <v>179</v>
      </c>
      <c r="B181" s="3" t="s">
        <v>180</v>
      </c>
      <c r="C181" s="3" t="s">
        <v>4288</v>
      </c>
      <c r="D181" s="6">
        <v>100000</v>
      </c>
      <c r="E181" s="8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>
        <f t="shared" si="8"/>
        <v>0</v>
      </c>
      <c r="P181" s="11">
        <f t="shared" si="9"/>
        <v>100</v>
      </c>
      <c r="Q181" t="s">
        <v>8307</v>
      </c>
      <c r="R181" t="s">
        <v>8311</v>
      </c>
      <c r="S181" s="10">
        <f t="shared" si="10"/>
        <v>42403.080497685187</v>
      </c>
      <c r="T181">
        <f t="shared" si="11"/>
        <v>2016</v>
      </c>
      <c r="U181" s="15" t="str" cm="1">
        <f t="array" ref="U181">_xlfn.IFS(MONTH($S181)=1, "January", MONTH($S181)=2, "Feburary", MONTH($S181)=3, "March", MONTH($S181)=4, "April", MONTH($S181)=5, "May", MONTH($S181)=6, "June", MONTH($S181)=7, "July", MONTH($S181)=8, "August", MONTH($S181)=9, "September", MONTH($S181)=10, "October", MONTH($S181)=11, "November", MONTH($S181)=12, "December")</f>
        <v>Feburary</v>
      </c>
    </row>
    <row r="182" spans="1:21" ht="30" x14ac:dyDescent="0.25">
      <c r="A182">
        <v>180</v>
      </c>
      <c r="B182" s="3" t="s">
        <v>181</v>
      </c>
      <c r="C182" s="3" t="s">
        <v>4289</v>
      </c>
      <c r="D182" s="6">
        <v>100000</v>
      </c>
      <c r="E182" s="8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>
        <f t="shared" si="8"/>
        <v>0</v>
      </c>
      <c r="P182" s="11">
        <f t="shared" si="9"/>
        <v>30.85</v>
      </c>
      <c r="Q182" t="s">
        <v>8307</v>
      </c>
      <c r="R182" t="s">
        <v>8311</v>
      </c>
      <c r="S182" s="10">
        <f t="shared" si="10"/>
        <v>42067.991238425922</v>
      </c>
      <c r="T182">
        <f t="shared" si="11"/>
        <v>2015</v>
      </c>
      <c r="U182" s="15" t="str" cm="1">
        <f t="array" ref="U182">_xlfn.IFS(MONTH($S182)=1, "January", MONTH($S182)=2, "Feburary", MONTH($S182)=3, "March", MONTH($S182)=4, "April", MONTH($S182)=5, "May", MONTH($S182)=6, "June", MONTH($S182)=7, "July", MONTH($S182)=8, "August", MONTH($S182)=9, "September", MONTH($S182)=10, "October", MONTH($S182)=11, "November", MONTH($S182)=12, "December")</f>
        <v>March</v>
      </c>
    </row>
    <row r="183" spans="1:21" ht="30" x14ac:dyDescent="0.25">
      <c r="A183">
        <v>181</v>
      </c>
      <c r="B183" s="3" t="s">
        <v>182</v>
      </c>
      <c r="C183" s="3" t="s">
        <v>4290</v>
      </c>
      <c r="D183" s="6">
        <v>100000</v>
      </c>
      <c r="E183" s="8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>
        <f t="shared" si="8"/>
        <v>1</v>
      </c>
      <c r="P183" s="11">
        <f t="shared" si="9"/>
        <v>180.5</v>
      </c>
      <c r="Q183" t="s">
        <v>8307</v>
      </c>
      <c r="R183" t="s">
        <v>8311</v>
      </c>
      <c r="S183" s="10">
        <f t="shared" si="10"/>
        <v>42147.741840277777</v>
      </c>
      <c r="T183">
        <f t="shared" si="11"/>
        <v>2015</v>
      </c>
      <c r="U183" s="15" t="str" cm="1">
        <f t="array" ref="U183">_xlfn.IFS(MONTH($S183)=1, "January", MONTH($S183)=2, "Feburary", MONTH($S183)=3, "March", MONTH($S183)=4, "April", MONTH($S183)=5, "May", MONTH($S183)=6, "June", MONTH($S183)=7, "July", MONTH($S183)=8, "August", MONTH($S183)=9, "September", MONTH($S183)=10, "October", MONTH($S183)=11, "November", MONTH($S183)=12, "December")</f>
        <v>May</v>
      </c>
    </row>
    <row r="184" spans="1:21" ht="30" x14ac:dyDescent="0.25">
      <c r="A184">
        <v>182</v>
      </c>
      <c r="B184" s="3" t="s">
        <v>183</v>
      </c>
      <c r="C184" s="3" t="s">
        <v>4291</v>
      </c>
      <c r="D184" s="6">
        <v>100000</v>
      </c>
      <c r="E184" s="8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>
        <f t="shared" si="8"/>
        <v>0</v>
      </c>
      <c r="P184" s="11">
        <f t="shared" si="9"/>
        <v>0</v>
      </c>
      <c r="Q184" t="s">
        <v>8307</v>
      </c>
      <c r="R184" t="s">
        <v>8311</v>
      </c>
      <c r="S184" s="10">
        <f t="shared" si="10"/>
        <v>42712.011944444443</v>
      </c>
      <c r="T184">
        <f t="shared" si="11"/>
        <v>2016</v>
      </c>
      <c r="U184" s="15" t="str" cm="1">
        <f t="array" ref="U184">_xlfn.IFS(MONTH($S184)=1, "January", MONTH($S184)=2, "Feburary", MONTH($S184)=3, "March", MONTH($S184)=4, "April", MONTH($S184)=5, "May", MONTH($S184)=6, "June", MONTH($S184)=7, "July", MONTH($S184)=8, "August", MONTH($S184)=9, "September", MONTH($S184)=10, "October", MONTH($S184)=11, "November", MONTH($S184)=12, "December")</f>
        <v>December</v>
      </c>
    </row>
    <row r="185" spans="1:21" x14ac:dyDescent="0.25">
      <c r="A185">
        <v>183</v>
      </c>
      <c r="B185" s="3" t="s">
        <v>184</v>
      </c>
      <c r="C185" s="3" t="s">
        <v>4292</v>
      </c>
      <c r="D185" s="6">
        <v>100000</v>
      </c>
      <c r="E185" s="8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>
        <f t="shared" si="8"/>
        <v>4</v>
      </c>
      <c r="P185" s="11">
        <f t="shared" si="9"/>
        <v>373.5</v>
      </c>
      <c r="Q185" t="s">
        <v>8307</v>
      </c>
      <c r="R185" t="s">
        <v>8311</v>
      </c>
      <c r="S185" s="10">
        <f t="shared" si="10"/>
        <v>41939.810300925928</v>
      </c>
      <c r="T185">
        <f t="shared" si="11"/>
        <v>2014</v>
      </c>
      <c r="U185" s="15" t="str" cm="1">
        <f t="array" ref="U185">_xlfn.IFS(MONTH($S185)=1, "January", MONTH($S185)=2, "Feburary", MONTH($S185)=3, "March", MONTH($S185)=4, "April", MONTH($S185)=5, "May", MONTH($S185)=6, "June", MONTH($S185)=7, "July", MONTH($S185)=8, "August", MONTH($S185)=9, "September", MONTH($S185)=10, "October", MONTH($S185)=11, "November", MONTH($S185)=12, "December")</f>
        <v>October</v>
      </c>
    </row>
    <row r="186" spans="1:21" ht="30" x14ac:dyDescent="0.25">
      <c r="A186">
        <v>184</v>
      </c>
      <c r="B186" s="3" t="s">
        <v>185</v>
      </c>
      <c r="C186" s="3" t="s">
        <v>4293</v>
      </c>
      <c r="D186" s="6">
        <v>100000</v>
      </c>
      <c r="E186" s="8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>
        <f t="shared" si="8"/>
        <v>0</v>
      </c>
      <c r="P186" s="11">
        <f t="shared" si="9"/>
        <v>25.5</v>
      </c>
      <c r="Q186" t="s">
        <v>8307</v>
      </c>
      <c r="R186" t="s">
        <v>8311</v>
      </c>
      <c r="S186" s="10">
        <f t="shared" si="10"/>
        <v>41825.791226851856</v>
      </c>
      <c r="T186">
        <f t="shared" si="11"/>
        <v>2014</v>
      </c>
      <c r="U186" s="15" t="str" cm="1">
        <f t="array" ref="U186">_xlfn.IFS(MONTH($S186)=1, "January", MONTH($S186)=2, "Feburary", MONTH($S186)=3, "March", MONTH($S186)=4, "April", MONTH($S186)=5, "May", MONTH($S186)=6, "June", MONTH($S186)=7, "July", MONTH($S186)=8, "August", MONTH($S186)=9, "September", MONTH($S186)=10, "October", MONTH($S186)=11, "November", MONTH($S186)=12, "December")</f>
        <v>July</v>
      </c>
    </row>
    <row r="187" spans="1:21" x14ac:dyDescent="0.25">
      <c r="A187">
        <v>185</v>
      </c>
      <c r="B187" s="3" t="s">
        <v>186</v>
      </c>
      <c r="C187" s="3" t="s">
        <v>4294</v>
      </c>
      <c r="D187" s="6">
        <v>100000</v>
      </c>
      <c r="E187" s="8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>
        <f t="shared" si="8"/>
        <v>2</v>
      </c>
      <c r="P187" s="11">
        <f t="shared" si="9"/>
        <v>220</v>
      </c>
      <c r="Q187" t="s">
        <v>8307</v>
      </c>
      <c r="R187" t="s">
        <v>8311</v>
      </c>
      <c r="S187" s="10">
        <f t="shared" si="10"/>
        <v>42570.91133101852</v>
      </c>
      <c r="T187">
        <f t="shared" si="11"/>
        <v>2016</v>
      </c>
      <c r="U187" s="15" t="str" cm="1">
        <f t="array" ref="U187">_xlfn.IFS(MONTH($S187)=1, "January", MONTH($S187)=2, "Feburary", MONTH($S187)=3, "March", MONTH($S187)=4, "April", MONTH($S187)=5, "May", MONTH($S187)=6, "June", MONTH($S187)=7, "July", MONTH($S187)=8, "August", MONTH($S187)=9, "September", MONTH($S187)=10, "October", MONTH($S187)=11, "November", MONTH($S187)=12, "December")</f>
        <v>July</v>
      </c>
    </row>
    <row r="188" spans="1:21" ht="30" x14ac:dyDescent="0.25">
      <c r="A188">
        <v>186</v>
      </c>
      <c r="B188" s="3" t="s">
        <v>187</v>
      </c>
      <c r="C188" s="3" t="s">
        <v>4295</v>
      </c>
      <c r="D188" s="6">
        <v>100000</v>
      </c>
      <c r="E188" s="8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>
        <f t="shared" si="8"/>
        <v>0</v>
      </c>
      <c r="P188" s="11">
        <f t="shared" si="9"/>
        <v>0</v>
      </c>
      <c r="Q188" t="s">
        <v>8307</v>
      </c>
      <c r="R188" t="s">
        <v>8311</v>
      </c>
      <c r="S188" s="10">
        <f t="shared" si="10"/>
        <v>42767.812893518523</v>
      </c>
      <c r="T188">
        <f t="shared" si="11"/>
        <v>2017</v>
      </c>
      <c r="U188" s="15" t="str" cm="1">
        <f t="array" ref="U188">_xlfn.IFS(MONTH($S188)=1, "January", MONTH($S188)=2, "Feburary", MONTH($S188)=3, "March", MONTH($S188)=4, "April", MONTH($S188)=5, "May", MONTH($S188)=6, "June", MONTH($S188)=7, "July", MONTH($S188)=8, "August", MONTH($S188)=9, "September", MONTH($S188)=10, "October", MONTH($S188)=11, "November", MONTH($S188)=12, "December")</f>
        <v>Feburary</v>
      </c>
    </row>
    <row r="189" spans="1:21" ht="30" x14ac:dyDescent="0.25">
      <c r="A189">
        <v>187</v>
      </c>
      <c r="B189" s="3" t="s">
        <v>188</v>
      </c>
      <c r="C189" s="3" t="s">
        <v>4296</v>
      </c>
      <c r="D189" s="6">
        <v>100000</v>
      </c>
      <c r="E189" s="8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>
        <f t="shared" si="8"/>
        <v>1</v>
      </c>
      <c r="P189" s="11">
        <f t="shared" si="9"/>
        <v>160</v>
      </c>
      <c r="Q189" t="s">
        <v>8307</v>
      </c>
      <c r="R189" t="s">
        <v>8311</v>
      </c>
      <c r="S189" s="10">
        <f t="shared" si="10"/>
        <v>42182.234456018516</v>
      </c>
      <c r="T189">
        <f t="shared" si="11"/>
        <v>2015</v>
      </c>
      <c r="U189" s="15" t="str" cm="1">
        <f t="array" ref="U189">_xlfn.IFS(MONTH($S189)=1, "January", MONTH($S189)=2, "Feburary", MONTH($S189)=3, "March", MONTH($S189)=4, "April", MONTH($S189)=5, "May", MONTH($S189)=6, "June", MONTH($S189)=7, "July", MONTH($S189)=8, "August", MONTH($S189)=9, "September", MONTH($S189)=10, "October", MONTH($S189)=11, "November", MONTH($S189)=12, "December")</f>
        <v>June</v>
      </c>
    </row>
    <row r="190" spans="1:21" ht="30" x14ac:dyDescent="0.25">
      <c r="A190">
        <v>188</v>
      </c>
      <c r="B190" s="3" t="s">
        <v>189</v>
      </c>
      <c r="C190" s="3" t="s">
        <v>4297</v>
      </c>
      <c r="D190" s="6">
        <v>100000</v>
      </c>
      <c r="E190" s="8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>
        <f t="shared" si="8"/>
        <v>0</v>
      </c>
      <c r="P190" s="11">
        <f t="shared" si="9"/>
        <v>0</v>
      </c>
      <c r="Q190" t="s">
        <v>8307</v>
      </c>
      <c r="R190" t="s">
        <v>8311</v>
      </c>
      <c r="S190" s="10">
        <f t="shared" si="10"/>
        <v>41857.18304398148</v>
      </c>
      <c r="T190">
        <f t="shared" si="11"/>
        <v>2014</v>
      </c>
      <c r="U190" s="15" t="str" cm="1">
        <f t="array" ref="U190">_xlfn.IFS(MONTH($S190)=1, "January", MONTH($S190)=2, "Feburary", MONTH($S190)=3, "March", MONTH($S190)=4, "April", MONTH($S190)=5, "May", MONTH($S190)=6, "June", MONTH($S190)=7, "July", MONTH($S190)=8, "August", MONTH($S190)=9, "September", MONTH($S190)=10, "October", MONTH($S190)=11, "November", MONTH($S190)=12, "December")</f>
        <v>August</v>
      </c>
    </row>
    <row r="191" spans="1:21" ht="30" x14ac:dyDescent="0.25">
      <c r="A191">
        <v>189</v>
      </c>
      <c r="B191" s="3" t="s">
        <v>190</v>
      </c>
      <c r="C191" s="3" t="s">
        <v>4298</v>
      </c>
      <c r="D191" s="6">
        <v>100000</v>
      </c>
      <c r="E191" s="8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>
        <f t="shared" si="8"/>
        <v>0</v>
      </c>
      <c r="P191" s="11">
        <f t="shared" si="9"/>
        <v>69</v>
      </c>
      <c r="Q191" t="s">
        <v>8307</v>
      </c>
      <c r="R191" t="s">
        <v>8311</v>
      </c>
      <c r="S191" s="10">
        <f t="shared" si="10"/>
        <v>42556.690706018519</v>
      </c>
      <c r="T191">
        <f t="shared" si="11"/>
        <v>2016</v>
      </c>
      <c r="U191" s="15" t="str" cm="1">
        <f t="array" ref="U191">_xlfn.IFS(MONTH($S191)=1, "January", MONTH($S191)=2, "Feburary", MONTH($S191)=3, "March", MONTH($S191)=4, "April", MONTH($S191)=5, "May", MONTH($S191)=6, "June", MONTH($S191)=7, "July", MONTH($S191)=8, "August", MONTH($S191)=9, "September", MONTH($S191)=10, "October", MONTH($S191)=11, "November", MONTH($S191)=12, "December")</f>
        <v>July</v>
      </c>
    </row>
    <row r="192" spans="1:21" x14ac:dyDescent="0.25">
      <c r="A192">
        <v>190</v>
      </c>
      <c r="B192" s="3" t="s">
        <v>191</v>
      </c>
      <c r="C192" s="3" t="s">
        <v>4299</v>
      </c>
      <c r="D192" s="6">
        <v>100000</v>
      </c>
      <c r="E192" s="8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>
        <f t="shared" si="8"/>
        <v>0</v>
      </c>
      <c r="P192" s="11">
        <f t="shared" si="9"/>
        <v>50</v>
      </c>
      <c r="Q192" t="s">
        <v>8307</v>
      </c>
      <c r="R192" t="s">
        <v>8311</v>
      </c>
      <c r="S192" s="10">
        <f t="shared" si="10"/>
        <v>42527.650995370372</v>
      </c>
      <c r="T192">
        <f t="shared" si="11"/>
        <v>2016</v>
      </c>
      <c r="U192" s="15" t="str" cm="1">
        <f t="array" ref="U192">_xlfn.IFS(MONTH($S192)=1, "January", MONTH($S192)=2, "Feburary", MONTH($S192)=3, "March", MONTH($S192)=4, "April", MONTH($S192)=5, "May", MONTH($S192)=6, "June", MONTH($S192)=7, "July", MONTH($S192)=8, "August", MONTH($S192)=9, "September", MONTH($S192)=10, "October", MONTH($S192)=11, "November", MONTH($S192)=12, "December")</f>
        <v>June</v>
      </c>
    </row>
    <row r="193" spans="1:21" ht="30" x14ac:dyDescent="0.25">
      <c r="A193">
        <v>191</v>
      </c>
      <c r="B193" s="3" t="s">
        <v>192</v>
      </c>
      <c r="C193" s="3" t="s">
        <v>4300</v>
      </c>
      <c r="D193" s="6">
        <v>100000</v>
      </c>
      <c r="E193" s="8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>
        <f t="shared" si="8"/>
        <v>0</v>
      </c>
      <c r="P193" s="11">
        <f t="shared" si="9"/>
        <v>83.33</v>
      </c>
      <c r="Q193" t="s">
        <v>8307</v>
      </c>
      <c r="R193" t="s">
        <v>8311</v>
      </c>
      <c r="S193" s="10">
        <f t="shared" si="10"/>
        <v>42239.441412037035</v>
      </c>
      <c r="T193">
        <f t="shared" si="11"/>
        <v>2015</v>
      </c>
      <c r="U193" s="15" t="str" cm="1">
        <f t="array" ref="U193">_xlfn.IFS(MONTH($S193)=1, "January", MONTH($S193)=2, "Feburary", MONTH($S193)=3, "March", MONTH($S193)=4, "April", MONTH($S193)=5, "May", MONTH($S193)=6, "June", MONTH($S193)=7, "July", MONTH($S193)=8, "August", MONTH($S193)=9, "September", MONTH($S193)=10, "October", MONTH($S193)=11, "November", MONTH($S193)=12, "December")</f>
        <v>August</v>
      </c>
    </row>
    <row r="194" spans="1:21" ht="30" x14ac:dyDescent="0.25">
      <c r="A194">
        <v>192</v>
      </c>
      <c r="B194" s="3" t="s">
        <v>193</v>
      </c>
      <c r="C194" s="3" t="s">
        <v>4301</v>
      </c>
      <c r="D194" s="6">
        <v>100000</v>
      </c>
      <c r="E194" s="8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>
        <f t="shared" si="8"/>
        <v>0</v>
      </c>
      <c r="P194" s="11">
        <f t="shared" si="9"/>
        <v>5.67</v>
      </c>
      <c r="Q194" t="s">
        <v>8307</v>
      </c>
      <c r="R194" t="s">
        <v>8311</v>
      </c>
      <c r="S194" s="10">
        <f t="shared" si="10"/>
        <v>41899.792037037041</v>
      </c>
      <c r="T194">
        <f t="shared" si="11"/>
        <v>2014</v>
      </c>
      <c r="U194" s="15" t="str" cm="1">
        <f t="array" ref="U194">_xlfn.IFS(MONTH($S194)=1, "January", MONTH($S194)=2, "Feburary", MONTH($S194)=3, "March", MONTH($S194)=4, "April", MONTH($S194)=5, "May", MONTH($S194)=6, "June", MONTH($S194)=7, "July", MONTH($S194)=8, "August", MONTH($S194)=9, "September", MONTH($S194)=10, "October", MONTH($S194)=11, "November", MONTH($S194)=12, "December")</f>
        <v>September</v>
      </c>
    </row>
    <row r="195" spans="1:21" ht="30" x14ac:dyDescent="0.25">
      <c r="A195">
        <v>193</v>
      </c>
      <c r="B195" s="3" t="s">
        <v>194</v>
      </c>
      <c r="C195" s="3" t="s">
        <v>4302</v>
      </c>
      <c r="D195" s="6">
        <v>100000</v>
      </c>
      <c r="E195" s="8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>
        <f t="shared" ref="O195:O258" si="12">ROUND($E195/$D195*100, 0)</f>
        <v>0</v>
      </c>
      <c r="P195" s="11">
        <f t="shared" ref="P195:P258" si="13">IFERROR(ROUND($E195/$L195, 2), 0)</f>
        <v>0</v>
      </c>
      <c r="Q195" t="s">
        <v>8307</v>
      </c>
      <c r="R195" t="s">
        <v>8311</v>
      </c>
      <c r="S195" s="10">
        <f t="shared" ref="S195:S258" si="14">((($J195/60)/60)/24)+DATE(1970,1,1)</f>
        <v>41911.934791666667</v>
      </c>
      <c r="T195">
        <f t="shared" ref="T195:T258" si="15">YEAR($S195)</f>
        <v>2014</v>
      </c>
      <c r="U195" s="15" t="str" cm="1">
        <f t="array" ref="U195">_xlfn.IFS(MONTH($S195)=1, "January", MONTH($S195)=2, "Feburary", MONTH($S195)=3, "March", MONTH($S195)=4, "April", MONTH($S195)=5, "May", MONTH($S195)=6, "June", MONTH($S195)=7, "July", MONTH($S195)=8, "August", MONTH($S195)=9, "September", MONTH($S195)=10, "October", MONTH($S195)=11, "November", MONTH($S195)=12, "December")</f>
        <v>September</v>
      </c>
    </row>
    <row r="196" spans="1:21" ht="30" x14ac:dyDescent="0.25">
      <c r="A196">
        <v>194</v>
      </c>
      <c r="B196" s="3" t="s">
        <v>195</v>
      </c>
      <c r="C196" s="3" t="s">
        <v>4303</v>
      </c>
      <c r="D196" s="6">
        <v>100000</v>
      </c>
      <c r="E196" s="8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>
        <f t="shared" si="12"/>
        <v>0</v>
      </c>
      <c r="P196" s="11">
        <f t="shared" si="13"/>
        <v>1</v>
      </c>
      <c r="Q196" t="s">
        <v>8307</v>
      </c>
      <c r="R196" t="s">
        <v>8311</v>
      </c>
      <c r="S196" s="10">
        <f t="shared" si="14"/>
        <v>42375.996886574074</v>
      </c>
      <c r="T196">
        <f t="shared" si="15"/>
        <v>2016</v>
      </c>
      <c r="U196" s="15" t="str" cm="1">
        <f t="array" ref="U196">_xlfn.IFS(MONTH($S196)=1, "January", MONTH($S196)=2, "Feburary", MONTH($S196)=3, "March", MONTH($S196)=4, "April", MONTH($S196)=5, "May", MONTH($S196)=6, "June", MONTH($S196)=7, "July", MONTH($S196)=8, "August", MONTH($S196)=9, "September", MONTH($S196)=10, "October", MONTH($S196)=11, "November", MONTH($S196)=12, "December")</f>
        <v>January</v>
      </c>
    </row>
    <row r="197" spans="1:21" ht="30" x14ac:dyDescent="0.25">
      <c r="A197">
        <v>195</v>
      </c>
      <c r="B197" s="3" t="s">
        <v>196</v>
      </c>
      <c r="C197" s="3" t="s">
        <v>4304</v>
      </c>
      <c r="D197" s="6">
        <v>100000</v>
      </c>
      <c r="E197" s="8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>
        <f t="shared" si="12"/>
        <v>0</v>
      </c>
      <c r="P197" s="11">
        <f t="shared" si="13"/>
        <v>0</v>
      </c>
      <c r="Q197" t="s">
        <v>8307</v>
      </c>
      <c r="R197" t="s">
        <v>8311</v>
      </c>
      <c r="S197" s="10">
        <f t="shared" si="14"/>
        <v>42135.67050925926</v>
      </c>
      <c r="T197">
        <f t="shared" si="15"/>
        <v>2015</v>
      </c>
      <c r="U197" s="15" t="str" cm="1">
        <f t="array" ref="U197">_xlfn.IFS(MONTH($S197)=1, "January", MONTH($S197)=2, "Feburary", MONTH($S197)=3, "March", MONTH($S197)=4, "April", MONTH($S197)=5, "May", MONTH($S197)=6, "June", MONTH($S197)=7, "July", MONTH($S197)=8, "August", MONTH($S197)=9, "September", MONTH($S197)=10, "October", MONTH($S197)=11, "November", MONTH($S197)=12, "December")</f>
        <v>May</v>
      </c>
    </row>
    <row r="198" spans="1:21" ht="30" x14ac:dyDescent="0.25">
      <c r="A198">
        <v>196</v>
      </c>
      <c r="B198" s="3" t="s">
        <v>197</v>
      </c>
      <c r="C198" s="3" t="s">
        <v>4305</v>
      </c>
      <c r="D198" s="6">
        <v>100000</v>
      </c>
      <c r="E198" s="8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>
        <f t="shared" si="12"/>
        <v>1</v>
      </c>
      <c r="P198" s="11">
        <f t="shared" si="13"/>
        <v>77.11</v>
      </c>
      <c r="Q198" t="s">
        <v>8307</v>
      </c>
      <c r="R198" t="s">
        <v>8311</v>
      </c>
      <c r="S198" s="10">
        <f t="shared" si="14"/>
        <v>42259.542800925927</v>
      </c>
      <c r="T198">
        <f t="shared" si="15"/>
        <v>2015</v>
      </c>
      <c r="U198" s="15" t="str" cm="1">
        <f t="array" ref="U198">_xlfn.IFS(MONTH($S198)=1, "January", MONTH($S198)=2, "Feburary", MONTH($S198)=3, "March", MONTH($S198)=4, "April", MONTH($S198)=5, "May", MONTH($S198)=6, "June", MONTH($S198)=7, "July", MONTH($S198)=8, "August", MONTH($S198)=9, "September", MONTH($S198)=10, "October", MONTH($S198)=11, "November", MONTH($S198)=12, "December")</f>
        <v>September</v>
      </c>
    </row>
    <row r="199" spans="1:21" ht="30" x14ac:dyDescent="0.25">
      <c r="A199">
        <v>197</v>
      </c>
      <c r="B199" s="3" t="s">
        <v>198</v>
      </c>
      <c r="C199" s="3" t="s">
        <v>4306</v>
      </c>
      <c r="D199" s="6">
        <v>100000</v>
      </c>
      <c r="E199" s="8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>
        <f t="shared" si="12"/>
        <v>0</v>
      </c>
      <c r="P199" s="11">
        <f t="shared" si="13"/>
        <v>32.75</v>
      </c>
      <c r="Q199" t="s">
        <v>8307</v>
      </c>
      <c r="R199" t="s">
        <v>8311</v>
      </c>
      <c r="S199" s="10">
        <f t="shared" si="14"/>
        <v>42741.848379629635</v>
      </c>
      <c r="T199">
        <f t="shared" si="15"/>
        <v>2017</v>
      </c>
      <c r="U199" s="15" t="str" cm="1">
        <f t="array" ref="U199">_xlfn.IFS(MONTH($S199)=1, "January", MONTH($S199)=2, "Feburary", MONTH($S199)=3, "March", MONTH($S199)=4, "April", MONTH($S199)=5, "May", MONTH($S199)=6, "June", MONTH($S199)=7, "July", MONTH($S199)=8, "August", MONTH($S199)=9, "September", MONTH($S199)=10, "October", MONTH($S199)=11, "November", MONTH($S199)=12, "December")</f>
        <v>January</v>
      </c>
    </row>
    <row r="200" spans="1:21" ht="30" x14ac:dyDescent="0.25">
      <c r="A200">
        <v>198</v>
      </c>
      <c r="B200" s="3" t="s">
        <v>199</v>
      </c>
      <c r="C200" s="3" t="s">
        <v>4307</v>
      </c>
      <c r="D200" s="6">
        <v>100000</v>
      </c>
      <c r="E200" s="8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>
        <f t="shared" si="12"/>
        <v>0</v>
      </c>
      <c r="P200" s="11">
        <f t="shared" si="13"/>
        <v>46.5</v>
      </c>
      <c r="Q200" t="s">
        <v>8307</v>
      </c>
      <c r="R200" t="s">
        <v>8311</v>
      </c>
      <c r="S200" s="10">
        <f t="shared" si="14"/>
        <v>41887.383356481485</v>
      </c>
      <c r="T200">
        <f t="shared" si="15"/>
        <v>2014</v>
      </c>
      <c r="U200" s="15" t="str" cm="1">
        <f t="array" ref="U200">_xlfn.IFS(MONTH($S200)=1, "January", MONTH($S200)=2, "Feburary", MONTH($S200)=3, "March", MONTH($S200)=4, "April", MONTH($S200)=5, "May", MONTH($S200)=6, "June", MONTH($S200)=7, "July", MONTH($S200)=8, "August", MONTH($S200)=9, "September", MONTH($S200)=10, "October", MONTH($S200)=11, "November", MONTH($S200)=12, "December")</f>
        <v>September</v>
      </c>
    </row>
    <row r="201" spans="1:21" ht="30" x14ac:dyDescent="0.25">
      <c r="A201">
        <v>199</v>
      </c>
      <c r="B201" s="3" t="s">
        <v>200</v>
      </c>
      <c r="C201" s="3" t="s">
        <v>4308</v>
      </c>
      <c r="D201" s="6">
        <v>100000</v>
      </c>
      <c r="E201" s="8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>
        <f t="shared" si="12"/>
        <v>0</v>
      </c>
      <c r="P201" s="11">
        <f t="shared" si="13"/>
        <v>0</v>
      </c>
      <c r="Q201" t="s">
        <v>8307</v>
      </c>
      <c r="R201" t="s">
        <v>8311</v>
      </c>
      <c r="S201" s="10">
        <f t="shared" si="14"/>
        <v>42584.123865740738</v>
      </c>
      <c r="T201">
        <f t="shared" si="15"/>
        <v>2016</v>
      </c>
      <c r="U201" s="15" t="str" cm="1">
        <f t="array" ref="U201">_xlfn.IFS(MONTH($S201)=1, "January", MONTH($S201)=2, "Feburary", MONTH($S201)=3, "March", MONTH($S201)=4, "April", MONTH($S201)=5, "May", MONTH($S201)=6, "June", MONTH($S201)=7, "July", MONTH($S201)=8, "August", MONTH($S201)=9, "September", MONTH($S201)=10, "October", MONTH($S201)=11, "November", MONTH($S201)=12, "December")</f>
        <v>August</v>
      </c>
    </row>
    <row r="202" spans="1:21" ht="30" x14ac:dyDescent="0.25">
      <c r="A202">
        <v>200</v>
      </c>
      <c r="B202" s="3" t="s">
        <v>201</v>
      </c>
      <c r="C202" s="3" t="s">
        <v>4309</v>
      </c>
      <c r="D202" s="6">
        <v>100000</v>
      </c>
      <c r="E202" s="8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>
        <f t="shared" si="12"/>
        <v>2</v>
      </c>
      <c r="P202" s="11">
        <f t="shared" si="13"/>
        <v>87.31</v>
      </c>
      <c r="Q202" t="s">
        <v>8307</v>
      </c>
      <c r="R202" t="s">
        <v>8311</v>
      </c>
      <c r="S202" s="10">
        <f t="shared" si="14"/>
        <v>41867.083368055559</v>
      </c>
      <c r="T202">
        <f t="shared" si="15"/>
        <v>2014</v>
      </c>
      <c r="U202" s="15" t="str" cm="1">
        <f t="array" ref="U202">_xlfn.IFS(MONTH($S202)=1, "January", MONTH($S202)=2, "Feburary", MONTH($S202)=3, "March", MONTH($S202)=4, "April", MONTH($S202)=5, "May", MONTH($S202)=6, "June", MONTH($S202)=7, "July", MONTH($S202)=8, "August", MONTH($S202)=9, "September", MONTH($S202)=10, "October", MONTH($S202)=11, "November", MONTH($S202)=12, "December")</f>
        <v>August</v>
      </c>
    </row>
    <row r="203" spans="1:21" ht="30" x14ac:dyDescent="0.25">
      <c r="A203">
        <v>201</v>
      </c>
      <c r="B203" s="3" t="s">
        <v>202</v>
      </c>
      <c r="C203" s="3" t="s">
        <v>4310</v>
      </c>
      <c r="D203" s="6">
        <v>100000</v>
      </c>
      <c r="E203" s="8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>
        <f t="shared" si="12"/>
        <v>0</v>
      </c>
      <c r="P203" s="11">
        <f t="shared" si="13"/>
        <v>54.29</v>
      </c>
      <c r="Q203" t="s">
        <v>8307</v>
      </c>
      <c r="R203" t="s">
        <v>8311</v>
      </c>
      <c r="S203" s="10">
        <f t="shared" si="14"/>
        <v>42023.818622685183</v>
      </c>
      <c r="T203">
        <f t="shared" si="15"/>
        <v>2015</v>
      </c>
      <c r="U203" s="15" t="str" cm="1">
        <f t="array" ref="U203">_xlfn.IFS(MONTH($S203)=1, "January", MONTH($S203)=2, "Feburary", MONTH($S203)=3, "March", MONTH($S203)=4, "April", MONTH($S203)=5, "May", MONTH($S203)=6, "June", MONTH($S203)=7, "July", MONTH($S203)=8, "August", MONTH($S203)=9, "September", MONTH($S203)=10, "October", MONTH($S203)=11, "November", MONTH($S203)=12, "December")</f>
        <v>January</v>
      </c>
    </row>
    <row r="204" spans="1:21" x14ac:dyDescent="0.25">
      <c r="A204">
        <v>202</v>
      </c>
      <c r="B204" s="3" t="s">
        <v>203</v>
      </c>
      <c r="C204" s="3" t="s">
        <v>4311</v>
      </c>
      <c r="D204" s="6">
        <v>100000</v>
      </c>
      <c r="E204" s="8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>
        <f t="shared" si="12"/>
        <v>0</v>
      </c>
      <c r="P204" s="11">
        <f t="shared" si="13"/>
        <v>0</v>
      </c>
      <c r="Q204" t="s">
        <v>8307</v>
      </c>
      <c r="R204" t="s">
        <v>8311</v>
      </c>
      <c r="S204" s="10">
        <f t="shared" si="14"/>
        <v>42255.927824074075</v>
      </c>
      <c r="T204">
        <f t="shared" si="15"/>
        <v>2015</v>
      </c>
      <c r="U204" s="15" t="str" cm="1">
        <f t="array" ref="U204">_xlfn.IFS(MONTH($S204)=1, "January", MONTH($S204)=2, "Feburary", MONTH($S204)=3, "March", MONTH($S204)=4, "April", MONTH($S204)=5, "May", MONTH($S204)=6, "June", MONTH($S204)=7, "July", MONTH($S204)=8, "August", MONTH($S204)=9, "September", MONTH($S204)=10, "October", MONTH($S204)=11, "November", MONTH($S204)=12, "December")</f>
        <v>September</v>
      </c>
    </row>
    <row r="205" spans="1:21" ht="30" x14ac:dyDescent="0.25">
      <c r="A205">
        <v>203</v>
      </c>
      <c r="B205" s="3" t="s">
        <v>204</v>
      </c>
      <c r="C205" s="3" t="s">
        <v>4312</v>
      </c>
      <c r="D205" s="6">
        <v>100000</v>
      </c>
      <c r="E205" s="8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>
        <f t="shared" si="12"/>
        <v>1</v>
      </c>
      <c r="P205" s="11">
        <f t="shared" si="13"/>
        <v>93.25</v>
      </c>
      <c r="Q205" t="s">
        <v>8307</v>
      </c>
      <c r="R205" t="s">
        <v>8311</v>
      </c>
      <c r="S205" s="10">
        <f t="shared" si="14"/>
        <v>41973.847962962958</v>
      </c>
      <c r="T205">
        <f t="shared" si="15"/>
        <v>2014</v>
      </c>
      <c r="U205" s="15" t="str" cm="1">
        <f t="array" ref="U205">_xlfn.IFS(MONTH($S205)=1, "January", MONTH($S205)=2, "Feburary", MONTH($S205)=3, "March", MONTH($S205)=4, "April", MONTH($S205)=5, "May", MONTH($S205)=6, "June", MONTH($S205)=7, "July", MONTH($S205)=8, "August", MONTH($S205)=9, "September", MONTH($S205)=10, "October", MONTH($S205)=11, "November", MONTH($S205)=12, "December")</f>
        <v>November</v>
      </c>
    </row>
    <row r="206" spans="1:21" ht="30" x14ac:dyDescent="0.25">
      <c r="A206">
        <v>204</v>
      </c>
      <c r="B206" s="3" t="s">
        <v>205</v>
      </c>
      <c r="C206" s="3" t="s">
        <v>4313</v>
      </c>
      <c r="D206" s="6">
        <v>100000</v>
      </c>
      <c r="E206" s="8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>
        <f t="shared" si="12"/>
        <v>152</v>
      </c>
      <c r="P206" s="11">
        <f t="shared" si="13"/>
        <v>117.68</v>
      </c>
      <c r="Q206" t="s">
        <v>8307</v>
      </c>
      <c r="R206" t="s">
        <v>8311</v>
      </c>
      <c r="S206" s="10">
        <f t="shared" si="14"/>
        <v>42556.583368055552</v>
      </c>
      <c r="T206">
        <f t="shared" si="15"/>
        <v>2016</v>
      </c>
      <c r="U206" s="15" t="str" cm="1">
        <f t="array" ref="U206">_xlfn.IFS(MONTH($S206)=1, "January", MONTH($S206)=2, "Feburary", MONTH($S206)=3, "March", MONTH($S206)=4, "April", MONTH($S206)=5, "May", MONTH($S206)=6, "June", MONTH($S206)=7, "July", MONTH($S206)=8, "August", MONTH($S206)=9, "September", MONTH($S206)=10, "October", MONTH($S206)=11, "November", MONTH($S206)=12, "December")</f>
        <v>July</v>
      </c>
    </row>
    <row r="207" spans="1:21" ht="30" x14ac:dyDescent="0.25">
      <c r="A207">
        <v>205</v>
      </c>
      <c r="B207" s="3" t="s">
        <v>206</v>
      </c>
      <c r="C207" s="3" t="s">
        <v>4314</v>
      </c>
      <c r="D207" s="6">
        <v>100000</v>
      </c>
      <c r="E207" s="8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>
        <f t="shared" si="12"/>
        <v>1</v>
      </c>
      <c r="P207" s="11">
        <f t="shared" si="13"/>
        <v>76.47</v>
      </c>
      <c r="Q207" t="s">
        <v>8307</v>
      </c>
      <c r="R207" t="s">
        <v>8311</v>
      </c>
      <c r="S207" s="10">
        <f t="shared" si="14"/>
        <v>42248.632199074069</v>
      </c>
      <c r="T207">
        <f t="shared" si="15"/>
        <v>2015</v>
      </c>
      <c r="U207" s="15" t="str" cm="1">
        <f t="array" ref="U207">_xlfn.IFS(MONTH($S207)=1, "January", MONTH($S207)=2, "Feburary", MONTH($S207)=3, "March", MONTH($S207)=4, "April", MONTH($S207)=5, "May", MONTH($S207)=6, "June", MONTH($S207)=7, "July", MONTH($S207)=8, "August", MONTH($S207)=9, "September", MONTH($S207)=10, "October", MONTH($S207)=11, "November", MONTH($S207)=12, "December")</f>
        <v>September</v>
      </c>
    </row>
    <row r="208" spans="1:21" ht="30" x14ac:dyDescent="0.25">
      <c r="A208">
        <v>206</v>
      </c>
      <c r="B208" s="3" t="s">
        <v>207</v>
      </c>
      <c r="C208" s="3" t="s">
        <v>4315</v>
      </c>
      <c r="D208" s="6">
        <v>100000</v>
      </c>
      <c r="E208" s="8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>
        <f t="shared" si="12"/>
        <v>0</v>
      </c>
      <c r="P208" s="11">
        <f t="shared" si="13"/>
        <v>0</v>
      </c>
      <c r="Q208" t="s">
        <v>8307</v>
      </c>
      <c r="R208" t="s">
        <v>8311</v>
      </c>
      <c r="S208" s="10">
        <f t="shared" si="14"/>
        <v>42567.004432870366</v>
      </c>
      <c r="T208">
        <f t="shared" si="15"/>
        <v>2016</v>
      </c>
      <c r="U208" s="15" t="str" cm="1">
        <f t="array" ref="U208">_xlfn.IFS(MONTH($S208)=1, "January", MONTH($S208)=2, "Feburary", MONTH($S208)=3, "March", MONTH($S208)=4, "April", MONTH($S208)=5, "May", MONTH($S208)=6, "June", MONTH($S208)=7, "July", MONTH($S208)=8, "August", MONTH($S208)=9, "September", MONTH($S208)=10, "October", MONTH($S208)=11, "November", MONTH($S208)=12, "December")</f>
        <v>July</v>
      </c>
    </row>
    <row r="209" spans="1:21" ht="30" x14ac:dyDescent="0.25">
      <c r="A209">
        <v>207</v>
      </c>
      <c r="B209" s="3" t="s">
        <v>208</v>
      </c>
      <c r="C209" s="3" t="s">
        <v>4316</v>
      </c>
      <c r="D209" s="6">
        <v>100000</v>
      </c>
      <c r="E209" s="8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>
        <f t="shared" si="12"/>
        <v>2</v>
      </c>
      <c r="P209" s="11">
        <f t="shared" si="13"/>
        <v>163.85</v>
      </c>
      <c r="Q209" t="s">
        <v>8307</v>
      </c>
      <c r="R209" t="s">
        <v>8311</v>
      </c>
      <c r="S209" s="10">
        <f t="shared" si="14"/>
        <v>41978.197199074071</v>
      </c>
      <c r="T209">
        <f t="shared" si="15"/>
        <v>2014</v>
      </c>
      <c r="U209" s="15" t="str" cm="1">
        <f t="array" ref="U209">_xlfn.IFS(MONTH($S209)=1, "January", MONTH($S209)=2, "Feburary", MONTH($S209)=3, "March", MONTH($S209)=4, "April", MONTH($S209)=5, "May", MONTH($S209)=6, "June", MONTH($S209)=7, "July", MONTH($S209)=8, "August", MONTH($S209)=9, "September", MONTH($S209)=10, "October", MONTH($S209)=11, "November", MONTH($S209)=12, "December")</f>
        <v>December</v>
      </c>
    </row>
    <row r="210" spans="1:21" ht="30" x14ac:dyDescent="0.25">
      <c r="A210">
        <v>208</v>
      </c>
      <c r="B210" s="3" t="s">
        <v>209</v>
      </c>
      <c r="C210" s="3" t="s">
        <v>4317</v>
      </c>
      <c r="D210" s="6">
        <v>100000</v>
      </c>
      <c r="E210" s="8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>
        <f t="shared" si="12"/>
        <v>0</v>
      </c>
      <c r="P210" s="11">
        <f t="shared" si="13"/>
        <v>0</v>
      </c>
      <c r="Q210" t="s">
        <v>8307</v>
      </c>
      <c r="R210" t="s">
        <v>8311</v>
      </c>
      <c r="S210" s="10">
        <f t="shared" si="14"/>
        <v>41959.369988425926</v>
      </c>
      <c r="T210">
        <f t="shared" si="15"/>
        <v>2014</v>
      </c>
      <c r="U210" s="15" t="str" cm="1">
        <f t="array" ref="U210">_xlfn.IFS(MONTH($S210)=1, "January", MONTH($S210)=2, "Feburary", MONTH($S210)=3, "March", MONTH($S210)=4, "April", MONTH($S210)=5, "May", MONTH($S210)=6, "June", MONTH($S210)=7, "July", MONTH($S210)=8, "August", MONTH($S210)=9, "September", MONTH($S210)=10, "October", MONTH($S210)=11, "November", MONTH($S210)=12, "December")</f>
        <v>November</v>
      </c>
    </row>
    <row r="211" spans="1:21" ht="30" x14ac:dyDescent="0.25">
      <c r="A211">
        <v>209</v>
      </c>
      <c r="B211" s="3" t="s">
        <v>210</v>
      </c>
      <c r="C211" s="3" t="s">
        <v>4318</v>
      </c>
      <c r="D211" s="6">
        <v>100000</v>
      </c>
      <c r="E211" s="8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>
        <f t="shared" si="12"/>
        <v>0</v>
      </c>
      <c r="P211" s="11">
        <f t="shared" si="13"/>
        <v>0</v>
      </c>
      <c r="Q211" t="s">
        <v>8307</v>
      </c>
      <c r="R211" t="s">
        <v>8311</v>
      </c>
      <c r="S211" s="10">
        <f t="shared" si="14"/>
        <v>42165.922858796301</v>
      </c>
      <c r="T211">
        <f t="shared" si="15"/>
        <v>2015</v>
      </c>
      <c r="U211" s="15" t="str" cm="1">
        <f t="array" ref="U211">_xlfn.IFS(MONTH($S211)=1, "January", MONTH($S211)=2, "Feburary", MONTH($S211)=3, "March", MONTH($S211)=4, "April", MONTH($S211)=5, "May", MONTH($S211)=6, "June", MONTH($S211)=7, "July", MONTH($S211)=8, "August", MONTH($S211)=9, "September", MONTH($S211)=10, "October", MONTH($S211)=11, "November", MONTH($S211)=12, "December")</f>
        <v>June</v>
      </c>
    </row>
    <row r="212" spans="1:21" ht="30" x14ac:dyDescent="0.25">
      <c r="A212">
        <v>210</v>
      </c>
      <c r="B212" s="3" t="s">
        <v>211</v>
      </c>
      <c r="C212" s="3" t="s">
        <v>4319</v>
      </c>
      <c r="D212" s="6">
        <v>100000</v>
      </c>
      <c r="E212" s="8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>
        <f t="shared" si="12"/>
        <v>3</v>
      </c>
      <c r="P212" s="11">
        <f t="shared" si="13"/>
        <v>91.82</v>
      </c>
      <c r="Q212" t="s">
        <v>8307</v>
      </c>
      <c r="R212" t="s">
        <v>8311</v>
      </c>
      <c r="S212" s="10">
        <f t="shared" si="14"/>
        <v>42249.064722222218</v>
      </c>
      <c r="T212">
        <f t="shared" si="15"/>
        <v>2015</v>
      </c>
      <c r="U212" s="15" t="str" cm="1">
        <f t="array" ref="U212">_xlfn.IFS(MONTH($S212)=1, "January", MONTH($S212)=2, "Feburary", MONTH($S212)=3, "March", MONTH($S212)=4, "April", MONTH($S212)=5, "May", MONTH($S212)=6, "June", MONTH($S212)=7, "July", MONTH($S212)=8, "August", MONTH($S212)=9, "September", MONTH($S212)=10, "October", MONTH($S212)=11, "November", MONTH($S212)=12, "December")</f>
        <v>September</v>
      </c>
    </row>
    <row r="213" spans="1:21" ht="30" x14ac:dyDescent="0.25">
      <c r="A213">
        <v>211</v>
      </c>
      <c r="B213" s="3" t="s">
        <v>212</v>
      </c>
      <c r="C213" s="3" t="s">
        <v>4320</v>
      </c>
      <c r="D213" s="6">
        <v>100000</v>
      </c>
      <c r="E213" s="8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>
        <f t="shared" si="12"/>
        <v>2</v>
      </c>
      <c r="P213" s="11">
        <f t="shared" si="13"/>
        <v>185.83</v>
      </c>
      <c r="Q213" t="s">
        <v>8307</v>
      </c>
      <c r="R213" t="s">
        <v>8311</v>
      </c>
      <c r="S213" s="10">
        <f t="shared" si="14"/>
        <v>42236.159918981488</v>
      </c>
      <c r="T213">
        <f t="shared" si="15"/>
        <v>2015</v>
      </c>
      <c r="U213" s="15" t="str" cm="1">
        <f t="array" ref="U213">_xlfn.IFS(MONTH($S213)=1, "January", MONTH($S213)=2, "Feburary", MONTH($S213)=3, "March", MONTH($S213)=4, "April", MONTH($S213)=5, "May", MONTH($S213)=6, "June", MONTH($S213)=7, "July", MONTH($S213)=8, "August", MONTH($S213)=9, "September", MONTH($S213)=10, "October", MONTH($S213)=11, "November", MONTH($S213)=12, "December")</f>
        <v>August</v>
      </c>
    </row>
    <row r="214" spans="1:21" ht="30" x14ac:dyDescent="0.25">
      <c r="A214">
        <v>212</v>
      </c>
      <c r="B214" s="3" t="s">
        <v>213</v>
      </c>
      <c r="C214" s="3" t="s">
        <v>4321</v>
      </c>
      <c r="D214" s="6">
        <v>100000</v>
      </c>
      <c r="E214" s="8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>
        <f t="shared" si="12"/>
        <v>0</v>
      </c>
      <c r="P214" s="11">
        <f t="shared" si="13"/>
        <v>1</v>
      </c>
      <c r="Q214" t="s">
        <v>8307</v>
      </c>
      <c r="R214" t="s">
        <v>8311</v>
      </c>
      <c r="S214" s="10">
        <f t="shared" si="14"/>
        <v>42416.881018518514</v>
      </c>
      <c r="T214">
        <f t="shared" si="15"/>
        <v>2016</v>
      </c>
      <c r="U214" s="15" t="str" cm="1">
        <f t="array" ref="U214">_xlfn.IFS(MONTH($S214)=1, "January", MONTH($S214)=2, "Feburary", MONTH($S214)=3, "March", MONTH($S214)=4, "April", MONTH($S214)=5, "May", MONTH($S214)=6, "June", MONTH($S214)=7, "July", MONTH($S214)=8, "August", MONTH($S214)=9, "September", MONTH($S214)=10, "October", MONTH($S214)=11, "November", MONTH($S214)=12, "December")</f>
        <v>Feburary</v>
      </c>
    </row>
    <row r="215" spans="1:21" ht="30" x14ac:dyDescent="0.25">
      <c r="A215">
        <v>213</v>
      </c>
      <c r="B215" s="3" t="s">
        <v>214</v>
      </c>
      <c r="C215" s="3" t="s">
        <v>4322</v>
      </c>
      <c r="D215" s="6">
        <v>100000</v>
      </c>
      <c r="E215" s="8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>
        <f t="shared" si="12"/>
        <v>0</v>
      </c>
      <c r="P215" s="11">
        <f t="shared" si="13"/>
        <v>20</v>
      </c>
      <c r="Q215" t="s">
        <v>8307</v>
      </c>
      <c r="R215" t="s">
        <v>8311</v>
      </c>
      <c r="S215" s="10">
        <f t="shared" si="14"/>
        <v>42202.594293981485</v>
      </c>
      <c r="T215">
        <f t="shared" si="15"/>
        <v>2015</v>
      </c>
      <c r="U215" s="15" t="str" cm="1">
        <f t="array" ref="U215">_xlfn.IFS(MONTH($S215)=1, "January", MONTH($S215)=2, "Feburary", MONTH($S215)=3, "March", MONTH($S215)=4, "April", MONTH($S215)=5, "May", MONTH($S215)=6, "June", MONTH($S215)=7, "July", MONTH($S215)=8, "August", MONTH($S215)=9, "September", MONTH($S215)=10, "October", MONTH($S215)=11, "November", MONTH($S215)=12, "December")</f>
        <v>July</v>
      </c>
    </row>
    <row r="216" spans="1:21" ht="30" x14ac:dyDescent="0.25">
      <c r="A216">
        <v>214</v>
      </c>
      <c r="B216" s="3" t="s">
        <v>215</v>
      </c>
      <c r="C216" s="3" t="s">
        <v>4323</v>
      </c>
      <c r="D216" s="6">
        <v>100000</v>
      </c>
      <c r="E216" s="8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>
        <f t="shared" si="12"/>
        <v>0</v>
      </c>
      <c r="P216" s="11">
        <f t="shared" si="13"/>
        <v>1</v>
      </c>
      <c r="Q216" t="s">
        <v>8307</v>
      </c>
      <c r="R216" t="s">
        <v>8311</v>
      </c>
      <c r="S216" s="10">
        <f t="shared" si="14"/>
        <v>42009.64061342593</v>
      </c>
      <c r="T216">
        <f t="shared" si="15"/>
        <v>2015</v>
      </c>
      <c r="U216" s="15" t="str" cm="1">
        <f t="array" ref="U216">_xlfn.IFS(MONTH($S216)=1, "January", MONTH($S216)=2, "Feburary", MONTH($S216)=3, "March", MONTH($S216)=4, "April", MONTH($S216)=5, "May", MONTH($S216)=6, "June", MONTH($S216)=7, "July", MONTH($S216)=8, "August", MONTH($S216)=9, "September", MONTH($S216)=10, "October", MONTH($S216)=11, "November", MONTH($S216)=12, "December")</f>
        <v>January</v>
      </c>
    </row>
    <row r="217" spans="1:21" ht="30" x14ac:dyDescent="0.25">
      <c r="A217">
        <v>215</v>
      </c>
      <c r="B217" s="3" t="s">
        <v>216</v>
      </c>
      <c r="C217" s="3" t="s">
        <v>4324</v>
      </c>
      <c r="D217" s="6">
        <v>100000</v>
      </c>
      <c r="E217" s="8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>
        <f t="shared" si="12"/>
        <v>0</v>
      </c>
      <c r="P217" s="11">
        <f t="shared" si="13"/>
        <v>10</v>
      </c>
      <c r="Q217" t="s">
        <v>8307</v>
      </c>
      <c r="R217" t="s">
        <v>8311</v>
      </c>
      <c r="S217" s="10">
        <f t="shared" si="14"/>
        <v>42375.230115740742</v>
      </c>
      <c r="T217">
        <f t="shared" si="15"/>
        <v>2016</v>
      </c>
      <c r="U217" s="15" t="str" cm="1">
        <f t="array" ref="U217">_xlfn.IFS(MONTH($S217)=1, "January", MONTH($S217)=2, "Feburary", MONTH($S217)=3, "March", MONTH($S217)=4, "April", MONTH($S217)=5, "May", MONTH($S217)=6, "June", MONTH($S217)=7, "July", MONTH($S217)=8, "August", MONTH($S217)=9, "September", MONTH($S217)=10, "October", MONTH($S217)=11, "November", MONTH($S217)=12, "December")</f>
        <v>January</v>
      </c>
    </row>
    <row r="218" spans="1:21" ht="30" x14ac:dyDescent="0.25">
      <c r="A218">
        <v>216</v>
      </c>
      <c r="B218" s="3" t="s">
        <v>217</v>
      </c>
      <c r="C218" s="3" t="s">
        <v>4325</v>
      </c>
      <c r="D218" s="6">
        <v>100000</v>
      </c>
      <c r="E218" s="8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>
        <f t="shared" si="12"/>
        <v>28</v>
      </c>
      <c r="P218" s="11">
        <f t="shared" si="13"/>
        <v>331.54</v>
      </c>
      <c r="Q218" t="s">
        <v>8307</v>
      </c>
      <c r="R218" t="s">
        <v>8311</v>
      </c>
      <c r="S218" s="10">
        <f t="shared" si="14"/>
        <v>42066.958761574075</v>
      </c>
      <c r="T218">
        <f t="shared" si="15"/>
        <v>2015</v>
      </c>
      <c r="U218" s="15" t="str" cm="1">
        <f t="array" ref="U218">_xlfn.IFS(MONTH($S218)=1, "January", MONTH($S218)=2, "Feburary", MONTH($S218)=3, "March", MONTH($S218)=4, "April", MONTH($S218)=5, "May", MONTH($S218)=6, "June", MONTH($S218)=7, "July", MONTH($S218)=8, "August", MONTH($S218)=9, "September", MONTH($S218)=10, "October", MONTH($S218)=11, "November", MONTH($S218)=12, "December")</f>
        <v>March</v>
      </c>
    </row>
    <row r="219" spans="1:21" x14ac:dyDescent="0.25">
      <c r="A219">
        <v>217</v>
      </c>
      <c r="B219" s="3" t="s">
        <v>218</v>
      </c>
      <c r="C219" s="3" t="s">
        <v>4326</v>
      </c>
      <c r="D219" s="6">
        <v>100000</v>
      </c>
      <c r="E219" s="8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>
        <f t="shared" si="12"/>
        <v>12</v>
      </c>
      <c r="P219" s="11">
        <f t="shared" si="13"/>
        <v>314.29000000000002</v>
      </c>
      <c r="Q219" t="s">
        <v>8307</v>
      </c>
      <c r="R219" t="s">
        <v>8311</v>
      </c>
      <c r="S219" s="10">
        <f t="shared" si="14"/>
        <v>41970.64061342593</v>
      </c>
      <c r="T219">
        <f t="shared" si="15"/>
        <v>2014</v>
      </c>
      <c r="U219" s="15" t="str" cm="1">
        <f t="array" ref="U219">_xlfn.IFS(MONTH($S219)=1, "January", MONTH($S219)=2, "Feburary", MONTH($S219)=3, "March", MONTH($S219)=4, "April", MONTH($S219)=5, "May", MONTH($S219)=6, "June", MONTH($S219)=7, "July", MONTH($S219)=8, "August", MONTH($S219)=9, "September", MONTH($S219)=10, "October", MONTH($S219)=11, "November", MONTH($S219)=12, "December")</f>
        <v>November</v>
      </c>
    </row>
    <row r="220" spans="1:21" ht="30" x14ac:dyDescent="0.25">
      <c r="A220">
        <v>218</v>
      </c>
      <c r="B220" s="3" t="s">
        <v>219</v>
      </c>
      <c r="C220" s="3" t="s">
        <v>4327</v>
      </c>
      <c r="D220" s="6">
        <v>99000</v>
      </c>
      <c r="E220" s="8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>
        <f t="shared" si="12"/>
        <v>0</v>
      </c>
      <c r="P220" s="11">
        <f t="shared" si="13"/>
        <v>100</v>
      </c>
      <c r="Q220" t="s">
        <v>8307</v>
      </c>
      <c r="R220" t="s">
        <v>8311</v>
      </c>
      <c r="S220" s="10">
        <f t="shared" si="14"/>
        <v>42079.628344907411</v>
      </c>
      <c r="T220">
        <f t="shared" si="15"/>
        <v>2015</v>
      </c>
      <c r="U220" s="15" t="str" cm="1">
        <f t="array" ref="U220">_xlfn.IFS(MONTH($S220)=1, "January", MONTH($S220)=2, "Feburary", MONTH($S220)=3, "March", MONTH($S220)=4, "April", MONTH($S220)=5, "May", MONTH($S220)=6, "June", MONTH($S220)=7, "July", MONTH($S220)=8, "August", MONTH($S220)=9, "September", MONTH($S220)=10, "October", MONTH($S220)=11, "November", MONTH($S220)=12, "December")</f>
        <v>March</v>
      </c>
    </row>
    <row r="221" spans="1:21" ht="30" x14ac:dyDescent="0.25">
      <c r="A221">
        <v>219</v>
      </c>
      <c r="B221" s="3" t="s">
        <v>220</v>
      </c>
      <c r="C221" s="3" t="s">
        <v>4328</v>
      </c>
      <c r="D221" s="6">
        <v>98000</v>
      </c>
      <c r="E221" s="8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>
        <f t="shared" si="12"/>
        <v>9</v>
      </c>
      <c r="P221" s="11">
        <f t="shared" si="13"/>
        <v>115.99</v>
      </c>
      <c r="Q221" t="s">
        <v>8307</v>
      </c>
      <c r="R221" t="s">
        <v>8311</v>
      </c>
      <c r="S221" s="10">
        <f t="shared" si="14"/>
        <v>42429.326678240745</v>
      </c>
      <c r="T221">
        <f t="shared" si="15"/>
        <v>2016</v>
      </c>
      <c r="U221" s="15" t="str" cm="1">
        <f t="array" ref="U221">_xlfn.IFS(MONTH($S221)=1, "January", MONTH($S221)=2, "Feburary", MONTH($S221)=3, "March", MONTH($S221)=4, "April", MONTH($S221)=5, "May", MONTH($S221)=6, "June", MONTH($S221)=7, "July", MONTH($S221)=8, "August", MONTH($S221)=9, "September", MONTH($S221)=10, "October", MONTH($S221)=11, "November", MONTH($S221)=12, "December")</f>
        <v>Feburary</v>
      </c>
    </row>
    <row r="222" spans="1:21" ht="30" x14ac:dyDescent="0.25">
      <c r="A222">
        <v>220</v>
      </c>
      <c r="B222" s="3" t="s">
        <v>221</v>
      </c>
      <c r="C222" s="3" t="s">
        <v>4329</v>
      </c>
      <c r="D222" s="6">
        <v>98000</v>
      </c>
      <c r="E222" s="8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>
        <f t="shared" si="12"/>
        <v>0</v>
      </c>
      <c r="P222" s="11">
        <f t="shared" si="13"/>
        <v>120</v>
      </c>
      <c r="Q222" t="s">
        <v>8307</v>
      </c>
      <c r="R222" t="s">
        <v>8311</v>
      </c>
      <c r="S222" s="10">
        <f t="shared" si="14"/>
        <v>42195.643865740742</v>
      </c>
      <c r="T222">
        <f t="shared" si="15"/>
        <v>2015</v>
      </c>
      <c r="U222" s="15" t="str" cm="1">
        <f t="array" ref="U222">_xlfn.IFS(MONTH($S222)=1, "January", MONTH($S222)=2, "Feburary", MONTH($S222)=3, "March", MONTH($S222)=4, "April", MONTH($S222)=5, "May", MONTH($S222)=6, "June", MONTH($S222)=7, "July", MONTH($S222)=8, "August", MONTH($S222)=9, "September", MONTH($S222)=10, "October", MONTH($S222)=11, "November", MONTH($S222)=12, "December")</f>
        <v>July</v>
      </c>
    </row>
    <row r="223" spans="1:21" x14ac:dyDescent="0.25">
      <c r="A223">
        <v>221</v>
      </c>
      <c r="B223" s="3" t="s">
        <v>222</v>
      </c>
      <c r="C223" s="3" t="s">
        <v>4330</v>
      </c>
      <c r="D223" s="6">
        <v>97000</v>
      </c>
      <c r="E223" s="8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>
        <f t="shared" si="12"/>
        <v>0</v>
      </c>
      <c r="P223" s="11">
        <f t="shared" si="13"/>
        <v>0</v>
      </c>
      <c r="Q223" t="s">
        <v>8307</v>
      </c>
      <c r="R223" t="s">
        <v>8311</v>
      </c>
      <c r="S223" s="10">
        <f t="shared" si="14"/>
        <v>42031.837546296301</v>
      </c>
      <c r="T223">
        <f t="shared" si="15"/>
        <v>2015</v>
      </c>
      <c r="U223" s="15" t="str" cm="1">
        <f t="array" ref="U223">_xlfn.IFS(MONTH($S223)=1, "January", MONTH($S223)=2, "Feburary", MONTH($S223)=3, "March", MONTH($S223)=4, "April", MONTH($S223)=5, "May", MONTH($S223)=6, "June", MONTH($S223)=7, "July", MONTH($S223)=8, "August", MONTH($S223)=9, "September", MONTH($S223)=10, "October", MONTH($S223)=11, "November", MONTH($S223)=12, "December")</f>
        <v>January</v>
      </c>
    </row>
    <row r="224" spans="1:21" ht="30" x14ac:dyDescent="0.25">
      <c r="A224">
        <v>222</v>
      </c>
      <c r="B224" s="3" t="s">
        <v>223</v>
      </c>
      <c r="C224" s="3" t="s">
        <v>4331</v>
      </c>
      <c r="D224" s="6">
        <v>95000</v>
      </c>
      <c r="E224" s="8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>
        <f t="shared" si="12"/>
        <v>0</v>
      </c>
      <c r="P224" s="11">
        <f t="shared" si="13"/>
        <v>65</v>
      </c>
      <c r="Q224" t="s">
        <v>8307</v>
      </c>
      <c r="R224" t="s">
        <v>8311</v>
      </c>
      <c r="S224" s="10">
        <f t="shared" si="14"/>
        <v>42031.769884259258</v>
      </c>
      <c r="T224">
        <f t="shared" si="15"/>
        <v>2015</v>
      </c>
      <c r="U224" s="15" t="str" cm="1">
        <f t="array" ref="U224">_xlfn.IFS(MONTH($S224)=1, "January", MONTH($S224)=2, "Feburary", MONTH($S224)=3, "March", MONTH($S224)=4, "April", MONTH($S224)=5, "May", MONTH($S224)=6, "June", MONTH($S224)=7, "July", MONTH($S224)=8, "August", MONTH($S224)=9, "September", MONTH($S224)=10, "October", MONTH($S224)=11, "November", MONTH($S224)=12, "December")</f>
        <v>January</v>
      </c>
    </row>
    <row r="225" spans="1:21" ht="30" x14ac:dyDescent="0.25">
      <c r="A225">
        <v>223</v>
      </c>
      <c r="B225" s="3" t="s">
        <v>224</v>
      </c>
      <c r="C225" s="3" t="s">
        <v>4332</v>
      </c>
      <c r="D225" s="6">
        <v>95000</v>
      </c>
      <c r="E225" s="8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>
        <f t="shared" si="12"/>
        <v>0</v>
      </c>
      <c r="P225" s="11">
        <f t="shared" si="13"/>
        <v>0</v>
      </c>
      <c r="Q225" t="s">
        <v>8307</v>
      </c>
      <c r="R225" t="s">
        <v>8311</v>
      </c>
      <c r="S225" s="10">
        <f t="shared" si="14"/>
        <v>42482.048032407409</v>
      </c>
      <c r="T225">
        <f t="shared" si="15"/>
        <v>2016</v>
      </c>
      <c r="U225" s="15" t="str" cm="1">
        <f t="array" ref="U225">_xlfn.IFS(MONTH($S225)=1, "January", MONTH($S225)=2, "Feburary", MONTH($S225)=3, "March", MONTH($S225)=4, "April", MONTH($S225)=5, "May", MONTH($S225)=6, "June", MONTH($S225)=7, "July", MONTH($S225)=8, "August", MONTH($S225)=9, "September", MONTH($S225)=10, "October", MONTH($S225)=11, "November", MONTH($S225)=12, "December")</f>
        <v>April</v>
      </c>
    </row>
    <row r="226" spans="1:21" ht="30" x14ac:dyDescent="0.25">
      <c r="A226">
        <v>224</v>
      </c>
      <c r="B226" s="3" t="s">
        <v>225</v>
      </c>
      <c r="C226" s="3" t="s">
        <v>4333</v>
      </c>
      <c r="D226" s="6">
        <v>95000</v>
      </c>
      <c r="E226" s="8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>
        <f t="shared" si="12"/>
        <v>0</v>
      </c>
      <c r="P226" s="11">
        <f t="shared" si="13"/>
        <v>0</v>
      </c>
      <c r="Q226" t="s">
        <v>8307</v>
      </c>
      <c r="R226" t="s">
        <v>8311</v>
      </c>
      <c r="S226" s="10">
        <f t="shared" si="14"/>
        <v>42135.235254629632</v>
      </c>
      <c r="T226">
        <f t="shared" si="15"/>
        <v>2015</v>
      </c>
      <c r="U226" s="15" t="str" cm="1">
        <f t="array" ref="U226">_xlfn.IFS(MONTH($S226)=1, "January", MONTH($S226)=2, "Feburary", MONTH($S226)=3, "March", MONTH($S226)=4, "April", MONTH($S226)=5, "May", MONTH($S226)=6, "June", MONTH($S226)=7, "July", MONTH($S226)=8, "August", MONTH($S226)=9, "September", MONTH($S226)=10, "October", MONTH($S226)=11, "November", MONTH($S226)=12, "December")</f>
        <v>May</v>
      </c>
    </row>
    <row r="227" spans="1:21" ht="30" x14ac:dyDescent="0.25">
      <c r="A227">
        <v>225</v>
      </c>
      <c r="B227" s="3" t="s">
        <v>226</v>
      </c>
      <c r="C227" s="3" t="s">
        <v>4334</v>
      </c>
      <c r="D227" s="6">
        <v>94875</v>
      </c>
      <c r="E227" s="8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>
        <f t="shared" si="12"/>
        <v>0</v>
      </c>
      <c r="P227" s="11">
        <f t="shared" si="13"/>
        <v>0</v>
      </c>
      <c r="Q227" t="s">
        <v>8307</v>
      </c>
      <c r="R227" t="s">
        <v>8311</v>
      </c>
      <c r="S227" s="10">
        <f t="shared" si="14"/>
        <v>42438.961273148147</v>
      </c>
      <c r="T227">
        <f t="shared" si="15"/>
        <v>2016</v>
      </c>
      <c r="U227" s="15" t="str" cm="1">
        <f t="array" ref="U227">_xlfn.IFS(MONTH($S227)=1, "January", MONTH($S227)=2, "Feburary", MONTH($S227)=3, "March", MONTH($S227)=4, "April", MONTH($S227)=5, "May", MONTH($S227)=6, "June", MONTH($S227)=7, "July", MONTH($S227)=8, "August", MONTH($S227)=9, "September", MONTH($S227)=10, "October", MONTH($S227)=11, "November", MONTH($S227)=12, "December")</f>
        <v>March</v>
      </c>
    </row>
    <row r="228" spans="1:21" ht="30" x14ac:dyDescent="0.25">
      <c r="A228">
        <v>226</v>
      </c>
      <c r="B228" s="3" t="s">
        <v>227</v>
      </c>
      <c r="C228" s="3" t="s">
        <v>4335</v>
      </c>
      <c r="D228" s="6">
        <v>93500</v>
      </c>
      <c r="E228" s="8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>
        <f t="shared" si="12"/>
        <v>0</v>
      </c>
      <c r="P228" s="11">
        <f t="shared" si="13"/>
        <v>125</v>
      </c>
      <c r="Q228" t="s">
        <v>8307</v>
      </c>
      <c r="R228" t="s">
        <v>8311</v>
      </c>
      <c r="S228" s="10">
        <f t="shared" si="14"/>
        <v>42106.666018518517</v>
      </c>
      <c r="T228">
        <f t="shared" si="15"/>
        <v>2015</v>
      </c>
      <c r="U228" s="15" t="str" cm="1">
        <f t="array" ref="U228">_xlfn.IFS(MONTH($S228)=1, "January", MONTH($S228)=2, "Feburary", MONTH($S228)=3, "March", MONTH($S228)=4, "April", MONTH($S228)=5, "May", MONTH($S228)=6, "June", MONTH($S228)=7, "July", MONTH($S228)=8, "August", MONTH($S228)=9, "September", MONTH($S228)=10, "October", MONTH($S228)=11, "November", MONTH($S228)=12, "December")</f>
        <v>April</v>
      </c>
    </row>
    <row r="229" spans="1:21" ht="30" x14ac:dyDescent="0.25">
      <c r="A229">
        <v>227</v>
      </c>
      <c r="B229" s="3" t="s">
        <v>228</v>
      </c>
      <c r="C229" s="3" t="s">
        <v>4336</v>
      </c>
      <c r="D229" s="6">
        <v>90000</v>
      </c>
      <c r="E229" s="8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>
        <f t="shared" si="12"/>
        <v>0</v>
      </c>
      <c r="P229" s="11">
        <f t="shared" si="13"/>
        <v>0</v>
      </c>
      <c r="Q229" t="s">
        <v>8307</v>
      </c>
      <c r="R229" t="s">
        <v>8311</v>
      </c>
      <c r="S229" s="10">
        <f t="shared" si="14"/>
        <v>42164.893993055557</v>
      </c>
      <c r="T229">
        <f t="shared" si="15"/>
        <v>2015</v>
      </c>
      <c r="U229" s="15" t="str" cm="1">
        <f t="array" ref="U229">_xlfn.IFS(MONTH($S229)=1, "January", MONTH($S229)=2, "Feburary", MONTH($S229)=3, "March", MONTH($S229)=4, "April", MONTH($S229)=5, "May", MONTH($S229)=6, "June", MONTH($S229)=7, "July", MONTH($S229)=8, "August", MONTH($S229)=9, "September", MONTH($S229)=10, "October", MONTH($S229)=11, "November", MONTH($S229)=12, "December")</f>
        <v>June</v>
      </c>
    </row>
    <row r="230" spans="1:21" x14ac:dyDescent="0.25">
      <c r="A230">
        <v>228</v>
      </c>
      <c r="B230" s="3" t="s">
        <v>229</v>
      </c>
      <c r="C230" s="3" t="s">
        <v>4337</v>
      </c>
      <c r="D230" s="6">
        <v>90000</v>
      </c>
      <c r="E230" s="8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>
        <f t="shared" si="12"/>
        <v>0</v>
      </c>
      <c r="P230" s="11">
        <f t="shared" si="13"/>
        <v>0</v>
      </c>
      <c r="Q230" t="s">
        <v>8307</v>
      </c>
      <c r="R230" t="s">
        <v>8311</v>
      </c>
      <c r="S230" s="10">
        <f t="shared" si="14"/>
        <v>42096.686400462961</v>
      </c>
      <c r="T230">
        <f t="shared" si="15"/>
        <v>2015</v>
      </c>
      <c r="U230" s="15" t="str" cm="1">
        <f t="array" ref="U230">_xlfn.IFS(MONTH($S230)=1, "January", MONTH($S230)=2, "Feburary", MONTH($S230)=3, "March", MONTH($S230)=4, "April", MONTH($S230)=5, "May", MONTH($S230)=6, "June", MONTH($S230)=7, "July", MONTH($S230)=8, "August", MONTH($S230)=9, "September", MONTH($S230)=10, "October", MONTH($S230)=11, "November", MONTH($S230)=12, "December")</f>
        <v>April</v>
      </c>
    </row>
    <row r="231" spans="1:21" ht="30" x14ac:dyDescent="0.25">
      <c r="A231">
        <v>229</v>
      </c>
      <c r="B231" s="3" t="s">
        <v>230</v>
      </c>
      <c r="C231" s="3" t="s">
        <v>4338</v>
      </c>
      <c r="D231" s="6">
        <v>90000</v>
      </c>
      <c r="E231" s="8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>
        <f t="shared" si="12"/>
        <v>0</v>
      </c>
      <c r="P231" s="11">
        <f t="shared" si="13"/>
        <v>0</v>
      </c>
      <c r="Q231" t="s">
        <v>8307</v>
      </c>
      <c r="R231" t="s">
        <v>8311</v>
      </c>
      <c r="S231" s="10">
        <f t="shared" si="14"/>
        <v>42383.933993055558</v>
      </c>
      <c r="T231">
        <f t="shared" si="15"/>
        <v>2016</v>
      </c>
      <c r="U231" s="15" t="str" cm="1">
        <f t="array" ref="U231">_xlfn.IFS(MONTH($S231)=1, "January", MONTH($S231)=2, "Feburary", MONTH($S231)=3, "March", MONTH($S231)=4, "April", MONTH($S231)=5, "May", MONTH($S231)=6, "June", MONTH($S231)=7, "July", MONTH($S231)=8, "August", MONTH($S231)=9, "September", MONTH($S231)=10, "October", MONTH($S231)=11, "November", MONTH($S231)=12, "December")</f>
        <v>January</v>
      </c>
    </row>
    <row r="232" spans="1:21" ht="30" x14ac:dyDescent="0.25">
      <c r="A232">
        <v>230</v>
      </c>
      <c r="B232" s="3" t="s">
        <v>231</v>
      </c>
      <c r="C232" s="3" t="s">
        <v>4339</v>
      </c>
      <c r="D232" s="6">
        <v>90000</v>
      </c>
      <c r="E232" s="8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>
        <f t="shared" si="12"/>
        <v>0</v>
      </c>
      <c r="P232" s="11">
        <f t="shared" si="13"/>
        <v>30</v>
      </c>
      <c r="Q232" t="s">
        <v>8307</v>
      </c>
      <c r="R232" t="s">
        <v>8311</v>
      </c>
      <c r="S232" s="10">
        <f t="shared" si="14"/>
        <v>42129.777210648142</v>
      </c>
      <c r="T232">
        <f t="shared" si="15"/>
        <v>2015</v>
      </c>
      <c r="U232" s="15" t="str" cm="1">
        <f t="array" ref="U232">_xlfn.IFS(MONTH($S232)=1, "January", MONTH($S232)=2, "Feburary", MONTH($S232)=3, "March", MONTH($S232)=4, "April", MONTH($S232)=5, "May", MONTH($S232)=6, "June", MONTH($S232)=7, "July", MONTH($S232)=8, "August", MONTH($S232)=9, "September", MONTH($S232)=10, "October", MONTH($S232)=11, "November", MONTH($S232)=12, "December")</f>
        <v>May</v>
      </c>
    </row>
    <row r="233" spans="1:21" ht="30" x14ac:dyDescent="0.25">
      <c r="A233">
        <v>231</v>
      </c>
      <c r="B233" s="3" t="s">
        <v>232</v>
      </c>
      <c r="C233" s="3" t="s">
        <v>4340</v>
      </c>
      <c r="D233" s="6">
        <v>90000</v>
      </c>
      <c r="E233" s="8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>
        <f t="shared" si="12"/>
        <v>0</v>
      </c>
      <c r="P233" s="11">
        <f t="shared" si="13"/>
        <v>0</v>
      </c>
      <c r="Q233" t="s">
        <v>8307</v>
      </c>
      <c r="R233" t="s">
        <v>8311</v>
      </c>
      <c r="S233" s="10">
        <f t="shared" si="14"/>
        <v>42341.958923611113</v>
      </c>
      <c r="T233">
        <f t="shared" si="15"/>
        <v>2015</v>
      </c>
      <c r="U233" s="15" t="str" cm="1">
        <f t="array" ref="U233">_xlfn.IFS(MONTH($S233)=1, "January", MONTH($S233)=2, "Feburary", MONTH($S233)=3, "March", MONTH($S233)=4, "April", MONTH($S233)=5, "May", MONTH($S233)=6, "June", MONTH($S233)=7, "July", MONTH($S233)=8, "August", MONTH($S233)=9, "September", MONTH($S233)=10, "October", MONTH($S233)=11, "November", MONTH($S233)=12, "December")</f>
        <v>December</v>
      </c>
    </row>
    <row r="234" spans="1:21" ht="30" x14ac:dyDescent="0.25">
      <c r="A234">
        <v>232</v>
      </c>
      <c r="B234" s="3" t="s">
        <v>233</v>
      </c>
      <c r="C234" s="3" t="s">
        <v>4341</v>
      </c>
      <c r="D234" s="6">
        <v>89200</v>
      </c>
      <c r="E234" s="8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>
        <f t="shared" si="12"/>
        <v>0</v>
      </c>
      <c r="P234" s="11">
        <f t="shared" si="13"/>
        <v>15.71</v>
      </c>
      <c r="Q234" t="s">
        <v>8307</v>
      </c>
      <c r="R234" t="s">
        <v>8311</v>
      </c>
      <c r="S234" s="10">
        <f t="shared" si="14"/>
        <v>42032.82576388889</v>
      </c>
      <c r="T234">
        <f t="shared" si="15"/>
        <v>2015</v>
      </c>
      <c r="U234" s="15" t="str" cm="1">
        <f t="array" ref="U234">_xlfn.IFS(MONTH($S234)=1, "January", MONTH($S234)=2, "Feburary", MONTH($S234)=3, "March", MONTH($S234)=4, "April", MONTH($S234)=5, "May", MONTH($S234)=6, "June", MONTH($S234)=7, "July", MONTH($S234)=8, "August", MONTH($S234)=9, "September", MONTH($S234)=10, "October", MONTH($S234)=11, "November", MONTH($S234)=12, "December")</f>
        <v>January</v>
      </c>
    </row>
    <row r="235" spans="1:21" ht="30" x14ac:dyDescent="0.25">
      <c r="A235">
        <v>233</v>
      </c>
      <c r="B235" s="3" t="s">
        <v>234</v>
      </c>
      <c r="C235" s="3" t="s">
        <v>4342</v>
      </c>
      <c r="D235" s="6">
        <v>88888</v>
      </c>
      <c r="E235" s="8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>
        <f t="shared" si="12"/>
        <v>0</v>
      </c>
      <c r="P235" s="11">
        <f t="shared" si="13"/>
        <v>0</v>
      </c>
      <c r="Q235" t="s">
        <v>8307</v>
      </c>
      <c r="R235" t="s">
        <v>8311</v>
      </c>
      <c r="S235" s="10">
        <f t="shared" si="14"/>
        <v>42612.911712962959</v>
      </c>
      <c r="T235">
        <f t="shared" si="15"/>
        <v>2016</v>
      </c>
      <c r="U235" s="15" t="str" cm="1">
        <f t="array" ref="U235">_xlfn.IFS(MONTH($S235)=1, "January", MONTH($S235)=2, "Feburary", MONTH($S235)=3, "March", MONTH($S235)=4, "April", MONTH($S235)=5, "May", MONTH($S235)=6, "June", MONTH($S235)=7, "July", MONTH($S235)=8, "August", MONTH($S235)=9, "September", MONTH($S235)=10, "October", MONTH($S235)=11, "November", MONTH($S235)=12, "December")</f>
        <v>August</v>
      </c>
    </row>
    <row r="236" spans="1:21" ht="30" x14ac:dyDescent="0.25">
      <c r="A236">
        <v>234</v>
      </c>
      <c r="B236" s="3" t="s">
        <v>235</v>
      </c>
      <c r="C236" s="3" t="s">
        <v>4343</v>
      </c>
      <c r="D236" s="6">
        <v>88888</v>
      </c>
      <c r="E236" s="8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>
        <f t="shared" si="12"/>
        <v>0</v>
      </c>
      <c r="P236" s="11">
        <f t="shared" si="13"/>
        <v>80.2</v>
      </c>
      <c r="Q236" t="s">
        <v>8307</v>
      </c>
      <c r="R236" t="s">
        <v>8311</v>
      </c>
      <c r="S236" s="10">
        <f t="shared" si="14"/>
        <v>42136.035405092596</v>
      </c>
      <c r="T236">
        <f t="shared" si="15"/>
        <v>2015</v>
      </c>
      <c r="U236" s="15" t="str" cm="1">
        <f t="array" ref="U236">_xlfn.IFS(MONTH($S236)=1, "January", MONTH($S236)=2, "Feburary", MONTH($S236)=3, "March", MONTH($S236)=4, "April", MONTH($S236)=5, "May", MONTH($S236)=6, "June", MONTH($S236)=7, "July", MONTH($S236)=8, "August", MONTH($S236)=9, "September", MONTH($S236)=10, "October", MONTH($S236)=11, "November", MONTH($S236)=12, "December")</f>
        <v>May</v>
      </c>
    </row>
    <row r="237" spans="1:21" ht="30" x14ac:dyDescent="0.25">
      <c r="A237">
        <v>235</v>
      </c>
      <c r="B237" s="3" t="s">
        <v>236</v>
      </c>
      <c r="C237" s="3" t="s">
        <v>4344</v>
      </c>
      <c r="D237" s="6">
        <v>88000</v>
      </c>
      <c r="E237" s="8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>
        <f t="shared" si="12"/>
        <v>0</v>
      </c>
      <c r="P237" s="11">
        <f t="shared" si="13"/>
        <v>0</v>
      </c>
      <c r="Q237" t="s">
        <v>8307</v>
      </c>
      <c r="R237" t="s">
        <v>8311</v>
      </c>
      <c r="S237" s="10">
        <f t="shared" si="14"/>
        <v>42164.908530092594</v>
      </c>
      <c r="T237">
        <f t="shared" si="15"/>
        <v>2015</v>
      </c>
      <c r="U237" s="15" t="str" cm="1">
        <f t="array" ref="U237">_xlfn.IFS(MONTH($S237)=1, "January", MONTH($S237)=2, "Feburary", MONTH($S237)=3, "March", MONTH($S237)=4, "April", MONTH($S237)=5, "May", MONTH($S237)=6, "June", MONTH($S237)=7, "July", MONTH($S237)=8, "August", MONTH($S237)=9, "September", MONTH($S237)=10, "October", MONTH($S237)=11, "November", MONTH($S237)=12, "December")</f>
        <v>June</v>
      </c>
    </row>
    <row r="238" spans="1:21" ht="30" x14ac:dyDescent="0.25">
      <c r="A238">
        <v>236</v>
      </c>
      <c r="B238" s="3" t="s">
        <v>237</v>
      </c>
      <c r="C238" s="3" t="s">
        <v>4345</v>
      </c>
      <c r="D238" s="6">
        <v>86350</v>
      </c>
      <c r="E238" s="8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>
        <f t="shared" si="12"/>
        <v>0</v>
      </c>
      <c r="P238" s="11">
        <f t="shared" si="13"/>
        <v>0</v>
      </c>
      <c r="Q238" t="s">
        <v>8307</v>
      </c>
      <c r="R238" t="s">
        <v>8311</v>
      </c>
      <c r="S238" s="10">
        <f t="shared" si="14"/>
        <v>42321.08447916666</v>
      </c>
      <c r="T238">
        <f t="shared" si="15"/>
        <v>2015</v>
      </c>
      <c r="U238" s="15" t="str" cm="1">
        <f t="array" ref="U238">_xlfn.IFS(MONTH($S238)=1, "January", MONTH($S238)=2, "Feburary", MONTH($S238)=3, "March", MONTH($S238)=4, "April", MONTH($S238)=5, "May", MONTH($S238)=6, "June", MONTH($S238)=7, "July", MONTH($S238)=8, "August", MONTH($S238)=9, "September", MONTH($S238)=10, "October", MONTH($S238)=11, "November", MONTH($S238)=12, "December")</f>
        <v>November</v>
      </c>
    </row>
    <row r="239" spans="1:21" x14ac:dyDescent="0.25">
      <c r="A239">
        <v>237</v>
      </c>
      <c r="B239" s="3" t="s">
        <v>238</v>
      </c>
      <c r="C239" s="3" t="s">
        <v>4346</v>
      </c>
      <c r="D239" s="6">
        <v>85000</v>
      </c>
      <c r="E239" s="8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>
        <f t="shared" si="12"/>
        <v>0</v>
      </c>
      <c r="P239" s="11">
        <f t="shared" si="13"/>
        <v>50</v>
      </c>
      <c r="Q239" t="s">
        <v>8307</v>
      </c>
      <c r="R239" t="s">
        <v>8311</v>
      </c>
      <c r="S239" s="10">
        <f t="shared" si="14"/>
        <v>42377.577187499999</v>
      </c>
      <c r="T239">
        <f t="shared" si="15"/>
        <v>2016</v>
      </c>
      <c r="U239" s="15" t="str" cm="1">
        <f t="array" ref="U239">_xlfn.IFS(MONTH($S239)=1, "January", MONTH($S239)=2, "Feburary", MONTH($S239)=3, "March", MONTH($S239)=4, "April", MONTH($S239)=5, "May", MONTH($S239)=6, "June", MONTH($S239)=7, "July", MONTH($S239)=8, "August", MONTH($S239)=9, "September", MONTH($S239)=10, "October", MONTH($S239)=11, "November", MONTH($S239)=12, "December")</f>
        <v>January</v>
      </c>
    </row>
    <row r="240" spans="1:21" ht="30" x14ac:dyDescent="0.25">
      <c r="A240">
        <v>238</v>
      </c>
      <c r="B240" s="3" t="s">
        <v>239</v>
      </c>
      <c r="C240" s="3" t="s">
        <v>4347</v>
      </c>
      <c r="D240" s="6">
        <v>85000</v>
      </c>
      <c r="E240" s="8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>
        <f t="shared" si="12"/>
        <v>0</v>
      </c>
      <c r="P240" s="11">
        <f t="shared" si="13"/>
        <v>0</v>
      </c>
      <c r="Q240" t="s">
        <v>8307</v>
      </c>
      <c r="R240" t="s">
        <v>8311</v>
      </c>
      <c r="S240" s="10">
        <f t="shared" si="14"/>
        <v>42713.962499999994</v>
      </c>
      <c r="T240">
        <f t="shared" si="15"/>
        <v>2016</v>
      </c>
      <c r="U240" s="15" t="str" cm="1">
        <f t="array" ref="U240">_xlfn.IFS(MONTH($S240)=1, "January", MONTH($S240)=2, "Feburary", MONTH($S240)=3, "March", MONTH($S240)=4, "April", MONTH($S240)=5, "May", MONTH($S240)=6, "June", MONTH($S240)=7, "July", MONTH($S240)=8, "August", MONTH($S240)=9, "September", MONTH($S240)=10, "October", MONTH($S240)=11, "November", MONTH($S240)=12, "December")</f>
        <v>December</v>
      </c>
    </row>
    <row r="241" spans="1:21" ht="30" x14ac:dyDescent="0.25">
      <c r="A241">
        <v>239</v>
      </c>
      <c r="B241" s="3" t="s">
        <v>240</v>
      </c>
      <c r="C241" s="3" t="s">
        <v>4348</v>
      </c>
      <c r="D241" s="6">
        <v>85000</v>
      </c>
      <c r="E241" s="8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>
        <f t="shared" si="12"/>
        <v>0</v>
      </c>
      <c r="P241" s="11">
        <f t="shared" si="13"/>
        <v>50</v>
      </c>
      <c r="Q241" t="s">
        <v>8307</v>
      </c>
      <c r="R241" t="s">
        <v>8311</v>
      </c>
      <c r="S241" s="10">
        <f t="shared" si="14"/>
        <v>42297.110300925924</v>
      </c>
      <c r="T241">
        <f t="shared" si="15"/>
        <v>2015</v>
      </c>
      <c r="U241" s="15" t="str" cm="1">
        <f t="array" ref="U241">_xlfn.IFS(MONTH($S241)=1, "January", MONTH($S241)=2, "Feburary", MONTH($S241)=3, "March", MONTH($S241)=4, "April", MONTH($S241)=5, "May", MONTH($S241)=6, "June", MONTH($S241)=7, "July", MONTH($S241)=8, "August", MONTH($S241)=9, "September", MONTH($S241)=10, "October", MONTH($S241)=11, "November", MONTH($S241)=12, "December")</f>
        <v>October</v>
      </c>
    </row>
    <row r="242" spans="1:21" ht="30" x14ac:dyDescent="0.25">
      <c r="A242">
        <v>240</v>
      </c>
      <c r="B242" s="3" t="s">
        <v>241</v>
      </c>
      <c r="C242" s="3" t="s">
        <v>4349</v>
      </c>
      <c r="D242" s="6">
        <v>85000</v>
      </c>
      <c r="E242" s="8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>
        <f t="shared" si="12"/>
        <v>19</v>
      </c>
      <c r="P242" s="11">
        <f t="shared" si="13"/>
        <v>117.85</v>
      </c>
      <c r="Q242" t="s">
        <v>8307</v>
      </c>
      <c r="R242" t="s">
        <v>8312</v>
      </c>
      <c r="S242" s="10">
        <f t="shared" si="14"/>
        <v>41354.708460648151</v>
      </c>
      <c r="T242">
        <f t="shared" si="15"/>
        <v>2013</v>
      </c>
      <c r="U242" s="15" t="str" cm="1">
        <f t="array" ref="U242">_xlfn.IFS(MONTH($S242)=1, "January", MONTH($S242)=2, "Feburary", MONTH($S242)=3, "March", MONTH($S242)=4, "April", MONTH($S242)=5, "May", MONTH($S242)=6, "June", MONTH($S242)=7, "July", MONTH($S242)=8, "August", MONTH($S242)=9, "September", MONTH($S242)=10, "October", MONTH($S242)=11, "November", MONTH($S242)=12, "December")</f>
        <v>March</v>
      </c>
    </row>
    <row r="243" spans="1:21" ht="30" x14ac:dyDescent="0.25">
      <c r="A243">
        <v>241</v>
      </c>
      <c r="B243" s="3" t="s">
        <v>242</v>
      </c>
      <c r="C243" s="3" t="s">
        <v>4350</v>
      </c>
      <c r="D243" s="6">
        <v>85000</v>
      </c>
      <c r="E243" s="8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>
        <f t="shared" si="12"/>
        <v>48</v>
      </c>
      <c r="P243" s="11">
        <f t="shared" si="13"/>
        <v>109.04</v>
      </c>
      <c r="Q243" t="s">
        <v>8307</v>
      </c>
      <c r="R243" t="s">
        <v>8312</v>
      </c>
      <c r="S243" s="10">
        <f t="shared" si="14"/>
        <v>41949.697962962964</v>
      </c>
      <c r="T243">
        <f t="shared" si="15"/>
        <v>2014</v>
      </c>
      <c r="U243" s="15" t="str" cm="1">
        <f t="array" ref="U243">_xlfn.IFS(MONTH($S243)=1, "January", MONTH($S243)=2, "Feburary", MONTH($S243)=3, "March", MONTH($S243)=4, "April", MONTH($S243)=5, "May", MONTH($S243)=6, "June", MONTH($S243)=7, "July", MONTH($S243)=8, "August", MONTH($S243)=9, "September", MONTH($S243)=10, "October", MONTH($S243)=11, "November", MONTH($S243)=12, "December")</f>
        <v>November</v>
      </c>
    </row>
    <row r="244" spans="1:21" ht="30" x14ac:dyDescent="0.25">
      <c r="A244">
        <v>242</v>
      </c>
      <c r="B244" s="3" t="s">
        <v>243</v>
      </c>
      <c r="C244" s="3" t="s">
        <v>4351</v>
      </c>
      <c r="D244" s="6">
        <v>85000</v>
      </c>
      <c r="E244" s="8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>
        <f t="shared" si="12"/>
        <v>17</v>
      </c>
      <c r="P244" s="11">
        <f t="shared" si="13"/>
        <v>73.02</v>
      </c>
      <c r="Q244" t="s">
        <v>8307</v>
      </c>
      <c r="R244" t="s">
        <v>8312</v>
      </c>
      <c r="S244" s="10">
        <f t="shared" si="14"/>
        <v>40862.492939814816</v>
      </c>
      <c r="T244">
        <f t="shared" si="15"/>
        <v>2011</v>
      </c>
      <c r="U244" s="15" t="str" cm="1">
        <f t="array" ref="U244">_xlfn.IFS(MONTH($S244)=1, "January", MONTH($S244)=2, "Feburary", MONTH($S244)=3, "March", MONTH($S244)=4, "April", MONTH($S244)=5, "May", MONTH($S244)=6, "June", MONTH($S244)=7, "July", MONTH($S244)=8, "August", MONTH($S244)=9, "September", MONTH($S244)=10, "October", MONTH($S244)=11, "November", MONTH($S244)=12, "December")</f>
        <v>November</v>
      </c>
    </row>
    <row r="245" spans="1:21" ht="30" x14ac:dyDescent="0.25">
      <c r="A245">
        <v>243</v>
      </c>
      <c r="B245" s="3" t="s">
        <v>244</v>
      </c>
      <c r="C245" s="3" t="s">
        <v>4352</v>
      </c>
      <c r="D245" s="6">
        <v>82000</v>
      </c>
      <c r="E245" s="8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>
        <f t="shared" si="12"/>
        <v>31</v>
      </c>
      <c r="P245" s="11">
        <f t="shared" si="13"/>
        <v>78.2</v>
      </c>
      <c r="Q245" t="s">
        <v>8307</v>
      </c>
      <c r="R245" t="s">
        <v>8312</v>
      </c>
      <c r="S245" s="10">
        <f t="shared" si="14"/>
        <v>41662.047500000001</v>
      </c>
      <c r="T245">
        <f t="shared" si="15"/>
        <v>2014</v>
      </c>
      <c r="U245" s="15" t="str" cm="1">
        <f t="array" ref="U245">_xlfn.IFS(MONTH($S245)=1, "January", MONTH($S245)=2, "Feburary", MONTH($S245)=3, "March", MONTH($S245)=4, "April", MONTH($S245)=5, "May", MONTH($S245)=6, "June", MONTH($S245)=7, "July", MONTH($S245)=8, "August", MONTH($S245)=9, "September", MONTH($S245)=10, "October", MONTH($S245)=11, "November", MONTH($S245)=12, "December")</f>
        <v>January</v>
      </c>
    </row>
    <row r="246" spans="1:21" ht="30" x14ac:dyDescent="0.25">
      <c r="A246">
        <v>244</v>
      </c>
      <c r="B246" s="4">
        <v>39756</v>
      </c>
      <c r="C246" s="3" t="s">
        <v>4353</v>
      </c>
      <c r="D246" s="6">
        <v>80000</v>
      </c>
      <c r="E246" s="8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>
        <f t="shared" si="12"/>
        <v>5</v>
      </c>
      <c r="P246" s="11">
        <f t="shared" si="13"/>
        <v>47.4</v>
      </c>
      <c r="Q246" t="s">
        <v>8307</v>
      </c>
      <c r="R246" t="s">
        <v>8312</v>
      </c>
      <c r="S246" s="10">
        <f t="shared" si="14"/>
        <v>40213.323599537034</v>
      </c>
      <c r="T246">
        <f t="shared" si="15"/>
        <v>2010</v>
      </c>
      <c r="U246" s="15" t="str" cm="1">
        <f t="array" ref="U246">_xlfn.IFS(MONTH($S246)=1, "January", MONTH($S246)=2, "Feburary", MONTH($S246)=3, "March", MONTH($S246)=4, "April", MONTH($S246)=5, "May", MONTH($S246)=6, "June", MONTH($S246)=7, "July", MONTH($S246)=8, "August", MONTH($S246)=9, "September", MONTH($S246)=10, "October", MONTH($S246)=11, "November", MONTH($S246)=12, "December")</f>
        <v>Feburary</v>
      </c>
    </row>
    <row r="247" spans="1:21" ht="30" x14ac:dyDescent="0.25">
      <c r="A247">
        <v>245</v>
      </c>
      <c r="B247" s="3" t="s">
        <v>245</v>
      </c>
      <c r="C247" s="3" t="s">
        <v>4354</v>
      </c>
      <c r="D247" s="6">
        <v>80000</v>
      </c>
      <c r="E247" s="8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>
        <f t="shared" si="12"/>
        <v>6</v>
      </c>
      <c r="P247" s="11">
        <f t="shared" si="13"/>
        <v>54.02</v>
      </c>
      <c r="Q247" t="s">
        <v>8307</v>
      </c>
      <c r="R247" t="s">
        <v>8312</v>
      </c>
      <c r="S247" s="10">
        <f t="shared" si="14"/>
        <v>41107.053067129629</v>
      </c>
      <c r="T247">
        <f t="shared" si="15"/>
        <v>2012</v>
      </c>
      <c r="U247" s="15" t="str" cm="1">
        <f t="array" ref="U247">_xlfn.IFS(MONTH($S247)=1, "January", MONTH($S247)=2, "Feburary", MONTH($S247)=3, "March", MONTH($S247)=4, "April", MONTH($S247)=5, "May", MONTH($S247)=6, "June", MONTH($S247)=7, "July", MONTH($S247)=8, "August", MONTH($S247)=9, "September", MONTH($S247)=10, "October", MONTH($S247)=11, "November", MONTH($S247)=12, "December")</f>
        <v>July</v>
      </c>
    </row>
    <row r="248" spans="1:21" ht="30" x14ac:dyDescent="0.25">
      <c r="A248">
        <v>246</v>
      </c>
      <c r="B248" s="3" t="s">
        <v>246</v>
      </c>
      <c r="C248" s="3" t="s">
        <v>4355</v>
      </c>
      <c r="D248" s="6">
        <v>80000</v>
      </c>
      <c r="E248" s="8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>
        <f t="shared" si="12"/>
        <v>19</v>
      </c>
      <c r="P248" s="11">
        <f t="shared" si="13"/>
        <v>68.489999999999995</v>
      </c>
      <c r="Q248" t="s">
        <v>8307</v>
      </c>
      <c r="R248" t="s">
        <v>8312</v>
      </c>
      <c r="S248" s="10">
        <f t="shared" si="14"/>
        <v>40480.363483796296</v>
      </c>
      <c r="T248">
        <f t="shared" si="15"/>
        <v>2010</v>
      </c>
      <c r="U248" s="15" t="str" cm="1">
        <f t="array" ref="U248">_xlfn.IFS(MONTH($S248)=1, "January", MONTH($S248)=2, "Feburary", MONTH($S248)=3, "March", MONTH($S248)=4, "April", MONTH($S248)=5, "May", MONTH($S248)=6, "June", MONTH($S248)=7, "July", MONTH($S248)=8, "August", MONTH($S248)=9, "September", MONTH($S248)=10, "October", MONTH($S248)=11, "November", MONTH($S248)=12, "December")</f>
        <v>October</v>
      </c>
    </row>
    <row r="249" spans="1:21" ht="45" x14ac:dyDescent="0.25">
      <c r="A249">
        <v>247</v>
      </c>
      <c r="B249" s="3" t="s">
        <v>247</v>
      </c>
      <c r="C249" s="3" t="s">
        <v>4356</v>
      </c>
      <c r="D249" s="6">
        <v>80000</v>
      </c>
      <c r="E249" s="8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>
        <f t="shared" si="12"/>
        <v>8</v>
      </c>
      <c r="P249" s="11">
        <f t="shared" si="13"/>
        <v>108.15</v>
      </c>
      <c r="Q249" t="s">
        <v>8307</v>
      </c>
      <c r="R249" t="s">
        <v>8312</v>
      </c>
      <c r="S249" s="10">
        <f t="shared" si="14"/>
        <v>40430.604328703703</v>
      </c>
      <c r="T249">
        <f t="shared" si="15"/>
        <v>2010</v>
      </c>
      <c r="U249" s="15" t="str" cm="1">
        <f t="array" ref="U249">_xlfn.IFS(MONTH($S249)=1, "January", MONTH($S249)=2, "Feburary", MONTH($S249)=3, "March", MONTH($S249)=4, "April", MONTH($S249)=5, "May", MONTH($S249)=6, "June", MONTH($S249)=7, "July", MONTH($S249)=8, "August", MONTH($S249)=9, "September", MONTH($S249)=10, "October", MONTH($S249)=11, "November", MONTH($S249)=12, "December")</f>
        <v>September</v>
      </c>
    </row>
    <row r="250" spans="1:21" ht="30" x14ac:dyDescent="0.25">
      <c r="A250">
        <v>248</v>
      </c>
      <c r="B250" s="3" t="s">
        <v>248</v>
      </c>
      <c r="C250" s="3" t="s">
        <v>4357</v>
      </c>
      <c r="D250" s="6">
        <v>80000</v>
      </c>
      <c r="E250" s="8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>
        <f t="shared" si="12"/>
        <v>108</v>
      </c>
      <c r="P250" s="11">
        <f t="shared" si="13"/>
        <v>589.95000000000005</v>
      </c>
      <c r="Q250" t="s">
        <v>8307</v>
      </c>
      <c r="R250" t="s">
        <v>8312</v>
      </c>
      <c r="S250" s="10">
        <f t="shared" si="14"/>
        <v>40870.774409722224</v>
      </c>
      <c r="T250">
        <f t="shared" si="15"/>
        <v>2011</v>
      </c>
      <c r="U250" s="15" t="str" cm="1">
        <f t="array" ref="U250">_xlfn.IFS(MONTH($S250)=1, "January", MONTH($S250)=2, "Feburary", MONTH($S250)=3, "March", MONTH($S250)=4, "April", MONTH($S250)=5, "May", MONTH($S250)=6, "June", MONTH($S250)=7, "July", MONTH($S250)=8, "August", MONTH($S250)=9, "September", MONTH($S250)=10, "October", MONTH($S250)=11, "November", MONTH($S250)=12, "December")</f>
        <v>November</v>
      </c>
    </row>
    <row r="251" spans="1:21" ht="30" x14ac:dyDescent="0.25">
      <c r="A251">
        <v>249</v>
      </c>
      <c r="B251" s="3" t="s">
        <v>249</v>
      </c>
      <c r="C251" s="3" t="s">
        <v>4358</v>
      </c>
      <c r="D251" s="6">
        <v>80000</v>
      </c>
      <c r="E251" s="8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>
        <f t="shared" si="12"/>
        <v>14</v>
      </c>
      <c r="P251" s="11">
        <f t="shared" si="13"/>
        <v>48.05</v>
      </c>
      <c r="Q251" t="s">
        <v>8307</v>
      </c>
      <c r="R251" t="s">
        <v>8312</v>
      </c>
      <c r="S251" s="10">
        <f t="shared" si="14"/>
        <v>40332.923842592594</v>
      </c>
      <c r="T251">
        <f t="shared" si="15"/>
        <v>2010</v>
      </c>
      <c r="U251" s="15" t="str" cm="1">
        <f t="array" ref="U251">_xlfn.IFS(MONTH($S251)=1, "January", MONTH($S251)=2, "Feburary", MONTH($S251)=3, "March", MONTH($S251)=4, "April", MONTH($S251)=5, "May", MONTH($S251)=6, "June", MONTH($S251)=7, "July", MONTH($S251)=8, "August", MONTH($S251)=9, "September", MONTH($S251)=10, "October", MONTH($S251)=11, "November", MONTH($S251)=12, "December")</f>
        <v>June</v>
      </c>
    </row>
    <row r="252" spans="1:21" ht="30" x14ac:dyDescent="0.25">
      <c r="A252">
        <v>250</v>
      </c>
      <c r="B252" s="3" t="s">
        <v>250</v>
      </c>
      <c r="C252" s="3" t="s">
        <v>4359</v>
      </c>
      <c r="D252" s="6">
        <v>80000</v>
      </c>
      <c r="E252" s="8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>
        <f t="shared" si="12"/>
        <v>40</v>
      </c>
      <c r="P252" s="11">
        <f t="shared" si="13"/>
        <v>72.48</v>
      </c>
      <c r="Q252" t="s">
        <v>8307</v>
      </c>
      <c r="R252" t="s">
        <v>8312</v>
      </c>
      <c r="S252" s="10">
        <f t="shared" si="14"/>
        <v>41401.565868055557</v>
      </c>
      <c r="T252">
        <f t="shared" si="15"/>
        <v>2013</v>
      </c>
      <c r="U252" s="15" t="str" cm="1">
        <f t="array" ref="U252">_xlfn.IFS(MONTH($S252)=1, "January", MONTH($S252)=2, "Feburary", MONTH($S252)=3, "March", MONTH($S252)=4, "April", MONTH($S252)=5, "May", MONTH($S252)=6, "June", MONTH($S252)=7, "July", MONTH($S252)=8, "August", MONTH($S252)=9, "September", MONTH($S252)=10, "October", MONTH($S252)=11, "November", MONTH($S252)=12, "December")</f>
        <v>May</v>
      </c>
    </row>
    <row r="253" spans="1:21" ht="30" x14ac:dyDescent="0.25">
      <c r="A253">
        <v>251</v>
      </c>
      <c r="B253" s="3" t="s">
        <v>251</v>
      </c>
      <c r="C253" s="3" t="s">
        <v>4360</v>
      </c>
      <c r="D253" s="6">
        <v>80000</v>
      </c>
      <c r="E253" s="8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>
        <f t="shared" si="12"/>
        <v>5</v>
      </c>
      <c r="P253" s="11">
        <f t="shared" si="13"/>
        <v>57.08</v>
      </c>
      <c r="Q253" t="s">
        <v>8307</v>
      </c>
      <c r="R253" t="s">
        <v>8312</v>
      </c>
      <c r="S253" s="10">
        <f t="shared" si="14"/>
        <v>41013.787569444445</v>
      </c>
      <c r="T253">
        <f t="shared" si="15"/>
        <v>2012</v>
      </c>
      <c r="U253" s="15" t="str" cm="1">
        <f t="array" ref="U253">_xlfn.IFS(MONTH($S253)=1, "January", MONTH($S253)=2, "Feburary", MONTH($S253)=3, "March", MONTH($S253)=4, "April", MONTH($S253)=5, "May", MONTH($S253)=6, "June", MONTH($S253)=7, "July", MONTH($S253)=8, "August", MONTH($S253)=9, "September", MONTH($S253)=10, "October", MONTH($S253)=11, "November", MONTH($S253)=12, "December")</f>
        <v>April</v>
      </c>
    </row>
    <row r="254" spans="1:21" ht="30" x14ac:dyDescent="0.25">
      <c r="A254">
        <v>252</v>
      </c>
      <c r="B254" s="3" t="s">
        <v>252</v>
      </c>
      <c r="C254" s="3" t="s">
        <v>4361</v>
      </c>
      <c r="D254" s="6">
        <v>80000</v>
      </c>
      <c r="E254" s="8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>
        <f t="shared" si="12"/>
        <v>12</v>
      </c>
      <c r="P254" s="11">
        <f t="shared" si="13"/>
        <v>85.44</v>
      </c>
      <c r="Q254" t="s">
        <v>8307</v>
      </c>
      <c r="R254" t="s">
        <v>8312</v>
      </c>
      <c r="S254" s="10">
        <f t="shared" si="14"/>
        <v>40266.662708333337</v>
      </c>
      <c r="T254">
        <f t="shared" si="15"/>
        <v>2010</v>
      </c>
      <c r="U254" s="15" t="str" cm="1">
        <f t="array" ref="U254">_xlfn.IFS(MONTH($S254)=1, "January", MONTH($S254)=2, "Feburary", MONTH($S254)=3, "March", MONTH($S254)=4, "April", MONTH($S254)=5, "May", MONTH($S254)=6, "June", MONTH($S254)=7, "July", MONTH($S254)=8, "August", MONTH($S254)=9, "September", MONTH($S254)=10, "October", MONTH($S254)=11, "November", MONTH($S254)=12, "December")</f>
        <v>March</v>
      </c>
    </row>
    <row r="255" spans="1:21" ht="30" x14ac:dyDescent="0.25">
      <c r="A255">
        <v>253</v>
      </c>
      <c r="B255" s="3" t="s">
        <v>253</v>
      </c>
      <c r="C255" s="3" t="s">
        <v>4362</v>
      </c>
      <c r="D255" s="6">
        <v>80000</v>
      </c>
      <c r="E255" s="8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>
        <f t="shared" si="12"/>
        <v>2</v>
      </c>
      <c r="P255" s="11">
        <f t="shared" si="13"/>
        <v>215.86</v>
      </c>
      <c r="Q255" t="s">
        <v>8307</v>
      </c>
      <c r="R255" t="s">
        <v>8312</v>
      </c>
      <c r="S255" s="10">
        <f t="shared" si="14"/>
        <v>40924.650868055556</v>
      </c>
      <c r="T255">
        <f t="shared" si="15"/>
        <v>2012</v>
      </c>
      <c r="U255" s="15" t="str" cm="1">
        <f t="array" ref="U255">_xlfn.IFS(MONTH($S255)=1, "January", MONTH($S255)=2, "Feburary", MONTH($S255)=3, "March", MONTH($S255)=4, "April", MONTH($S255)=5, "May", MONTH($S255)=6, "June", MONTH($S255)=7, "July", MONTH($S255)=8, "August", MONTH($S255)=9, "September", MONTH($S255)=10, "October", MONTH($S255)=11, "November", MONTH($S255)=12, "December")</f>
        <v>January</v>
      </c>
    </row>
    <row r="256" spans="1:21" ht="30" x14ac:dyDescent="0.25">
      <c r="A256">
        <v>254</v>
      </c>
      <c r="B256" s="3" t="s">
        <v>254</v>
      </c>
      <c r="C256" s="3" t="s">
        <v>4363</v>
      </c>
      <c r="D256" s="6">
        <v>80000</v>
      </c>
      <c r="E256" s="8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>
        <f t="shared" si="12"/>
        <v>35</v>
      </c>
      <c r="P256" s="11">
        <f t="shared" si="13"/>
        <v>89.39</v>
      </c>
      <c r="Q256" t="s">
        <v>8307</v>
      </c>
      <c r="R256" t="s">
        <v>8312</v>
      </c>
      <c r="S256" s="10">
        <f t="shared" si="14"/>
        <v>42263.952662037031</v>
      </c>
      <c r="T256">
        <f t="shared" si="15"/>
        <v>2015</v>
      </c>
      <c r="U256" s="15" t="str" cm="1">
        <f t="array" ref="U256">_xlfn.IFS(MONTH($S256)=1, "January", MONTH($S256)=2, "Feburary", MONTH($S256)=3, "March", MONTH($S256)=4, "April", MONTH($S256)=5, "May", MONTH($S256)=6, "June", MONTH($S256)=7, "July", MONTH($S256)=8, "August", MONTH($S256)=9, "September", MONTH($S256)=10, "October", MONTH($S256)=11, "November", MONTH($S256)=12, "December")</f>
        <v>September</v>
      </c>
    </row>
    <row r="257" spans="1:21" ht="30" x14ac:dyDescent="0.25">
      <c r="A257">
        <v>255</v>
      </c>
      <c r="B257" s="3" t="s">
        <v>255</v>
      </c>
      <c r="C257" s="3" t="s">
        <v>4364</v>
      </c>
      <c r="D257" s="6">
        <v>80000</v>
      </c>
      <c r="E257" s="8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>
        <f t="shared" si="12"/>
        <v>11</v>
      </c>
      <c r="P257" s="11">
        <f t="shared" si="13"/>
        <v>45.42</v>
      </c>
      <c r="Q257" t="s">
        <v>8307</v>
      </c>
      <c r="R257" t="s">
        <v>8312</v>
      </c>
      <c r="S257" s="10">
        <f t="shared" si="14"/>
        <v>40588.526412037041</v>
      </c>
      <c r="T257">
        <f t="shared" si="15"/>
        <v>2011</v>
      </c>
      <c r="U257" s="15" t="str" cm="1">
        <f t="array" ref="U257">_xlfn.IFS(MONTH($S257)=1, "January", MONTH($S257)=2, "Feburary", MONTH($S257)=3, "March", MONTH($S257)=4, "April", MONTH($S257)=5, "May", MONTH($S257)=6, "June", MONTH($S257)=7, "July", MONTH($S257)=8, "August", MONTH($S257)=9, "September", MONTH($S257)=10, "October", MONTH($S257)=11, "November", MONTH($S257)=12, "December")</f>
        <v>Feburary</v>
      </c>
    </row>
    <row r="258" spans="1:21" ht="30" x14ac:dyDescent="0.25">
      <c r="A258">
        <v>256</v>
      </c>
      <c r="B258" s="3" t="s">
        <v>256</v>
      </c>
      <c r="C258" s="3" t="s">
        <v>4365</v>
      </c>
      <c r="D258" s="6">
        <v>78000</v>
      </c>
      <c r="E258" s="8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>
        <f t="shared" si="12"/>
        <v>23</v>
      </c>
      <c r="P258" s="11">
        <f t="shared" si="13"/>
        <v>65.760000000000005</v>
      </c>
      <c r="Q258" t="s">
        <v>8307</v>
      </c>
      <c r="R258" t="s">
        <v>8312</v>
      </c>
      <c r="S258" s="10">
        <f t="shared" si="14"/>
        <v>41319.769293981481</v>
      </c>
      <c r="T258">
        <f t="shared" si="15"/>
        <v>2013</v>
      </c>
      <c r="U258" s="15" t="str" cm="1">
        <f t="array" ref="U258">_xlfn.IFS(MONTH($S258)=1, "January", MONTH($S258)=2, "Feburary", MONTH($S258)=3, "March", MONTH($S258)=4, "April", MONTH($S258)=5, "May", MONTH($S258)=6, "June", MONTH($S258)=7, "July", MONTH($S258)=8, "August", MONTH($S258)=9, "September", MONTH($S258)=10, "October", MONTH($S258)=11, "November", MONTH($S258)=12, "December")</f>
        <v>Feburary</v>
      </c>
    </row>
    <row r="259" spans="1:21" ht="30" x14ac:dyDescent="0.25">
      <c r="A259">
        <v>257</v>
      </c>
      <c r="B259" s="3" t="s">
        <v>257</v>
      </c>
      <c r="C259" s="3" t="s">
        <v>4366</v>
      </c>
      <c r="D259" s="6">
        <v>75000</v>
      </c>
      <c r="E259" s="8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>
        <f t="shared" ref="O259:O322" si="16">ROUND($E259/$D259*100, 0)</f>
        <v>50</v>
      </c>
      <c r="P259" s="11">
        <f t="shared" ref="P259:P322" si="17">IFERROR(ROUND($E259/$L259, 2), 0)</f>
        <v>66.7</v>
      </c>
      <c r="Q259" t="s">
        <v>8307</v>
      </c>
      <c r="R259" t="s">
        <v>8312</v>
      </c>
      <c r="S259" s="10">
        <f t="shared" ref="S259:S322" si="18">((($J259/60)/60)/24)+DATE(1970,1,1)</f>
        <v>42479.626875000002</v>
      </c>
      <c r="T259">
        <f t="shared" ref="T259:T322" si="19">YEAR($S259)</f>
        <v>2016</v>
      </c>
      <c r="U259" s="15" t="str" cm="1">
        <f t="array" ref="U259">_xlfn.IFS(MONTH($S259)=1, "January", MONTH($S259)=2, "Feburary", MONTH($S259)=3, "March", MONTH($S259)=4, "April", MONTH($S259)=5, "May", MONTH($S259)=6, "June", MONTH($S259)=7, "July", MONTH($S259)=8, "August", MONTH($S259)=9, "September", MONTH($S259)=10, "October", MONTH($S259)=11, "November", MONTH($S259)=12, "December")</f>
        <v>April</v>
      </c>
    </row>
    <row r="260" spans="1:21" ht="30" x14ac:dyDescent="0.25">
      <c r="A260">
        <v>258</v>
      </c>
      <c r="B260" s="3" t="s">
        <v>258</v>
      </c>
      <c r="C260" s="3" t="s">
        <v>4367</v>
      </c>
      <c r="D260" s="6">
        <v>75000</v>
      </c>
      <c r="E260" s="8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>
        <f t="shared" si="16"/>
        <v>76</v>
      </c>
      <c r="P260" s="11">
        <f t="shared" si="17"/>
        <v>83.35</v>
      </c>
      <c r="Q260" t="s">
        <v>8307</v>
      </c>
      <c r="R260" t="s">
        <v>8312</v>
      </c>
      <c r="S260" s="10">
        <f t="shared" si="18"/>
        <v>40682.051689814813</v>
      </c>
      <c r="T260">
        <f t="shared" si="19"/>
        <v>2011</v>
      </c>
      <c r="U260" s="15" t="str" cm="1">
        <f t="array" ref="U260">_xlfn.IFS(MONTH($S260)=1, "January", MONTH($S260)=2, "Feburary", MONTH($S260)=3, "March", MONTH($S260)=4, "April", MONTH($S260)=5, "May", MONTH($S260)=6, "June", MONTH($S260)=7, "July", MONTH($S260)=8, "August", MONTH($S260)=9, "September", MONTH($S260)=10, "October", MONTH($S260)=11, "November", MONTH($S260)=12, "December")</f>
        <v>May</v>
      </c>
    </row>
    <row r="261" spans="1:21" ht="30" x14ac:dyDescent="0.25">
      <c r="A261">
        <v>259</v>
      </c>
      <c r="B261" s="3" t="s">
        <v>259</v>
      </c>
      <c r="C261" s="3" t="s">
        <v>4368</v>
      </c>
      <c r="D261" s="6">
        <v>75000</v>
      </c>
      <c r="E261" s="8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>
        <f t="shared" si="16"/>
        <v>132</v>
      </c>
      <c r="P261" s="11">
        <f t="shared" si="17"/>
        <v>105.05</v>
      </c>
      <c r="Q261" t="s">
        <v>8307</v>
      </c>
      <c r="R261" t="s">
        <v>8312</v>
      </c>
      <c r="S261" s="10">
        <f t="shared" si="18"/>
        <v>42072.738067129627</v>
      </c>
      <c r="T261">
        <f t="shared" si="19"/>
        <v>2015</v>
      </c>
      <c r="U261" s="15" t="str" cm="1">
        <f t="array" ref="U261">_xlfn.IFS(MONTH($S261)=1, "January", MONTH($S261)=2, "Feburary", MONTH($S261)=3, "March", MONTH($S261)=4, "April", MONTH($S261)=5, "May", MONTH($S261)=6, "June", MONTH($S261)=7, "July", MONTH($S261)=8, "August", MONTH($S261)=9, "September", MONTH($S261)=10, "October", MONTH($S261)=11, "November", MONTH($S261)=12, "December")</f>
        <v>March</v>
      </c>
    </row>
    <row r="262" spans="1:21" ht="30" x14ac:dyDescent="0.25">
      <c r="A262">
        <v>260</v>
      </c>
      <c r="B262" s="3" t="s">
        <v>260</v>
      </c>
      <c r="C262" s="3" t="s">
        <v>4369</v>
      </c>
      <c r="D262" s="6">
        <v>75000</v>
      </c>
      <c r="E262" s="8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>
        <f t="shared" si="16"/>
        <v>14</v>
      </c>
      <c r="P262" s="11">
        <f t="shared" si="17"/>
        <v>120.91</v>
      </c>
      <c r="Q262" t="s">
        <v>8307</v>
      </c>
      <c r="R262" t="s">
        <v>8312</v>
      </c>
      <c r="S262" s="10">
        <f t="shared" si="18"/>
        <v>40330.755543981482</v>
      </c>
      <c r="T262">
        <f t="shared" si="19"/>
        <v>2010</v>
      </c>
      <c r="U262" s="15" t="str" cm="1">
        <f t="array" ref="U262">_xlfn.IFS(MONTH($S262)=1, "January", MONTH($S262)=2, "Feburary", MONTH($S262)=3, "March", MONTH($S262)=4, "April", MONTH($S262)=5, "May", MONTH($S262)=6, "June", MONTH($S262)=7, "July", MONTH($S262)=8, "August", MONTH($S262)=9, "September", MONTH($S262)=10, "October", MONTH($S262)=11, "November", MONTH($S262)=12, "December")</f>
        <v>June</v>
      </c>
    </row>
    <row r="263" spans="1:21" ht="30" x14ac:dyDescent="0.25">
      <c r="A263">
        <v>261</v>
      </c>
      <c r="B263" s="3" t="s">
        <v>261</v>
      </c>
      <c r="C263" s="3" t="s">
        <v>4370</v>
      </c>
      <c r="D263" s="6">
        <v>75000</v>
      </c>
      <c r="E263" s="8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>
        <f t="shared" si="16"/>
        <v>29</v>
      </c>
      <c r="P263" s="11">
        <f t="shared" si="17"/>
        <v>97.64</v>
      </c>
      <c r="Q263" t="s">
        <v>8307</v>
      </c>
      <c r="R263" t="s">
        <v>8312</v>
      </c>
      <c r="S263" s="10">
        <f t="shared" si="18"/>
        <v>41017.885462962964</v>
      </c>
      <c r="T263">
        <f t="shared" si="19"/>
        <v>2012</v>
      </c>
      <c r="U263" s="15" t="str" cm="1">
        <f t="array" ref="U263">_xlfn.IFS(MONTH($S263)=1, "January", MONTH($S263)=2, "Feburary", MONTH($S263)=3, "March", MONTH($S263)=4, "April", MONTH($S263)=5, "May", MONTH($S263)=6, "June", MONTH($S263)=7, "July", MONTH($S263)=8, "August", MONTH($S263)=9, "September", MONTH($S263)=10, "October", MONTH($S263)=11, "November", MONTH($S263)=12, "December")</f>
        <v>April</v>
      </c>
    </row>
    <row r="264" spans="1:21" ht="30" x14ac:dyDescent="0.25">
      <c r="A264">
        <v>262</v>
      </c>
      <c r="B264" s="3" t="s">
        <v>262</v>
      </c>
      <c r="C264" s="3" t="s">
        <v>4371</v>
      </c>
      <c r="D264" s="6">
        <v>75000</v>
      </c>
      <c r="E264" s="8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>
        <f t="shared" si="16"/>
        <v>8</v>
      </c>
      <c r="P264" s="11">
        <f t="shared" si="17"/>
        <v>41.38</v>
      </c>
      <c r="Q264" t="s">
        <v>8307</v>
      </c>
      <c r="R264" t="s">
        <v>8312</v>
      </c>
      <c r="S264" s="10">
        <f t="shared" si="18"/>
        <v>40555.24800925926</v>
      </c>
      <c r="T264">
        <f t="shared" si="19"/>
        <v>2011</v>
      </c>
      <c r="U264" s="15" t="str" cm="1">
        <f t="array" ref="U264">_xlfn.IFS(MONTH($S264)=1, "January", MONTH($S264)=2, "Feburary", MONTH($S264)=3, "March", MONTH($S264)=4, "April", MONTH($S264)=5, "May", MONTH($S264)=6, "June", MONTH($S264)=7, "July", MONTH($S264)=8, "August", MONTH($S264)=9, "September", MONTH($S264)=10, "October", MONTH($S264)=11, "November", MONTH($S264)=12, "December")</f>
        <v>January</v>
      </c>
    </row>
    <row r="265" spans="1:21" ht="30" x14ac:dyDescent="0.25">
      <c r="A265">
        <v>263</v>
      </c>
      <c r="B265" s="3" t="s">
        <v>263</v>
      </c>
      <c r="C265" s="3" t="s">
        <v>4372</v>
      </c>
      <c r="D265" s="6">
        <v>75000</v>
      </c>
      <c r="E265" s="8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>
        <f t="shared" si="16"/>
        <v>39</v>
      </c>
      <c r="P265" s="11">
        <f t="shared" si="17"/>
        <v>30.65</v>
      </c>
      <c r="Q265" t="s">
        <v>8307</v>
      </c>
      <c r="R265" t="s">
        <v>8312</v>
      </c>
      <c r="S265" s="10">
        <f t="shared" si="18"/>
        <v>41149.954791666663</v>
      </c>
      <c r="T265">
        <f t="shared" si="19"/>
        <v>2012</v>
      </c>
      <c r="U265" s="15" t="str" cm="1">
        <f t="array" ref="U265">_xlfn.IFS(MONTH($S265)=1, "January", MONTH($S265)=2, "Feburary", MONTH($S265)=3, "March", MONTH($S265)=4, "April", MONTH($S265)=5, "May", MONTH($S265)=6, "June", MONTH($S265)=7, "July", MONTH($S265)=8, "August", MONTH($S265)=9, "September", MONTH($S265)=10, "October", MONTH($S265)=11, "November", MONTH($S265)=12, "December")</f>
        <v>August</v>
      </c>
    </row>
    <row r="266" spans="1:21" ht="30" x14ac:dyDescent="0.25">
      <c r="A266">
        <v>264</v>
      </c>
      <c r="B266" s="3" t="s">
        <v>264</v>
      </c>
      <c r="C266" s="3" t="s">
        <v>4373</v>
      </c>
      <c r="D266" s="6">
        <v>75000</v>
      </c>
      <c r="E266" s="8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>
        <f t="shared" si="16"/>
        <v>8</v>
      </c>
      <c r="P266" s="11">
        <f t="shared" si="17"/>
        <v>64.95</v>
      </c>
      <c r="Q266" t="s">
        <v>8307</v>
      </c>
      <c r="R266" t="s">
        <v>8312</v>
      </c>
      <c r="S266" s="10">
        <f t="shared" si="18"/>
        <v>41010.620312500003</v>
      </c>
      <c r="T266">
        <f t="shared" si="19"/>
        <v>2012</v>
      </c>
      <c r="U266" s="15" t="str" cm="1">
        <f t="array" ref="U266">_xlfn.IFS(MONTH($S266)=1, "January", MONTH($S266)=2, "Feburary", MONTH($S266)=3, "March", MONTH($S266)=4, "April", MONTH($S266)=5, "May", MONTH($S266)=6, "June", MONTH($S266)=7, "July", MONTH($S266)=8, "August", MONTH($S266)=9, "September", MONTH($S266)=10, "October", MONTH($S266)=11, "November", MONTH($S266)=12, "December")</f>
        <v>April</v>
      </c>
    </row>
    <row r="267" spans="1:21" ht="45" x14ac:dyDescent="0.25">
      <c r="A267">
        <v>265</v>
      </c>
      <c r="B267" s="3" t="s">
        <v>265</v>
      </c>
      <c r="C267" s="3" t="s">
        <v>4374</v>
      </c>
      <c r="D267" s="6">
        <v>75000</v>
      </c>
      <c r="E267" s="8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>
        <f t="shared" si="16"/>
        <v>7</v>
      </c>
      <c r="P267" s="11">
        <f t="shared" si="17"/>
        <v>95.78</v>
      </c>
      <c r="Q267" t="s">
        <v>8307</v>
      </c>
      <c r="R267" t="s">
        <v>8312</v>
      </c>
      <c r="S267" s="10">
        <f t="shared" si="18"/>
        <v>40267.245717592588</v>
      </c>
      <c r="T267">
        <f t="shared" si="19"/>
        <v>2010</v>
      </c>
      <c r="U267" s="15" t="str" cm="1">
        <f t="array" ref="U267">_xlfn.IFS(MONTH($S267)=1, "January", MONTH($S267)=2, "Feburary", MONTH($S267)=3, "March", MONTH($S267)=4, "April", MONTH($S267)=5, "May", MONTH($S267)=6, "June", MONTH($S267)=7, "July", MONTH($S267)=8, "August", MONTH($S267)=9, "September", MONTH($S267)=10, "October", MONTH($S267)=11, "November", MONTH($S267)=12, "December")</f>
        <v>March</v>
      </c>
    </row>
    <row r="268" spans="1:21" ht="30" x14ac:dyDescent="0.25">
      <c r="A268">
        <v>266</v>
      </c>
      <c r="B268" s="3" t="s">
        <v>266</v>
      </c>
      <c r="C268" s="3" t="s">
        <v>4375</v>
      </c>
      <c r="D268" s="6">
        <v>75000</v>
      </c>
      <c r="E268" s="8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>
        <f t="shared" si="16"/>
        <v>2</v>
      </c>
      <c r="P268" s="11">
        <f t="shared" si="17"/>
        <v>40.42</v>
      </c>
      <c r="Q268" t="s">
        <v>8307</v>
      </c>
      <c r="R268" t="s">
        <v>8312</v>
      </c>
      <c r="S268" s="10">
        <f t="shared" si="18"/>
        <v>40205.174849537041</v>
      </c>
      <c r="T268">
        <f t="shared" si="19"/>
        <v>2010</v>
      </c>
      <c r="U268" s="15" t="str" cm="1">
        <f t="array" ref="U268">_xlfn.IFS(MONTH($S268)=1, "January", MONTH($S268)=2, "Feburary", MONTH($S268)=3, "March", MONTH($S268)=4, "April", MONTH($S268)=5, "May", MONTH($S268)=6, "June", MONTH($S268)=7, "July", MONTH($S268)=8, "August", MONTH($S268)=9, "September", MONTH($S268)=10, "October", MONTH($S268)=11, "November", MONTH($S268)=12, "December")</f>
        <v>January</v>
      </c>
    </row>
    <row r="269" spans="1:21" ht="30" x14ac:dyDescent="0.25">
      <c r="A269">
        <v>267</v>
      </c>
      <c r="B269" s="3" t="s">
        <v>267</v>
      </c>
      <c r="C269" s="3" t="s">
        <v>4376</v>
      </c>
      <c r="D269" s="6">
        <v>75000</v>
      </c>
      <c r="E269" s="8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>
        <f t="shared" si="16"/>
        <v>17</v>
      </c>
      <c r="P269" s="11">
        <f t="shared" si="17"/>
        <v>78.58</v>
      </c>
      <c r="Q269" t="s">
        <v>8307</v>
      </c>
      <c r="R269" t="s">
        <v>8312</v>
      </c>
      <c r="S269" s="10">
        <f t="shared" si="18"/>
        <v>41785.452534722222</v>
      </c>
      <c r="T269">
        <f t="shared" si="19"/>
        <v>2014</v>
      </c>
      <c r="U269" s="15" t="str" cm="1">
        <f t="array" ref="U269">_xlfn.IFS(MONTH($S269)=1, "January", MONTH($S269)=2, "Feburary", MONTH($S269)=3, "March", MONTH($S269)=4, "April", MONTH($S269)=5, "May", MONTH($S269)=6, "June", MONTH($S269)=7, "July", MONTH($S269)=8, "August", MONTH($S269)=9, "September", MONTH($S269)=10, "October", MONTH($S269)=11, "November", MONTH($S269)=12, "December")</f>
        <v>May</v>
      </c>
    </row>
    <row r="270" spans="1:21" ht="30" x14ac:dyDescent="0.25">
      <c r="A270">
        <v>268</v>
      </c>
      <c r="B270" s="3" t="s">
        <v>268</v>
      </c>
      <c r="C270" s="3" t="s">
        <v>4377</v>
      </c>
      <c r="D270" s="6">
        <v>75000</v>
      </c>
      <c r="E270" s="8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>
        <f t="shared" si="16"/>
        <v>7</v>
      </c>
      <c r="P270" s="11">
        <f t="shared" si="17"/>
        <v>50.18</v>
      </c>
      <c r="Q270" t="s">
        <v>8307</v>
      </c>
      <c r="R270" t="s">
        <v>8312</v>
      </c>
      <c r="S270" s="10">
        <f t="shared" si="18"/>
        <v>40809.15252314815</v>
      </c>
      <c r="T270">
        <f t="shared" si="19"/>
        <v>2011</v>
      </c>
      <c r="U270" s="15" t="str" cm="1">
        <f t="array" ref="U270">_xlfn.IFS(MONTH($S270)=1, "January", MONTH($S270)=2, "Feburary", MONTH($S270)=3, "March", MONTH($S270)=4, "April", MONTH($S270)=5, "May", MONTH($S270)=6, "June", MONTH($S270)=7, "July", MONTH($S270)=8, "August", MONTH($S270)=9, "September", MONTH($S270)=10, "October", MONTH($S270)=11, "November", MONTH($S270)=12, "December")</f>
        <v>September</v>
      </c>
    </row>
    <row r="271" spans="1:21" ht="30" x14ac:dyDescent="0.25">
      <c r="A271">
        <v>269</v>
      </c>
      <c r="B271" s="3" t="s">
        <v>269</v>
      </c>
      <c r="C271" s="3" t="s">
        <v>4378</v>
      </c>
      <c r="D271" s="6">
        <v>75000</v>
      </c>
      <c r="E271" s="8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>
        <f t="shared" si="16"/>
        <v>196</v>
      </c>
      <c r="P271" s="11">
        <f t="shared" si="17"/>
        <v>92.25</v>
      </c>
      <c r="Q271" t="s">
        <v>8307</v>
      </c>
      <c r="R271" t="s">
        <v>8312</v>
      </c>
      <c r="S271" s="10">
        <f t="shared" si="18"/>
        <v>42758.197013888886</v>
      </c>
      <c r="T271">
        <f t="shared" si="19"/>
        <v>2017</v>
      </c>
      <c r="U271" s="15" t="str" cm="1">
        <f t="array" ref="U271">_xlfn.IFS(MONTH($S271)=1, "January", MONTH($S271)=2, "Feburary", MONTH($S271)=3, "March", MONTH($S271)=4, "April", MONTH($S271)=5, "May", MONTH($S271)=6, "June", MONTH($S271)=7, "July", MONTH($S271)=8, "August", MONTH($S271)=9, "September", MONTH($S271)=10, "October", MONTH($S271)=11, "November", MONTH($S271)=12, "December")</f>
        <v>January</v>
      </c>
    </row>
    <row r="272" spans="1:21" ht="30" x14ac:dyDescent="0.25">
      <c r="A272">
        <v>270</v>
      </c>
      <c r="B272" s="3" t="s">
        <v>270</v>
      </c>
      <c r="C272" s="3" t="s">
        <v>4379</v>
      </c>
      <c r="D272" s="6">
        <v>75000</v>
      </c>
      <c r="E272" s="8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>
        <f t="shared" si="16"/>
        <v>5</v>
      </c>
      <c r="P272" s="11">
        <f t="shared" si="17"/>
        <v>57.54</v>
      </c>
      <c r="Q272" t="s">
        <v>8307</v>
      </c>
      <c r="R272" t="s">
        <v>8312</v>
      </c>
      <c r="S272" s="10">
        <f t="shared" si="18"/>
        <v>40637.866550925923</v>
      </c>
      <c r="T272">
        <f t="shared" si="19"/>
        <v>2011</v>
      </c>
      <c r="U272" s="15" t="str" cm="1">
        <f t="array" ref="U272">_xlfn.IFS(MONTH($S272)=1, "January", MONTH($S272)=2, "Feburary", MONTH($S272)=3, "March", MONTH($S272)=4, "April", MONTH($S272)=5, "May", MONTH($S272)=6, "June", MONTH($S272)=7, "July", MONTH($S272)=8, "August", MONTH($S272)=9, "September", MONTH($S272)=10, "October", MONTH($S272)=11, "November", MONTH($S272)=12, "December")</f>
        <v>April</v>
      </c>
    </row>
    <row r="273" spans="1:21" ht="30" x14ac:dyDescent="0.25">
      <c r="A273">
        <v>271</v>
      </c>
      <c r="B273" s="3" t="s">
        <v>271</v>
      </c>
      <c r="C273" s="3" t="s">
        <v>4380</v>
      </c>
      <c r="D273" s="6">
        <v>75000</v>
      </c>
      <c r="E273" s="8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>
        <f t="shared" si="16"/>
        <v>42</v>
      </c>
      <c r="P273" s="11">
        <f t="shared" si="17"/>
        <v>109.42</v>
      </c>
      <c r="Q273" t="s">
        <v>8307</v>
      </c>
      <c r="R273" t="s">
        <v>8312</v>
      </c>
      <c r="S273" s="10">
        <f t="shared" si="18"/>
        <v>41612.10024305556</v>
      </c>
      <c r="T273">
        <f t="shared" si="19"/>
        <v>2013</v>
      </c>
      <c r="U273" s="15" t="str" cm="1">
        <f t="array" ref="U273">_xlfn.IFS(MONTH($S273)=1, "January", MONTH($S273)=2, "Feburary", MONTH($S273)=3, "March", MONTH($S273)=4, "April", MONTH($S273)=5, "May", MONTH($S273)=6, "June", MONTH($S273)=7, "July", MONTH($S273)=8, "August", MONTH($S273)=9, "September", MONTH($S273)=10, "October", MONTH($S273)=11, "November", MONTH($S273)=12, "December")</f>
        <v>December</v>
      </c>
    </row>
    <row r="274" spans="1:21" ht="30" x14ac:dyDescent="0.25">
      <c r="A274">
        <v>272</v>
      </c>
      <c r="B274" s="3" t="s">
        <v>272</v>
      </c>
      <c r="C274" s="3" t="s">
        <v>4381</v>
      </c>
      <c r="D274" s="6">
        <v>75000</v>
      </c>
      <c r="E274" s="8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>
        <f t="shared" si="16"/>
        <v>7</v>
      </c>
      <c r="P274" s="11">
        <f t="shared" si="17"/>
        <v>81.89</v>
      </c>
      <c r="Q274" t="s">
        <v>8307</v>
      </c>
      <c r="R274" t="s">
        <v>8312</v>
      </c>
      <c r="S274" s="10">
        <f t="shared" si="18"/>
        <v>40235.900358796294</v>
      </c>
      <c r="T274">
        <f t="shared" si="19"/>
        <v>2010</v>
      </c>
      <c r="U274" s="15" t="str" cm="1">
        <f t="array" ref="U274">_xlfn.IFS(MONTH($S274)=1, "January", MONTH($S274)=2, "Feburary", MONTH($S274)=3, "March", MONTH($S274)=4, "April", MONTH($S274)=5, "May", MONTH($S274)=6, "June", MONTH($S274)=7, "July", MONTH($S274)=8, "August", MONTH($S274)=9, "September", MONTH($S274)=10, "October", MONTH($S274)=11, "November", MONTH($S274)=12, "December")</f>
        <v>Feburary</v>
      </c>
    </row>
    <row r="275" spans="1:21" ht="30" x14ac:dyDescent="0.25">
      <c r="A275">
        <v>273</v>
      </c>
      <c r="B275" s="3" t="s">
        <v>273</v>
      </c>
      <c r="C275" s="3" t="s">
        <v>4382</v>
      </c>
      <c r="D275" s="6">
        <v>75000</v>
      </c>
      <c r="E275" s="8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>
        <f t="shared" si="16"/>
        <v>7</v>
      </c>
      <c r="P275" s="11">
        <f t="shared" si="17"/>
        <v>45.67</v>
      </c>
      <c r="Q275" t="s">
        <v>8307</v>
      </c>
      <c r="R275" t="s">
        <v>8312</v>
      </c>
      <c r="S275" s="10">
        <f t="shared" si="18"/>
        <v>40697.498449074075</v>
      </c>
      <c r="T275">
        <f t="shared" si="19"/>
        <v>2011</v>
      </c>
      <c r="U275" s="15" t="str" cm="1">
        <f t="array" ref="U275">_xlfn.IFS(MONTH($S275)=1, "January", MONTH($S275)=2, "Feburary", MONTH($S275)=3, "March", MONTH($S275)=4, "April", MONTH($S275)=5, "May", MONTH($S275)=6, "June", MONTH($S275)=7, "July", MONTH($S275)=8, "August", MONTH($S275)=9, "September", MONTH($S275)=10, "October", MONTH($S275)=11, "November", MONTH($S275)=12, "December")</f>
        <v>June</v>
      </c>
    </row>
    <row r="276" spans="1:21" ht="30" x14ac:dyDescent="0.25">
      <c r="A276">
        <v>274</v>
      </c>
      <c r="B276" s="3" t="s">
        <v>274</v>
      </c>
      <c r="C276" s="3" t="s">
        <v>4383</v>
      </c>
      <c r="D276" s="6">
        <v>75000</v>
      </c>
      <c r="E276" s="8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>
        <f t="shared" si="16"/>
        <v>8</v>
      </c>
      <c r="P276" s="11">
        <f t="shared" si="17"/>
        <v>55.22</v>
      </c>
      <c r="Q276" t="s">
        <v>8307</v>
      </c>
      <c r="R276" t="s">
        <v>8312</v>
      </c>
      <c r="S276" s="10">
        <f t="shared" si="18"/>
        <v>40969.912372685183</v>
      </c>
      <c r="T276">
        <f t="shared" si="19"/>
        <v>2012</v>
      </c>
      <c r="U276" s="15" t="str" cm="1">
        <f t="array" ref="U276">_xlfn.IFS(MONTH($S276)=1, "January", MONTH($S276)=2, "Feburary", MONTH($S276)=3, "March", MONTH($S276)=4, "April", MONTH($S276)=5, "May", MONTH($S276)=6, "June", MONTH($S276)=7, "July", MONTH($S276)=8, "August", MONTH($S276)=9, "September", MONTH($S276)=10, "October", MONTH($S276)=11, "November", MONTH($S276)=12, "December")</f>
        <v>March</v>
      </c>
    </row>
    <row r="277" spans="1:21" ht="30" x14ac:dyDescent="0.25">
      <c r="A277">
        <v>275</v>
      </c>
      <c r="B277" s="3" t="s">
        <v>275</v>
      </c>
      <c r="C277" s="3" t="s">
        <v>4384</v>
      </c>
      <c r="D277" s="6">
        <v>75000</v>
      </c>
      <c r="E277" s="8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>
        <f t="shared" si="16"/>
        <v>29</v>
      </c>
      <c r="P277" s="11">
        <f t="shared" si="17"/>
        <v>65.3</v>
      </c>
      <c r="Q277" t="s">
        <v>8307</v>
      </c>
      <c r="R277" t="s">
        <v>8312</v>
      </c>
      <c r="S277" s="10">
        <f t="shared" si="18"/>
        <v>41193.032013888893</v>
      </c>
      <c r="T277">
        <f t="shared" si="19"/>
        <v>2012</v>
      </c>
      <c r="U277" s="15" t="str" cm="1">
        <f t="array" ref="U277">_xlfn.IFS(MONTH($S277)=1, "January", MONTH($S277)=2, "Feburary", MONTH($S277)=3, "March", MONTH($S277)=4, "April", MONTH($S277)=5, "May", MONTH($S277)=6, "June", MONTH($S277)=7, "July", MONTH($S277)=8, "August", MONTH($S277)=9, "September", MONTH($S277)=10, "October", MONTH($S277)=11, "November", MONTH($S277)=12, "December")</f>
        <v>October</v>
      </c>
    </row>
    <row r="278" spans="1:21" ht="30" x14ac:dyDescent="0.25">
      <c r="A278">
        <v>276</v>
      </c>
      <c r="B278" s="3" t="s">
        <v>276</v>
      </c>
      <c r="C278" s="3" t="s">
        <v>4385</v>
      </c>
      <c r="D278" s="6">
        <v>75000</v>
      </c>
      <c r="E278" s="8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>
        <f t="shared" si="16"/>
        <v>8</v>
      </c>
      <c r="P278" s="11">
        <f t="shared" si="17"/>
        <v>95.23</v>
      </c>
      <c r="Q278" t="s">
        <v>8307</v>
      </c>
      <c r="R278" t="s">
        <v>8312</v>
      </c>
      <c r="S278" s="10">
        <f t="shared" si="18"/>
        <v>40967.081874999996</v>
      </c>
      <c r="T278">
        <f t="shared" si="19"/>
        <v>2012</v>
      </c>
      <c r="U278" s="15" t="str" cm="1">
        <f t="array" ref="U278">_xlfn.IFS(MONTH($S278)=1, "January", MONTH($S278)=2, "Feburary", MONTH($S278)=3, "March", MONTH($S278)=4, "April", MONTH($S278)=5, "May", MONTH($S278)=6, "June", MONTH($S278)=7, "July", MONTH($S278)=8, "August", MONTH($S278)=9, "September", MONTH($S278)=10, "October", MONTH($S278)=11, "November", MONTH($S278)=12, "December")</f>
        <v>Feburary</v>
      </c>
    </row>
    <row r="279" spans="1:21" ht="30" x14ac:dyDescent="0.25">
      <c r="A279">
        <v>277</v>
      </c>
      <c r="B279" s="3" t="s">
        <v>277</v>
      </c>
      <c r="C279" s="3" t="s">
        <v>4386</v>
      </c>
      <c r="D279" s="6">
        <v>74997</v>
      </c>
      <c r="E279" s="8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>
        <f t="shared" si="16"/>
        <v>96</v>
      </c>
      <c r="P279" s="11">
        <f t="shared" si="17"/>
        <v>75.44</v>
      </c>
      <c r="Q279" t="s">
        <v>8307</v>
      </c>
      <c r="R279" t="s">
        <v>8312</v>
      </c>
      <c r="S279" s="10">
        <f t="shared" si="18"/>
        <v>42117.891423611116</v>
      </c>
      <c r="T279">
        <f t="shared" si="19"/>
        <v>2015</v>
      </c>
      <c r="U279" s="15" t="str" cm="1">
        <f t="array" ref="U279">_xlfn.IFS(MONTH($S279)=1, "January", MONTH($S279)=2, "Feburary", MONTH($S279)=3, "March", MONTH($S279)=4, "April", MONTH($S279)=5, "May", MONTH($S279)=6, "June", MONTH($S279)=7, "July", MONTH($S279)=8, "August", MONTH($S279)=9, "September", MONTH($S279)=10, "October", MONTH($S279)=11, "November", MONTH($S279)=12, "December")</f>
        <v>April</v>
      </c>
    </row>
    <row r="280" spans="1:21" ht="30" x14ac:dyDescent="0.25">
      <c r="A280">
        <v>278</v>
      </c>
      <c r="B280" s="3" t="s">
        <v>278</v>
      </c>
      <c r="C280" s="3" t="s">
        <v>4387</v>
      </c>
      <c r="D280" s="6">
        <v>71764</v>
      </c>
      <c r="E280" s="8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>
        <f t="shared" si="16"/>
        <v>57</v>
      </c>
      <c r="P280" s="11">
        <f t="shared" si="17"/>
        <v>97.82</v>
      </c>
      <c r="Q280" t="s">
        <v>8307</v>
      </c>
      <c r="R280" t="s">
        <v>8312</v>
      </c>
      <c r="S280" s="10">
        <f t="shared" si="18"/>
        <v>41164.040960648148</v>
      </c>
      <c r="T280">
        <f t="shared" si="19"/>
        <v>2012</v>
      </c>
      <c r="U280" s="15" t="str" cm="1">
        <f t="array" ref="U280">_xlfn.IFS(MONTH($S280)=1, "January", MONTH($S280)=2, "Feburary", MONTH($S280)=3, "March", MONTH($S280)=4, "April", MONTH($S280)=5, "May", MONTH($S280)=6, "June", MONTH($S280)=7, "July", MONTH($S280)=8, "August", MONTH($S280)=9, "September", MONTH($S280)=10, "October", MONTH($S280)=11, "November", MONTH($S280)=12, "December")</f>
        <v>September</v>
      </c>
    </row>
    <row r="281" spans="1:21" ht="30" x14ac:dyDescent="0.25">
      <c r="A281">
        <v>279</v>
      </c>
      <c r="B281" s="3" t="s">
        <v>279</v>
      </c>
      <c r="C281" s="3" t="s">
        <v>4388</v>
      </c>
      <c r="D281" s="6">
        <v>71500</v>
      </c>
      <c r="E281" s="8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>
        <f t="shared" si="16"/>
        <v>37</v>
      </c>
      <c r="P281" s="11">
        <f t="shared" si="17"/>
        <v>87.69</v>
      </c>
      <c r="Q281" t="s">
        <v>8307</v>
      </c>
      <c r="R281" t="s">
        <v>8312</v>
      </c>
      <c r="S281" s="10">
        <f t="shared" si="18"/>
        <v>42759.244166666671</v>
      </c>
      <c r="T281">
        <f t="shared" si="19"/>
        <v>2017</v>
      </c>
      <c r="U281" s="15" t="str" cm="1">
        <f t="array" ref="U281">_xlfn.IFS(MONTH($S281)=1, "January", MONTH($S281)=2, "Feburary", MONTH($S281)=3, "March", MONTH($S281)=4, "April", MONTH($S281)=5, "May", MONTH($S281)=6, "June", MONTH($S281)=7, "July", MONTH($S281)=8, "August", MONTH($S281)=9, "September", MONTH($S281)=10, "October", MONTH($S281)=11, "November", MONTH($S281)=12, "December")</f>
        <v>January</v>
      </c>
    </row>
    <row r="282" spans="1:21" ht="30" x14ac:dyDescent="0.25">
      <c r="A282">
        <v>280</v>
      </c>
      <c r="B282" s="3" t="s">
        <v>280</v>
      </c>
      <c r="C282" s="3" t="s">
        <v>4389</v>
      </c>
      <c r="D282" s="6">
        <v>70000</v>
      </c>
      <c r="E282" s="8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>
        <f t="shared" si="16"/>
        <v>167</v>
      </c>
      <c r="P282" s="11">
        <f t="shared" si="17"/>
        <v>54.75</v>
      </c>
      <c r="Q282" t="s">
        <v>8307</v>
      </c>
      <c r="R282" t="s">
        <v>8312</v>
      </c>
      <c r="S282" s="10">
        <f t="shared" si="18"/>
        <v>41744.590682870366</v>
      </c>
      <c r="T282">
        <f t="shared" si="19"/>
        <v>2014</v>
      </c>
      <c r="U282" s="15" t="str" cm="1">
        <f t="array" ref="U282">_xlfn.IFS(MONTH($S282)=1, "January", MONTH($S282)=2, "Feburary", MONTH($S282)=3, "March", MONTH($S282)=4, "April", MONTH($S282)=5, "May", MONTH($S282)=6, "June", MONTH($S282)=7, "July", MONTH($S282)=8, "August", MONTH($S282)=9, "September", MONTH($S282)=10, "October", MONTH($S282)=11, "November", MONTH($S282)=12, "December")</f>
        <v>April</v>
      </c>
    </row>
    <row r="283" spans="1:21" ht="30" x14ac:dyDescent="0.25">
      <c r="A283">
        <v>281</v>
      </c>
      <c r="B283" s="3" t="s">
        <v>281</v>
      </c>
      <c r="C283" s="3" t="s">
        <v>4390</v>
      </c>
      <c r="D283" s="6">
        <v>70000</v>
      </c>
      <c r="E283" s="8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>
        <f t="shared" si="16"/>
        <v>9</v>
      </c>
      <c r="P283" s="11">
        <f t="shared" si="17"/>
        <v>83.95</v>
      </c>
      <c r="Q283" t="s">
        <v>8307</v>
      </c>
      <c r="R283" t="s">
        <v>8312</v>
      </c>
      <c r="S283" s="10">
        <f t="shared" si="18"/>
        <v>39950.163344907407</v>
      </c>
      <c r="T283">
        <f t="shared" si="19"/>
        <v>2009</v>
      </c>
      <c r="U283" s="15" t="str" cm="1">
        <f t="array" ref="U283">_xlfn.IFS(MONTH($S283)=1, "January", MONTH($S283)=2, "Feburary", MONTH($S283)=3, "March", MONTH($S283)=4, "April", MONTH($S283)=5, "May", MONTH($S283)=6, "June", MONTH($S283)=7, "July", MONTH($S283)=8, "August", MONTH($S283)=9, "September", MONTH($S283)=10, "October", MONTH($S283)=11, "November", MONTH($S283)=12, "December")</f>
        <v>May</v>
      </c>
    </row>
    <row r="284" spans="1:21" ht="30" x14ac:dyDescent="0.25">
      <c r="A284">
        <v>282</v>
      </c>
      <c r="B284" s="3" t="s">
        <v>282</v>
      </c>
      <c r="C284" s="3" t="s">
        <v>4391</v>
      </c>
      <c r="D284" s="6">
        <v>70000</v>
      </c>
      <c r="E284" s="8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>
        <f t="shared" si="16"/>
        <v>65</v>
      </c>
      <c r="P284" s="11">
        <f t="shared" si="17"/>
        <v>254.39</v>
      </c>
      <c r="Q284" t="s">
        <v>8307</v>
      </c>
      <c r="R284" t="s">
        <v>8312</v>
      </c>
      <c r="S284" s="10">
        <f t="shared" si="18"/>
        <v>40194.920046296298</v>
      </c>
      <c r="T284">
        <f t="shared" si="19"/>
        <v>2010</v>
      </c>
      <c r="U284" s="15" t="str" cm="1">
        <f t="array" ref="U284">_xlfn.IFS(MONTH($S284)=1, "January", MONTH($S284)=2, "Feburary", MONTH($S284)=3, "March", MONTH($S284)=4, "April", MONTH($S284)=5, "May", MONTH($S284)=6, "June", MONTH($S284)=7, "July", MONTH($S284)=8, "August", MONTH($S284)=9, "September", MONTH($S284)=10, "October", MONTH($S284)=11, "November", MONTH($S284)=12, "December")</f>
        <v>January</v>
      </c>
    </row>
    <row r="285" spans="1:21" x14ac:dyDescent="0.25">
      <c r="A285">
        <v>283</v>
      </c>
      <c r="B285" s="3" t="s">
        <v>283</v>
      </c>
      <c r="C285" s="3" t="s">
        <v>4392</v>
      </c>
      <c r="D285" s="6">
        <v>70000</v>
      </c>
      <c r="E285" s="8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>
        <f t="shared" si="16"/>
        <v>29</v>
      </c>
      <c r="P285" s="11">
        <f t="shared" si="17"/>
        <v>101.83</v>
      </c>
      <c r="Q285" t="s">
        <v>8307</v>
      </c>
      <c r="R285" t="s">
        <v>8312</v>
      </c>
      <c r="S285" s="10">
        <f t="shared" si="18"/>
        <v>40675.71</v>
      </c>
      <c r="T285">
        <f t="shared" si="19"/>
        <v>2011</v>
      </c>
      <c r="U285" s="15" t="str" cm="1">
        <f t="array" ref="U285">_xlfn.IFS(MONTH($S285)=1, "January", MONTH($S285)=2, "Feburary", MONTH($S285)=3, "March", MONTH($S285)=4, "April", MONTH($S285)=5, "May", MONTH($S285)=6, "June", MONTH($S285)=7, "July", MONTH($S285)=8, "August", MONTH($S285)=9, "September", MONTH($S285)=10, "October", MONTH($S285)=11, "November", MONTH($S285)=12, "December")</f>
        <v>May</v>
      </c>
    </row>
    <row r="286" spans="1:21" ht="30" x14ac:dyDescent="0.25">
      <c r="A286">
        <v>284</v>
      </c>
      <c r="B286" s="3" t="s">
        <v>284</v>
      </c>
      <c r="C286" s="3" t="s">
        <v>4393</v>
      </c>
      <c r="D286" s="6">
        <v>70000</v>
      </c>
      <c r="E286" s="8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>
        <f t="shared" si="16"/>
        <v>60</v>
      </c>
      <c r="P286" s="11">
        <f t="shared" si="17"/>
        <v>55.07</v>
      </c>
      <c r="Q286" t="s">
        <v>8307</v>
      </c>
      <c r="R286" t="s">
        <v>8312</v>
      </c>
      <c r="S286" s="10">
        <f t="shared" si="18"/>
        <v>40904.738194444442</v>
      </c>
      <c r="T286">
        <f t="shared" si="19"/>
        <v>2011</v>
      </c>
      <c r="U286" s="15" t="str" cm="1">
        <f t="array" ref="U286">_xlfn.IFS(MONTH($S286)=1, "January", MONTH($S286)=2, "Feburary", MONTH($S286)=3, "March", MONTH($S286)=4, "April", MONTH($S286)=5, "May", MONTH($S286)=6, "June", MONTH($S286)=7, "July", MONTH($S286)=8, "August", MONTH($S286)=9, "September", MONTH($S286)=10, "October", MONTH($S286)=11, "November", MONTH($S286)=12, "December")</f>
        <v>December</v>
      </c>
    </row>
    <row r="287" spans="1:21" ht="30" x14ac:dyDescent="0.25">
      <c r="A287">
        <v>285</v>
      </c>
      <c r="B287" s="3" t="s">
        <v>285</v>
      </c>
      <c r="C287" s="3" t="s">
        <v>4394</v>
      </c>
      <c r="D287" s="6">
        <v>70000</v>
      </c>
      <c r="E287" s="8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>
        <f t="shared" si="16"/>
        <v>46</v>
      </c>
      <c r="P287" s="11">
        <f t="shared" si="17"/>
        <v>56.9</v>
      </c>
      <c r="Q287" t="s">
        <v>8307</v>
      </c>
      <c r="R287" t="s">
        <v>8312</v>
      </c>
      <c r="S287" s="10">
        <f t="shared" si="18"/>
        <v>41506.756111111114</v>
      </c>
      <c r="T287">
        <f t="shared" si="19"/>
        <v>2013</v>
      </c>
      <c r="U287" s="15" t="str" cm="1">
        <f t="array" ref="U287">_xlfn.IFS(MONTH($S287)=1, "January", MONTH($S287)=2, "Feburary", MONTH($S287)=3, "March", MONTH($S287)=4, "April", MONTH($S287)=5, "May", MONTH($S287)=6, "June", MONTH($S287)=7, "July", MONTH($S287)=8, "August", MONTH($S287)=9, "September", MONTH($S287)=10, "October", MONTH($S287)=11, "November", MONTH($S287)=12, "December")</f>
        <v>August</v>
      </c>
    </row>
    <row r="288" spans="1:21" ht="30" x14ac:dyDescent="0.25">
      <c r="A288">
        <v>286</v>
      </c>
      <c r="B288" s="3" t="s">
        <v>286</v>
      </c>
      <c r="C288" s="3" t="s">
        <v>4395</v>
      </c>
      <c r="D288" s="6">
        <v>70000</v>
      </c>
      <c r="E288" s="8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>
        <f t="shared" si="16"/>
        <v>23</v>
      </c>
      <c r="P288" s="11">
        <f t="shared" si="17"/>
        <v>121.28</v>
      </c>
      <c r="Q288" t="s">
        <v>8307</v>
      </c>
      <c r="R288" t="s">
        <v>8312</v>
      </c>
      <c r="S288" s="10">
        <f t="shared" si="18"/>
        <v>41313.816249999996</v>
      </c>
      <c r="T288">
        <f t="shared" si="19"/>
        <v>2013</v>
      </c>
      <c r="U288" s="15" t="str" cm="1">
        <f t="array" ref="U288">_xlfn.IFS(MONTH($S288)=1, "January", MONTH($S288)=2, "Feburary", MONTH($S288)=3, "March", MONTH($S288)=4, "April", MONTH($S288)=5, "May", MONTH($S288)=6, "June", MONTH($S288)=7, "July", MONTH($S288)=8, "August", MONTH($S288)=9, "September", MONTH($S288)=10, "October", MONTH($S288)=11, "November", MONTH($S288)=12, "December")</f>
        <v>Feburary</v>
      </c>
    </row>
    <row r="289" spans="1:21" ht="30" x14ac:dyDescent="0.25">
      <c r="A289">
        <v>287</v>
      </c>
      <c r="B289" s="3" t="s">
        <v>287</v>
      </c>
      <c r="C289" s="3" t="s">
        <v>4396</v>
      </c>
      <c r="D289" s="6">
        <v>70000</v>
      </c>
      <c r="E289" s="8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>
        <f t="shared" si="16"/>
        <v>38</v>
      </c>
      <c r="P289" s="11">
        <f t="shared" si="17"/>
        <v>91.19</v>
      </c>
      <c r="Q289" t="s">
        <v>8307</v>
      </c>
      <c r="R289" t="s">
        <v>8312</v>
      </c>
      <c r="S289" s="10">
        <f t="shared" si="18"/>
        <v>41184.277986111112</v>
      </c>
      <c r="T289">
        <f t="shared" si="19"/>
        <v>2012</v>
      </c>
      <c r="U289" s="15" t="str" cm="1">
        <f t="array" ref="U289">_xlfn.IFS(MONTH($S289)=1, "January", MONTH($S289)=2, "Feburary", MONTH($S289)=3, "March", MONTH($S289)=4, "April", MONTH($S289)=5, "May", MONTH($S289)=6, "June", MONTH($S289)=7, "July", MONTH($S289)=8, "August", MONTH($S289)=9, "September", MONTH($S289)=10, "October", MONTH($S289)=11, "November", MONTH($S289)=12, "December")</f>
        <v>October</v>
      </c>
    </row>
    <row r="290" spans="1:21" ht="30" x14ac:dyDescent="0.25">
      <c r="A290">
        <v>288</v>
      </c>
      <c r="B290" s="3" t="s">
        <v>288</v>
      </c>
      <c r="C290" s="3" t="s">
        <v>4397</v>
      </c>
      <c r="D290" s="6">
        <v>68000</v>
      </c>
      <c r="E290" s="8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>
        <f t="shared" si="16"/>
        <v>76</v>
      </c>
      <c r="P290" s="11">
        <f t="shared" si="17"/>
        <v>115.45</v>
      </c>
      <c r="Q290" t="s">
        <v>8307</v>
      </c>
      <c r="R290" t="s">
        <v>8312</v>
      </c>
      <c r="S290" s="10">
        <f t="shared" si="18"/>
        <v>41051.168900462959</v>
      </c>
      <c r="T290">
        <f t="shared" si="19"/>
        <v>2012</v>
      </c>
      <c r="U290" s="15" t="str" cm="1">
        <f t="array" ref="U290">_xlfn.IFS(MONTH($S290)=1, "January", MONTH($S290)=2, "Feburary", MONTH($S290)=3, "March", MONTH($S290)=4, "April", MONTH($S290)=5, "May", MONTH($S290)=6, "June", MONTH($S290)=7, "July", MONTH($S290)=8, "August", MONTH($S290)=9, "September", MONTH($S290)=10, "October", MONTH($S290)=11, "November", MONTH($S290)=12, "December")</f>
        <v>May</v>
      </c>
    </row>
    <row r="291" spans="1:21" ht="30" x14ac:dyDescent="0.25">
      <c r="A291">
        <v>289</v>
      </c>
      <c r="B291" s="3" t="s">
        <v>289</v>
      </c>
      <c r="C291" s="3" t="s">
        <v>4398</v>
      </c>
      <c r="D291" s="6">
        <v>68000</v>
      </c>
      <c r="E291" s="8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>
        <f t="shared" si="16"/>
        <v>23</v>
      </c>
      <c r="P291" s="11">
        <f t="shared" si="17"/>
        <v>67.77</v>
      </c>
      <c r="Q291" t="s">
        <v>8307</v>
      </c>
      <c r="R291" t="s">
        <v>8312</v>
      </c>
      <c r="S291" s="10">
        <f t="shared" si="18"/>
        <v>41550.456412037034</v>
      </c>
      <c r="T291">
        <f t="shared" si="19"/>
        <v>2013</v>
      </c>
      <c r="U291" s="15" t="str" cm="1">
        <f t="array" ref="U291">_xlfn.IFS(MONTH($S291)=1, "January", MONTH($S291)=2, "Feburary", MONTH($S291)=3, "March", MONTH($S291)=4, "April", MONTH($S291)=5, "May", MONTH($S291)=6, "June", MONTH($S291)=7, "July", MONTH($S291)=8, "August", MONTH($S291)=9, "September", MONTH($S291)=10, "October", MONTH($S291)=11, "November", MONTH($S291)=12, "December")</f>
        <v>October</v>
      </c>
    </row>
    <row r="292" spans="1:21" ht="30" x14ac:dyDescent="0.25">
      <c r="A292">
        <v>290</v>
      </c>
      <c r="B292" s="3" t="s">
        <v>290</v>
      </c>
      <c r="C292" s="3" t="s">
        <v>4399</v>
      </c>
      <c r="D292" s="6">
        <v>68000</v>
      </c>
      <c r="E292" s="8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>
        <f t="shared" si="16"/>
        <v>7</v>
      </c>
      <c r="P292" s="11">
        <f t="shared" si="17"/>
        <v>28.58</v>
      </c>
      <c r="Q292" t="s">
        <v>8307</v>
      </c>
      <c r="R292" t="s">
        <v>8312</v>
      </c>
      <c r="S292" s="10">
        <f t="shared" si="18"/>
        <v>40526.36917824074</v>
      </c>
      <c r="T292">
        <f t="shared" si="19"/>
        <v>2010</v>
      </c>
      <c r="U292" s="15" t="str" cm="1">
        <f t="array" ref="U292">_xlfn.IFS(MONTH($S292)=1, "January", MONTH($S292)=2, "Feburary", MONTH($S292)=3, "March", MONTH($S292)=4, "April", MONTH($S292)=5, "May", MONTH($S292)=6, "June", MONTH($S292)=7, "July", MONTH($S292)=8, "August", MONTH($S292)=9, "September", MONTH($S292)=10, "October", MONTH($S292)=11, "November", MONTH($S292)=12, "December")</f>
        <v>December</v>
      </c>
    </row>
    <row r="293" spans="1:21" ht="30" x14ac:dyDescent="0.25">
      <c r="A293">
        <v>291</v>
      </c>
      <c r="B293" s="3" t="s">
        <v>291</v>
      </c>
      <c r="C293" s="3" t="s">
        <v>4400</v>
      </c>
      <c r="D293" s="6">
        <v>65108</v>
      </c>
      <c r="E293" s="8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>
        <f t="shared" si="16"/>
        <v>9</v>
      </c>
      <c r="P293" s="11">
        <f t="shared" si="17"/>
        <v>46.88</v>
      </c>
      <c r="Q293" t="s">
        <v>8307</v>
      </c>
      <c r="R293" t="s">
        <v>8312</v>
      </c>
      <c r="S293" s="10">
        <f t="shared" si="18"/>
        <v>41376.769050925926</v>
      </c>
      <c r="T293">
        <f t="shared" si="19"/>
        <v>2013</v>
      </c>
      <c r="U293" s="15" t="str" cm="1">
        <f t="array" ref="U293">_xlfn.IFS(MONTH($S293)=1, "January", MONTH($S293)=2, "Feburary", MONTH($S293)=3, "March", MONTH($S293)=4, "April", MONTH($S293)=5, "May", MONTH($S293)=6, "June", MONTH($S293)=7, "July", MONTH($S293)=8, "August", MONTH($S293)=9, "September", MONTH($S293)=10, "October", MONTH($S293)=11, "November", MONTH($S293)=12, "December")</f>
        <v>April</v>
      </c>
    </row>
    <row r="294" spans="1:21" ht="30" x14ac:dyDescent="0.25">
      <c r="A294">
        <v>292</v>
      </c>
      <c r="B294" s="3" t="s">
        <v>292</v>
      </c>
      <c r="C294" s="3" t="s">
        <v>4401</v>
      </c>
      <c r="D294" s="6">
        <v>65000</v>
      </c>
      <c r="E294" s="8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>
        <f t="shared" si="16"/>
        <v>117</v>
      </c>
      <c r="P294" s="11">
        <f t="shared" si="17"/>
        <v>154.41999999999999</v>
      </c>
      <c r="Q294" t="s">
        <v>8307</v>
      </c>
      <c r="R294" t="s">
        <v>8312</v>
      </c>
      <c r="S294" s="10">
        <f t="shared" si="18"/>
        <v>40812.803229166668</v>
      </c>
      <c r="T294">
        <f t="shared" si="19"/>
        <v>2011</v>
      </c>
      <c r="U294" s="15" t="str" cm="1">
        <f t="array" ref="U294">_xlfn.IFS(MONTH($S294)=1, "January", MONTH($S294)=2, "Feburary", MONTH($S294)=3, "March", MONTH($S294)=4, "April", MONTH($S294)=5, "May", MONTH($S294)=6, "June", MONTH($S294)=7, "July", MONTH($S294)=8, "August", MONTH($S294)=9, "September", MONTH($S294)=10, "October", MONTH($S294)=11, "November", MONTH($S294)=12, "December")</f>
        <v>September</v>
      </c>
    </row>
    <row r="295" spans="1:21" ht="30" x14ac:dyDescent="0.25">
      <c r="A295">
        <v>293</v>
      </c>
      <c r="B295" s="3" t="s">
        <v>293</v>
      </c>
      <c r="C295" s="3" t="s">
        <v>4402</v>
      </c>
      <c r="D295" s="6">
        <v>65000</v>
      </c>
      <c r="E295" s="8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>
        <f t="shared" si="16"/>
        <v>41</v>
      </c>
      <c r="P295" s="11">
        <f t="shared" si="17"/>
        <v>201.22</v>
      </c>
      <c r="Q295" t="s">
        <v>8307</v>
      </c>
      <c r="R295" t="s">
        <v>8312</v>
      </c>
      <c r="S295" s="10">
        <f t="shared" si="18"/>
        <v>41719.667986111112</v>
      </c>
      <c r="T295">
        <f t="shared" si="19"/>
        <v>2014</v>
      </c>
      <c r="U295" s="15" t="str" cm="1">
        <f t="array" ref="U295">_xlfn.IFS(MONTH($S295)=1, "January", MONTH($S295)=2, "Feburary", MONTH($S295)=3, "March", MONTH($S295)=4, "April", MONTH($S295)=5, "May", MONTH($S295)=6, "June", MONTH($S295)=7, "July", MONTH($S295)=8, "August", MONTH($S295)=9, "September", MONTH($S295)=10, "October", MONTH($S295)=11, "November", MONTH($S295)=12, "December")</f>
        <v>March</v>
      </c>
    </row>
    <row r="296" spans="1:21" ht="45" x14ac:dyDescent="0.25">
      <c r="A296">
        <v>294</v>
      </c>
      <c r="B296" s="3" t="s">
        <v>294</v>
      </c>
      <c r="C296" s="3" t="s">
        <v>4403</v>
      </c>
      <c r="D296" s="6">
        <v>65000</v>
      </c>
      <c r="E296" s="8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>
        <f t="shared" si="16"/>
        <v>8</v>
      </c>
      <c r="P296" s="11">
        <f t="shared" si="17"/>
        <v>100</v>
      </c>
      <c r="Q296" t="s">
        <v>8307</v>
      </c>
      <c r="R296" t="s">
        <v>8312</v>
      </c>
      <c r="S296" s="10">
        <f t="shared" si="18"/>
        <v>40343.084421296298</v>
      </c>
      <c r="T296">
        <f t="shared" si="19"/>
        <v>2010</v>
      </c>
      <c r="U296" s="15" t="str" cm="1">
        <f t="array" ref="U296">_xlfn.IFS(MONTH($S296)=1, "January", MONTH($S296)=2, "Feburary", MONTH($S296)=3, "March", MONTH($S296)=4, "April", MONTH($S296)=5, "May", MONTH($S296)=6, "June", MONTH($S296)=7, "July", MONTH($S296)=8, "August", MONTH($S296)=9, "September", MONTH($S296)=10, "October", MONTH($S296)=11, "November", MONTH($S296)=12, "December")</f>
        <v>June</v>
      </c>
    </row>
    <row r="297" spans="1:21" ht="30" x14ac:dyDescent="0.25">
      <c r="A297">
        <v>295</v>
      </c>
      <c r="B297" s="3" t="s">
        <v>295</v>
      </c>
      <c r="C297" s="3" t="s">
        <v>4404</v>
      </c>
      <c r="D297" s="6">
        <v>65000</v>
      </c>
      <c r="E297" s="8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>
        <f t="shared" si="16"/>
        <v>102</v>
      </c>
      <c r="P297" s="11">
        <f t="shared" si="17"/>
        <v>100.08</v>
      </c>
      <c r="Q297" t="s">
        <v>8307</v>
      </c>
      <c r="R297" t="s">
        <v>8312</v>
      </c>
      <c r="S297" s="10">
        <f t="shared" si="18"/>
        <v>41519.004733796297</v>
      </c>
      <c r="T297">
        <f t="shared" si="19"/>
        <v>2013</v>
      </c>
      <c r="U297" s="15" t="str" cm="1">
        <f t="array" ref="U297">_xlfn.IFS(MONTH($S297)=1, "January", MONTH($S297)=2, "Feburary", MONTH($S297)=3, "March", MONTH($S297)=4, "April", MONTH($S297)=5, "May", MONTH($S297)=6, "June", MONTH($S297)=7, "July", MONTH($S297)=8, "August", MONTH($S297)=9, "September", MONTH($S297)=10, "October", MONTH($S297)=11, "November", MONTH($S297)=12, "December")</f>
        <v>September</v>
      </c>
    </row>
    <row r="298" spans="1:21" ht="30" x14ac:dyDescent="0.25">
      <c r="A298">
        <v>296</v>
      </c>
      <c r="B298" s="3" t="s">
        <v>296</v>
      </c>
      <c r="C298" s="3" t="s">
        <v>4405</v>
      </c>
      <c r="D298" s="6">
        <v>65000</v>
      </c>
      <c r="E298" s="8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>
        <f t="shared" si="16"/>
        <v>46</v>
      </c>
      <c r="P298" s="11">
        <f t="shared" si="17"/>
        <v>230.09</v>
      </c>
      <c r="Q298" t="s">
        <v>8307</v>
      </c>
      <c r="R298" t="s">
        <v>8312</v>
      </c>
      <c r="S298" s="10">
        <f t="shared" si="18"/>
        <v>41134.475497685184</v>
      </c>
      <c r="T298">
        <f t="shared" si="19"/>
        <v>2012</v>
      </c>
      <c r="U298" s="15" t="str" cm="1">
        <f t="array" ref="U298">_xlfn.IFS(MONTH($S298)=1, "January", MONTH($S298)=2, "Feburary", MONTH($S298)=3, "March", MONTH($S298)=4, "April", MONTH($S298)=5, "May", MONTH($S298)=6, "June", MONTH($S298)=7, "July", MONTH($S298)=8, "August", MONTH($S298)=9, "September", MONTH($S298)=10, "October", MONTH($S298)=11, "November", MONTH($S298)=12, "December")</f>
        <v>August</v>
      </c>
    </row>
    <row r="299" spans="1:21" ht="30" x14ac:dyDescent="0.25">
      <c r="A299">
        <v>297</v>
      </c>
      <c r="B299" s="3" t="s">
        <v>297</v>
      </c>
      <c r="C299" s="3" t="s">
        <v>4406</v>
      </c>
      <c r="D299" s="6">
        <v>65000</v>
      </c>
      <c r="E299" s="8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>
        <f t="shared" si="16"/>
        <v>31</v>
      </c>
      <c r="P299" s="11">
        <f t="shared" si="17"/>
        <v>141.75</v>
      </c>
      <c r="Q299" t="s">
        <v>8307</v>
      </c>
      <c r="R299" t="s">
        <v>8312</v>
      </c>
      <c r="S299" s="10">
        <f t="shared" si="18"/>
        <v>42089.72802083334</v>
      </c>
      <c r="T299">
        <f t="shared" si="19"/>
        <v>2015</v>
      </c>
      <c r="U299" s="15" t="str" cm="1">
        <f t="array" ref="U299">_xlfn.IFS(MONTH($S299)=1, "January", MONTH($S299)=2, "Feburary", MONTH($S299)=3, "March", MONTH($S299)=4, "April", MONTH($S299)=5, "May", MONTH($S299)=6, "June", MONTH($S299)=7, "July", MONTH($S299)=8, "August", MONTH($S299)=9, "September", MONTH($S299)=10, "October", MONTH($S299)=11, "November", MONTH($S299)=12, "December")</f>
        <v>March</v>
      </c>
    </row>
    <row r="300" spans="1:21" ht="30" x14ac:dyDescent="0.25">
      <c r="A300">
        <v>298</v>
      </c>
      <c r="B300" s="3" t="s">
        <v>298</v>
      </c>
      <c r="C300" s="3" t="s">
        <v>4407</v>
      </c>
      <c r="D300" s="6">
        <v>65000</v>
      </c>
      <c r="E300" s="8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>
        <f t="shared" si="16"/>
        <v>211</v>
      </c>
      <c r="P300" s="11">
        <f t="shared" si="17"/>
        <v>56.34</v>
      </c>
      <c r="Q300" t="s">
        <v>8307</v>
      </c>
      <c r="R300" t="s">
        <v>8312</v>
      </c>
      <c r="S300" s="10">
        <f t="shared" si="18"/>
        <v>41709.463518518518</v>
      </c>
      <c r="T300">
        <f t="shared" si="19"/>
        <v>2014</v>
      </c>
      <c r="U300" s="15" t="str" cm="1">
        <f t="array" ref="U300">_xlfn.IFS(MONTH($S300)=1, "January", MONTH($S300)=2, "Feburary", MONTH($S300)=3, "March", MONTH($S300)=4, "April", MONTH($S300)=5, "May", MONTH($S300)=6, "June", MONTH($S300)=7, "July", MONTH($S300)=8, "August", MONTH($S300)=9, "September", MONTH($S300)=10, "October", MONTH($S300)=11, "November", MONTH($S300)=12, "December")</f>
        <v>March</v>
      </c>
    </row>
    <row r="301" spans="1:21" ht="30" x14ac:dyDescent="0.25">
      <c r="A301">
        <v>299</v>
      </c>
      <c r="B301" s="3" t="s">
        <v>299</v>
      </c>
      <c r="C301" s="3" t="s">
        <v>4408</v>
      </c>
      <c r="D301" s="6">
        <v>65000</v>
      </c>
      <c r="E301" s="8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>
        <f t="shared" si="16"/>
        <v>28</v>
      </c>
      <c r="P301" s="11">
        <f t="shared" si="17"/>
        <v>73.34</v>
      </c>
      <c r="Q301" t="s">
        <v>8307</v>
      </c>
      <c r="R301" t="s">
        <v>8312</v>
      </c>
      <c r="S301" s="10">
        <f t="shared" si="18"/>
        <v>40469.225231481483</v>
      </c>
      <c r="T301">
        <f t="shared" si="19"/>
        <v>2010</v>
      </c>
      <c r="U301" s="15" t="str" cm="1">
        <f t="array" ref="U301">_xlfn.IFS(MONTH($S301)=1, "January", MONTH($S301)=2, "Feburary", MONTH($S301)=3, "March", MONTH($S301)=4, "April", MONTH($S301)=5, "May", MONTH($S301)=6, "June", MONTH($S301)=7, "July", MONTH($S301)=8, "August", MONTH($S301)=9, "September", MONTH($S301)=10, "October", MONTH($S301)=11, "November", MONTH($S301)=12, "December")</f>
        <v>October</v>
      </c>
    </row>
    <row r="302" spans="1:21" ht="30" x14ac:dyDescent="0.25">
      <c r="A302">
        <v>300</v>
      </c>
      <c r="B302" s="3" t="s">
        <v>300</v>
      </c>
      <c r="C302" s="3" t="s">
        <v>4409</v>
      </c>
      <c r="D302" s="6">
        <v>60000</v>
      </c>
      <c r="E302" s="8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>
        <f t="shared" si="16"/>
        <v>42</v>
      </c>
      <c r="P302" s="11">
        <f t="shared" si="17"/>
        <v>85.34</v>
      </c>
      <c r="Q302" t="s">
        <v>8307</v>
      </c>
      <c r="R302" t="s">
        <v>8312</v>
      </c>
      <c r="S302" s="10">
        <f t="shared" si="18"/>
        <v>40626.959930555553</v>
      </c>
      <c r="T302">
        <f t="shared" si="19"/>
        <v>2011</v>
      </c>
      <c r="U302" s="15" t="str" cm="1">
        <f t="array" ref="U302">_xlfn.IFS(MONTH($S302)=1, "January", MONTH($S302)=2, "Feburary", MONTH($S302)=3, "March", MONTH($S302)=4, "April", MONTH($S302)=5, "May", MONTH($S302)=6, "June", MONTH($S302)=7, "July", MONTH($S302)=8, "August", MONTH($S302)=9, "September", MONTH($S302)=10, "October", MONTH($S302)=11, "November", MONTH($S302)=12, "December")</f>
        <v>March</v>
      </c>
    </row>
    <row r="303" spans="1:21" ht="30" x14ac:dyDescent="0.25">
      <c r="A303">
        <v>301</v>
      </c>
      <c r="B303" s="3" t="s">
        <v>301</v>
      </c>
      <c r="C303" s="3" t="s">
        <v>4410</v>
      </c>
      <c r="D303" s="6">
        <v>60000</v>
      </c>
      <c r="E303" s="8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>
        <f t="shared" si="16"/>
        <v>26</v>
      </c>
      <c r="P303" s="11">
        <f t="shared" si="17"/>
        <v>61.5</v>
      </c>
      <c r="Q303" t="s">
        <v>8307</v>
      </c>
      <c r="R303" t="s">
        <v>8312</v>
      </c>
      <c r="S303" s="10">
        <f t="shared" si="18"/>
        <v>41312.737673611111</v>
      </c>
      <c r="T303">
        <f t="shared" si="19"/>
        <v>2013</v>
      </c>
      <c r="U303" s="15" t="str" cm="1">
        <f t="array" ref="U303">_xlfn.IFS(MONTH($S303)=1, "January", MONTH($S303)=2, "Feburary", MONTH($S303)=3, "March", MONTH($S303)=4, "April", MONTH($S303)=5, "May", MONTH($S303)=6, "June", MONTH($S303)=7, "July", MONTH($S303)=8, "August", MONTH($S303)=9, "September", MONTH($S303)=10, "October", MONTH($S303)=11, "November", MONTH($S303)=12, "December")</f>
        <v>Feburary</v>
      </c>
    </row>
    <row r="304" spans="1:21" ht="30" x14ac:dyDescent="0.25">
      <c r="A304">
        <v>302</v>
      </c>
      <c r="B304" s="3" t="s">
        <v>302</v>
      </c>
      <c r="C304" s="3" t="s">
        <v>4411</v>
      </c>
      <c r="D304" s="6">
        <v>60000</v>
      </c>
      <c r="E304" s="8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>
        <f t="shared" si="16"/>
        <v>17</v>
      </c>
      <c r="P304" s="11">
        <f t="shared" si="17"/>
        <v>93.02</v>
      </c>
      <c r="Q304" t="s">
        <v>8307</v>
      </c>
      <c r="R304" t="s">
        <v>8312</v>
      </c>
      <c r="S304" s="10">
        <f t="shared" si="18"/>
        <v>40933.856921296298</v>
      </c>
      <c r="T304">
        <f t="shared" si="19"/>
        <v>2012</v>
      </c>
      <c r="U304" s="15" t="str" cm="1">
        <f t="array" ref="U304">_xlfn.IFS(MONTH($S304)=1, "January", MONTH($S304)=2, "Feburary", MONTH($S304)=3, "March", MONTH($S304)=4, "April", MONTH($S304)=5, "May", MONTH($S304)=6, "June", MONTH($S304)=7, "July", MONTH($S304)=8, "August", MONTH($S304)=9, "September", MONTH($S304)=10, "October", MONTH($S304)=11, "November", MONTH($S304)=12, "December")</f>
        <v>January</v>
      </c>
    </row>
    <row r="305" spans="1:21" ht="30" x14ac:dyDescent="0.25">
      <c r="A305">
        <v>303</v>
      </c>
      <c r="B305" s="3" t="s">
        <v>303</v>
      </c>
      <c r="C305" s="3" t="s">
        <v>4412</v>
      </c>
      <c r="D305" s="6">
        <v>60000</v>
      </c>
      <c r="E305" s="8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>
        <f t="shared" si="16"/>
        <v>7</v>
      </c>
      <c r="P305" s="11">
        <f t="shared" si="17"/>
        <v>50.29</v>
      </c>
      <c r="Q305" t="s">
        <v>8307</v>
      </c>
      <c r="R305" t="s">
        <v>8312</v>
      </c>
      <c r="S305" s="10">
        <f t="shared" si="18"/>
        <v>41032.071134259262</v>
      </c>
      <c r="T305">
        <f t="shared" si="19"/>
        <v>2012</v>
      </c>
      <c r="U305" s="15" t="str" cm="1">
        <f t="array" ref="U305">_xlfn.IFS(MONTH($S305)=1, "January", MONTH($S305)=2, "Feburary", MONTH($S305)=3, "March", MONTH($S305)=4, "April", MONTH($S305)=5, "May", MONTH($S305)=6, "June", MONTH($S305)=7, "July", MONTH($S305)=8, "August", MONTH($S305)=9, "September", MONTH($S305)=10, "October", MONTH($S305)=11, "November", MONTH($S305)=12, "December")</f>
        <v>May</v>
      </c>
    </row>
    <row r="306" spans="1:21" ht="30" x14ac:dyDescent="0.25">
      <c r="A306">
        <v>304</v>
      </c>
      <c r="B306" s="3" t="s">
        <v>304</v>
      </c>
      <c r="C306" s="3" t="s">
        <v>4413</v>
      </c>
      <c r="D306" s="6">
        <v>60000</v>
      </c>
      <c r="E306" s="8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>
        <f t="shared" si="16"/>
        <v>13</v>
      </c>
      <c r="P306" s="11">
        <f t="shared" si="17"/>
        <v>106.43</v>
      </c>
      <c r="Q306" t="s">
        <v>8307</v>
      </c>
      <c r="R306" t="s">
        <v>8312</v>
      </c>
      <c r="S306" s="10">
        <f t="shared" si="18"/>
        <v>41114.094872685186</v>
      </c>
      <c r="T306">
        <f t="shared" si="19"/>
        <v>2012</v>
      </c>
      <c r="U306" s="15" t="str" cm="1">
        <f t="array" ref="U306">_xlfn.IFS(MONTH($S306)=1, "January", MONTH($S306)=2, "Feburary", MONTH($S306)=3, "March", MONTH($S306)=4, "April", MONTH($S306)=5, "May", MONTH($S306)=6, "June", MONTH($S306)=7, "July", MONTH($S306)=8, "August", MONTH($S306)=9, "September", MONTH($S306)=10, "October", MONTH($S306)=11, "November", MONTH($S306)=12, "December")</f>
        <v>July</v>
      </c>
    </row>
    <row r="307" spans="1:21" ht="30" x14ac:dyDescent="0.25">
      <c r="A307">
        <v>305</v>
      </c>
      <c r="B307" s="3" t="s">
        <v>305</v>
      </c>
      <c r="C307" s="3" t="s">
        <v>4414</v>
      </c>
      <c r="D307" s="6">
        <v>60000</v>
      </c>
      <c r="E307" s="8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>
        <f t="shared" si="16"/>
        <v>16</v>
      </c>
      <c r="P307" s="11">
        <f t="shared" si="17"/>
        <v>51.72</v>
      </c>
      <c r="Q307" t="s">
        <v>8307</v>
      </c>
      <c r="R307" t="s">
        <v>8312</v>
      </c>
      <c r="S307" s="10">
        <f t="shared" si="18"/>
        <v>40948.630196759259</v>
      </c>
      <c r="T307">
        <f t="shared" si="19"/>
        <v>2012</v>
      </c>
      <c r="U307" s="15" t="str" cm="1">
        <f t="array" ref="U307">_xlfn.IFS(MONTH($S307)=1, "January", MONTH($S307)=2, "Feburary", MONTH($S307)=3, "March", MONTH($S307)=4, "April", MONTH($S307)=5, "May", MONTH($S307)=6, "June", MONTH($S307)=7, "July", MONTH($S307)=8, "August", MONTH($S307)=9, "September", MONTH($S307)=10, "October", MONTH($S307)=11, "November", MONTH($S307)=12, "December")</f>
        <v>Feburary</v>
      </c>
    </row>
    <row r="308" spans="1:21" ht="30" x14ac:dyDescent="0.25">
      <c r="A308">
        <v>306</v>
      </c>
      <c r="B308" s="3" t="s">
        <v>306</v>
      </c>
      <c r="C308" s="3" t="s">
        <v>4415</v>
      </c>
      <c r="D308" s="6">
        <v>60000</v>
      </c>
      <c r="E308" s="8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>
        <f t="shared" si="16"/>
        <v>5</v>
      </c>
      <c r="P308" s="11">
        <f t="shared" si="17"/>
        <v>36.61</v>
      </c>
      <c r="Q308" t="s">
        <v>8307</v>
      </c>
      <c r="R308" t="s">
        <v>8312</v>
      </c>
      <c r="S308" s="10">
        <f t="shared" si="18"/>
        <v>41333.837187500001</v>
      </c>
      <c r="T308">
        <f t="shared" si="19"/>
        <v>2013</v>
      </c>
      <c r="U308" s="15" t="str" cm="1">
        <f t="array" ref="U308">_xlfn.IFS(MONTH($S308)=1, "January", MONTH($S308)=2, "Feburary", MONTH($S308)=3, "March", MONTH($S308)=4, "April", MONTH($S308)=5, "May", MONTH($S308)=6, "June", MONTH($S308)=7, "July", MONTH($S308)=8, "August", MONTH($S308)=9, "September", MONTH($S308)=10, "October", MONTH($S308)=11, "November", MONTH($S308)=12, "December")</f>
        <v>Feburary</v>
      </c>
    </row>
    <row r="309" spans="1:21" x14ac:dyDescent="0.25">
      <c r="A309">
        <v>307</v>
      </c>
      <c r="B309" s="3" t="s">
        <v>307</v>
      </c>
      <c r="C309" s="3" t="s">
        <v>4416</v>
      </c>
      <c r="D309" s="6">
        <v>60000</v>
      </c>
      <c r="E309" s="8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>
        <f t="shared" si="16"/>
        <v>41</v>
      </c>
      <c r="P309" s="11">
        <f t="shared" si="17"/>
        <v>42.52</v>
      </c>
      <c r="Q309" t="s">
        <v>8307</v>
      </c>
      <c r="R309" t="s">
        <v>8312</v>
      </c>
      <c r="S309" s="10">
        <f t="shared" si="18"/>
        <v>41282.944456018515</v>
      </c>
      <c r="T309">
        <f t="shared" si="19"/>
        <v>2013</v>
      </c>
      <c r="U309" s="15" t="str" cm="1">
        <f t="array" ref="U309">_xlfn.IFS(MONTH($S309)=1, "January", MONTH($S309)=2, "Feburary", MONTH($S309)=3, "March", MONTH($S309)=4, "April", MONTH($S309)=5, "May", MONTH($S309)=6, "June", MONTH($S309)=7, "July", MONTH($S309)=8, "August", MONTH($S309)=9, "September", MONTH($S309)=10, "October", MONTH($S309)=11, "November", MONTH($S309)=12, "December")</f>
        <v>January</v>
      </c>
    </row>
    <row r="310" spans="1:21" ht="30" x14ac:dyDescent="0.25">
      <c r="A310">
        <v>308</v>
      </c>
      <c r="B310" s="3" t="s">
        <v>308</v>
      </c>
      <c r="C310" s="3" t="s">
        <v>4417</v>
      </c>
      <c r="D310" s="6">
        <v>60000</v>
      </c>
      <c r="E310" s="8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>
        <f t="shared" si="16"/>
        <v>21</v>
      </c>
      <c r="P310" s="11">
        <f t="shared" si="17"/>
        <v>62.71</v>
      </c>
      <c r="Q310" t="s">
        <v>8307</v>
      </c>
      <c r="R310" t="s">
        <v>8312</v>
      </c>
      <c r="S310" s="10">
        <f t="shared" si="18"/>
        <v>40567.694560185184</v>
      </c>
      <c r="T310">
        <f t="shared" si="19"/>
        <v>2011</v>
      </c>
      <c r="U310" s="15" t="str" cm="1">
        <f t="array" ref="U310">_xlfn.IFS(MONTH($S310)=1, "January", MONTH($S310)=2, "Feburary", MONTH($S310)=3, "March", MONTH($S310)=4, "April", MONTH($S310)=5, "May", MONTH($S310)=6, "June", MONTH($S310)=7, "July", MONTH($S310)=8, "August", MONTH($S310)=9, "September", MONTH($S310)=10, "October", MONTH($S310)=11, "November", MONTH($S310)=12, "December")</f>
        <v>January</v>
      </c>
    </row>
    <row r="311" spans="1:21" ht="30" x14ac:dyDescent="0.25">
      <c r="A311">
        <v>309</v>
      </c>
      <c r="B311" s="3" t="s">
        <v>309</v>
      </c>
      <c r="C311" s="3" t="s">
        <v>4418</v>
      </c>
      <c r="D311" s="6">
        <v>60000</v>
      </c>
      <c r="E311" s="8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>
        <f t="shared" si="16"/>
        <v>36</v>
      </c>
      <c r="P311" s="11">
        <f t="shared" si="17"/>
        <v>89.96</v>
      </c>
      <c r="Q311" t="s">
        <v>8307</v>
      </c>
      <c r="R311" t="s">
        <v>8312</v>
      </c>
      <c r="S311" s="10">
        <f t="shared" si="18"/>
        <v>41134.751550925925</v>
      </c>
      <c r="T311">
        <f t="shared" si="19"/>
        <v>2012</v>
      </c>
      <c r="U311" s="15" t="str" cm="1">
        <f t="array" ref="U311">_xlfn.IFS(MONTH($S311)=1, "January", MONTH($S311)=2, "Feburary", MONTH($S311)=3, "March", MONTH($S311)=4, "April", MONTH($S311)=5, "May", MONTH($S311)=6, "June", MONTH($S311)=7, "July", MONTH($S311)=8, "August", MONTH($S311)=9, "September", MONTH($S311)=10, "October", MONTH($S311)=11, "November", MONTH($S311)=12, "December")</f>
        <v>August</v>
      </c>
    </row>
    <row r="312" spans="1:21" ht="30" x14ac:dyDescent="0.25">
      <c r="A312">
        <v>310</v>
      </c>
      <c r="B312" s="3" t="s">
        <v>310</v>
      </c>
      <c r="C312" s="3" t="s">
        <v>4419</v>
      </c>
      <c r="D312" s="6">
        <v>60000</v>
      </c>
      <c r="E312" s="8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>
        <f t="shared" si="16"/>
        <v>2</v>
      </c>
      <c r="P312" s="11">
        <f t="shared" si="17"/>
        <v>28.92</v>
      </c>
      <c r="Q312" t="s">
        <v>8307</v>
      </c>
      <c r="R312" t="s">
        <v>8312</v>
      </c>
      <c r="S312" s="10">
        <f t="shared" si="18"/>
        <v>40821.183136574073</v>
      </c>
      <c r="T312">
        <f t="shared" si="19"/>
        <v>2011</v>
      </c>
      <c r="U312" s="15" t="str" cm="1">
        <f t="array" ref="U312">_xlfn.IFS(MONTH($S312)=1, "January", MONTH($S312)=2, "Feburary", MONTH($S312)=3, "March", MONTH($S312)=4, "April", MONTH($S312)=5, "May", MONTH($S312)=6, "June", MONTH($S312)=7, "July", MONTH($S312)=8, "August", MONTH($S312)=9, "September", MONTH($S312)=10, "October", MONTH($S312)=11, "November", MONTH($S312)=12, "December")</f>
        <v>October</v>
      </c>
    </row>
    <row r="313" spans="1:21" ht="30" x14ac:dyDescent="0.25">
      <c r="A313">
        <v>311</v>
      </c>
      <c r="B313" s="3" t="s">
        <v>311</v>
      </c>
      <c r="C313" s="3" t="s">
        <v>4420</v>
      </c>
      <c r="D313" s="6">
        <v>60000</v>
      </c>
      <c r="E313" s="8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>
        <f t="shared" si="16"/>
        <v>35</v>
      </c>
      <c r="P313" s="11">
        <f t="shared" si="17"/>
        <v>138.80000000000001</v>
      </c>
      <c r="Q313" t="s">
        <v>8307</v>
      </c>
      <c r="R313" t="s">
        <v>8312</v>
      </c>
      <c r="S313" s="10">
        <f t="shared" si="18"/>
        <v>40868.219814814816</v>
      </c>
      <c r="T313">
        <f t="shared" si="19"/>
        <v>2011</v>
      </c>
      <c r="U313" s="15" t="str" cm="1">
        <f t="array" ref="U313">_xlfn.IFS(MONTH($S313)=1, "January", MONTH($S313)=2, "Feburary", MONTH($S313)=3, "March", MONTH($S313)=4, "April", MONTH($S313)=5, "May", MONTH($S313)=6, "June", MONTH($S313)=7, "July", MONTH($S313)=8, "August", MONTH($S313)=9, "September", MONTH($S313)=10, "October", MONTH($S313)=11, "November", MONTH($S313)=12, "December")</f>
        <v>November</v>
      </c>
    </row>
    <row r="314" spans="1:21" ht="30" x14ac:dyDescent="0.25">
      <c r="A314">
        <v>312</v>
      </c>
      <c r="B314" s="3" t="s">
        <v>312</v>
      </c>
      <c r="C314" s="3" t="s">
        <v>4421</v>
      </c>
      <c r="D314" s="6">
        <v>60000</v>
      </c>
      <c r="E314" s="8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>
        <f t="shared" si="16"/>
        <v>15</v>
      </c>
      <c r="P314" s="11">
        <f t="shared" si="17"/>
        <v>61.3</v>
      </c>
      <c r="Q314" t="s">
        <v>8307</v>
      </c>
      <c r="R314" t="s">
        <v>8312</v>
      </c>
      <c r="S314" s="10">
        <f t="shared" si="18"/>
        <v>41348.877685185187</v>
      </c>
      <c r="T314">
        <f t="shared" si="19"/>
        <v>2013</v>
      </c>
      <c r="U314" s="15" t="str" cm="1">
        <f t="array" ref="U314">_xlfn.IFS(MONTH($S314)=1, "January", MONTH($S314)=2, "Feburary", MONTH($S314)=3, "March", MONTH($S314)=4, "April", MONTH($S314)=5, "May", MONTH($S314)=6, "June", MONTH($S314)=7, "July", MONTH($S314)=8, "August", MONTH($S314)=9, "September", MONTH($S314)=10, "October", MONTH($S314)=11, "November", MONTH($S314)=12, "December")</f>
        <v>March</v>
      </c>
    </row>
    <row r="315" spans="1:21" ht="30" x14ac:dyDescent="0.25">
      <c r="A315">
        <v>313</v>
      </c>
      <c r="B315" s="3" t="s">
        <v>313</v>
      </c>
      <c r="C315" s="3" t="s">
        <v>4422</v>
      </c>
      <c r="D315" s="6">
        <v>60000</v>
      </c>
      <c r="E315" s="8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>
        <f t="shared" si="16"/>
        <v>30</v>
      </c>
      <c r="P315" s="11">
        <f t="shared" si="17"/>
        <v>80.2</v>
      </c>
      <c r="Q315" t="s">
        <v>8307</v>
      </c>
      <c r="R315" t="s">
        <v>8312</v>
      </c>
      <c r="S315" s="10">
        <f t="shared" si="18"/>
        <v>40357.227939814817</v>
      </c>
      <c r="T315">
        <f t="shared" si="19"/>
        <v>2010</v>
      </c>
      <c r="U315" s="15" t="str" cm="1">
        <f t="array" ref="U315">_xlfn.IFS(MONTH($S315)=1, "January", MONTH($S315)=2, "Feburary", MONTH($S315)=3, "March", MONTH($S315)=4, "April", MONTH($S315)=5, "May", MONTH($S315)=6, "June", MONTH($S315)=7, "July", MONTH($S315)=8, "August", MONTH($S315)=9, "September", MONTH($S315)=10, "October", MONTH($S315)=11, "November", MONTH($S315)=12, "December")</f>
        <v>June</v>
      </c>
    </row>
    <row r="316" spans="1:21" ht="30" x14ac:dyDescent="0.25">
      <c r="A316">
        <v>314</v>
      </c>
      <c r="B316" s="3" t="s">
        <v>314</v>
      </c>
      <c r="C316" s="3" t="s">
        <v>4423</v>
      </c>
      <c r="D316" s="6">
        <v>60000</v>
      </c>
      <c r="E316" s="8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>
        <f t="shared" si="16"/>
        <v>6</v>
      </c>
      <c r="P316" s="11">
        <f t="shared" si="17"/>
        <v>32.1</v>
      </c>
      <c r="Q316" t="s">
        <v>8307</v>
      </c>
      <c r="R316" t="s">
        <v>8312</v>
      </c>
      <c r="S316" s="10">
        <f t="shared" si="18"/>
        <v>41304.833194444444</v>
      </c>
      <c r="T316">
        <f t="shared" si="19"/>
        <v>2013</v>
      </c>
      <c r="U316" s="15" t="str" cm="1">
        <f t="array" ref="U316">_xlfn.IFS(MONTH($S316)=1, "January", MONTH($S316)=2, "Feburary", MONTH($S316)=3, "March", MONTH($S316)=4, "April", MONTH($S316)=5, "May", MONTH($S316)=6, "June", MONTH($S316)=7, "July", MONTH($S316)=8, "August", MONTH($S316)=9, "September", MONTH($S316)=10, "October", MONTH($S316)=11, "November", MONTH($S316)=12, "December")</f>
        <v>January</v>
      </c>
    </row>
    <row r="317" spans="1:21" ht="30" x14ac:dyDescent="0.25">
      <c r="A317">
        <v>315</v>
      </c>
      <c r="B317" s="3" t="s">
        <v>315</v>
      </c>
      <c r="C317" s="3" t="s">
        <v>4424</v>
      </c>
      <c r="D317" s="6">
        <v>60000</v>
      </c>
      <c r="E317" s="8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>
        <f t="shared" si="16"/>
        <v>42</v>
      </c>
      <c r="P317" s="11">
        <f t="shared" si="17"/>
        <v>200.89</v>
      </c>
      <c r="Q317" t="s">
        <v>8307</v>
      </c>
      <c r="R317" t="s">
        <v>8312</v>
      </c>
      <c r="S317" s="10">
        <f t="shared" si="18"/>
        <v>41113.77238425926</v>
      </c>
      <c r="T317">
        <f t="shared" si="19"/>
        <v>2012</v>
      </c>
      <c r="U317" s="15" t="str" cm="1">
        <f t="array" ref="U317">_xlfn.IFS(MONTH($S317)=1, "January", MONTH($S317)=2, "Feburary", MONTH($S317)=3, "March", MONTH($S317)=4, "April", MONTH($S317)=5, "May", MONTH($S317)=6, "June", MONTH($S317)=7, "July", MONTH($S317)=8, "August", MONTH($S317)=9, "September", MONTH($S317)=10, "October", MONTH($S317)=11, "November", MONTH($S317)=12, "December")</f>
        <v>July</v>
      </c>
    </row>
    <row r="318" spans="1:21" ht="30" x14ac:dyDescent="0.25">
      <c r="A318">
        <v>316</v>
      </c>
      <c r="B318" s="3" t="s">
        <v>316</v>
      </c>
      <c r="C318" s="3" t="s">
        <v>4425</v>
      </c>
      <c r="D318" s="6">
        <v>60000</v>
      </c>
      <c r="E318" s="8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>
        <f t="shared" si="16"/>
        <v>28</v>
      </c>
      <c r="P318" s="11">
        <f t="shared" si="17"/>
        <v>108.01</v>
      </c>
      <c r="Q318" t="s">
        <v>8307</v>
      </c>
      <c r="R318" t="s">
        <v>8312</v>
      </c>
      <c r="S318" s="10">
        <f t="shared" si="18"/>
        <v>41950.923576388886</v>
      </c>
      <c r="T318">
        <f t="shared" si="19"/>
        <v>2014</v>
      </c>
      <c r="U318" s="15" t="str" cm="1">
        <f t="array" ref="U318">_xlfn.IFS(MONTH($S318)=1, "January", MONTH($S318)=2, "Feburary", MONTH($S318)=3, "March", MONTH($S318)=4, "April", MONTH($S318)=5, "May", MONTH($S318)=6, "June", MONTH($S318)=7, "July", MONTH($S318)=8, "August", MONTH($S318)=9, "September", MONTH($S318)=10, "October", MONTH($S318)=11, "November", MONTH($S318)=12, "December")</f>
        <v>November</v>
      </c>
    </row>
    <row r="319" spans="1:21" ht="30" x14ac:dyDescent="0.25">
      <c r="A319">
        <v>317</v>
      </c>
      <c r="B319" s="3" t="s">
        <v>317</v>
      </c>
      <c r="C319" s="3" t="s">
        <v>4426</v>
      </c>
      <c r="D319" s="6">
        <v>60000</v>
      </c>
      <c r="E319" s="8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>
        <f t="shared" si="16"/>
        <v>50</v>
      </c>
      <c r="P319" s="11">
        <f t="shared" si="17"/>
        <v>95.7</v>
      </c>
      <c r="Q319" t="s">
        <v>8307</v>
      </c>
      <c r="R319" t="s">
        <v>8312</v>
      </c>
      <c r="S319" s="10">
        <f t="shared" si="18"/>
        <v>41589.676886574074</v>
      </c>
      <c r="T319">
        <f t="shared" si="19"/>
        <v>2013</v>
      </c>
      <c r="U319" s="15" t="str" cm="1">
        <f t="array" ref="U319">_xlfn.IFS(MONTH($S319)=1, "January", MONTH($S319)=2, "Feburary", MONTH($S319)=3, "March", MONTH($S319)=4, "April", MONTH($S319)=5, "May", MONTH($S319)=6, "June", MONTH($S319)=7, "July", MONTH($S319)=8, "August", MONTH($S319)=9, "September", MONTH($S319)=10, "October", MONTH($S319)=11, "November", MONTH($S319)=12, "December")</f>
        <v>November</v>
      </c>
    </row>
    <row r="320" spans="1:21" ht="30" x14ac:dyDescent="0.25">
      <c r="A320">
        <v>318</v>
      </c>
      <c r="B320" s="3" t="s">
        <v>318</v>
      </c>
      <c r="C320" s="3" t="s">
        <v>4427</v>
      </c>
      <c r="D320" s="6">
        <v>60000</v>
      </c>
      <c r="E320" s="8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>
        <f t="shared" si="16"/>
        <v>24</v>
      </c>
      <c r="P320" s="11">
        <f t="shared" si="17"/>
        <v>49.88</v>
      </c>
      <c r="Q320" t="s">
        <v>8307</v>
      </c>
      <c r="R320" t="s">
        <v>8312</v>
      </c>
      <c r="S320" s="10">
        <f t="shared" si="18"/>
        <v>41330.038784722223</v>
      </c>
      <c r="T320">
        <f t="shared" si="19"/>
        <v>2013</v>
      </c>
      <c r="U320" s="15" t="str" cm="1">
        <f t="array" ref="U320">_xlfn.IFS(MONTH($S320)=1, "January", MONTH($S320)=2, "Feburary", MONTH($S320)=3, "March", MONTH($S320)=4, "April", MONTH($S320)=5, "May", MONTH($S320)=6, "June", MONTH($S320)=7, "July", MONTH($S320)=8, "August", MONTH($S320)=9, "September", MONTH($S320)=10, "October", MONTH($S320)=11, "November", MONTH($S320)=12, "December")</f>
        <v>Feburary</v>
      </c>
    </row>
    <row r="321" spans="1:21" ht="30" x14ac:dyDescent="0.25">
      <c r="A321">
        <v>319</v>
      </c>
      <c r="B321" s="3" t="s">
        <v>319</v>
      </c>
      <c r="C321" s="3" t="s">
        <v>4428</v>
      </c>
      <c r="D321" s="6">
        <v>60000</v>
      </c>
      <c r="E321" s="8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>
        <f t="shared" si="16"/>
        <v>9</v>
      </c>
      <c r="P321" s="11">
        <f t="shared" si="17"/>
        <v>110.47</v>
      </c>
      <c r="Q321" t="s">
        <v>8307</v>
      </c>
      <c r="R321" t="s">
        <v>8312</v>
      </c>
      <c r="S321" s="10">
        <f t="shared" si="18"/>
        <v>40123.83829861111</v>
      </c>
      <c r="T321">
        <f t="shared" si="19"/>
        <v>2009</v>
      </c>
      <c r="U321" s="15" t="str" cm="1">
        <f t="array" ref="U321">_xlfn.IFS(MONTH($S321)=1, "January", MONTH($S321)=2, "Feburary", MONTH($S321)=3, "March", MONTH($S321)=4, "April", MONTH($S321)=5, "May", MONTH($S321)=6, "June", MONTH($S321)=7, "July", MONTH($S321)=8, "August", MONTH($S321)=9, "September", MONTH($S321)=10, "October", MONTH($S321)=11, "November", MONTH($S321)=12, "December")</f>
        <v>November</v>
      </c>
    </row>
    <row r="322" spans="1:21" ht="30" x14ac:dyDescent="0.25">
      <c r="A322">
        <v>320</v>
      </c>
      <c r="B322" s="3" t="s">
        <v>320</v>
      </c>
      <c r="C322" s="3" t="s">
        <v>4429</v>
      </c>
      <c r="D322" s="6">
        <v>60000</v>
      </c>
      <c r="E322" s="8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>
        <f t="shared" si="16"/>
        <v>36</v>
      </c>
      <c r="P322" s="11">
        <f t="shared" si="17"/>
        <v>134.91</v>
      </c>
      <c r="Q322" t="s">
        <v>8307</v>
      </c>
      <c r="R322" t="s">
        <v>8312</v>
      </c>
      <c r="S322" s="10">
        <f t="shared" si="18"/>
        <v>42331.551307870366</v>
      </c>
      <c r="T322">
        <f t="shared" si="19"/>
        <v>2015</v>
      </c>
      <c r="U322" s="15" t="str" cm="1">
        <f t="array" ref="U322">_xlfn.IFS(MONTH($S322)=1, "January", MONTH($S322)=2, "Feburary", MONTH($S322)=3, "March", MONTH($S322)=4, "April", MONTH($S322)=5, "May", MONTH($S322)=6, "June", MONTH($S322)=7, "July", MONTH($S322)=8, "August", MONTH($S322)=9, "September", MONTH($S322)=10, "October", MONTH($S322)=11, "November", MONTH($S322)=12, "December")</f>
        <v>November</v>
      </c>
    </row>
    <row r="323" spans="1:21" ht="30" x14ac:dyDescent="0.25">
      <c r="A323">
        <v>321</v>
      </c>
      <c r="B323" s="3" t="s">
        <v>321</v>
      </c>
      <c r="C323" s="3" t="s">
        <v>4430</v>
      </c>
      <c r="D323" s="6">
        <v>60000</v>
      </c>
      <c r="E323" s="8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>
        <f t="shared" ref="O323:O386" si="20">ROUND($E323/$D323*100, 0)</f>
        <v>60</v>
      </c>
      <c r="P323" s="11">
        <f t="shared" ref="P323:P386" si="21">IFERROR(ROUND($E323/$L323, 2), 0)</f>
        <v>106.62</v>
      </c>
      <c r="Q323" t="s">
        <v>8307</v>
      </c>
      <c r="R323" t="s">
        <v>8312</v>
      </c>
      <c r="S323" s="10">
        <f t="shared" ref="S323:S386" si="22">((($J323/60)/60)/24)+DATE(1970,1,1)</f>
        <v>42647.446597222224</v>
      </c>
      <c r="T323">
        <f t="shared" ref="T323:T386" si="23">YEAR($S323)</f>
        <v>2016</v>
      </c>
      <c r="U323" s="15" t="str" cm="1">
        <f t="array" ref="U323">_xlfn.IFS(MONTH($S323)=1, "January", MONTH($S323)=2, "Feburary", MONTH($S323)=3, "March", MONTH($S323)=4, "April", MONTH($S323)=5, "May", MONTH($S323)=6, "June", MONTH($S323)=7, "July", MONTH($S323)=8, "August", MONTH($S323)=9, "September", MONTH($S323)=10, "October", MONTH($S323)=11, "November", MONTH($S323)=12, "December")</f>
        <v>October</v>
      </c>
    </row>
    <row r="324" spans="1:21" ht="30" x14ac:dyDescent="0.25">
      <c r="A324">
        <v>322</v>
      </c>
      <c r="B324" s="3" t="s">
        <v>322</v>
      </c>
      <c r="C324" s="3" t="s">
        <v>4431</v>
      </c>
      <c r="D324" s="6">
        <v>60000</v>
      </c>
      <c r="E324" s="8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>
        <f t="shared" si="20"/>
        <v>45</v>
      </c>
      <c r="P324" s="11">
        <f t="shared" si="21"/>
        <v>145.04</v>
      </c>
      <c r="Q324" t="s">
        <v>8307</v>
      </c>
      <c r="R324" t="s">
        <v>8312</v>
      </c>
      <c r="S324" s="10">
        <f t="shared" si="22"/>
        <v>42473.57</v>
      </c>
      <c r="T324">
        <f t="shared" si="23"/>
        <v>2016</v>
      </c>
      <c r="U324" s="15" t="str" cm="1">
        <f t="array" ref="U324">_xlfn.IFS(MONTH($S324)=1, "January", MONTH($S324)=2, "Feburary", MONTH($S324)=3, "March", MONTH($S324)=4, "April", MONTH($S324)=5, "May", MONTH($S324)=6, "June", MONTH($S324)=7, "July", MONTH($S324)=8, "August", MONTH($S324)=9, "September", MONTH($S324)=10, "October", MONTH($S324)=11, "November", MONTH($S324)=12, "December")</f>
        <v>April</v>
      </c>
    </row>
    <row r="325" spans="1:21" ht="30" x14ac:dyDescent="0.25">
      <c r="A325">
        <v>323</v>
      </c>
      <c r="B325" s="3" t="s">
        <v>323</v>
      </c>
      <c r="C325" s="3" t="s">
        <v>4432</v>
      </c>
      <c r="D325" s="6">
        <v>58425</v>
      </c>
      <c r="E325" s="8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>
        <f t="shared" si="20"/>
        <v>11</v>
      </c>
      <c r="P325" s="11">
        <f t="shared" si="21"/>
        <v>114.59</v>
      </c>
      <c r="Q325" t="s">
        <v>8307</v>
      </c>
      <c r="R325" t="s">
        <v>8312</v>
      </c>
      <c r="S325" s="10">
        <f t="shared" si="22"/>
        <v>42697.32136574074</v>
      </c>
      <c r="T325">
        <f t="shared" si="23"/>
        <v>2016</v>
      </c>
      <c r="U325" s="15" t="str" cm="1">
        <f t="array" ref="U325">_xlfn.IFS(MONTH($S325)=1, "January", MONTH($S325)=2, "Feburary", MONTH($S325)=3, "March", MONTH($S325)=4, "April", MONTH($S325)=5, "May", MONTH($S325)=6, "June", MONTH($S325)=7, "July", MONTH($S325)=8, "August", MONTH($S325)=9, "September", MONTH($S325)=10, "October", MONTH($S325)=11, "November", MONTH($S325)=12, "December")</f>
        <v>November</v>
      </c>
    </row>
    <row r="326" spans="1:21" ht="30" x14ac:dyDescent="0.25">
      <c r="A326">
        <v>324</v>
      </c>
      <c r="B326" s="3" t="s">
        <v>324</v>
      </c>
      <c r="C326" s="3" t="s">
        <v>4433</v>
      </c>
      <c r="D326" s="6">
        <v>57000</v>
      </c>
      <c r="E326" s="8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>
        <f t="shared" si="20"/>
        <v>15</v>
      </c>
      <c r="P326" s="11">
        <f t="shared" si="21"/>
        <v>105.32</v>
      </c>
      <c r="Q326" t="s">
        <v>8307</v>
      </c>
      <c r="R326" t="s">
        <v>8312</v>
      </c>
      <c r="S326" s="10">
        <f t="shared" si="22"/>
        <v>42184.626250000001</v>
      </c>
      <c r="T326">
        <f t="shared" si="23"/>
        <v>2015</v>
      </c>
      <c r="U326" s="15" t="str" cm="1">
        <f t="array" ref="U326">_xlfn.IFS(MONTH($S326)=1, "January", MONTH($S326)=2, "Feburary", MONTH($S326)=3, "March", MONTH($S326)=4, "April", MONTH($S326)=5, "May", MONTH($S326)=6, "June", MONTH($S326)=7, "July", MONTH($S326)=8, "August", MONTH($S326)=9, "September", MONTH($S326)=10, "October", MONTH($S326)=11, "November", MONTH($S326)=12, "December")</f>
        <v>June</v>
      </c>
    </row>
    <row r="327" spans="1:21" ht="30" x14ac:dyDescent="0.25">
      <c r="A327">
        <v>325</v>
      </c>
      <c r="B327" s="3" t="s">
        <v>325</v>
      </c>
      <c r="C327" s="3" t="s">
        <v>4434</v>
      </c>
      <c r="D327" s="6">
        <v>56000</v>
      </c>
      <c r="E327" s="8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>
        <f t="shared" si="20"/>
        <v>93</v>
      </c>
      <c r="P327" s="11">
        <f t="shared" si="21"/>
        <v>70.92</v>
      </c>
      <c r="Q327" t="s">
        <v>8307</v>
      </c>
      <c r="R327" t="s">
        <v>8312</v>
      </c>
      <c r="S327" s="10">
        <f t="shared" si="22"/>
        <v>42689.187881944439</v>
      </c>
      <c r="T327">
        <f t="shared" si="23"/>
        <v>2016</v>
      </c>
      <c r="U327" s="15" t="str" cm="1">
        <f t="array" ref="U327">_xlfn.IFS(MONTH($S327)=1, "January", MONTH($S327)=2, "Feburary", MONTH($S327)=3, "March", MONTH($S327)=4, "April", MONTH($S327)=5, "May", MONTH($S327)=6, "June", MONTH($S327)=7, "July", MONTH($S327)=8, "August", MONTH($S327)=9, "September", MONTH($S327)=10, "October", MONTH($S327)=11, "November", MONTH($S327)=12, "December")</f>
        <v>November</v>
      </c>
    </row>
    <row r="328" spans="1:21" ht="30" x14ac:dyDescent="0.25">
      <c r="A328">
        <v>326</v>
      </c>
      <c r="B328" s="3" t="s">
        <v>326</v>
      </c>
      <c r="C328" s="3" t="s">
        <v>4435</v>
      </c>
      <c r="D328" s="6">
        <v>55650</v>
      </c>
      <c r="E328" s="8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>
        <f t="shared" si="20"/>
        <v>304</v>
      </c>
      <c r="P328" s="11">
        <f t="shared" si="21"/>
        <v>147.16999999999999</v>
      </c>
      <c r="Q328" t="s">
        <v>8307</v>
      </c>
      <c r="R328" t="s">
        <v>8312</v>
      </c>
      <c r="S328" s="10">
        <f t="shared" si="22"/>
        <v>42775.314884259264</v>
      </c>
      <c r="T328">
        <f t="shared" si="23"/>
        <v>2017</v>
      </c>
      <c r="U328" s="15" t="str" cm="1">
        <f t="array" ref="U328">_xlfn.IFS(MONTH($S328)=1, "January", MONTH($S328)=2, "Feburary", MONTH($S328)=3, "March", MONTH($S328)=4, "April", MONTH($S328)=5, "May", MONTH($S328)=6, "June", MONTH($S328)=7, "July", MONTH($S328)=8, "August", MONTH($S328)=9, "September", MONTH($S328)=10, "October", MONTH($S328)=11, "November", MONTH($S328)=12, "December")</f>
        <v>Feburary</v>
      </c>
    </row>
    <row r="329" spans="1:21" ht="30" x14ac:dyDescent="0.25">
      <c r="A329">
        <v>327</v>
      </c>
      <c r="B329" s="3" t="s">
        <v>327</v>
      </c>
      <c r="C329" s="3" t="s">
        <v>4436</v>
      </c>
      <c r="D329" s="6">
        <v>55000</v>
      </c>
      <c r="E329" s="8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>
        <f t="shared" si="20"/>
        <v>10</v>
      </c>
      <c r="P329" s="11">
        <f t="shared" si="21"/>
        <v>160.47</v>
      </c>
      <c r="Q329" t="s">
        <v>8307</v>
      </c>
      <c r="R329" t="s">
        <v>8312</v>
      </c>
      <c r="S329" s="10">
        <f t="shared" si="22"/>
        <v>42058.235289351855</v>
      </c>
      <c r="T329">
        <f t="shared" si="23"/>
        <v>2015</v>
      </c>
      <c r="U329" s="15" t="str" cm="1">
        <f t="array" ref="U329">_xlfn.IFS(MONTH($S329)=1, "January", MONTH($S329)=2, "Feburary", MONTH($S329)=3, "March", MONTH($S329)=4, "April", MONTH($S329)=5, "May", MONTH($S329)=6, "June", MONTH($S329)=7, "July", MONTH($S329)=8, "August", MONTH($S329)=9, "September", MONTH($S329)=10, "October", MONTH($S329)=11, "November", MONTH($S329)=12, "December")</f>
        <v>Feburary</v>
      </c>
    </row>
    <row r="330" spans="1:21" ht="30" x14ac:dyDescent="0.25">
      <c r="A330">
        <v>328</v>
      </c>
      <c r="B330" s="3" t="s">
        <v>328</v>
      </c>
      <c r="C330" s="3" t="s">
        <v>4437</v>
      </c>
      <c r="D330" s="6">
        <v>55000</v>
      </c>
      <c r="E330" s="8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>
        <f t="shared" si="20"/>
        <v>141</v>
      </c>
      <c r="P330" s="11">
        <f t="shared" si="21"/>
        <v>156.05000000000001</v>
      </c>
      <c r="Q330" t="s">
        <v>8307</v>
      </c>
      <c r="R330" t="s">
        <v>8312</v>
      </c>
      <c r="S330" s="10">
        <f t="shared" si="22"/>
        <v>42278.946620370371</v>
      </c>
      <c r="T330">
        <f t="shared" si="23"/>
        <v>2015</v>
      </c>
      <c r="U330" s="15" t="str" cm="1">
        <f t="array" ref="U330">_xlfn.IFS(MONTH($S330)=1, "January", MONTH($S330)=2, "Feburary", MONTH($S330)=3, "March", MONTH($S330)=4, "April", MONTH($S330)=5, "May", MONTH($S330)=6, "June", MONTH($S330)=7, "July", MONTH($S330)=8, "August", MONTH($S330)=9, "September", MONTH($S330)=10, "October", MONTH($S330)=11, "November", MONTH($S330)=12, "December")</f>
        <v>October</v>
      </c>
    </row>
    <row r="331" spans="1:21" ht="30" x14ac:dyDescent="0.25">
      <c r="A331">
        <v>329</v>
      </c>
      <c r="B331" s="3" t="s">
        <v>329</v>
      </c>
      <c r="C331" s="3" t="s">
        <v>4438</v>
      </c>
      <c r="D331" s="6">
        <v>55000</v>
      </c>
      <c r="E331" s="8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>
        <f t="shared" si="20"/>
        <v>19</v>
      </c>
      <c r="P331" s="11">
        <f t="shared" si="21"/>
        <v>63.17</v>
      </c>
      <c r="Q331" t="s">
        <v>8307</v>
      </c>
      <c r="R331" t="s">
        <v>8312</v>
      </c>
      <c r="S331" s="10">
        <f t="shared" si="22"/>
        <v>42291.46674768519</v>
      </c>
      <c r="T331">
        <f t="shared" si="23"/>
        <v>2015</v>
      </c>
      <c r="U331" s="15" t="str" cm="1">
        <f t="array" ref="U331">_xlfn.IFS(MONTH($S331)=1, "January", MONTH($S331)=2, "Feburary", MONTH($S331)=3, "March", MONTH($S331)=4, "April", MONTH($S331)=5, "May", MONTH($S331)=6, "June", MONTH($S331)=7, "July", MONTH($S331)=8, "August", MONTH($S331)=9, "September", MONTH($S331)=10, "October", MONTH($S331)=11, "November", MONTH($S331)=12, "December")</f>
        <v>October</v>
      </c>
    </row>
    <row r="332" spans="1:21" ht="30" x14ac:dyDescent="0.25">
      <c r="A332">
        <v>330</v>
      </c>
      <c r="B332" s="3" t="s">
        <v>330</v>
      </c>
      <c r="C332" s="3" t="s">
        <v>4439</v>
      </c>
      <c r="D332" s="6">
        <v>55000</v>
      </c>
      <c r="E332" s="8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>
        <f t="shared" si="20"/>
        <v>65</v>
      </c>
      <c r="P332" s="11">
        <f t="shared" si="21"/>
        <v>104.82</v>
      </c>
      <c r="Q332" t="s">
        <v>8307</v>
      </c>
      <c r="R332" t="s">
        <v>8312</v>
      </c>
      <c r="S332" s="10">
        <f t="shared" si="22"/>
        <v>41379.515775462962</v>
      </c>
      <c r="T332">
        <f t="shared" si="23"/>
        <v>2013</v>
      </c>
      <c r="U332" s="15" t="str" cm="1">
        <f t="array" ref="U332">_xlfn.IFS(MONTH($S332)=1, "January", MONTH($S332)=2, "Feburary", MONTH($S332)=3, "March", MONTH($S332)=4, "April", MONTH($S332)=5, "May", MONTH($S332)=6, "June", MONTH($S332)=7, "July", MONTH($S332)=8, "August", MONTH($S332)=9, "September", MONTH($S332)=10, "October", MONTH($S332)=11, "November", MONTH($S332)=12, "December")</f>
        <v>April</v>
      </c>
    </row>
    <row r="333" spans="1:21" ht="30" x14ac:dyDescent="0.25">
      <c r="A333">
        <v>331</v>
      </c>
      <c r="B333" s="3" t="s">
        <v>331</v>
      </c>
      <c r="C333" s="3" t="s">
        <v>4440</v>
      </c>
      <c r="D333" s="6">
        <v>55000</v>
      </c>
      <c r="E333" s="8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>
        <f t="shared" si="20"/>
        <v>78</v>
      </c>
      <c r="P333" s="11">
        <f t="shared" si="21"/>
        <v>97.36</v>
      </c>
      <c r="Q333" t="s">
        <v>8307</v>
      </c>
      <c r="R333" t="s">
        <v>8312</v>
      </c>
      <c r="S333" s="10">
        <f t="shared" si="22"/>
        <v>42507.581412037034</v>
      </c>
      <c r="T333">
        <f t="shared" si="23"/>
        <v>2016</v>
      </c>
      <c r="U333" s="15" t="str" cm="1">
        <f t="array" ref="U333">_xlfn.IFS(MONTH($S333)=1, "January", MONTH($S333)=2, "Feburary", MONTH($S333)=3, "March", MONTH($S333)=4, "April", MONTH($S333)=5, "May", MONTH($S333)=6, "June", MONTH($S333)=7, "July", MONTH($S333)=8, "August", MONTH($S333)=9, "September", MONTH($S333)=10, "October", MONTH($S333)=11, "November", MONTH($S333)=12, "December")</f>
        <v>May</v>
      </c>
    </row>
    <row r="334" spans="1:21" ht="30" x14ac:dyDescent="0.25">
      <c r="A334">
        <v>332</v>
      </c>
      <c r="B334" s="3" t="s">
        <v>332</v>
      </c>
      <c r="C334" s="3" t="s">
        <v>4441</v>
      </c>
      <c r="D334" s="6">
        <v>55000</v>
      </c>
      <c r="E334" s="8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>
        <f t="shared" si="20"/>
        <v>205</v>
      </c>
      <c r="P334" s="11">
        <f t="shared" si="21"/>
        <v>203.63</v>
      </c>
      <c r="Q334" t="s">
        <v>8307</v>
      </c>
      <c r="R334" t="s">
        <v>8312</v>
      </c>
      <c r="S334" s="10">
        <f t="shared" si="22"/>
        <v>42263.680289351847</v>
      </c>
      <c r="T334">
        <f t="shared" si="23"/>
        <v>2015</v>
      </c>
      <c r="U334" s="15" t="str" cm="1">
        <f t="array" ref="U334">_xlfn.IFS(MONTH($S334)=1, "January", MONTH($S334)=2, "Feburary", MONTH($S334)=3, "March", MONTH($S334)=4, "April", MONTH($S334)=5, "May", MONTH($S334)=6, "June", MONTH($S334)=7, "July", MONTH($S334)=8, "August", MONTH($S334)=9, "September", MONTH($S334)=10, "October", MONTH($S334)=11, "November", MONTH($S334)=12, "December")</f>
        <v>September</v>
      </c>
    </row>
    <row r="335" spans="1:21" ht="30" x14ac:dyDescent="0.25">
      <c r="A335">
        <v>333</v>
      </c>
      <c r="B335" s="3" t="s">
        <v>333</v>
      </c>
      <c r="C335" s="3" t="s">
        <v>4442</v>
      </c>
      <c r="D335" s="6">
        <v>55000</v>
      </c>
      <c r="E335" s="8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>
        <f t="shared" si="20"/>
        <v>91</v>
      </c>
      <c r="P335" s="11">
        <f t="shared" si="21"/>
        <v>188.31</v>
      </c>
      <c r="Q335" t="s">
        <v>8307</v>
      </c>
      <c r="R335" t="s">
        <v>8312</v>
      </c>
      <c r="S335" s="10">
        <f t="shared" si="22"/>
        <v>42437.636469907404</v>
      </c>
      <c r="T335">
        <f t="shared" si="23"/>
        <v>2016</v>
      </c>
      <c r="U335" s="15" t="str" cm="1">
        <f t="array" ref="U335">_xlfn.IFS(MONTH($S335)=1, "January", MONTH($S335)=2, "Feburary", MONTH($S335)=3, "March", MONTH($S335)=4, "April", MONTH($S335)=5, "May", MONTH($S335)=6, "June", MONTH($S335)=7, "July", MONTH($S335)=8, "August", MONTH($S335)=9, "September", MONTH($S335)=10, "October", MONTH($S335)=11, "November", MONTH($S335)=12, "December")</f>
        <v>March</v>
      </c>
    </row>
    <row r="336" spans="1:21" ht="30" x14ac:dyDescent="0.25">
      <c r="A336">
        <v>334</v>
      </c>
      <c r="B336" s="3" t="s">
        <v>334</v>
      </c>
      <c r="C336" s="3" t="s">
        <v>4443</v>
      </c>
      <c r="D336" s="6">
        <v>55000</v>
      </c>
      <c r="E336" s="8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>
        <f t="shared" si="20"/>
        <v>18</v>
      </c>
      <c r="P336" s="11">
        <f t="shared" si="21"/>
        <v>146.65</v>
      </c>
      <c r="Q336" t="s">
        <v>8307</v>
      </c>
      <c r="R336" t="s">
        <v>8312</v>
      </c>
      <c r="S336" s="10">
        <f t="shared" si="22"/>
        <v>42101.682372685187</v>
      </c>
      <c r="T336">
        <f t="shared" si="23"/>
        <v>2015</v>
      </c>
      <c r="U336" s="15" t="str" cm="1">
        <f t="array" ref="U336">_xlfn.IFS(MONTH($S336)=1, "January", MONTH($S336)=2, "Feburary", MONTH($S336)=3, "March", MONTH($S336)=4, "April", MONTH($S336)=5, "May", MONTH($S336)=6, "June", MONTH($S336)=7, "July", MONTH($S336)=8, "August", MONTH($S336)=9, "September", MONTH($S336)=10, "October", MONTH($S336)=11, "November", MONTH($S336)=12, "December")</f>
        <v>April</v>
      </c>
    </row>
    <row r="337" spans="1:21" ht="30" x14ac:dyDescent="0.25">
      <c r="A337">
        <v>335</v>
      </c>
      <c r="B337" s="3" t="s">
        <v>335</v>
      </c>
      <c r="C337" s="3" t="s">
        <v>4444</v>
      </c>
      <c r="D337" s="6">
        <v>54000</v>
      </c>
      <c r="E337" s="8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>
        <f t="shared" si="20"/>
        <v>16</v>
      </c>
      <c r="P337" s="11">
        <f t="shared" si="21"/>
        <v>109.19</v>
      </c>
      <c r="Q337" t="s">
        <v>8307</v>
      </c>
      <c r="R337" t="s">
        <v>8312</v>
      </c>
      <c r="S337" s="10">
        <f t="shared" si="22"/>
        <v>42101.737442129626</v>
      </c>
      <c r="T337">
        <f t="shared" si="23"/>
        <v>2015</v>
      </c>
      <c r="U337" s="15" t="str" cm="1">
        <f t="array" ref="U337">_xlfn.IFS(MONTH($S337)=1, "January", MONTH($S337)=2, "Feburary", MONTH($S337)=3, "March", MONTH($S337)=4, "April", MONTH($S337)=5, "May", MONTH($S337)=6, "June", MONTH($S337)=7, "July", MONTH($S337)=8, "August", MONTH($S337)=9, "September", MONTH($S337)=10, "October", MONTH($S337)=11, "November", MONTH($S337)=12, "December")</f>
        <v>April</v>
      </c>
    </row>
    <row r="338" spans="1:21" ht="30" x14ac:dyDescent="0.25">
      <c r="A338">
        <v>336</v>
      </c>
      <c r="B338" s="3" t="s">
        <v>336</v>
      </c>
      <c r="C338" s="3" t="s">
        <v>4445</v>
      </c>
      <c r="D338" s="6">
        <v>54000</v>
      </c>
      <c r="E338" s="8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>
        <f t="shared" si="20"/>
        <v>54</v>
      </c>
      <c r="P338" s="11">
        <f t="shared" si="21"/>
        <v>59.25</v>
      </c>
      <c r="Q338" t="s">
        <v>8307</v>
      </c>
      <c r="R338" t="s">
        <v>8312</v>
      </c>
      <c r="S338" s="10">
        <f t="shared" si="22"/>
        <v>42291.596273148149</v>
      </c>
      <c r="T338">
        <f t="shared" si="23"/>
        <v>2015</v>
      </c>
      <c r="U338" s="15" t="str" cm="1">
        <f t="array" ref="U338">_xlfn.IFS(MONTH($S338)=1, "January", MONTH($S338)=2, "Feburary", MONTH($S338)=3, "March", MONTH($S338)=4, "April", MONTH($S338)=5, "May", MONTH($S338)=6, "June", MONTH($S338)=7, "July", MONTH($S338)=8, "August", MONTH($S338)=9, "September", MONTH($S338)=10, "October", MONTH($S338)=11, "November", MONTH($S338)=12, "December")</f>
        <v>October</v>
      </c>
    </row>
    <row r="339" spans="1:21" ht="30" x14ac:dyDescent="0.25">
      <c r="A339">
        <v>337</v>
      </c>
      <c r="B339" s="3" t="s">
        <v>337</v>
      </c>
      <c r="C339" s="3" t="s">
        <v>4446</v>
      </c>
      <c r="D339" s="6">
        <v>52000</v>
      </c>
      <c r="E339" s="8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>
        <f t="shared" si="20"/>
        <v>6</v>
      </c>
      <c r="P339" s="11">
        <f t="shared" si="21"/>
        <v>97.9</v>
      </c>
      <c r="Q339" t="s">
        <v>8307</v>
      </c>
      <c r="R339" t="s">
        <v>8312</v>
      </c>
      <c r="S339" s="10">
        <f t="shared" si="22"/>
        <v>42047.128564814819</v>
      </c>
      <c r="T339">
        <f t="shared" si="23"/>
        <v>2015</v>
      </c>
      <c r="U339" s="15" t="str" cm="1">
        <f t="array" ref="U339">_xlfn.IFS(MONTH($S339)=1, "January", MONTH($S339)=2, "Feburary", MONTH($S339)=3, "March", MONTH($S339)=4, "April", MONTH($S339)=5, "May", MONTH($S339)=6, "June", MONTH($S339)=7, "July", MONTH($S339)=8, "August", MONTH($S339)=9, "September", MONTH($S339)=10, "October", MONTH($S339)=11, "November", MONTH($S339)=12, "December")</f>
        <v>Feburary</v>
      </c>
    </row>
    <row r="340" spans="1:21" ht="30" x14ac:dyDescent="0.25">
      <c r="A340">
        <v>338</v>
      </c>
      <c r="B340" s="3" t="s">
        <v>338</v>
      </c>
      <c r="C340" s="3" t="s">
        <v>4447</v>
      </c>
      <c r="D340" s="6">
        <v>51000</v>
      </c>
      <c r="E340" s="8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>
        <f t="shared" si="20"/>
        <v>32</v>
      </c>
      <c r="P340" s="11">
        <f t="shared" si="21"/>
        <v>70</v>
      </c>
      <c r="Q340" t="s">
        <v>8307</v>
      </c>
      <c r="R340" t="s">
        <v>8312</v>
      </c>
      <c r="S340" s="10">
        <f t="shared" si="22"/>
        <v>42559.755671296298</v>
      </c>
      <c r="T340">
        <f t="shared" si="23"/>
        <v>2016</v>
      </c>
      <c r="U340" s="15" t="str" cm="1">
        <f t="array" ref="U340">_xlfn.IFS(MONTH($S340)=1, "January", MONTH($S340)=2, "Feburary", MONTH($S340)=3, "March", MONTH($S340)=4, "April", MONTH($S340)=5, "May", MONTH($S340)=6, "June", MONTH($S340)=7, "July", MONTH($S340)=8, "August", MONTH($S340)=9, "September", MONTH($S340)=10, "October", MONTH($S340)=11, "November", MONTH($S340)=12, "December")</f>
        <v>July</v>
      </c>
    </row>
    <row r="341" spans="1:21" ht="30" x14ac:dyDescent="0.25">
      <c r="A341">
        <v>339</v>
      </c>
      <c r="B341" s="3" t="s">
        <v>339</v>
      </c>
      <c r="C341" s="3" t="s">
        <v>4448</v>
      </c>
      <c r="D341" s="6">
        <v>50000</v>
      </c>
      <c r="E341" s="8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>
        <f t="shared" si="20"/>
        <v>13</v>
      </c>
      <c r="P341" s="11">
        <f t="shared" si="21"/>
        <v>72.87</v>
      </c>
      <c r="Q341" t="s">
        <v>8307</v>
      </c>
      <c r="R341" t="s">
        <v>8312</v>
      </c>
      <c r="S341" s="10">
        <f t="shared" si="22"/>
        <v>42093.760046296295</v>
      </c>
      <c r="T341">
        <f t="shared" si="23"/>
        <v>2015</v>
      </c>
      <c r="U341" s="15" t="str" cm="1">
        <f t="array" ref="U341">_xlfn.IFS(MONTH($S341)=1, "January", MONTH($S341)=2, "Feburary", MONTH($S341)=3, "March", MONTH($S341)=4, "April", MONTH($S341)=5, "May", MONTH($S341)=6, "June", MONTH($S341)=7, "July", MONTH($S341)=8, "August", MONTH($S341)=9, "September", MONTH($S341)=10, "October", MONTH($S341)=11, "November", MONTH($S341)=12, "December")</f>
        <v>March</v>
      </c>
    </row>
    <row r="342" spans="1:21" ht="30" x14ac:dyDescent="0.25">
      <c r="A342">
        <v>340</v>
      </c>
      <c r="B342" s="3" t="s">
        <v>340</v>
      </c>
      <c r="C342" s="3" t="s">
        <v>4449</v>
      </c>
      <c r="D342" s="6">
        <v>50000</v>
      </c>
      <c r="E342" s="8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>
        <f t="shared" si="20"/>
        <v>88</v>
      </c>
      <c r="P342" s="11">
        <f t="shared" si="21"/>
        <v>146.35</v>
      </c>
      <c r="Q342" t="s">
        <v>8307</v>
      </c>
      <c r="R342" t="s">
        <v>8312</v>
      </c>
      <c r="S342" s="10">
        <f t="shared" si="22"/>
        <v>42772.669062500005</v>
      </c>
      <c r="T342">
        <f t="shared" si="23"/>
        <v>2017</v>
      </c>
      <c r="U342" s="15" t="str" cm="1">
        <f t="array" ref="U342">_xlfn.IFS(MONTH($S342)=1, "January", MONTH($S342)=2, "Feburary", MONTH($S342)=3, "March", MONTH($S342)=4, "April", MONTH($S342)=5, "May", MONTH($S342)=6, "June", MONTH($S342)=7, "July", MONTH($S342)=8, "August", MONTH($S342)=9, "September", MONTH($S342)=10, "October", MONTH($S342)=11, "November", MONTH($S342)=12, "December")</f>
        <v>Feburary</v>
      </c>
    </row>
    <row r="343" spans="1:21" ht="30" x14ac:dyDescent="0.25">
      <c r="A343">
        <v>341</v>
      </c>
      <c r="B343" s="3" t="s">
        <v>341</v>
      </c>
      <c r="C343" s="3" t="s">
        <v>4450</v>
      </c>
      <c r="D343" s="6">
        <v>50000</v>
      </c>
      <c r="E343" s="8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>
        <f t="shared" si="20"/>
        <v>7</v>
      </c>
      <c r="P343" s="11">
        <f t="shared" si="21"/>
        <v>67.91</v>
      </c>
      <c r="Q343" t="s">
        <v>8307</v>
      </c>
      <c r="R343" t="s">
        <v>8312</v>
      </c>
      <c r="S343" s="10">
        <f t="shared" si="22"/>
        <v>41894.879606481481</v>
      </c>
      <c r="T343">
        <f t="shared" si="23"/>
        <v>2014</v>
      </c>
      <c r="U343" s="15" t="str" cm="1">
        <f t="array" ref="U343">_xlfn.IFS(MONTH($S343)=1, "January", MONTH($S343)=2, "Feburary", MONTH($S343)=3, "March", MONTH($S343)=4, "April", MONTH($S343)=5, "May", MONTH($S343)=6, "June", MONTH($S343)=7, "July", MONTH($S343)=8, "August", MONTH($S343)=9, "September", MONTH($S343)=10, "October", MONTH($S343)=11, "November", MONTH($S343)=12, "December")</f>
        <v>September</v>
      </c>
    </row>
    <row r="344" spans="1:21" ht="30" x14ac:dyDescent="0.25">
      <c r="A344">
        <v>342</v>
      </c>
      <c r="B344" s="3" t="s">
        <v>342</v>
      </c>
      <c r="C344" s="3" t="s">
        <v>4451</v>
      </c>
      <c r="D344" s="6">
        <v>50000</v>
      </c>
      <c r="E344" s="8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>
        <f t="shared" si="20"/>
        <v>110</v>
      </c>
      <c r="P344" s="11">
        <f t="shared" si="21"/>
        <v>169.85</v>
      </c>
      <c r="Q344" t="s">
        <v>8307</v>
      </c>
      <c r="R344" t="s">
        <v>8312</v>
      </c>
      <c r="S344" s="10">
        <f t="shared" si="22"/>
        <v>42459.780844907407</v>
      </c>
      <c r="T344">
        <f t="shared" si="23"/>
        <v>2016</v>
      </c>
      <c r="U344" s="15" t="str" cm="1">
        <f t="array" ref="U344">_xlfn.IFS(MONTH($S344)=1, "January", MONTH($S344)=2, "Feburary", MONTH($S344)=3, "March", MONTH($S344)=4, "April", MONTH($S344)=5, "May", MONTH($S344)=6, "June", MONTH($S344)=7, "July", MONTH($S344)=8, "August", MONTH($S344)=9, "September", MONTH($S344)=10, "October", MONTH($S344)=11, "November", MONTH($S344)=12, "December")</f>
        <v>March</v>
      </c>
    </row>
    <row r="345" spans="1:21" ht="30" x14ac:dyDescent="0.25">
      <c r="A345">
        <v>343</v>
      </c>
      <c r="B345" s="3" t="s">
        <v>343</v>
      </c>
      <c r="C345" s="3" t="s">
        <v>4452</v>
      </c>
      <c r="D345" s="6">
        <v>50000</v>
      </c>
      <c r="E345" s="8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>
        <f t="shared" si="20"/>
        <v>61</v>
      </c>
      <c r="P345" s="11">
        <f t="shared" si="21"/>
        <v>58.41</v>
      </c>
      <c r="Q345" t="s">
        <v>8307</v>
      </c>
      <c r="R345" t="s">
        <v>8312</v>
      </c>
      <c r="S345" s="10">
        <f t="shared" si="22"/>
        <v>41926.73778935185</v>
      </c>
      <c r="T345">
        <f t="shared" si="23"/>
        <v>2014</v>
      </c>
      <c r="U345" s="15" t="str" cm="1">
        <f t="array" ref="U345">_xlfn.IFS(MONTH($S345)=1, "January", MONTH($S345)=2, "Feburary", MONTH($S345)=3, "March", MONTH($S345)=4, "April", MONTH($S345)=5, "May", MONTH($S345)=6, "June", MONTH($S345)=7, "July", MONTH($S345)=8, "August", MONTH($S345)=9, "September", MONTH($S345)=10, "October", MONTH($S345)=11, "November", MONTH($S345)=12, "December")</f>
        <v>October</v>
      </c>
    </row>
    <row r="346" spans="1:21" ht="30" x14ac:dyDescent="0.25">
      <c r="A346">
        <v>344</v>
      </c>
      <c r="B346" s="3" t="s">
        <v>344</v>
      </c>
      <c r="C346" s="3" t="s">
        <v>4453</v>
      </c>
      <c r="D346" s="6">
        <v>50000</v>
      </c>
      <c r="E346" s="8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>
        <f t="shared" si="20"/>
        <v>68</v>
      </c>
      <c r="P346" s="11">
        <f t="shared" si="21"/>
        <v>119.99</v>
      </c>
      <c r="Q346" t="s">
        <v>8307</v>
      </c>
      <c r="R346" t="s">
        <v>8312</v>
      </c>
      <c r="S346" s="10">
        <f t="shared" si="22"/>
        <v>42111.970995370371</v>
      </c>
      <c r="T346">
        <f t="shared" si="23"/>
        <v>2015</v>
      </c>
      <c r="U346" s="15" t="str" cm="1">
        <f t="array" ref="U346">_xlfn.IFS(MONTH($S346)=1, "January", MONTH($S346)=2, "Feburary", MONTH($S346)=3, "March", MONTH($S346)=4, "April", MONTH($S346)=5, "May", MONTH($S346)=6, "June", MONTH($S346)=7, "July", MONTH($S346)=8, "August", MONTH($S346)=9, "September", MONTH($S346)=10, "October", MONTH($S346)=11, "November", MONTH($S346)=12, "December")</f>
        <v>April</v>
      </c>
    </row>
    <row r="347" spans="1:21" ht="30" x14ac:dyDescent="0.25">
      <c r="A347">
        <v>345</v>
      </c>
      <c r="B347" s="3" t="s">
        <v>345</v>
      </c>
      <c r="C347" s="3" t="s">
        <v>4454</v>
      </c>
      <c r="D347" s="6">
        <v>50000</v>
      </c>
      <c r="E347" s="8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>
        <f t="shared" si="20"/>
        <v>36</v>
      </c>
      <c r="P347" s="11">
        <f t="shared" si="21"/>
        <v>99.86</v>
      </c>
      <c r="Q347" t="s">
        <v>8307</v>
      </c>
      <c r="R347" t="s">
        <v>8312</v>
      </c>
      <c r="S347" s="10">
        <f t="shared" si="22"/>
        <v>42114.944328703699</v>
      </c>
      <c r="T347">
        <f t="shared" si="23"/>
        <v>2015</v>
      </c>
      <c r="U347" s="15" t="str" cm="1">
        <f t="array" ref="U347">_xlfn.IFS(MONTH($S347)=1, "January", MONTH($S347)=2, "Feburary", MONTH($S347)=3, "March", MONTH($S347)=4, "April", MONTH($S347)=5, "May", MONTH($S347)=6, "June", MONTH($S347)=7, "July", MONTH($S347)=8, "August", MONTH($S347)=9, "September", MONTH($S347)=10, "October", MONTH($S347)=11, "November", MONTH($S347)=12, "December")</f>
        <v>April</v>
      </c>
    </row>
    <row r="348" spans="1:21" ht="30" x14ac:dyDescent="0.25">
      <c r="A348">
        <v>346</v>
      </c>
      <c r="B348" s="3" t="s">
        <v>346</v>
      </c>
      <c r="C348" s="3" t="s">
        <v>4455</v>
      </c>
      <c r="D348" s="6">
        <v>50000</v>
      </c>
      <c r="E348" s="8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>
        <f t="shared" si="20"/>
        <v>34</v>
      </c>
      <c r="P348" s="11">
        <f t="shared" si="21"/>
        <v>90.58</v>
      </c>
      <c r="Q348" t="s">
        <v>8307</v>
      </c>
      <c r="R348" t="s">
        <v>8312</v>
      </c>
      <c r="S348" s="10">
        <f t="shared" si="22"/>
        <v>42261.500243055561</v>
      </c>
      <c r="T348">
        <f t="shared" si="23"/>
        <v>2015</v>
      </c>
      <c r="U348" s="15" t="str" cm="1">
        <f t="array" ref="U348">_xlfn.IFS(MONTH($S348)=1, "January", MONTH($S348)=2, "Feburary", MONTH($S348)=3, "March", MONTH($S348)=4, "April", MONTH($S348)=5, "May", MONTH($S348)=6, "June", MONTH($S348)=7, "July", MONTH($S348)=8, "August", MONTH($S348)=9, "September", MONTH($S348)=10, "October", MONTH($S348)=11, "November", MONTH($S348)=12, "December")</f>
        <v>September</v>
      </c>
    </row>
    <row r="349" spans="1:21" ht="30" x14ac:dyDescent="0.25">
      <c r="A349">
        <v>347</v>
      </c>
      <c r="B349" s="3" t="s">
        <v>347</v>
      </c>
      <c r="C349" s="3" t="s">
        <v>4456</v>
      </c>
      <c r="D349" s="6">
        <v>50000</v>
      </c>
      <c r="E349" s="8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>
        <f t="shared" si="20"/>
        <v>89</v>
      </c>
      <c r="P349" s="11">
        <f t="shared" si="21"/>
        <v>117.77</v>
      </c>
      <c r="Q349" t="s">
        <v>8307</v>
      </c>
      <c r="R349" t="s">
        <v>8312</v>
      </c>
      <c r="S349" s="10">
        <f t="shared" si="22"/>
        <v>42292.495474537034</v>
      </c>
      <c r="T349">
        <f t="shared" si="23"/>
        <v>2015</v>
      </c>
      <c r="U349" s="15" t="str" cm="1">
        <f t="array" ref="U349">_xlfn.IFS(MONTH($S349)=1, "January", MONTH($S349)=2, "Feburary", MONTH($S349)=3, "March", MONTH($S349)=4, "April", MONTH($S349)=5, "May", MONTH($S349)=6, "June", MONTH($S349)=7, "July", MONTH($S349)=8, "August", MONTH($S349)=9, "September", MONTH($S349)=10, "October", MONTH($S349)=11, "November", MONTH($S349)=12, "December")</f>
        <v>October</v>
      </c>
    </row>
    <row r="350" spans="1:21" ht="30" x14ac:dyDescent="0.25">
      <c r="A350">
        <v>348</v>
      </c>
      <c r="B350" s="3" t="s">
        <v>348</v>
      </c>
      <c r="C350" s="3" t="s">
        <v>4457</v>
      </c>
      <c r="D350" s="6">
        <v>50000</v>
      </c>
      <c r="E350" s="8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>
        <f t="shared" si="20"/>
        <v>21</v>
      </c>
      <c r="P350" s="11">
        <f t="shared" si="21"/>
        <v>86.55</v>
      </c>
      <c r="Q350" t="s">
        <v>8307</v>
      </c>
      <c r="R350" t="s">
        <v>8312</v>
      </c>
      <c r="S350" s="10">
        <f t="shared" si="22"/>
        <v>42207.58699074074</v>
      </c>
      <c r="T350">
        <f t="shared" si="23"/>
        <v>2015</v>
      </c>
      <c r="U350" s="15" t="str" cm="1">
        <f t="array" ref="U350">_xlfn.IFS(MONTH($S350)=1, "January", MONTH($S350)=2, "Feburary", MONTH($S350)=3, "March", MONTH($S350)=4, "April", MONTH($S350)=5, "May", MONTH($S350)=6, "June", MONTH($S350)=7, "July", MONTH($S350)=8, "August", MONTH($S350)=9, "September", MONTH($S350)=10, "October", MONTH($S350)=11, "November", MONTH($S350)=12, "December")</f>
        <v>July</v>
      </c>
    </row>
    <row r="351" spans="1:21" ht="30" x14ac:dyDescent="0.25">
      <c r="A351">
        <v>349</v>
      </c>
      <c r="B351" s="3" t="s">
        <v>349</v>
      </c>
      <c r="C351" s="3" t="s">
        <v>4458</v>
      </c>
      <c r="D351" s="6">
        <v>50000</v>
      </c>
      <c r="E351" s="8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>
        <f t="shared" si="20"/>
        <v>24</v>
      </c>
      <c r="P351" s="11">
        <f t="shared" si="21"/>
        <v>71.900000000000006</v>
      </c>
      <c r="Q351" t="s">
        <v>8307</v>
      </c>
      <c r="R351" t="s">
        <v>8312</v>
      </c>
      <c r="S351" s="10">
        <f t="shared" si="22"/>
        <v>42760.498935185184</v>
      </c>
      <c r="T351">
        <f t="shared" si="23"/>
        <v>2017</v>
      </c>
      <c r="U351" s="15" t="str" cm="1">
        <f t="array" ref="U351">_xlfn.IFS(MONTH($S351)=1, "January", MONTH($S351)=2, "Feburary", MONTH($S351)=3, "March", MONTH($S351)=4, "April", MONTH($S351)=5, "May", MONTH($S351)=6, "June", MONTH($S351)=7, "July", MONTH($S351)=8, "August", MONTH($S351)=9, "September", MONTH($S351)=10, "October", MONTH($S351)=11, "November", MONTH($S351)=12, "December")</f>
        <v>January</v>
      </c>
    </row>
    <row r="352" spans="1:21" ht="30" x14ac:dyDescent="0.25">
      <c r="A352">
        <v>350</v>
      </c>
      <c r="B352" s="3" t="s">
        <v>350</v>
      </c>
      <c r="C352" s="3" t="s">
        <v>4459</v>
      </c>
      <c r="D352" s="6">
        <v>50000</v>
      </c>
      <c r="E352" s="8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>
        <f t="shared" si="20"/>
        <v>57</v>
      </c>
      <c r="P352" s="11">
        <f t="shared" si="21"/>
        <v>129.82</v>
      </c>
      <c r="Q352" t="s">
        <v>8307</v>
      </c>
      <c r="R352" t="s">
        <v>8312</v>
      </c>
      <c r="S352" s="10">
        <f t="shared" si="22"/>
        <v>42586.066076388888</v>
      </c>
      <c r="T352">
        <f t="shared" si="23"/>
        <v>2016</v>
      </c>
      <c r="U352" s="15" t="str" cm="1">
        <f t="array" ref="U352">_xlfn.IFS(MONTH($S352)=1, "January", MONTH($S352)=2, "Feburary", MONTH($S352)=3, "March", MONTH($S352)=4, "April", MONTH($S352)=5, "May", MONTH($S352)=6, "June", MONTH($S352)=7, "July", MONTH($S352)=8, "August", MONTH($S352)=9, "September", MONTH($S352)=10, "October", MONTH($S352)=11, "November", MONTH($S352)=12, "December")</f>
        <v>August</v>
      </c>
    </row>
    <row r="353" spans="1:21" ht="30" x14ac:dyDescent="0.25">
      <c r="A353">
        <v>351</v>
      </c>
      <c r="B353" s="3" t="s">
        <v>351</v>
      </c>
      <c r="C353" s="3" t="s">
        <v>4460</v>
      </c>
      <c r="D353" s="6">
        <v>50000</v>
      </c>
      <c r="E353" s="8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>
        <f t="shared" si="20"/>
        <v>87</v>
      </c>
      <c r="P353" s="11">
        <f t="shared" si="21"/>
        <v>44.91</v>
      </c>
      <c r="Q353" t="s">
        <v>8307</v>
      </c>
      <c r="R353" t="s">
        <v>8312</v>
      </c>
      <c r="S353" s="10">
        <f t="shared" si="22"/>
        <v>42427.964745370366</v>
      </c>
      <c r="T353">
        <f t="shared" si="23"/>
        <v>2016</v>
      </c>
      <c r="U353" s="15" t="str" cm="1">
        <f t="array" ref="U353">_xlfn.IFS(MONTH($S353)=1, "January", MONTH($S353)=2, "Feburary", MONTH($S353)=3, "March", MONTH($S353)=4, "April", MONTH($S353)=5, "May", MONTH($S353)=6, "June", MONTH($S353)=7, "July", MONTH($S353)=8, "August", MONTH($S353)=9, "September", MONTH($S353)=10, "October", MONTH($S353)=11, "November", MONTH($S353)=12, "December")</f>
        <v>Feburary</v>
      </c>
    </row>
    <row r="354" spans="1:21" ht="30" x14ac:dyDescent="0.25">
      <c r="A354">
        <v>352</v>
      </c>
      <c r="B354" s="3" t="s">
        <v>352</v>
      </c>
      <c r="C354" s="3" t="s">
        <v>4461</v>
      </c>
      <c r="D354" s="6">
        <v>50000</v>
      </c>
      <c r="E354" s="8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>
        <f t="shared" si="20"/>
        <v>23</v>
      </c>
      <c r="P354" s="11">
        <f t="shared" si="21"/>
        <v>40.76</v>
      </c>
      <c r="Q354" t="s">
        <v>8307</v>
      </c>
      <c r="R354" t="s">
        <v>8312</v>
      </c>
      <c r="S354" s="10">
        <f t="shared" si="22"/>
        <v>41890.167453703703</v>
      </c>
      <c r="T354">
        <f t="shared" si="23"/>
        <v>2014</v>
      </c>
      <c r="U354" s="15" t="str" cm="1">
        <f t="array" ref="U354">_xlfn.IFS(MONTH($S354)=1, "January", MONTH($S354)=2, "Feburary", MONTH($S354)=3, "March", MONTH($S354)=4, "April", MONTH($S354)=5, "May", MONTH($S354)=6, "June", MONTH($S354)=7, "July", MONTH($S354)=8, "August", MONTH($S354)=9, "September", MONTH($S354)=10, "October", MONTH($S354)=11, "November", MONTH($S354)=12, "December")</f>
        <v>September</v>
      </c>
    </row>
    <row r="355" spans="1:21" ht="30" x14ac:dyDescent="0.25">
      <c r="A355">
        <v>353</v>
      </c>
      <c r="B355" s="3" t="s">
        <v>353</v>
      </c>
      <c r="C355" s="3" t="s">
        <v>4462</v>
      </c>
      <c r="D355" s="6">
        <v>50000</v>
      </c>
      <c r="E355" s="8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>
        <f t="shared" si="20"/>
        <v>127</v>
      </c>
      <c r="P355" s="11">
        <f t="shared" si="21"/>
        <v>103.52</v>
      </c>
      <c r="Q355" t="s">
        <v>8307</v>
      </c>
      <c r="R355" t="s">
        <v>8312</v>
      </c>
      <c r="S355" s="10">
        <f t="shared" si="22"/>
        <v>42297.791886574079</v>
      </c>
      <c r="T355">
        <f t="shared" si="23"/>
        <v>2015</v>
      </c>
      <c r="U355" s="15" t="str" cm="1">
        <f t="array" ref="U355">_xlfn.IFS(MONTH($S355)=1, "January", MONTH($S355)=2, "Feburary", MONTH($S355)=3, "March", MONTH($S355)=4, "April", MONTH($S355)=5, "May", MONTH($S355)=6, "June", MONTH($S355)=7, "July", MONTH($S355)=8, "August", MONTH($S355)=9, "September", MONTH($S355)=10, "October", MONTH($S355)=11, "November", MONTH($S355)=12, "December")</f>
        <v>October</v>
      </c>
    </row>
    <row r="356" spans="1:21" ht="30" x14ac:dyDescent="0.25">
      <c r="A356">
        <v>354</v>
      </c>
      <c r="B356" s="3" t="s">
        <v>354</v>
      </c>
      <c r="C356" s="3" t="s">
        <v>4463</v>
      </c>
      <c r="D356" s="6">
        <v>50000</v>
      </c>
      <c r="E356" s="8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>
        <f t="shared" si="20"/>
        <v>7</v>
      </c>
      <c r="P356" s="11">
        <f t="shared" si="21"/>
        <v>125.45</v>
      </c>
      <c r="Q356" t="s">
        <v>8307</v>
      </c>
      <c r="R356" t="s">
        <v>8312</v>
      </c>
      <c r="S356" s="10">
        <f t="shared" si="22"/>
        <v>42438.827789351853</v>
      </c>
      <c r="T356">
        <f t="shared" si="23"/>
        <v>2016</v>
      </c>
      <c r="U356" s="15" t="str" cm="1">
        <f t="array" ref="U356">_xlfn.IFS(MONTH($S356)=1, "January", MONTH($S356)=2, "Feburary", MONTH($S356)=3, "March", MONTH($S356)=4, "April", MONTH($S356)=5, "May", MONTH($S356)=6, "June", MONTH($S356)=7, "July", MONTH($S356)=8, "August", MONTH($S356)=9, "September", MONTH($S356)=10, "October", MONTH($S356)=11, "November", MONTH($S356)=12, "December")</f>
        <v>March</v>
      </c>
    </row>
    <row r="357" spans="1:21" ht="30" x14ac:dyDescent="0.25">
      <c r="A357">
        <v>355</v>
      </c>
      <c r="B357" s="3" t="s">
        <v>355</v>
      </c>
      <c r="C357" s="3" t="s">
        <v>4464</v>
      </c>
      <c r="D357" s="6">
        <v>50000</v>
      </c>
      <c r="E357" s="8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>
        <f t="shared" si="20"/>
        <v>81</v>
      </c>
      <c r="P357" s="11">
        <f t="shared" si="21"/>
        <v>246.61</v>
      </c>
      <c r="Q357" t="s">
        <v>8307</v>
      </c>
      <c r="R357" t="s">
        <v>8312</v>
      </c>
      <c r="S357" s="10">
        <f t="shared" si="22"/>
        <v>41943.293912037036</v>
      </c>
      <c r="T357">
        <f t="shared" si="23"/>
        <v>2014</v>
      </c>
      <c r="U357" s="15" t="str" cm="1">
        <f t="array" ref="U357">_xlfn.IFS(MONTH($S357)=1, "January", MONTH($S357)=2, "Feburary", MONTH($S357)=3, "March", MONTH($S357)=4, "April", MONTH($S357)=5, "May", MONTH($S357)=6, "June", MONTH($S357)=7, "July", MONTH($S357)=8, "August", MONTH($S357)=9, "September", MONTH($S357)=10, "October", MONTH($S357)=11, "November", MONTH($S357)=12, "December")</f>
        <v>October</v>
      </c>
    </row>
    <row r="358" spans="1:21" ht="30" x14ac:dyDescent="0.25">
      <c r="A358">
        <v>356</v>
      </c>
      <c r="B358" s="3" t="s">
        <v>356</v>
      </c>
      <c r="C358" s="3" t="s">
        <v>4465</v>
      </c>
      <c r="D358" s="6">
        <v>50000</v>
      </c>
      <c r="E358" s="8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>
        <f t="shared" si="20"/>
        <v>15</v>
      </c>
      <c r="P358" s="11">
        <f t="shared" si="21"/>
        <v>79.400000000000006</v>
      </c>
      <c r="Q358" t="s">
        <v>8307</v>
      </c>
      <c r="R358" t="s">
        <v>8312</v>
      </c>
      <c r="S358" s="10">
        <f t="shared" si="22"/>
        <v>42415.803159722222</v>
      </c>
      <c r="T358">
        <f t="shared" si="23"/>
        <v>2016</v>
      </c>
      <c r="U358" s="15" t="str" cm="1">
        <f t="array" ref="U358">_xlfn.IFS(MONTH($S358)=1, "January", MONTH($S358)=2, "Feburary", MONTH($S358)=3, "March", MONTH($S358)=4, "April", MONTH($S358)=5, "May", MONTH($S358)=6, "June", MONTH($S358)=7, "July", MONTH($S358)=8, "August", MONTH($S358)=9, "September", MONTH($S358)=10, "October", MONTH($S358)=11, "November", MONTH($S358)=12, "December")</f>
        <v>Feburary</v>
      </c>
    </row>
    <row r="359" spans="1:21" ht="30" x14ac:dyDescent="0.25">
      <c r="A359">
        <v>357</v>
      </c>
      <c r="B359" s="3" t="s">
        <v>357</v>
      </c>
      <c r="C359" s="3" t="s">
        <v>4466</v>
      </c>
      <c r="D359" s="6">
        <v>50000</v>
      </c>
      <c r="E359" s="8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>
        <f t="shared" si="20"/>
        <v>52</v>
      </c>
      <c r="P359" s="11">
        <f t="shared" si="21"/>
        <v>86.14</v>
      </c>
      <c r="Q359" t="s">
        <v>8307</v>
      </c>
      <c r="R359" t="s">
        <v>8312</v>
      </c>
      <c r="S359" s="10">
        <f t="shared" si="22"/>
        <v>42078.222187499996</v>
      </c>
      <c r="T359">
        <f t="shared" si="23"/>
        <v>2015</v>
      </c>
      <c r="U359" s="15" t="str" cm="1">
        <f t="array" ref="U359">_xlfn.IFS(MONTH($S359)=1, "January", MONTH($S359)=2, "Feburary", MONTH($S359)=3, "March", MONTH($S359)=4, "April", MONTH($S359)=5, "May", MONTH($S359)=6, "June", MONTH($S359)=7, "July", MONTH($S359)=8, "August", MONTH($S359)=9, "September", MONTH($S359)=10, "October", MONTH($S359)=11, "November", MONTH($S359)=12, "December")</f>
        <v>March</v>
      </c>
    </row>
    <row r="360" spans="1:21" ht="30" x14ac:dyDescent="0.25">
      <c r="A360">
        <v>358</v>
      </c>
      <c r="B360" s="3" t="s">
        <v>358</v>
      </c>
      <c r="C360" s="3" t="s">
        <v>4467</v>
      </c>
      <c r="D360" s="6">
        <v>50000</v>
      </c>
      <c r="E360" s="8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>
        <f t="shared" si="20"/>
        <v>103</v>
      </c>
      <c r="P360" s="11">
        <f t="shared" si="21"/>
        <v>193.05</v>
      </c>
      <c r="Q360" t="s">
        <v>8307</v>
      </c>
      <c r="R360" t="s">
        <v>8312</v>
      </c>
      <c r="S360" s="10">
        <f t="shared" si="22"/>
        <v>42507.860196759255</v>
      </c>
      <c r="T360">
        <f t="shared" si="23"/>
        <v>2016</v>
      </c>
      <c r="U360" s="15" t="str" cm="1">
        <f t="array" ref="U360">_xlfn.IFS(MONTH($S360)=1, "January", MONTH($S360)=2, "Feburary", MONTH($S360)=3, "March", MONTH($S360)=4, "April", MONTH($S360)=5, "May", MONTH($S360)=6, "June", MONTH($S360)=7, "July", MONTH($S360)=8, "August", MONTH($S360)=9, "September", MONTH($S360)=10, "October", MONTH($S360)=11, "November", MONTH($S360)=12, "December")</f>
        <v>May</v>
      </c>
    </row>
    <row r="361" spans="1:21" ht="30" x14ac:dyDescent="0.25">
      <c r="A361">
        <v>359</v>
      </c>
      <c r="B361" s="3" t="s">
        <v>359</v>
      </c>
      <c r="C361" s="3" t="s">
        <v>4468</v>
      </c>
      <c r="D361" s="6">
        <v>50000</v>
      </c>
      <c r="E361" s="8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>
        <f t="shared" si="20"/>
        <v>51</v>
      </c>
      <c r="P361" s="11">
        <f t="shared" si="21"/>
        <v>84.02</v>
      </c>
      <c r="Q361" t="s">
        <v>8307</v>
      </c>
      <c r="R361" t="s">
        <v>8312</v>
      </c>
      <c r="S361" s="10">
        <f t="shared" si="22"/>
        <v>41935.070486111108</v>
      </c>
      <c r="T361">
        <f t="shared" si="23"/>
        <v>2014</v>
      </c>
      <c r="U361" s="15" t="str" cm="1">
        <f t="array" ref="U361">_xlfn.IFS(MONTH($S361)=1, "January", MONTH($S361)=2, "Feburary", MONTH($S361)=3, "March", MONTH($S361)=4, "April", MONTH($S361)=5, "May", MONTH($S361)=6, "June", MONTH($S361)=7, "July", MONTH($S361)=8, "August", MONTH($S361)=9, "September", MONTH($S361)=10, "October", MONTH($S361)=11, "November", MONTH($S361)=12, "December")</f>
        <v>October</v>
      </c>
    </row>
    <row r="362" spans="1:21" ht="30" x14ac:dyDescent="0.25">
      <c r="A362">
        <v>360</v>
      </c>
      <c r="B362" s="3" t="s">
        <v>360</v>
      </c>
      <c r="C362" s="3" t="s">
        <v>4469</v>
      </c>
      <c r="D362" s="6">
        <v>50000</v>
      </c>
      <c r="E362" s="8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>
        <f t="shared" si="20"/>
        <v>24</v>
      </c>
      <c r="P362" s="11">
        <f t="shared" si="21"/>
        <v>139.83000000000001</v>
      </c>
      <c r="Q362" t="s">
        <v>8307</v>
      </c>
      <c r="R362" t="s">
        <v>8312</v>
      </c>
      <c r="S362" s="10">
        <f t="shared" si="22"/>
        <v>42163.897916666669</v>
      </c>
      <c r="T362">
        <f t="shared" si="23"/>
        <v>2015</v>
      </c>
      <c r="U362" s="15" t="str" cm="1">
        <f t="array" ref="U362">_xlfn.IFS(MONTH($S362)=1, "January", MONTH($S362)=2, "Feburary", MONTH($S362)=3, "March", MONTH($S362)=4, "April", MONTH($S362)=5, "May", MONTH($S362)=6, "June", MONTH($S362)=7, "July", MONTH($S362)=8, "August", MONTH($S362)=9, "September", MONTH($S362)=10, "October", MONTH($S362)=11, "November", MONTH($S362)=12, "December")</f>
        <v>June</v>
      </c>
    </row>
    <row r="363" spans="1:21" ht="30" x14ac:dyDescent="0.25">
      <c r="A363">
        <v>361</v>
      </c>
      <c r="B363" s="3" t="s">
        <v>361</v>
      </c>
      <c r="C363" s="3" t="s">
        <v>4470</v>
      </c>
      <c r="D363" s="6">
        <v>50000</v>
      </c>
      <c r="E363" s="8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>
        <f t="shared" si="20"/>
        <v>78</v>
      </c>
      <c r="P363" s="11">
        <f t="shared" si="21"/>
        <v>109.82</v>
      </c>
      <c r="Q363" t="s">
        <v>8307</v>
      </c>
      <c r="R363" t="s">
        <v>8312</v>
      </c>
      <c r="S363" s="10">
        <f t="shared" si="22"/>
        <v>41936.001226851848</v>
      </c>
      <c r="T363">
        <f t="shared" si="23"/>
        <v>2014</v>
      </c>
      <c r="U363" s="15" t="str" cm="1">
        <f t="array" ref="U363">_xlfn.IFS(MONTH($S363)=1, "January", MONTH($S363)=2, "Feburary", MONTH($S363)=3, "March", MONTH($S363)=4, "April", MONTH($S363)=5, "May", MONTH($S363)=6, "June", MONTH($S363)=7, "July", MONTH($S363)=8, "August", MONTH($S363)=9, "September", MONTH($S363)=10, "October", MONTH($S363)=11, "November", MONTH($S363)=12, "December")</f>
        <v>October</v>
      </c>
    </row>
    <row r="364" spans="1:21" ht="30" x14ac:dyDescent="0.25">
      <c r="A364">
        <v>362</v>
      </c>
      <c r="B364" s="3" t="s">
        <v>362</v>
      </c>
      <c r="C364" s="3" t="s">
        <v>4471</v>
      </c>
      <c r="D364" s="6">
        <v>50000</v>
      </c>
      <c r="E364" s="8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>
        <f t="shared" si="20"/>
        <v>24</v>
      </c>
      <c r="P364" s="11">
        <f t="shared" si="21"/>
        <v>139.53</v>
      </c>
      <c r="Q364" t="s">
        <v>8307</v>
      </c>
      <c r="R364" t="s">
        <v>8312</v>
      </c>
      <c r="S364" s="10">
        <f t="shared" si="22"/>
        <v>41837.210543981484</v>
      </c>
      <c r="T364">
        <f t="shared" si="23"/>
        <v>2014</v>
      </c>
      <c r="U364" s="15" t="str" cm="1">
        <f t="array" ref="U364">_xlfn.IFS(MONTH($S364)=1, "January", MONTH($S364)=2, "Feburary", MONTH($S364)=3, "March", MONTH($S364)=4, "April", MONTH($S364)=5, "May", MONTH($S364)=6, "June", MONTH($S364)=7, "July", MONTH($S364)=8, "August", MONTH($S364)=9, "September", MONTH($S364)=10, "October", MONTH($S364)=11, "November", MONTH($S364)=12, "December")</f>
        <v>July</v>
      </c>
    </row>
    <row r="365" spans="1:21" ht="45" x14ac:dyDescent="0.25">
      <c r="A365">
        <v>363</v>
      </c>
      <c r="B365" s="3" t="s">
        <v>363</v>
      </c>
      <c r="C365" s="3" t="s">
        <v>4472</v>
      </c>
      <c r="D365" s="6">
        <v>50000</v>
      </c>
      <c r="E365" s="8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>
        <f t="shared" si="20"/>
        <v>18</v>
      </c>
      <c r="P365" s="11">
        <f t="shared" si="21"/>
        <v>347.85</v>
      </c>
      <c r="Q365" t="s">
        <v>8307</v>
      </c>
      <c r="R365" t="s">
        <v>8312</v>
      </c>
      <c r="S365" s="10">
        <f t="shared" si="22"/>
        <v>40255.744629629626</v>
      </c>
      <c r="T365">
        <f t="shared" si="23"/>
        <v>2010</v>
      </c>
      <c r="U365" s="15" t="str" cm="1">
        <f t="array" ref="U365">_xlfn.IFS(MONTH($S365)=1, "January", MONTH($S365)=2, "Feburary", MONTH($S365)=3, "March", MONTH($S365)=4, "April", MONTH($S365)=5, "May", MONTH($S365)=6, "June", MONTH($S365)=7, "July", MONTH($S365)=8, "August", MONTH($S365)=9, "September", MONTH($S365)=10, "October", MONTH($S365)=11, "November", MONTH($S365)=12, "December")</f>
        <v>March</v>
      </c>
    </row>
    <row r="366" spans="1:21" ht="30" x14ac:dyDescent="0.25">
      <c r="A366">
        <v>364</v>
      </c>
      <c r="B366" s="3" t="s">
        <v>364</v>
      </c>
      <c r="C366" s="3" t="s">
        <v>4473</v>
      </c>
      <c r="D366" s="6">
        <v>50000</v>
      </c>
      <c r="E366" s="8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>
        <f t="shared" si="20"/>
        <v>15</v>
      </c>
      <c r="P366" s="11">
        <f t="shared" si="21"/>
        <v>68.239999999999995</v>
      </c>
      <c r="Q366" t="s">
        <v>8307</v>
      </c>
      <c r="R366" t="s">
        <v>8312</v>
      </c>
      <c r="S366" s="10">
        <f t="shared" si="22"/>
        <v>41780.859629629631</v>
      </c>
      <c r="T366">
        <f t="shared" si="23"/>
        <v>2014</v>
      </c>
      <c r="U366" s="15" t="str" cm="1">
        <f t="array" ref="U366">_xlfn.IFS(MONTH($S366)=1, "January", MONTH($S366)=2, "Feburary", MONTH($S366)=3, "March", MONTH($S366)=4, "April", MONTH($S366)=5, "May", MONTH($S366)=6, "June", MONTH($S366)=7, "July", MONTH($S366)=8, "August", MONTH($S366)=9, "September", MONTH($S366)=10, "October", MONTH($S366)=11, "November", MONTH($S366)=12, "December")</f>
        <v>May</v>
      </c>
    </row>
    <row r="367" spans="1:21" ht="30" x14ac:dyDescent="0.25">
      <c r="A367">
        <v>365</v>
      </c>
      <c r="B367" s="3" t="s">
        <v>365</v>
      </c>
      <c r="C367" s="3" t="s">
        <v>4474</v>
      </c>
      <c r="D367" s="6">
        <v>50000</v>
      </c>
      <c r="E367" s="8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>
        <f t="shared" si="20"/>
        <v>31</v>
      </c>
      <c r="P367" s="11">
        <f t="shared" si="21"/>
        <v>239.94</v>
      </c>
      <c r="Q367" t="s">
        <v>8307</v>
      </c>
      <c r="R367" t="s">
        <v>8312</v>
      </c>
      <c r="S367" s="10">
        <f t="shared" si="22"/>
        <v>41668.606469907405</v>
      </c>
      <c r="T367">
        <f t="shared" si="23"/>
        <v>2014</v>
      </c>
      <c r="U367" s="15" t="str" cm="1">
        <f t="array" ref="U367">_xlfn.IFS(MONTH($S367)=1, "January", MONTH($S367)=2, "Feburary", MONTH($S367)=3, "March", MONTH($S367)=4, "April", MONTH($S367)=5, "May", MONTH($S367)=6, "June", MONTH($S367)=7, "July", MONTH($S367)=8, "August", MONTH($S367)=9, "September", MONTH($S367)=10, "October", MONTH($S367)=11, "November", MONTH($S367)=12, "December")</f>
        <v>January</v>
      </c>
    </row>
    <row r="368" spans="1:21" ht="30" x14ac:dyDescent="0.25">
      <c r="A368">
        <v>366</v>
      </c>
      <c r="B368" s="3" t="s">
        <v>366</v>
      </c>
      <c r="C368" s="3" t="s">
        <v>4475</v>
      </c>
      <c r="D368" s="6">
        <v>50000</v>
      </c>
      <c r="E368" s="8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>
        <f t="shared" si="20"/>
        <v>77</v>
      </c>
      <c r="P368" s="11">
        <f t="shared" si="21"/>
        <v>287.31</v>
      </c>
      <c r="Q368" t="s">
        <v>8307</v>
      </c>
      <c r="R368" t="s">
        <v>8312</v>
      </c>
      <c r="S368" s="10">
        <f t="shared" si="22"/>
        <v>41019.793032407404</v>
      </c>
      <c r="T368">
        <f t="shared" si="23"/>
        <v>2012</v>
      </c>
      <c r="U368" s="15" t="str" cm="1">
        <f t="array" ref="U368">_xlfn.IFS(MONTH($S368)=1, "January", MONTH($S368)=2, "Feburary", MONTH($S368)=3, "March", MONTH($S368)=4, "April", MONTH($S368)=5, "May", MONTH($S368)=6, "June", MONTH($S368)=7, "July", MONTH($S368)=8, "August", MONTH($S368)=9, "September", MONTH($S368)=10, "October", MONTH($S368)=11, "November", MONTH($S368)=12, "December")</f>
        <v>April</v>
      </c>
    </row>
    <row r="369" spans="1:21" ht="30" x14ac:dyDescent="0.25">
      <c r="A369">
        <v>367</v>
      </c>
      <c r="B369" s="3" t="s">
        <v>367</v>
      </c>
      <c r="C369" s="3" t="s">
        <v>4476</v>
      </c>
      <c r="D369" s="6">
        <v>50000</v>
      </c>
      <c r="E369" s="8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>
        <f t="shared" si="20"/>
        <v>21</v>
      </c>
      <c r="P369" s="11">
        <f t="shared" si="21"/>
        <v>86.85</v>
      </c>
      <c r="Q369" t="s">
        <v>8307</v>
      </c>
      <c r="R369" t="s">
        <v>8312</v>
      </c>
      <c r="S369" s="10">
        <f t="shared" si="22"/>
        <v>41355.577291666668</v>
      </c>
      <c r="T369">
        <f t="shared" si="23"/>
        <v>2013</v>
      </c>
      <c r="U369" s="15" t="str" cm="1">
        <f t="array" ref="U369">_xlfn.IFS(MONTH($S369)=1, "January", MONTH($S369)=2, "Feburary", MONTH($S369)=3, "March", MONTH($S369)=4, "April", MONTH($S369)=5, "May", MONTH($S369)=6, "June", MONTH($S369)=7, "July", MONTH($S369)=8, "August", MONTH($S369)=9, "September", MONTH($S369)=10, "October", MONTH($S369)=11, "November", MONTH($S369)=12, "December")</f>
        <v>March</v>
      </c>
    </row>
    <row r="370" spans="1:21" ht="30" x14ac:dyDescent="0.25">
      <c r="A370">
        <v>368</v>
      </c>
      <c r="B370" s="3" t="s">
        <v>368</v>
      </c>
      <c r="C370" s="3" t="s">
        <v>4477</v>
      </c>
      <c r="D370" s="6">
        <v>50000</v>
      </c>
      <c r="E370" s="8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>
        <f t="shared" si="20"/>
        <v>26</v>
      </c>
      <c r="P370" s="11">
        <f t="shared" si="21"/>
        <v>81.849999999999994</v>
      </c>
      <c r="Q370" t="s">
        <v>8307</v>
      </c>
      <c r="R370" t="s">
        <v>8312</v>
      </c>
      <c r="S370" s="10">
        <f t="shared" si="22"/>
        <v>42043.605578703704</v>
      </c>
      <c r="T370">
        <f t="shared" si="23"/>
        <v>2015</v>
      </c>
      <c r="U370" s="15" t="str" cm="1">
        <f t="array" ref="U370">_xlfn.IFS(MONTH($S370)=1, "January", MONTH($S370)=2, "Feburary", MONTH($S370)=3, "March", MONTH($S370)=4, "April", MONTH($S370)=5, "May", MONTH($S370)=6, "June", MONTH($S370)=7, "July", MONTH($S370)=8, "August", MONTH($S370)=9, "September", MONTH($S370)=10, "October", MONTH($S370)=11, "November", MONTH($S370)=12, "December")</f>
        <v>Feburary</v>
      </c>
    </row>
    <row r="371" spans="1:21" ht="30" x14ac:dyDescent="0.25">
      <c r="A371">
        <v>369</v>
      </c>
      <c r="B371" s="3" t="s">
        <v>369</v>
      </c>
      <c r="C371" s="3" t="s">
        <v>4478</v>
      </c>
      <c r="D371" s="6">
        <v>50000</v>
      </c>
      <c r="E371" s="8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>
        <f t="shared" si="20"/>
        <v>14</v>
      </c>
      <c r="P371" s="11">
        <f t="shared" si="21"/>
        <v>42.87</v>
      </c>
      <c r="Q371" t="s">
        <v>8307</v>
      </c>
      <c r="R371" t="s">
        <v>8312</v>
      </c>
      <c r="S371" s="10">
        <f t="shared" si="22"/>
        <v>40893.551724537036</v>
      </c>
      <c r="T371">
        <f t="shared" si="23"/>
        <v>2011</v>
      </c>
      <c r="U371" s="15" t="str" cm="1">
        <f t="array" ref="U371">_xlfn.IFS(MONTH($S371)=1, "January", MONTH($S371)=2, "Feburary", MONTH($S371)=3, "March", MONTH($S371)=4, "April", MONTH($S371)=5, "May", MONTH($S371)=6, "June", MONTH($S371)=7, "July", MONTH($S371)=8, "August", MONTH($S371)=9, "September", MONTH($S371)=10, "October", MONTH($S371)=11, "November", MONTH($S371)=12, "December")</f>
        <v>December</v>
      </c>
    </row>
    <row r="372" spans="1:21" ht="30" x14ac:dyDescent="0.25">
      <c r="A372">
        <v>370</v>
      </c>
      <c r="B372" s="3" t="s">
        <v>370</v>
      </c>
      <c r="C372" s="3" t="s">
        <v>4479</v>
      </c>
      <c r="D372" s="6">
        <v>50000</v>
      </c>
      <c r="E372" s="8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>
        <f t="shared" si="20"/>
        <v>61</v>
      </c>
      <c r="P372" s="11">
        <f t="shared" si="21"/>
        <v>709.42</v>
      </c>
      <c r="Q372" t="s">
        <v>8307</v>
      </c>
      <c r="R372" t="s">
        <v>8312</v>
      </c>
      <c r="S372" s="10">
        <f t="shared" si="22"/>
        <v>42711.795138888891</v>
      </c>
      <c r="T372">
        <f t="shared" si="23"/>
        <v>2016</v>
      </c>
      <c r="U372" s="15" t="str" cm="1">
        <f t="array" ref="U372">_xlfn.IFS(MONTH($S372)=1, "January", MONTH($S372)=2, "Feburary", MONTH($S372)=3, "March", MONTH($S372)=4, "April", MONTH($S372)=5, "May", MONTH($S372)=6, "June", MONTH($S372)=7, "July", MONTH($S372)=8, "August", MONTH($S372)=9, "September", MONTH($S372)=10, "October", MONTH($S372)=11, "November", MONTH($S372)=12, "December")</f>
        <v>December</v>
      </c>
    </row>
    <row r="373" spans="1:21" ht="30" x14ac:dyDescent="0.25">
      <c r="A373">
        <v>371</v>
      </c>
      <c r="B373" s="3" t="s">
        <v>371</v>
      </c>
      <c r="C373" s="3" t="s">
        <v>4480</v>
      </c>
      <c r="D373" s="6">
        <v>50000</v>
      </c>
      <c r="E373" s="8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>
        <f t="shared" si="20"/>
        <v>343</v>
      </c>
      <c r="P373" s="11">
        <f t="shared" si="21"/>
        <v>161.26</v>
      </c>
      <c r="Q373" t="s">
        <v>8307</v>
      </c>
      <c r="R373" t="s">
        <v>8312</v>
      </c>
      <c r="S373" s="10">
        <f t="shared" si="22"/>
        <v>41261.767812500002</v>
      </c>
      <c r="T373">
        <f t="shared" si="23"/>
        <v>2012</v>
      </c>
      <c r="U373" s="15" t="str" cm="1">
        <f t="array" ref="U373">_xlfn.IFS(MONTH($S373)=1, "January", MONTH($S373)=2, "Feburary", MONTH($S373)=3, "March", MONTH($S373)=4, "April", MONTH($S373)=5, "May", MONTH($S373)=6, "June", MONTH($S373)=7, "July", MONTH($S373)=8, "August", MONTH($S373)=9, "September", MONTH($S373)=10, "October", MONTH($S373)=11, "November", MONTH($S373)=12, "December")</f>
        <v>December</v>
      </c>
    </row>
    <row r="374" spans="1:21" ht="30" x14ac:dyDescent="0.25">
      <c r="A374">
        <v>372</v>
      </c>
      <c r="B374" s="3" t="s">
        <v>372</v>
      </c>
      <c r="C374" s="3" t="s">
        <v>4481</v>
      </c>
      <c r="D374" s="6">
        <v>50000</v>
      </c>
      <c r="E374" s="8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>
        <f t="shared" si="20"/>
        <v>1</v>
      </c>
      <c r="P374" s="11">
        <f t="shared" si="21"/>
        <v>41.78</v>
      </c>
      <c r="Q374" t="s">
        <v>8307</v>
      </c>
      <c r="R374" t="s">
        <v>8312</v>
      </c>
      <c r="S374" s="10">
        <f t="shared" si="22"/>
        <v>42425.576898148152</v>
      </c>
      <c r="T374">
        <f t="shared" si="23"/>
        <v>2016</v>
      </c>
      <c r="U374" s="15" t="str" cm="1">
        <f t="array" ref="U374">_xlfn.IFS(MONTH($S374)=1, "January", MONTH($S374)=2, "Feburary", MONTH($S374)=3, "March", MONTH($S374)=4, "April", MONTH($S374)=5, "May", MONTH($S374)=6, "June", MONTH($S374)=7, "July", MONTH($S374)=8, "August", MONTH($S374)=9, "September", MONTH($S374)=10, "October", MONTH($S374)=11, "November", MONTH($S374)=12, "December")</f>
        <v>Feburary</v>
      </c>
    </row>
    <row r="375" spans="1:21" ht="30" x14ac:dyDescent="0.25">
      <c r="A375">
        <v>373</v>
      </c>
      <c r="B375" s="3" t="s">
        <v>373</v>
      </c>
      <c r="C375" s="3" t="s">
        <v>4482</v>
      </c>
      <c r="D375" s="6">
        <v>50000</v>
      </c>
      <c r="E375" s="8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>
        <f t="shared" si="20"/>
        <v>16</v>
      </c>
      <c r="P375" s="11">
        <f t="shared" si="21"/>
        <v>89.89</v>
      </c>
      <c r="Q375" t="s">
        <v>8307</v>
      </c>
      <c r="R375" t="s">
        <v>8312</v>
      </c>
      <c r="S375" s="10">
        <f t="shared" si="22"/>
        <v>41078.91201388889</v>
      </c>
      <c r="T375">
        <f t="shared" si="23"/>
        <v>2012</v>
      </c>
      <c r="U375" s="15" t="str" cm="1">
        <f t="array" ref="U375">_xlfn.IFS(MONTH($S375)=1, "January", MONTH($S375)=2, "Feburary", MONTH($S375)=3, "March", MONTH($S375)=4, "April", MONTH($S375)=5, "May", MONTH($S375)=6, "June", MONTH($S375)=7, "July", MONTH($S375)=8, "August", MONTH($S375)=9, "September", MONTH($S375)=10, "October", MONTH($S375)=11, "November", MONTH($S375)=12, "December")</f>
        <v>June</v>
      </c>
    </row>
    <row r="376" spans="1:21" ht="30" x14ac:dyDescent="0.25">
      <c r="A376">
        <v>374</v>
      </c>
      <c r="B376" s="3" t="s">
        <v>374</v>
      </c>
      <c r="C376" s="3" t="s">
        <v>4483</v>
      </c>
      <c r="D376" s="6">
        <v>50000</v>
      </c>
      <c r="E376" s="8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>
        <f t="shared" si="20"/>
        <v>16</v>
      </c>
      <c r="P376" s="11">
        <f t="shared" si="21"/>
        <v>45.05</v>
      </c>
      <c r="Q376" t="s">
        <v>8307</v>
      </c>
      <c r="R376" t="s">
        <v>8312</v>
      </c>
      <c r="S376" s="10">
        <f t="shared" si="22"/>
        <v>40757.889247685183</v>
      </c>
      <c r="T376">
        <f t="shared" si="23"/>
        <v>2011</v>
      </c>
      <c r="U376" s="15" t="str" cm="1">
        <f t="array" ref="U376">_xlfn.IFS(MONTH($S376)=1, "January", MONTH($S376)=2, "Feburary", MONTH($S376)=3, "March", MONTH($S376)=4, "April", MONTH($S376)=5, "May", MONTH($S376)=6, "June", MONTH($S376)=7, "July", MONTH($S376)=8, "August", MONTH($S376)=9, "September", MONTH($S376)=10, "October", MONTH($S376)=11, "November", MONTH($S376)=12, "December")</f>
        <v>August</v>
      </c>
    </row>
    <row r="377" spans="1:21" ht="30" x14ac:dyDescent="0.25">
      <c r="A377">
        <v>375</v>
      </c>
      <c r="B377" s="3" t="s">
        <v>375</v>
      </c>
      <c r="C377" s="3" t="s">
        <v>4484</v>
      </c>
      <c r="D377" s="6">
        <v>50000</v>
      </c>
      <c r="E377" s="8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>
        <f t="shared" si="20"/>
        <v>1</v>
      </c>
      <c r="P377" s="11">
        <f t="shared" si="21"/>
        <v>42.86</v>
      </c>
      <c r="Q377" t="s">
        <v>8307</v>
      </c>
      <c r="R377" t="s">
        <v>8312</v>
      </c>
      <c r="S377" s="10">
        <f t="shared" si="22"/>
        <v>41657.985081018516</v>
      </c>
      <c r="T377">
        <f t="shared" si="23"/>
        <v>2014</v>
      </c>
      <c r="U377" s="15" t="str" cm="1">
        <f t="array" ref="U377">_xlfn.IFS(MONTH($S377)=1, "January", MONTH($S377)=2, "Feburary", MONTH($S377)=3, "March", MONTH($S377)=4, "April", MONTH($S377)=5, "May", MONTH($S377)=6, "June", MONTH($S377)=7, "July", MONTH($S377)=8, "August", MONTH($S377)=9, "September", MONTH($S377)=10, "October", MONTH($S377)=11, "November", MONTH($S377)=12, "December")</f>
        <v>January</v>
      </c>
    </row>
    <row r="378" spans="1:21" ht="30" x14ac:dyDescent="0.25">
      <c r="A378">
        <v>376</v>
      </c>
      <c r="B378" s="3" t="s">
        <v>376</v>
      </c>
      <c r="C378" s="3" t="s">
        <v>4485</v>
      </c>
      <c r="D378" s="6">
        <v>50000</v>
      </c>
      <c r="E378" s="8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>
        <f t="shared" si="20"/>
        <v>5</v>
      </c>
      <c r="P378" s="11">
        <f t="shared" si="21"/>
        <v>54.08</v>
      </c>
      <c r="Q378" t="s">
        <v>8307</v>
      </c>
      <c r="R378" t="s">
        <v>8312</v>
      </c>
      <c r="S378" s="10">
        <f t="shared" si="22"/>
        <v>42576.452731481477</v>
      </c>
      <c r="T378">
        <f t="shared" si="23"/>
        <v>2016</v>
      </c>
      <c r="U378" s="15" t="str" cm="1">
        <f t="array" ref="U378">_xlfn.IFS(MONTH($S378)=1, "January", MONTH($S378)=2, "Feburary", MONTH($S378)=3, "March", MONTH($S378)=4, "April", MONTH($S378)=5, "May", MONTH($S378)=6, "June", MONTH($S378)=7, "July", MONTH($S378)=8, "August", MONTH($S378)=9, "September", MONTH($S378)=10, "October", MONTH($S378)=11, "November", MONTH($S378)=12, "December")</f>
        <v>July</v>
      </c>
    </row>
    <row r="379" spans="1:21" ht="30" x14ac:dyDescent="0.25">
      <c r="A379">
        <v>377</v>
      </c>
      <c r="B379" s="3" t="s">
        <v>377</v>
      </c>
      <c r="C379" s="3" t="s">
        <v>4486</v>
      </c>
      <c r="D379" s="6">
        <v>50000</v>
      </c>
      <c r="E379" s="8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>
        <f t="shared" si="20"/>
        <v>27</v>
      </c>
      <c r="P379" s="11">
        <f t="shared" si="21"/>
        <v>103.22</v>
      </c>
      <c r="Q379" t="s">
        <v>8307</v>
      </c>
      <c r="R379" t="s">
        <v>8312</v>
      </c>
      <c r="S379" s="10">
        <f t="shared" si="22"/>
        <v>42292.250787037032</v>
      </c>
      <c r="T379">
        <f t="shared" si="23"/>
        <v>2015</v>
      </c>
      <c r="U379" s="15" t="str" cm="1">
        <f t="array" ref="U379">_xlfn.IFS(MONTH($S379)=1, "January", MONTH($S379)=2, "Feburary", MONTH($S379)=3, "March", MONTH($S379)=4, "April", MONTH($S379)=5, "May", MONTH($S379)=6, "June", MONTH($S379)=7, "July", MONTH($S379)=8, "August", MONTH($S379)=9, "September", MONTH($S379)=10, "October", MONTH($S379)=11, "November", MONTH($S379)=12, "December")</f>
        <v>October</v>
      </c>
    </row>
    <row r="380" spans="1:21" ht="30" x14ac:dyDescent="0.25">
      <c r="A380">
        <v>378</v>
      </c>
      <c r="B380" s="3" t="s">
        <v>378</v>
      </c>
      <c r="C380" s="3" t="s">
        <v>4487</v>
      </c>
      <c r="D380" s="6">
        <v>50000</v>
      </c>
      <c r="E380" s="8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>
        <f t="shared" si="20"/>
        <v>7</v>
      </c>
      <c r="P380" s="11">
        <f t="shared" si="21"/>
        <v>40.4</v>
      </c>
      <c r="Q380" t="s">
        <v>8307</v>
      </c>
      <c r="R380" t="s">
        <v>8312</v>
      </c>
      <c r="S380" s="10">
        <f t="shared" si="22"/>
        <v>42370.571851851855</v>
      </c>
      <c r="T380">
        <f t="shared" si="23"/>
        <v>2016</v>
      </c>
      <c r="U380" s="15" t="str" cm="1">
        <f t="array" ref="U380">_xlfn.IFS(MONTH($S380)=1, "January", MONTH($S380)=2, "Feburary", MONTH($S380)=3, "March", MONTH($S380)=4, "April", MONTH($S380)=5, "May", MONTH($S380)=6, "June", MONTH($S380)=7, "July", MONTH($S380)=8, "August", MONTH($S380)=9, "September", MONTH($S380)=10, "October", MONTH($S380)=11, "November", MONTH($S380)=12, "December")</f>
        <v>January</v>
      </c>
    </row>
    <row r="381" spans="1:21" ht="30" x14ac:dyDescent="0.25">
      <c r="A381">
        <v>379</v>
      </c>
      <c r="B381" s="3" t="s">
        <v>379</v>
      </c>
      <c r="C381" s="3" t="s">
        <v>4488</v>
      </c>
      <c r="D381" s="6">
        <v>50000</v>
      </c>
      <c r="E381" s="8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>
        <f t="shared" si="20"/>
        <v>35</v>
      </c>
      <c r="P381" s="11">
        <f t="shared" si="21"/>
        <v>116.86</v>
      </c>
      <c r="Q381" t="s">
        <v>8307</v>
      </c>
      <c r="R381" t="s">
        <v>8312</v>
      </c>
      <c r="S381" s="10">
        <f t="shared" si="22"/>
        <v>40987.688333333332</v>
      </c>
      <c r="T381">
        <f t="shared" si="23"/>
        <v>2012</v>
      </c>
      <c r="U381" s="15" t="str" cm="1">
        <f t="array" ref="U381">_xlfn.IFS(MONTH($S381)=1, "January", MONTH($S381)=2, "Feburary", MONTH($S381)=3, "March", MONTH($S381)=4, "April", MONTH($S381)=5, "May", MONTH($S381)=6, "June", MONTH($S381)=7, "July", MONTH($S381)=8, "August", MONTH($S381)=9, "September", MONTH($S381)=10, "October", MONTH($S381)=11, "November", MONTH($S381)=12, "December")</f>
        <v>March</v>
      </c>
    </row>
    <row r="382" spans="1:21" ht="30" x14ac:dyDescent="0.25">
      <c r="A382">
        <v>380</v>
      </c>
      <c r="B382" s="3" t="s">
        <v>380</v>
      </c>
      <c r="C382" s="3" t="s">
        <v>4489</v>
      </c>
      <c r="D382" s="6">
        <v>50000</v>
      </c>
      <c r="E382" s="8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>
        <f t="shared" si="20"/>
        <v>11</v>
      </c>
      <c r="P382" s="11">
        <f t="shared" si="21"/>
        <v>115.51</v>
      </c>
      <c r="Q382" t="s">
        <v>8307</v>
      </c>
      <c r="R382" t="s">
        <v>8312</v>
      </c>
      <c r="S382" s="10">
        <f t="shared" si="22"/>
        <v>42367.719814814816</v>
      </c>
      <c r="T382">
        <f t="shared" si="23"/>
        <v>2015</v>
      </c>
      <c r="U382" s="15" t="str" cm="1">
        <f t="array" ref="U382">_xlfn.IFS(MONTH($S382)=1, "January", MONTH($S382)=2, "Feburary", MONTH($S382)=3, "March", MONTH($S382)=4, "April", MONTH($S382)=5, "May", MONTH($S382)=6, "June", MONTH($S382)=7, "July", MONTH($S382)=8, "August", MONTH($S382)=9, "September", MONTH($S382)=10, "October", MONTH($S382)=11, "November", MONTH($S382)=12, "December")</f>
        <v>December</v>
      </c>
    </row>
    <row r="383" spans="1:21" ht="30" x14ac:dyDescent="0.25">
      <c r="A383">
        <v>381</v>
      </c>
      <c r="B383" s="3" t="s">
        <v>381</v>
      </c>
      <c r="C383" s="3" t="s">
        <v>4490</v>
      </c>
      <c r="D383" s="6">
        <v>50000</v>
      </c>
      <c r="E383" s="8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>
        <f t="shared" si="20"/>
        <v>52</v>
      </c>
      <c r="P383" s="11">
        <f t="shared" si="21"/>
        <v>104.31</v>
      </c>
      <c r="Q383" t="s">
        <v>8307</v>
      </c>
      <c r="R383" t="s">
        <v>8312</v>
      </c>
      <c r="S383" s="10">
        <f t="shared" si="22"/>
        <v>41085.698113425926</v>
      </c>
      <c r="T383">
        <f t="shared" si="23"/>
        <v>2012</v>
      </c>
      <c r="U383" s="15" t="str" cm="1">
        <f t="array" ref="U383">_xlfn.IFS(MONTH($S383)=1, "January", MONTH($S383)=2, "Feburary", MONTH($S383)=3, "March", MONTH($S383)=4, "April", MONTH($S383)=5, "May", MONTH($S383)=6, "June", MONTH($S383)=7, "July", MONTH($S383)=8, "August", MONTH($S383)=9, "September", MONTH($S383)=10, "October", MONTH($S383)=11, "November", MONTH($S383)=12, "December")</f>
        <v>June</v>
      </c>
    </row>
    <row r="384" spans="1:21" ht="30" x14ac:dyDescent="0.25">
      <c r="A384">
        <v>382</v>
      </c>
      <c r="B384" s="3" t="s">
        <v>382</v>
      </c>
      <c r="C384" s="3" t="s">
        <v>4491</v>
      </c>
      <c r="D384" s="6">
        <v>50000</v>
      </c>
      <c r="E384" s="8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>
        <f t="shared" si="20"/>
        <v>3</v>
      </c>
      <c r="P384" s="11">
        <f t="shared" si="21"/>
        <v>69.77</v>
      </c>
      <c r="Q384" t="s">
        <v>8307</v>
      </c>
      <c r="R384" t="s">
        <v>8312</v>
      </c>
      <c r="S384" s="10">
        <f t="shared" si="22"/>
        <v>41144.709490740745</v>
      </c>
      <c r="T384">
        <f t="shared" si="23"/>
        <v>2012</v>
      </c>
      <c r="U384" s="15" t="str" cm="1">
        <f t="array" ref="U384">_xlfn.IFS(MONTH($S384)=1, "January", MONTH($S384)=2, "Feburary", MONTH($S384)=3, "March", MONTH($S384)=4, "April", MONTH($S384)=5, "May", MONTH($S384)=6, "June", MONTH($S384)=7, "July", MONTH($S384)=8, "August", MONTH($S384)=9, "September", MONTH($S384)=10, "October", MONTH($S384)=11, "November", MONTH($S384)=12, "December")</f>
        <v>August</v>
      </c>
    </row>
    <row r="385" spans="1:21" ht="30" x14ac:dyDescent="0.25">
      <c r="A385">
        <v>383</v>
      </c>
      <c r="B385" s="3" t="s">
        <v>383</v>
      </c>
      <c r="C385" s="3" t="s">
        <v>4492</v>
      </c>
      <c r="D385" s="6">
        <v>50000</v>
      </c>
      <c r="E385" s="8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>
        <f t="shared" si="20"/>
        <v>4</v>
      </c>
      <c r="P385" s="11">
        <f t="shared" si="21"/>
        <v>43.02</v>
      </c>
      <c r="Q385" t="s">
        <v>8307</v>
      </c>
      <c r="R385" t="s">
        <v>8312</v>
      </c>
      <c r="S385" s="10">
        <f t="shared" si="22"/>
        <v>41755.117581018516</v>
      </c>
      <c r="T385">
        <f t="shared" si="23"/>
        <v>2014</v>
      </c>
      <c r="U385" s="15" t="str" cm="1">
        <f t="array" ref="U385">_xlfn.IFS(MONTH($S385)=1, "January", MONTH($S385)=2, "Feburary", MONTH($S385)=3, "March", MONTH($S385)=4, "April", MONTH($S385)=5, "May", MONTH($S385)=6, "June", MONTH($S385)=7, "July", MONTH($S385)=8, "August", MONTH($S385)=9, "September", MONTH($S385)=10, "October", MONTH($S385)=11, "November", MONTH($S385)=12, "December")</f>
        <v>April</v>
      </c>
    </row>
    <row r="386" spans="1:21" ht="30" x14ac:dyDescent="0.25">
      <c r="A386">
        <v>384</v>
      </c>
      <c r="B386" s="3" t="s">
        <v>384</v>
      </c>
      <c r="C386" s="3" t="s">
        <v>4493</v>
      </c>
      <c r="D386" s="6">
        <v>50000</v>
      </c>
      <c r="E386" s="8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>
        <f t="shared" si="20"/>
        <v>45</v>
      </c>
      <c r="P386" s="11">
        <f t="shared" si="21"/>
        <v>58.54</v>
      </c>
      <c r="Q386" t="s">
        <v>8307</v>
      </c>
      <c r="R386" t="s">
        <v>8312</v>
      </c>
      <c r="S386" s="10">
        <f t="shared" si="22"/>
        <v>41980.781793981485</v>
      </c>
      <c r="T386">
        <f t="shared" si="23"/>
        <v>2014</v>
      </c>
      <c r="U386" s="15" t="str" cm="1">
        <f t="array" ref="U386">_xlfn.IFS(MONTH($S386)=1, "January", MONTH($S386)=2, "Feburary", MONTH($S386)=3, "March", MONTH($S386)=4, "April", MONTH($S386)=5, "May", MONTH($S386)=6, "June", MONTH($S386)=7, "July", MONTH($S386)=8, "August", MONTH($S386)=9, "September", MONTH($S386)=10, "October", MONTH($S386)=11, "November", MONTH($S386)=12, "December")</f>
        <v>December</v>
      </c>
    </row>
    <row r="387" spans="1:21" ht="30" x14ac:dyDescent="0.25">
      <c r="A387">
        <v>385</v>
      </c>
      <c r="B387" s="3" t="s">
        <v>385</v>
      </c>
      <c r="C387" s="3" t="s">
        <v>4494</v>
      </c>
      <c r="D387" s="6">
        <v>50000</v>
      </c>
      <c r="E387" s="8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>
        <f t="shared" ref="O387:O450" si="24">ROUND($E387/$D387*100, 0)</f>
        <v>53</v>
      </c>
      <c r="P387" s="11">
        <f t="shared" ref="P387:P450" si="25">IFERROR(ROUND($E387/$L387, 2), 0)</f>
        <v>111.8</v>
      </c>
      <c r="Q387" t="s">
        <v>8307</v>
      </c>
      <c r="R387" t="s">
        <v>8312</v>
      </c>
      <c r="S387" s="10">
        <f t="shared" ref="S387:S450" si="26">((($J387/60)/60)/24)+DATE(1970,1,1)</f>
        <v>41934.584502314814</v>
      </c>
      <c r="T387">
        <f t="shared" ref="T387:T450" si="27">YEAR($S387)</f>
        <v>2014</v>
      </c>
      <c r="U387" s="15" t="str" cm="1">
        <f t="array" ref="U387">_xlfn.IFS(MONTH($S387)=1, "January", MONTH($S387)=2, "Feburary", MONTH($S387)=3, "March", MONTH($S387)=4, "April", MONTH($S387)=5, "May", MONTH($S387)=6, "June", MONTH($S387)=7, "July", MONTH($S387)=8, "August", MONTH($S387)=9, "September", MONTH($S387)=10, "October", MONTH($S387)=11, "November", MONTH($S387)=12, "December")</f>
        <v>October</v>
      </c>
    </row>
    <row r="388" spans="1:21" ht="30" x14ac:dyDescent="0.25">
      <c r="A388">
        <v>386</v>
      </c>
      <c r="B388" s="3" t="s">
        <v>386</v>
      </c>
      <c r="C388" s="3" t="s">
        <v>4495</v>
      </c>
      <c r="D388" s="6">
        <v>50000</v>
      </c>
      <c r="E388" s="8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>
        <f t="shared" si="24"/>
        <v>1</v>
      </c>
      <c r="P388" s="11">
        <f t="shared" si="25"/>
        <v>46.23</v>
      </c>
      <c r="Q388" t="s">
        <v>8307</v>
      </c>
      <c r="R388" t="s">
        <v>8312</v>
      </c>
      <c r="S388" s="10">
        <f t="shared" si="26"/>
        <v>42211.951284722221</v>
      </c>
      <c r="T388">
        <f t="shared" si="27"/>
        <v>2015</v>
      </c>
      <c r="U388" s="15" t="str" cm="1">
        <f t="array" ref="U388">_xlfn.IFS(MONTH($S388)=1, "January", MONTH($S388)=2, "Feburary", MONTH($S388)=3, "March", MONTH($S388)=4, "April", MONTH($S388)=5, "May", MONTH($S388)=6, "June", MONTH($S388)=7, "July", MONTH($S388)=8, "August", MONTH($S388)=9, "September", MONTH($S388)=10, "October", MONTH($S388)=11, "November", MONTH($S388)=12, "December")</f>
        <v>July</v>
      </c>
    </row>
    <row r="389" spans="1:21" ht="30" x14ac:dyDescent="0.25">
      <c r="A389">
        <v>387</v>
      </c>
      <c r="B389" s="3" t="s">
        <v>387</v>
      </c>
      <c r="C389" s="3" t="s">
        <v>4496</v>
      </c>
      <c r="D389" s="6">
        <v>50000</v>
      </c>
      <c r="E389" s="8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>
        <f t="shared" si="24"/>
        <v>163</v>
      </c>
      <c r="P389" s="11">
        <f t="shared" si="25"/>
        <v>144.69</v>
      </c>
      <c r="Q389" t="s">
        <v>8307</v>
      </c>
      <c r="R389" t="s">
        <v>8312</v>
      </c>
      <c r="S389" s="10">
        <f t="shared" si="26"/>
        <v>42200.67659722222</v>
      </c>
      <c r="T389">
        <f t="shared" si="27"/>
        <v>2015</v>
      </c>
      <c r="U389" s="15" t="str" cm="1">
        <f t="array" ref="U389">_xlfn.IFS(MONTH($S389)=1, "January", MONTH($S389)=2, "Feburary", MONTH($S389)=3, "March", MONTH($S389)=4, "April", MONTH($S389)=5, "May", MONTH($S389)=6, "June", MONTH($S389)=7, "July", MONTH($S389)=8, "August", MONTH($S389)=9, "September", MONTH($S389)=10, "October", MONTH($S389)=11, "November", MONTH($S389)=12, "December")</f>
        <v>July</v>
      </c>
    </row>
    <row r="390" spans="1:21" ht="30" x14ac:dyDescent="0.25">
      <c r="A390">
        <v>388</v>
      </c>
      <c r="B390" s="3" t="s">
        <v>388</v>
      </c>
      <c r="C390" s="3" t="s">
        <v>4497</v>
      </c>
      <c r="D390" s="6">
        <v>50000</v>
      </c>
      <c r="E390" s="8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>
        <f t="shared" si="24"/>
        <v>13</v>
      </c>
      <c r="P390" s="11">
        <f t="shared" si="25"/>
        <v>88.85</v>
      </c>
      <c r="Q390" t="s">
        <v>8307</v>
      </c>
      <c r="R390" t="s">
        <v>8312</v>
      </c>
      <c r="S390" s="10">
        <f t="shared" si="26"/>
        <v>42549.076157407413</v>
      </c>
      <c r="T390">
        <f t="shared" si="27"/>
        <v>2016</v>
      </c>
      <c r="U390" s="15" t="str" cm="1">
        <f t="array" ref="U390">_xlfn.IFS(MONTH($S390)=1, "January", MONTH($S390)=2, "Feburary", MONTH($S390)=3, "March", MONTH($S390)=4, "April", MONTH($S390)=5, "May", MONTH($S390)=6, "June", MONTH($S390)=7, "July", MONTH($S390)=8, "August", MONTH($S390)=9, "September", MONTH($S390)=10, "October", MONTH($S390)=11, "November", MONTH($S390)=12, "December")</f>
        <v>June</v>
      </c>
    </row>
    <row r="391" spans="1:21" ht="30" x14ac:dyDescent="0.25">
      <c r="A391">
        <v>389</v>
      </c>
      <c r="B391" s="3" t="s">
        <v>389</v>
      </c>
      <c r="C391" s="3" t="s">
        <v>4498</v>
      </c>
      <c r="D391" s="6">
        <v>50000</v>
      </c>
      <c r="E391" s="8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>
        <f t="shared" si="24"/>
        <v>247</v>
      </c>
      <c r="P391" s="11">
        <f t="shared" si="25"/>
        <v>81.75</v>
      </c>
      <c r="Q391" t="s">
        <v>8307</v>
      </c>
      <c r="R391" t="s">
        <v>8312</v>
      </c>
      <c r="S391" s="10">
        <f t="shared" si="26"/>
        <v>41674.063078703701</v>
      </c>
      <c r="T391">
        <f t="shared" si="27"/>
        <v>2014</v>
      </c>
      <c r="U391" s="15" t="str" cm="1">
        <f t="array" ref="U391">_xlfn.IFS(MONTH($S391)=1, "January", MONTH($S391)=2, "Feburary", MONTH($S391)=3, "March", MONTH($S391)=4, "April", MONTH($S391)=5, "May", MONTH($S391)=6, "June", MONTH($S391)=7, "July", MONTH($S391)=8, "August", MONTH($S391)=9, "September", MONTH($S391)=10, "October", MONTH($S391)=11, "November", MONTH($S391)=12, "December")</f>
        <v>Feburary</v>
      </c>
    </row>
    <row r="392" spans="1:21" ht="30" x14ac:dyDescent="0.25">
      <c r="A392">
        <v>390</v>
      </c>
      <c r="B392" s="3" t="s">
        <v>390</v>
      </c>
      <c r="C392" s="3" t="s">
        <v>4499</v>
      </c>
      <c r="D392" s="6">
        <v>50000</v>
      </c>
      <c r="E392" s="8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>
        <f t="shared" si="24"/>
        <v>2</v>
      </c>
      <c r="P392" s="11">
        <f t="shared" si="25"/>
        <v>71.430000000000007</v>
      </c>
      <c r="Q392" t="s">
        <v>8307</v>
      </c>
      <c r="R392" t="s">
        <v>8312</v>
      </c>
      <c r="S392" s="10">
        <f t="shared" si="26"/>
        <v>42112.036712962959</v>
      </c>
      <c r="T392">
        <f t="shared" si="27"/>
        <v>2015</v>
      </c>
      <c r="U392" s="15" t="str" cm="1">
        <f t="array" ref="U392">_xlfn.IFS(MONTH($S392)=1, "January", MONTH($S392)=2, "Feburary", MONTH($S392)=3, "March", MONTH($S392)=4, "April", MONTH($S392)=5, "May", MONTH($S392)=6, "June", MONTH($S392)=7, "July", MONTH($S392)=8, "August", MONTH($S392)=9, "September", MONTH($S392)=10, "October", MONTH($S392)=11, "November", MONTH($S392)=12, "December")</f>
        <v>April</v>
      </c>
    </row>
    <row r="393" spans="1:21" ht="30" x14ac:dyDescent="0.25">
      <c r="A393">
        <v>391</v>
      </c>
      <c r="B393" s="3" t="s">
        <v>391</v>
      </c>
      <c r="C393" s="3" t="s">
        <v>4500</v>
      </c>
      <c r="D393" s="6">
        <v>50000</v>
      </c>
      <c r="E393" s="8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>
        <f t="shared" si="24"/>
        <v>40</v>
      </c>
      <c r="P393" s="11">
        <f t="shared" si="25"/>
        <v>104.26</v>
      </c>
      <c r="Q393" t="s">
        <v>8307</v>
      </c>
      <c r="R393" t="s">
        <v>8312</v>
      </c>
      <c r="S393" s="10">
        <f t="shared" si="26"/>
        <v>40865.042256944449</v>
      </c>
      <c r="T393">
        <f t="shared" si="27"/>
        <v>2011</v>
      </c>
      <c r="U393" s="15" t="str" cm="1">
        <f t="array" ref="U393">_xlfn.IFS(MONTH($S393)=1, "January", MONTH($S393)=2, "Feburary", MONTH($S393)=3, "March", MONTH($S393)=4, "April", MONTH($S393)=5, "May", MONTH($S393)=6, "June", MONTH($S393)=7, "July", MONTH($S393)=8, "August", MONTH($S393)=9, "September", MONTH($S393)=10, "October", MONTH($S393)=11, "November", MONTH($S393)=12, "December")</f>
        <v>November</v>
      </c>
    </row>
    <row r="394" spans="1:21" ht="30" x14ac:dyDescent="0.25">
      <c r="A394">
        <v>392</v>
      </c>
      <c r="B394" s="3" t="s">
        <v>392</v>
      </c>
      <c r="C394" s="3" t="s">
        <v>4501</v>
      </c>
      <c r="D394" s="6">
        <v>50000</v>
      </c>
      <c r="E394" s="8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>
        <f t="shared" si="24"/>
        <v>37</v>
      </c>
      <c r="P394" s="11">
        <f t="shared" si="25"/>
        <v>90.62</v>
      </c>
      <c r="Q394" t="s">
        <v>8307</v>
      </c>
      <c r="R394" t="s">
        <v>8312</v>
      </c>
      <c r="S394" s="10">
        <f t="shared" si="26"/>
        <v>40763.717256944445</v>
      </c>
      <c r="T394">
        <f t="shared" si="27"/>
        <v>2011</v>
      </c>
      <c r="U394" s="15" t="str" cm="1">
        <f t="array" ref="U394">_xlfn.IFS(MONTH($S394)=1, "January", MONTH($S394)=2, "Feburary", MONTH($S394)=3, "March", MONTH($S394)=4, "April", MONTH($S394)=5, "May", MONTH($S394)=6, "June", MONTH($S394)=7, "July", MONTH($S394)=8, "August", MONTH($S394)=9, "September", MONTH($S394)=10, "October", MONTH($S394)=11, "November", MONTH($S394)=12, "December")</f>
        <v>August</v>
      </c>
    </row>
    <row r="395" spans="1:21" ht="30" x14ac:dyDescent="0.25">
      <c r="A395">
        <v>393</v>
      </c>
      <c r="B395" s="3" t="s">
        <v>393</v>
      </c>
      <c r="C395" s="3" t="s">
        <v>4502</v>
      </c>
      <c r="D395" s="6">
        <v>50000</v>
      </c>
      <c r="E395" s="8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>
        <f t="shared" si="24"/>
        <v>110</v>
      </c>
      <c r="P395" s="11">
        <f t="shared" si="25"/>
        <v>157.33000000000001</v>
      </c>
      <c r="Q395" t="s">
        <v>8307</v>
      </c>
      <c r="R395" t="s">
        <v>8312</v>
      </c>
      <c r="S395" s="10">
        <f t="shared" si="26"/>
        <v>41526.708935185183</v>
      </c>
      <c r="T395">
        <f t="shared" si="27"/>
        <v>2013</v>
      </c>
      <c r="U395" s="15" t="str" cm="1">
        <f t="array" ref="U395">_xlfn.IFS(MONTH($S395)=1, "January", MONTH($S395)=2, "Feburary", MONTH($S395)=3, "March", MONTH($S395)=4, "April", MONTH($S395)=5, "May", MONTH($S395)=6, "June", MONTH($S395)=7, "July", MONTH($S395)=8, "August", MONTH($S395)=9, "September", MONTH($S395)=10, "October", MONTH($S395)=11, "November", MONTH($S395)=12, "December")</f>
        <v>September</v>
      </c>
    </row>
    <row r="396" spans="1:21" ht="30" x14ac:dyDescent="0.25">
      <c r="A396">
        <v>394</v>
      </c>
      <c r="B396" s="3" t="s">
        <v>394</v>
      </c>
      <c r="C396" s="3" t="s">
        <v>4503</v>
      </c>
      <c r="D396" s="6">
        <v>50000</v>
      </c>
      <c r="E396" s="8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>
        <f t="shared" si="24"/>
        <v>11</v>
      </c>
      <c r="P396" s="11">
        <f t="shared" si="25"/>
        <v>105.18</v>
      </c>
      <c r="Q396" t="s">
        <v>8307</v>
      </c>
      <c r="R396" t="s">
        <v>8312</v>
      </c>
      <c r="S396" s="10">
        <f t="shared" si="26"/>
        <v>42417.818078703705</v>
      </c>
      <c r="T396">
        <f t="shared" si="27"/>
        <v>2016</v>
      </c>
      <c r="U396" s="15" t="str" cm="1">
        <f t="array" ref="U396">_xlfn.IFS(MONTH($S396)=1, "January", MONTH($S396)=2, "Feburary", MONTH($S396)=3, "March", MONTH($S396)=4, "April", MONTH($S396)=5, "May", MONTH($S396)=6, "June", MONTH($S396)=7, "July", MONTH($S396)=8, "August", MONTH($S396)=9, "September", MONTH($S396)=10, "October", MONTH($S396)=11, "November", MONTH($S396)=12, "December")</f>
        <v>Feburary</v>
      </c>
    </row>
    <row r="397" spans="1:21" ht="30" x14ac:dyDescent="0.25">
      <c r="A397">
        <v>395</v>
      </c>
      <c r="B397" s="3" t="s">
        <v>395</v>
      </c>
      <c r="C397" s="3" t="s">
        <v>4504</v>
      </c>
      <c r="D397" s="6">
        <v>50000</v>
      </c>
      <c r="E397" s="8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>
        <f t="shared" si="24"/>
        <v>22</v>
      </c>
      <c r="P397" s="11">
        <f t="shared" si="25"/>
        <v>58.72</v>
      </c>
      <c r="Q397" t="s">
        <v>8307</v>
      </c>
      <c r="R397" t="s">
        <v>8312</v>
      </c>
      <c r="S397" s="10">
        <f t="shared" si="26"/>
        <v>40990.909259259257</v>
      </c>
      <c r="T397">
        <f t="shared" si="27"/>
        <v>2012</v>
      </c>
      <c r="U397" s="15" t="str" cm="1">
        <f t="array" ref="U397">_xlfn.IFS(MONTH($S397)=1, "January", MONTH($S397)=2, "Feburary", MONTH($S397)=3, "March", MONTH($S397)=4, "April", MONTH($S397)=5, "May", MONTH($S397)=6, "June", MONTH($S397)=7, "July", MONTH($S397)=8, "August", MONTH($S397)=9, "September", MONTH($S397)=10, "October", MONTH($S397)=11, "November", MONTH($S397)=12, "December")</f>
        <v>March</v>
      </c>
    </row>
    <row r="398" spans="1:21" ht="30" x14ac:dyDescent="0.25">
      <c r="A398">
        <v>396</v>
      </c>
      <c r="B398" s="3" t="s">
        <v>396</v>
      </c>
      <c r="C398" s="3" t="s">
        <v>4505</v>
      </c>
      <c r="D398" s="6">
        <v>50000</v>
      </c>
      <c r="E398" s="8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>
        <f t="shared" si="24"/>
        <v>32</v>
      </c>
      <c r="P398" s="11">
        <f t="shared" si="25"/>
        <v>81.63</v>
      </c>
      <c r="Q398" t="s">
        <v>8307</v>
      </c>
      <c r="R398" t="s">
        <v>8312</v>
      </c>
      <c r="S398" s="10">
        <f t="shared" si="26"/>
        <v>41082.564884259256</v>
      </c>
      <c r="T398">
        <f t="shared" si="27"/>
        <v>2012</v>
      </c>
      <c r="U398" s="15" t="str" cm="1">
        <f t="array" ref="U398">_xlfn.IFS(MONTH($S398)=1, "January", MONTH($S398)=2, "Feburary", MONTH($S398)=3, "March", MONTH($S398)=4, "April", MONTH($S398)=5, "May", MONTH($S398)=6, "June", MONTH($S398)=7, "July", MONTH($S398)=8, "August", MONTH($S398)=9, "September", MONTH($S398)=10, "October", MONTH($S398)=11, "November", MONTH($S398)=12, "December")</f>
        <v>June</v>
      </c>
    </row>
    <row r="399" spans="1:21" ht="45" x14ac:dyDescent="0.25">
      <c r="A399">
        <v>397</v>
      </c>
      <c r="B399" s="3" t="s">
        <v>397</v>
      </c>
      <c r="C399" s="3" t="s">
        <v>4506</v>
      </c>
      <c r="D399" s="6">
        <v>50000</v>
      </c>
      <c r="E399" s="8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>
        <f t="shared" si="24"/>
        <v>26</v>
      </c>
      <c r="P399" s="11">
        <f t="shared" si="25"/>
        <v>56.46</v>
      </c>
      <c r="Q399" t="s">
        <v>8307</v>
      </c>
      <c r="R399" t="s">
        <v>8312</v>
      </c>
      <c r="S399" s="10">
        <f t="shared" si="26"/>
        <v>40379.776435185187</v>
      </c>
      <c r="T399">
        <f t="shared" si="27"/>
        <v>2010</v>
      </c>
      <c r="U399" s="15" t="str" cm="1">
        <f t="array" ref="U399">_xlfn.IFS(MONTH($S399)=1, "January", MONTH($S399)=2, "Feburary", MONTH($S399)=3, "March", MONTH($S399)=4, "April", MONTH($S399)=5, "May", MONTH($S399)=6, "June", MONTH($S399)=7, "July", MONTH($S399)=8, "August", MONTH($S399)=9, "September", MONTH($S399)=10, "October", MONTH($S399)=11, "November", MONTH($S399)=12, "December")</f>
        <v>July</v>
      </c>
    </row>
    <row r="400" spans="1:21" ht="30" x14ac:dyDescent="0.25">
      <c r="A400">
        <v>398</v>
      </c>
      <c r="B400" s="3" t="s">
        <v>398</v>
      </c>
      <c r="C400" s="3" t="s">
        <v>4507</v>
      </c>
      <c r="D400" s="6">
        <v>50000</v>
      </c>
      <c r="E400" s="8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>
        <f t="shared" si="24"/>
        <v>19</v>
      </c>
      <c r="P400" s="11">
        <f t="shared" si="25"/>
        <v>140.1</v>
      </c>
      <c r="Q400" t="s">
        <v>8307</v>
      </c>
      <c r="R400" t="s">
        <v>8312</v>
      </c>
      <c r="S400" s="10">
        <f t="shared" si="26"/>
        <v>42078.793124999997</v>
      </c>
      <c r="T400">
        <f t="shared" si="27"/>
        <v>2015</v>
      </c>
      <c r="U400" s="15" t="str" cm="1">
        <f t="array" ref="U400">_xlfn.IFS(MONTH($S400)=1, "January", MONTH($S400)=2, "Feburary", MONTH($S400)=3, "March", MONTH($S400)=4, "April", MONTH($S400)=5, "May", MONTH($S400)=6, "June", MONTH($S400)=7, "July", MONTH($S400)=8, "August", MONTH($S400)=9, "September", MONTH($S400)=10, "October", MONTH($S400)=11, "November", MONTH($S400)=12, "December")</f>
        <v>March</v>
      </c>
    </row>
    <row r="401" spans="1:21" ht="30" x14ac:dyDescent="0.25">
      <c r="A401">
        <v>399</v>
      </c>
      <c r="B401" s="3" t="s">
        <v>399</v>
      </c>
      <c r="C401" s="3" t="s">
        <v>4508</v>
      </c>
      <c r="D401" s="6">
        <v>50000</v>
      </c>
      <c r="E401" s="8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>
        <f t="shared" si="24"/>
        <v>43</v>
      </c>
      <c r="P401" s="11">
        <f t="shared" si="25"/>
        <v>224.85</v>
      </c>
      <c r="Q401" t="s">
        <v>8307</v>
      </c>
      <c r="R401" t="s">
        <v>8312</v>
      </c>
      <c r="S401" s="10">
        <f t="shared" si="26"/>
        <v>42687.875775462962</v>
      </c>
      <c r="T401">
        <f t="shared" si="27"/>
        <v>2016</v>
      </c>
      <c r="U401" s="15" t="str" cm="1">
        <f t="array" ref="U401">_xlfn.IFS(MONTH($S401)=1, "January", MONTH($S401)=2, "Feburary", MONTH($S401)=3, "March", MONTH($S401)=4, "April", MONTH($S401)=5, "May", MONTH($S401)=6, "June", MONTH($S401)=7, "July", MONTH($S401)=8, "August", MONTH($S401)=9, "September", MONTH($S401)=10, "October", MONTH($S401)=11, "November", MONTH($S401)=12, "December")</f>
        <v>November</v>
      </c>
    </row>
    <row r="402" spans="1:21" ht="30" x14ac:dyDescent="0.25">
      <c r="A402">
        <v>400</v>
      </c>
      <c r="B402" s="3" t="s">
        <v>400</v>
      </c>
      <c r="C402" s="3" t="s">
        <v>4509</v>
      </c>
      <c r="D402" s="6">
        <v>50000</v>
      </c>
      <c r="E402" s="8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>
        <f t="shared" si="24"/>
        <v>22</v>
      </c>
      <c r="P402" s="11">
        <f t="shared" si="25"/>
        <v>181.13</v>
      </c>
      <c r="Q402" t="s">
        <v>8307</v>
      </c>
      <c r="R402" t="s">
        <v>8312</v>
      </c>
      <c r="S402" s="10">
        <f t="shared" si="26"/>
        <v>41745.635960648149</v>
      </c>
      <c r="T402">
        <f t="shared" si="27"/>
        <v>2014</v>
      </c>
      <c r="U402" s="15" t="str" cm="1">
        <f t="array" ref="U402">_xlfn.IFS(MONTH($S402)=1, "January", MONTH($S402)=2, "Feburary", MONTH($S402)=3, "March", MONTH($S402)=4, "April", MONTH($S402)=5, "May", MONTH($S402)=6, "June", MONTH($S402)=7, "July", MONTH($S402)=8, "August", MONTH($S402)=9, "September", MONTH($S402)=10, "October", MONTH($S402)=11, "November", MONTH($S402)=12, "December")</f>
        <v>April</v>
      </c>
    </row>
    <row r="403" spans="1:21" ht="30" x14ac:dyDescent="0.25">
      <c r="A403">
        <v>401</v>
      </c>
      <c r="B403" s="3" t="s">
        <v>401</v>
      </c>
      <c r="C403" s="3" t="s">
        <v>4510</v>
      </c>
      <c r="D403" s="6">
        <v>50000</v>
      </c>
      <c r="E403" s="8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>
        <f t="shared" si="24"/>
        <v>104</v>
      </c>
      <c r="P403" s="11">
        <f t="shared" si="25"/>
        <v>711.04</v>
      </c>
      <c r="Q403" t="s">
        <v>8307</v>
      </c>
      <c r="R403" t="s">
        <v>8312</v>
      </c>
      <c r="S403" s="10">
        <f t="shared" si="26"/>
        <v>40732.842245370368</v>
      </c>
      <c r="T403">
        <f t="shared" si="27"/>
        <v>2011</v>
      </c>
      <c r="U403" s="15" t="str" cm="1">
        <f t="array" ref="U403">_xlfn.IFS(MONTH($S403)=1, "January", MONTH($S403)=2, "Feburary", MONTH($S403)=3, "March", MONTH($S403)=4, "April", MONTH($S403)=5, "May", MONTH($S403)=6, "June", MONTH($S403)=7, "July", MONTH($S403)=8, "August", MONTH($S403)=9, "September", MONTH($S403)=10, "October", MONTH($S403)=11, "November", MONTH($S403)=12, "December")</f>
        <v>July</v>
      </c>
    </row>
    <row r="404" spans="1:21" ht="45" x14ac:dyDescent="0.25">
      <c r="A404">
        <v>402</v>
      </c>
      <c r="B404" s="3" t="s">
        <v>402</v>
      </c>
      <c r="C404" s="3" t="s">
        <v>4511</v>
      </c>
      <c r="D404" s="6">
        <v>50000</v>
      </c>
      <c r="E404" s="8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>
        <f t="shared" si="24"/>
        <v>6</v>
      </c>
      <c r="P404" s="11">
        <f t="shared" si="25"/>
        <v>65.88</v>
      </c>
      <c r="Q404" t="s">
        <v>8307</v>
      </c>
      <c r="R404" t="s">
        <v>8312</v>
      </c>
      <c r="S404" s="10">
        <f t="shared" si="26"/>
        <v>42292.539548611108</v>
      </c>
      <c r="T404">
        <f t="shared" si="27"/>
        <v>2015</v>
      </c>
      <c r="U404" s="15" t="str" cm="1">
        <f t="array" ref="U404">_xlfn.IFS(MONTH($S404)=1, "January", MONTH($S404)=2, "Feburary", MONTH($S404)=3, "March", MONTH($S404)=4, "April", MONTH($S404)=5, "May", MONTH($S404)=6, "June", MONTH($S404)=7, "July", MONTH($S404)=8, "August", MONTH($S404)=9, "September", MONTH($S404)=10, "October", MONTH($S404)=11, "November", MONTH($S404)=12, "December")</f>
        <v>October</v>
      </c>
    </row>
    <row r="405" spans="1:21" ht="30" x14ac:dyDescent="0.25">
      <c r="A405">
        <v>403</v>
      </c>
      <c r="B405" s="3" t="s">
        <v>403</v>
      </c>
      <c r="C405" s="3" t="s">
        <v>4512</v>
      </c>
      <c r="D405" s="6">
        <v>50000</v>
      </c>
      <c r="E405" s="8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>
        <f t="shared" si="24"/>
        <v>11</v>
      </c>
      <c r="P405" s="11">
        <f t="shared" si="25"/>
        <v>75.19</v>
      </c>
      <c r="Q405" t="s">
        <v>8307</v>
      </c>
      <c r="R405" t="s">
        <v>8312</v>
      </c>
      <c r="S405" s="10">
        <f t="shared" si="26"/>
        <v>40718.310659722221</v>
      </c>
      <c r="T405">
        <f t="shared" si="27"/>
        <v>2011</v>
      </c>
      <c r="U405" s="15" t="str" cm="1">
        <f t="array" ref="U405">_xlfn.IFS(MONTH($S405)=1, "January", MONTH($S405)=2, "Feburary", MONTH($S405)=3, "March", MONTH($S405)=4, "April", MONTH($S405)=5, "May", MONTH($S405)=6, "June", MONTH($S405)=7, "July", MONTH($S405)=8, "August", MONTH($S405)=9, "September", MONTH($S405)=10, "October", MONTH($S405)=11, "November", MONTH($S405)=12, "December")</f>
        <v>June</v>
      </c>
    </row>
    <row r="406" spans="1:21" ht="30" x14ac:dyDescent="0.25">
      <c r="A406">
        <v>404</v>
      </c>
      <c r="B406" s="3" t="s">
        <v>404</v>
      </c>
      <c r="C406" s="3" t="s">
        <v>4513</v>
      </c>
      <c r="D406" s="6">
        <v>50000</v>
      </c>
      <c r="E406" s="8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>
        <f t="shared" si="24"/>
        <v>72</v>
      </c>
      <c r="P406" s="11">
        <f t="shared" si="25"/>
        <v>133.13999999999999</v>
      </c>
      <c r="Q406" t="s">
        <v>8307</v>
      </c>
      <c r="R406" t="s">
        <v>8312</v>
      </c>
      <c r="S406" s="10">
        <f t="shared" si="26"/>
        <v>41646.628032407411</v>
      </c>
      <c r="T406">
        <f t="shared" si="27"/>
        <v>2014</v>
      </c>
      <c r="U406" s="15" t="str" cm="1">
        <f t="array" ref="U406">_xlfn.IFS(MONTH($S406)=1, "January", MONTH($S406)=2, "Feburary", MONTH($S406)=3, "March", MONTH($S406)=4, "April", MONTH($S406)=5, "May", MONTH($S406)=6, "June", MONTH($S406)=7, "July", MONTH($S406)=8, "August", MONTH($S406)=9, "September", MONTH($S406)=10, "October", MONTH($S406)=11, "November", MONTH($S406)=12, "December")</f>
        <v>January</v>
      </c>
    </row>
    <row r="407" spans="1:21" ht="30" x14ac:dyDescent="0.25">
      <c r="A407">
        <v>405</v>
      </c>
      <c r="B407" s="3" t="s">
        <v>405</v>
      </c>
      <c r="C407" s="3" t="s">
        <v>4514</v>
      </c>
      <c r="D407" s="6">
        <v>50000</v>
      </c>
      <c r="E407" s="8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>
        <f t="shared" si="24"/>
        <v>6</v>
      </c>
      <c r="P407" s="11">
        <f t="shared" si="25"/>
        <v>55.2</v>
      </c>
      <c r="Q407" t="s">
        <v>8307</v>
      </c>
      <c r="R407" t="s">
        <v>8312</v>
      </c>
      <c r="S407" s="10">
        <f t="shared" si="26"/>
        <v>41674.08494212963</v>
      </c>
      <c r="T407">
        <f t="shared" si="27"/>
        <v>2014</v>
      </c>
      <c r="U407" s="15" t="str" cm="1">
        <f t="array" ref="U407">_xlfn.IFS(MONTH($S407)=1, "January", MONTH($S407)=2, "Feburary", MONTH($S407)=3, "March", MONTH($S407)=4, "April", MONTH($S407)=5, "May", MONTH($S407)=6, "June", MONTH($S407)=7, "July", MONTH($S407)=8, "August", MONTH($S407)=9, "September", MONTH($S407)=10, "October", MONTH($S407)=11, "November", MONTH($S407)=12, "December")</f>
        <v>Feburary</v>
      </c>
    </row>
    <row r="408" spans="1:21" ht="30" x14ac:dyDescent="0.25">
      <c r="A408">
        <v>406</v>
      </c>
      <c r="B408" s="3" t="s">
        <v>406</v>
      </c>
      <c r="C408" s="3" t="s">
        <v>4515</v>
      </c>
      <c r="D408" s="6">
        <v>50000</v>
      </c>
      <c r="E408" s="8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>
        <f t="shared" si="24"/>
        <v>6</v>
      </c>
      <c r="P408" s="11">
        <f t="shared" si="25"/>
        <v>86.16</v>
      </c>
      <c r="Q408" t="s">
        <v>8307</v>
      </c>
      <c r="R408" t="s">
        <v>8312</v>
      </c>
      <c r="S408" s="10">
        <f t="shared" si="26"/>
        <v>40638.162465277775</v>
      </c>
      <c r="T408">
        <f t="shared" si="27"/>
        <v>2011</v>
      </c>
      <c r="U408" s="15" t="str" cm="1">
        <f t="array" ref="U408">_xlfn.IFS(MONTH($S408)=1, "January", MONTH($S408)=2, "Feburary", MONTH($S408)=3, "March", MONTH($S408)=4, "April", MONTH($S408)=5, "May", MONTH($S408)=6, "June", MONTH($S408)=7, "July", MONTH($S408)=8, "August", MONTH($S408)=9, "September", MONTH($S408)=10, "October", MONTH($S408)=11, "November", MONTH($S408)=12, "December")</f>
        <v>April</v>
      </c>
    </row>
    <row r="409" spans="1:21" ht="30" x14ac:dyDescent="0.25">
      <c r="A409">
        <v>407</v>
      </c>
      <c r="B409" s="3" t="s">
        <v>407</v>
      </c>
      <c r="C409" s="3" t="s">
        <v>4516</v>
      </c>
      <c r="D409" s="6">
        <v>50000</v>
      </c>
      <c r="E409" s="8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>
        <f t="shared" si="24"/>
        <v>4</v>
      </c>
      <c r="P409" s="11">
        <f t="shared" si="25"/>
        <v>92.32</v>
      </c>
      <c r="Q409" t="s">
        <v>8307</v>
      </c>
      <c r="R409" t="s">
        <v>8312</v>
      </c>
      <c r="S409" s="10">
        <f t="shared" si="26"/>
        <v>40806.870949074073</v>
      </c>
      <c r="T409">
        <f t="shared" si="27"/>
        <v>2011</v>
      </c>
      <c r="U409" s="15" t="str" cm="1">
        <f t="array" ref="U409">_xlfn.IFS(MONTH($S409)=1, "January", MONTH($S409)=2, "Feburary", MONTH($S409)=3, "March", MONTH($S409)=4, "April", MONTH($S409)=5, "May", MONTH($S409)=6, "June", MONTH($S409)=7, "July", MONTH($S409)=8, "August", MONTH($S409)=9, "September", MONTH($S409)=10, "October", MONTH($S409)=11, "November", MONTH($S409)=12, "December")</f>
        <v>September</v>
      </c>
    </row>
    <row r="410" spans="1:21" ht="30" x14ac:dyDescent="0.25">
      <c r="A410">
        <v>408</v>
      </c>
      <c r="B410" s="3" t="s">
        <v>408</v>
      </c>
      <c r="C410" s="3" t="s">
        <v>4517</v>
      </c>
      <c r="D410" s="6">
        <v>50000</v>
      </c>
      <c r="E410" s="8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>
        <f t="shared" si="24"/>
        <v>12</v>
      </c>
      <c r="P410" s="11">
        <f t="shared" si="25"/>
        <v>160.16</v>
      </c>
      <c r="Q410" t="s">
        <v>8307</v>
      </c>
      <c r="R410" t="s">
        <v>8312</v>
      </c>
      <c r="S410" s="10">
        <f t="shared" si="26"/>
        <v>41543.735995370371</v>
      </c>
      <c r="T410">
        <f t="shared" si="27"/>
        <v>2013</v>
      </c>
      <c r="U410" s="15" t="str" cm="1">
        <f t="array" ref="U410">_xlfn.IFS(MONTH($S410)=1, "January", MONTH($S410)=2, "Feburary", MONTH($S410)=3, "March", MONTH($S410)=4, "April", MONTH($S410)=5, "May", MONTH($S410)=6, "June", MONTH($S410)=7, "July", MONTH($S410)=8, "August", MONTH($S410)=9, "September", MONTH($S410)=10, "October", MONTH($S410)=11, "November", MONTH($S410)=12, "December")</f>
        <v>September</v>
      </c>
    </row>
    <row r="411" spans="1:21" ht="30" x14ac:dyDescent="0.25">
      <c r="A411">
        <v>409</v>
      </c>
      <c r="B411" s="3" t="s">
        <v>409</v>
      </c>
      <c r="C411" s="3" t="s">
        <v>4518</v>
      </c>
      <c r="D411" s="6">
        <v>50000</v>
      </c>
      <c r="E411" s="8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>
        <f t="shared" si="24"/>
        <v>1</v>
      </c>
      <c r="P411" s="11">
        <f t="shared" si="25"/>
        <v>45.6</v>
      </c>
      <c r="Q411" t="s">
        <v>8307</v>
      </c>
      <c r="R411" t="s">
        <v>8312</v>
      </c>
      <c r="S411" s="10">
        <f t="shared" si="26"/>
        <v>42543.862777777773</v>
      </c>
      <c r="T411">
        <f t="shared" si="27"/>
        <v>2016</v>
      </c>
      <c r="U411" s="15" t="str" cm="1">
        <f t="array" ref="U411">_xlfn.IFS(MONTH($S411)=1, "January", MONTH($S411)=2, "Feburary", MONTH($S411)=3, "March", MONTH($S411)=4, "April", MONTH($S411)=5, "May", MONTH($S411)=6, "June", MONTH($S411)=7, "July", MONTH($S411)=8, "August", MONTH($S411)=9, "September", MONTH($S411)=10, "October", MONTH($S411)=11, "November", MONTH($S411)=12, "December")</f>
        <v>June</v>
      </c>
    </row>
    <row r="412" spans="1:21" ht="30" x14ac:dyDescent="0.25">
      <c r="A412">
        <v>410</v>
      </c>
      <c r="B412" s="3" t="s">
        <v>410</v>
      </c>
      <c r="C412" s="3" t="s">
        <v>4519</v>
      </c>
      <c r="D412" s="6">
        <v>50000</v>
      </c>
      <c r="E412" s="8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>
        <f t="shared" si="24"/>
        <v>3</v>
      </c>
      <c r="P412" s="11">
        <f t="shared" si="25"/>
        <v>183.29</v>
      </c>
      <c r="Q412" t="s">
        <v>8307</v>
      </c>
      <c r="R412" t="s">
        <v>8312</v>
      </c>
      <c r="S412" s="10">
        <f t="shared" si="26"/>
        <v>42113.981446759266</v>
      </c>
      <c r="T412">
        <f t="shared" si="27"/>
        <v>2015</v>
      </c>
      <c r="U412" s="15" t="str" cm="1">
        <f t="array" ref="U412">_xlfn.IFS(MONTH($S412)=1, "January", MONTH($S412)=2, "Feburary", MONTH($S412)=3, "March", MONTH($S412)=4, "April", MONTH($S412)=5, "May", MONTH($S412)=6, "June", MONTH($S412)=7, "July", MONTH($S412)=8, "August", MONTH($S412)=9, "September", MONTH($S412)=10, "October", MONTH($S412)=11, "November", MONTH($S412)=12, "December")</f>
        <v>April</v>
      </c>
    </row>
    <row r="413" spans="1:21" ht="30" x14ac:dyDescent="0.25">
      <c r="A413">
        <v>411</v>
      </c>
      <c r="B413" s="3" t="s">
        <v>411</v>
      </c>
      <c r="C413" s="3" t="s">
        <v>4520</v>
      </c>
      <c r="D413" s="6">
        <v>50000</v>
      </c>
      <c r="E413" s="8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>
        <f t="shared" si="24"/>
        <v>61</v>
      </c>
      <c r="P413" s="11">
        <f t="shared" si="25"/>
        <v>125.79</v>
      </c>
      <c r="Q413" t="s">
        <v>8307</v>
      </c>
      <c r="R413" t="s">
        <v>8312</v>
      </c>
      <c r="S413" s="10">
        <f t="shared" si="26"/>
        <v>41598.17597222222</v>
      </c>
      <c r="T413">
        <f t="shared" si="27"/>
        <v>2013</v>
      </c>
      <c r="U413" s="15" t="str" cm="1">
        <f t="array" ref="U413">_xlfn.IFS(MONTH($S413)=1, "January", MONTH($S413)=2, "Feburary", MONTH($S413)=3, "March", MONTH($S413)=4, "April", MONTH($S413)=5, "May", MONTH($S413)=6, "June", MONTH($S413)=7, "July", MONTH($S413)=8, "August", MONTH($S413)=9, "September", MONTH($S413)=10, "October", MONTH($S413)=11, "November", MONTH($S413)=12, "December")</f>
        <v>November</v>
      </c>
    </row>
    <row r="414" spans="1:21" ht="30" x14ac:dyDescent="0.25">
      <c r="A414">
        <v>412</v>
      </c>
      <c r="B414" s="3" t="s">
        <v>412</v>
      </c>
      <c r="C414" s="3" t="s">
        <v>4521</v>
      </c>
      <c r="D414" s="6">
        <v>50000</v>
      </c>
      <c r="E414" s="8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>
        <f t="shared" si="24"/>
        <v>6</v>
      </c>
      <c r="P414" s="11">
        <f t="shared" si="25"/>
        <v>57.65</v>
      </c>
      <c r="Q414" t="s">
        <v>8307</v>
      </c>
      <c r="R414" t="s">
        <v>8312</v>
      </c>
      <c r="S414" s="10">
        <f t="shared" si="26"/>
        <v>41099.742800925924</v>
      </c>
      <c r="T414">
        <f t="shared" si="27"/>
        <v>2012</v>
      </c>
      <c r="U414" s="15" t="str" cm="1">
        <f t="array" ref="U414">_xlfn.IFS(MONTH($S414)=1, "January", MONTH($S414)=2, "Feburary", MONTH($S414)=3, "March", MONTH($S414)=4, "April", MONTH($S414)=5, "May", MONTH($S414)=6, "June", MONTH($S414)=7, "July", MONTH($S414)=8, "August", MONTH($S414)=9, "September", MONTH($S414)=10, "October", MONTH($S414)=11, "November", MONTH($S414)=12, "December")</f>
        <v>July</v>
      </c>
    </row>
    <row r="415" spans="1:21" ht="30" x14ac:dyDescent="0.25">
      <c r="A415">
        <v>413</v>
      </c>
      <c r="B415" s="3" t="s">
        <v>413</v>
      </c>
      <c r="C415" s="3" t="s">
        <v>4522</v>
      </c>
      <c r="D415" s="6">
        <v>50000</v>
      </c>
      <c r="E415" s="8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>
        <f t="shared" si="24"/>
        <v>27</v>
      </c>
      <c r="P415" s="11">
        <f t="shared" si="25"/>
        <v>78.66</v>
      </c>
      <c r="Q415" t="s">
        <v>8307</v>
      </c>
      <c r="R415" t="s">
        <v>8312</v>
      </c>
      <c r="S415" s="10">
        <f t="shared" si="26"/>
        <v>41079.877442129626</v>
      </c>
      <c r="T415">
        <f t="shared" si="27"/>
        <v>2012</v>
      </c>
      <c r="U415" s="15" t="str" cm="1">
        <f t="array" ref="U415">_xlfn.IFS(MONTH($S415)=1, "January", MONTH($S415)=2, "Feburary", MONTH($S415)=3, "March", MONTH($S415)=4, "April", MONTH($S415)=5, "May", MONTH($S415)=6, "June", MONTH($S415)=7, "July", MONTH($S415)=8, "August", MONTH($S415)=9, "September", MONTH($S415)=10, "October", MONTH($S415)=11, "November", MONTH($S415)=12, "December")</f>
        <v>June</v>
      </c>
    </row>
    <row r="416" spans="1:21" ht="30" x14ac:dyDescent="0.25">
      <c r="A416">
        <v>414</v>
      </c>
      <c r="B416" s="3" t="s">
        <v>414</v>
      </c>
      <c r="C416" s="3" t="s">
        <v>4523</v>
      </c>
      <c r="D416" s="6">
        <v>50000</v>
      </c>
      <c r="E416" s="8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>
        <f t="shared" si="24"/>
        <v>38</v>
      </c>
      <c r="P416" s="11">
        <f t="shared" si="25"/>
        <v>91.48</v>
      </c>
      <c r="Q416" t="s">
        <v>8307</v>
      </c>
      <c r="R416" t="s">
        <v>8312</v>
      </c>
      <c r="S416" s="10">
        <f t="shared" si="26"/>
        <v>41529.063252314816</v>
      </c>
      <c r="T416">
        <f t="shared" si="27"/>
        <v>2013</v>
      </c>
      <c r="U416" s="15" t="str" cm="1">
        <f t="array" ref="U416">_xlfn.IFS(MONTH($S416)=1, "January", MONTH($S416)=2, "Feburary", MONTH($S416)=3, "March", MONTH($S416)=4, "April", MONTH($S416)=5, "May", MONTH($S416)=6, "June", MONTH($S416)=7, "July", MONTH($S416)=8, "August", MONTH($S416)=9, "September", MONTH($S416)=10, "October", MONTH($S416)=11, "November", MONTH($S416)=12, "December")</f>
        <v>September</v>
      </c>
    </row>
    <row r="417" spans="1:21" ht="30" x14ac:dyDescent="0.25">
      <c r="A417">
        <v>415</v>
      </c>
      <c r="B417" s="3" t="s">
        <v>415</v>
      </c>
      <c r="C417" s="3" t="s">
        <v>4524</v>
      </c>
      <c r="D417" s="6">
        <v>50000</v>
      </c>
      <c r="E417" s="8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>
        <f t="shared" si="24"/>
        <v>3</v>
      </c>
      <c r="P417" s="11">
        <f t="shared" si="25"/>
        <v>68.099999999999994</v>
      </c>
      <c r="Q417" t="s">
        <v>8307</v>
      </c>
      <c r="R417" t="s">
        <v>8312</v>
      </c>
      <c r="S417" s="10">
        <f t="shared" si="26"/>
        <v>41904.851875</v>
      </c>
      <c r="T417">
        <f t="shared" si="27"/>
        <v>2014</v>
      </c>
      <c r="U417" s="15" t="str" cm="1">
        <f t="array" ref="U417">_xlfn.IFS(MONTH($S417)=1, "January", MONTH($S417)=2, "Feburary", MONTH($S417)=3, "March", MONTH($S417)=4, "April", MONTH($S417)=5, "May", MONTH($S417)=6, "June", MONTH($S417)=7, "July", MONTH($S417)=8, "August", MONTH($S417)=9, "September", MONTH($S417)=10, "October", MONTH($S417)=11, "November", MONTH($S417)=12, "December")</f>
        <v>September</v>
      </c>
    </row>
    <row r="418" spans="1:21" ht="30" x14ac:dyDescent="0.25">
      <c r="A418">
        <v>416</v>
      </c>
      <c r="B418" s="3" t="s">
        <v>416</v>
      </c>
      <c r="C418" s="3" t="s">
        <v>4525</v>
      </c>
      <c r="D418" s="6">
        <v>50000</v>
      </c>
      <c r="E418" s="8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>
        <f t="shared" si="24"/>
        <v>2</v>
      </c>
      <c r="P418" s="11">
        <f t="shared" si="25"/>
        <v>48.09</v>
      </c>
      <c r="Q418" t="s">
        <v>8307</v>
      </c>
      <c r="R418" t="s">
        <v>8312</v>
      </c>
      <c r="S418" s="10">
        <f t="shared" si="26"/>
        <v>41648.396192129629</v>
      </c>
      <c r="T418">
        <f t="shared" si="27"/>
        <v>2014</v>
      </c>
      <c r="U418" s="15" t="str" cm="1">
        <f t="array" ref="U418">_xlfn.IFS(MONTH($S418)=1, "January", MONTH($S418)=2, "Feburary", MONTH($S418)=3, "March", MONTH($S418)=4, "April", MONTH($S418)=5, "May", MONTH($S418)=6, "June", MONTH($S418)=7, "July", MONTH($S418)=8, "August", MONTH($S418)=9, "September", MONTH($S418)=10, "October", MONTH($S418)=11, "November", MONTH($S418)=12, "December")</f>
        <v>January</v>
      </c>
    </row>
    <row r="419" spans="1:21" ht="30" x14ac:dyDescent="0.25">
      <c r="A419">
        <v>417</v>
      </c>
      <c r="B419" s="3" t="s">
        <v>417</v>
      </c>
      <c r="C419" s="3" t="s">
        <v>4526</v>
      </c>
      <c r="D419" s="6">
        <v>50000</v>
      </c>
      <c r="E419" s="8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>
        <f t="shared" si="24"/>
        <v>21</v>
      </c>
      <c r="P419" s="11">
        <f t="shared" si="25"/>
        <v>202.42</v>
      </c>
      <c r="Q419" t="s">
        <v>8307</v>
      </c>
      <c r="R419" t="s">
        <v>8312</v>
      </c>
      <c r="S419" s="10">
        <f t="shared" si="26"/>
        <v>41360.970601851855</v>
      </c>
      <c r="T419">
        <f t="shared" si="27"/>
        <v>2013</v>
      </c>
      <c r="U419" s="15" t="str" cm="1">
        <f t="array" ref="U419">_xlfn.IFS(MONTH($S419)=1, "January", MONTH($S419)=2, "Feburary", MONTH($S419)=3, "March", MONTH($S419)=4, "April", MONTH($S419)=5, "May", MONTH($S419)=6, "June", MONTH($S419)=7, "July", MONTH($S419)=8, "August", MONTH($S419)=9, "September", MONTH($S419)=10, "October", MONTH($S419)=11, "November", MONTH($S419)=12, "December")</f>
        <v>March</v>
      </c>
    </row>
    <row r="420" spans="1:21" ht="30" x14ac:dyDescent="0.25">
      <c r="A420">
        <v>418</v>
      </c>
      <c r="B420" s="3" t="s">
        <v>418</v>
      </c>
      <c r="C420" s="3" t="s">
        <v>4527</v>
      </c>
      <c r="D420" s="6">
        <v>50000</v>
      </c>
      <c r="E420" s="8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>
        <f t="shared" si="24"/>
        <v>45</v>
      </c>
      <c r="P420" s="11">
        <f t="shared" si="25"/>
        <v>216.75</v>
      </c>
      <c r="Q420" t="s">
        <v>8307</v>
      </c>
      <c r="R420" t="s">
        <v>8312</v>
      </c>
      <c r="S420" s="10">
        <f t="shared" si="26"/>
        <v>42178.282372685186</v>
      </c>
      <c r="T420">
        <f t="shared" si="27"/>
        <v>2015</v>
      </c>
      <c r="U420" s="15" t="str" cm="1">
        <f t="array" ref="U420">_xlfn.IFS(MONTH($S420)=1, "January", MONTH($S420)=2, "Feburary", MONTH($S420)=3, "March", MONTH($S420)=4, "April", MONTH($S420)=5, "May", MONTH($S420)=6, "June", MONTH($S420)=7, "July", MONTH($S420)=8, "August", MONTH($S420)=9, "September", MONTH($S420)=10, "October", MONTH($S420)=11, "November", MONTH($S420)=12, "December")</f>
        <v>June</v>
      </c>
    </row>
    <row r="421" spans="1:21" ht="30" x14ac:dyDescent="0.25">
      <c r="A421">
        <v>419</v>
      </c>
      <c r="B421" s="3" t="s">
        <v>419</v>
      </c>
      <c r="C421" s="3" t="s">
        <v>4528</v>
      </c>
      <c r="D421" s="6">
        <v>50000</v>
      </c>
      <c r="E421" s="8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>
        <f t="shared" si="24"/>
        <v>16</v>
      </c>
      <c r="P421" s="11">
        <f t="shared" si="25"/>
        <v>110.07</v>
      </c>
      <c r="Q421" t="s">
        <v>8307</v>
      </c>
      <c r="R421" t="s">
        <v>8312</v>
      </c>
      <c r="S421" s="10">
        <f t="shared" si="26"/>
        <v>41394.842442129629</v>
      </c>
      <c r="T421">
        <f t="shared" si="27"/>
        <v>2013</v>
      </c>
      <c r="U421" s="15" t="str" cm="1">
        <f t="array" ref="U421">_xlfn.IFS(MONTH($S421)=1, "January", MONTH($S421)=2, "Feburary", MONTH($S421)=3, "March", MONTH($S421)=4, "April", MONTH($S421)=5, "May", MONTH($S421)=6, "June", MONTH($S421)=7, "July", MONTH($S421)=8, "August", MONTH($S421)=9, "September", MONTH($S421)=10, "October", MONTH($S421)=11, "November", MONTH($S421)=12, "December")</f>
        <v>April</v>
      </c>
    </row>
    <row r="422" spans="1:21" ht="30" x14ac:dyDescent="0.25">
      <c r="A422">
        <v>420</v>
      </c>
      <c r="B422" s="3" t="s">
        <v>420</v>
      </c>
      <c r="C422" s="3" t="s">
        <v>4529</v>
      </c>
      <c r="D422" s="6">
        <v>50000</v>
      </c>
      <c r="E422" s="8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>
        <f t="shared" si="24"/>
        <v>0</v>
      </c>
      <c r="P422" s="11">
        <f t="shared" si="25"/>
        <v>4.83</v>
      </c>
      <c r="Q422" t="s">
        <v>8307</v>
      </c>
      <c r="R422" t="s">
        <v>8313</v>
      </c>
      <c r="S422" s="10">
        <f t="shared" si="26"/>
        <v>41682.23646990741</v>
      </c>
      <c r="T422">
        <f t="shared" si="27"/>
        <v>2014</v>
      </c>
      <c r="U422" s="15" t="str" cm="1">
        <f t="array" ref="U422">_xlfn.IFS(MONTH($S422)=1, "January", MONTH($S422)=2, "Feburary", MONTH($S422)=3, "March", MONTH($S422)=4, "April", MONTH($S422)=5, "May", MONTH($S422)=6, "June", MONTH($S422)=7, "July", MONTH($S422)=8, "August", MONTH($S422)=9, "September", MONTH($S422)=10, "October", MONTH($S422)=11, "November", MONTH($S422)=12, "December")</f>
        <v>Feburary</v>
      </c>
    </row>
    <row r="423" spans="1:21" ht="30" x14ac:dyDescent="0.25">
      <c r="A423">
        <v>421</v>
      </c>
      <c r="B423" s="3" t="s">
        <v>421</v>
      </c>
      <c r="C423" s="3" t="s">
        <v>4530</v>
      </c>
      <c r="D423" s="6">
        <v>50000</v>
      </c>
      <c r="E423" s="8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>
        <f t="shared" si="24"/>
        <v>1</v>
      </c>
      <c r="P423" s="11">
        <f t="shared" si="25"/>
        <v>50.17</v>
      </c>
      <c r="Q423" t="s">
        <v>8307</v>
      </c>
      <c r="R423" t="s">
        <v>8313</v>
      </c>
      <c r="S423" s="10">
        <f t="shared" si="26"/>
        <v>42177.491388888884</v>
      </c>
      <c r="T423">
        <f t="shared" si="27"/>
        <v>2015</v>
      </c>
      <c r="U423" s="15" t="str" cm="1">
        <f t="array" ref="U423">_xlfn.IFS(MONTH($S423)=1, "January", MONTH($S423)=2, "Feburary", MONTH($S423)=3, "March", MONTH($S423)=4, "April", MONTH($S423)=5, "May", MONTH($S423)=6, "June", MONTH($S423)=7, "July", MONTH($S423)=8, "August", MONTH($S423)=9, "September", MONTH($S423)=10, "October", MONTH($S423)=11, "November", MONTH($S423)=12, "December")</f>
        <v>June</v>
      </c>
    </row>
    <row r="424" spans="1:21" ht="30" x14ac:dyDescent="0.25">
      <c r="A424">
        <v>422</v>
      </c>
      <c r="B424" s="3" t="s">
        <v>422</v>
      </c>
      <c r="C424" s="3" t="s">
        <v>4531</v>
      </c>
      <c r="D424" s="6">
        <v>50000</v>
      </c>
      <c r="E424" s="8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>
        <f t="shared" si="24"/>
        <v>1</v>
      </c>
      <c r="P424" s="11">
        <f t="shared" si="25"/>
        <v>35.83</v>
      </c>
      <c r="Q424" t="s">
        <v>8307</v>
      </c>
      <c r="R424" t="s">
        <v>8313</v>
      </c>
      <c r="S424" s="10">
        <f t="shared" si="26"/>
        <v>41863.260381944441</v>
      </c>
      <c r="T424">
        <f t="shared" si="27"/>
        <v>2014</v>
      </c>
      <c r="U424" s="15" t="str" cm="1">
        <f t="array" ref="U424">_xlfn.IFS(MONTH($S424)=1, "January", MONTH($S424)=2, "Feburary", MONTH($S424)=3, "March", MONTH($S424)=4, "April", MONTH($S424)=5, "May", MONTH($S424)=6, "June", MONTH($S424)=7, "July", MONTH($S424)=8, "August", MONTH($S424)=9, "September", MONTH($S424)=10, "October", MONTH($S424)=11, "November", MONTH($S424)=12, "December")</f>
        <v>August</v>
      </c>
    </row>
    <row r="425" spans="1:21" ht="30" x14ac:dyDescent="0.25">
      <c r="A425">
        <v>423</v>
      </c>
      <c r="B425" s="3" t="s">
        <v>423</v>
      </c>
      <c r="C425" s="3" t="s">
        <v>4532</v>
      </c>
      <c r="D425" s="6">
        <v>50000</v>
      </c>
      <c r="E425" s="8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>
        <f t="shared" si="24"/>
        <v>0</v>
      </c>
      <c r="P425" s="11">
        <f t="shared" si="25"/>
        <v>11.77</v>
      </c>
      <c r="Q425" t="s">
        <v>8307</v>
      </c>
      <c r="R425" t="s">
        <v>8313</v>
      </c>
      <c r="S425" s="10">
        <f t="shared" si="26"/>
        <v>41400.92627314815</v>
      </c>
      <c r="T425">
        <f t="shared" si="27"/>
        <v>2013</v>
      </c>
      <c r="U425" s="15" t="str" cm="1">
        <f t="array" ref="U425">_xlfn.IFS(MONTH($S425)=1, "January", MONTH($S425)=2, "Feburary", MONTH($S425)=3, "March", MONTH($S425)=4, "April", MONTH($S425)=5, "May", MONTH($S425)=6, "June", MONTH($S425)=7, "July", MONTH($S425)=8, "August", MONTH($S425)=9, "September", MONTH($S425)=10, "October", MONTH($S425)=11, "November", MONTH($S425)=12, "December")</f>
        <v>May</v>
      </c>
    </row>
    <row r="426" spans="1:21" ht="30" x14ac:dyDescent="0.25">
      <c r="A426">
        <v>424</v>
      </c>
      <c r="B426" s="3" t="s">
        <v>424</v>
      </c>
      <c r="C426" s="3" t="s">
        <v>4533</v>
      </c>
      <c r="D426" s="6">
        <v>50000</v>
      </c>
      <c r="E426" s="8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>
        <f t="shared" si="24"/>
        <v>0</v>
      </c>
      <c r="P426" s="11">
        <f t="shared" si="25"/>
        <v>40.78</v>
      </c>
      <c r="Q426" t="s">
        <v>8307</v>
      </c>
      <c r="R426" t="s">
        <v>8313</v>
      </c>
      <c r="S426" s="10">
        <f t="shared" si="26"/>
        <v>40934.376145833332</v>
      </c>
      <c r="T426">
        <f t="shared" si="27"/>
        <v>2012</v>
      </c>
      <c r="U426" s="15" t="str" cm="1">
        <f t="array" ref="U426">_xlfn.IFS(MONTH($S426)=1, "January", MONTH($S426)=2, "Feburary", MONTH($S426)=3, "March", MONTH($S426)=4, "April", MONTH($S426)=5, "May", MONTH($S426)=6, "June", MONTH($S426)=7, "July", MONTH($S426)=8, "August", MONTH($S426)=9, "September", MONTH($S426)=10, "October", MONTH($S426)=11, "November", MONTH($S426)=12, "December")</f>
        <v>January</v>
      </c>
    </row>
    <row r="427" spans="1:21" ht="30" x14ac:dyDescent="0.25">
      <c r="A427">
        <v>425</v>
      </c>
      <c r="B427" s="3" t="s">
        <v>425</v>
      </c>
      <c r="C427" s="3" t="s">
        <v>4534</v>
      </c>
      <c r="D427" s="6">
        <v>50000</v>
      </c>
      <c r="E427" s="8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>
        <f t="shared" si="24"/>
        <v>0</v>
      </c>
      <c r="P427" s="11">
        <f t="shared" si="25"/>
        <v>3</v>
      </c>
      <c r="Q427" t="s">
        <v>8307</v>
      </c>
      <c r="R427" t="s">
        <v>8313</v>
      </c>
      <c r="S427" s="10">
        <f t="shared" si="26"/>
        <v>42275.861157407402</v>
      </c>
      <c r="T427">
        <f t="shared" si="27"/>
        <v>2015</v>
      </c>
      <c r="U427" s="15" t="str" cm="1">
        <f t="array" ref="U427">_xlfn.IFS(MONTH($S427)=1, "January", MONTH($S427)=2, "Feburary", MONTH($S427)=3, "March", MONTH($S427)=4, "April", MONTH($S427)=5, "May", MONTH($S427)=6, "June", MONTH($S427)=7, "July", MONTH($S427)=8, "August", MONTH($S427)=9, "September", MONTH($S427)=10, "October", MONTH($S427)=11, "November", MONTH($S427)=12, "December")</f>
        <v>September</v>
      </c>
    </row>
    <row r="428" spans="1:21" ht="30" x14ac:dyDescent="0.25">
      <c r="A428">
        <v>426</v>
      </c>
      <c r="B428" s="3" t="s">
        <v>426</v>
      </c>
      <c r="C428" s="3" t="s">
        <v>4535</v>
      </c>
      <c r="D428" s="6">
        <v>50000</v>
      </c>
      <c r="E428" s="8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>
        <f t="shared" si="24"/>
        <v>0</v>
      </c>
      <c r="P428" s="11">
        <f t="shared" si="25"/>
        <v>16.63</v>
      </c>
      <c r="Q428" t="s">
        <v>8307</v>
      </c>
      <c r="R428" t="s">
        <v>8313</v>
      </c>
      <c r="S428" s="10">
        <f t="shared" si="26"/>
        <v>42400.711967592593</v>
      </c>
      <c r="T428">
        <f t="shared" si="27"/>
        <v>2016</v>
      </c>
      <c r="U428" s="15" t="str" cm="1">
        <f t="array" ref="U428">_xlfn.IFS(MONTH($S428)=1, "January", MONTH($S428)=2, "Feburary", MONTH($S428)=3, "March", MONTH($S428)=4, "April", MONTH($S428)=5, "May", MONTH($S428)=6, "June", MONTH($S428)=7, "July", MONTH($S428)=8, "August", MONTH($S428)=9, "September", MONTH($S428)=10, "October", MONTH($S428)=11, "November", MONTH($S428)=12, "December")</f>
        <v>January</v>
      </c>
    </row>
    <row r="429" spans="1:21" ht="30" x14ac:dyDescent="0.25">
      <c r="A429">
        <v>427</v>
      </c>
      <c r="B429" s="3" t="s">
        <v>427</v>
      </c>
      <c r="C429" s="3" t="s">
        <v>4536</v>
      </c>
      <c r="D429" s="6">
        <v>50000</v>
      </c>
      <c r="E429" s="8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>
        <f t="shared" si="24"/>
        <v>0</v>
      </c>
      <c r="P429" s="11">
        <f t="shared" si="25"/>
        <v>0</v>
      </c>
      <c r="Q429" t="s">
        <v>8307</v>
      </c>
      <c r="R429" t="s">
        <v>8313</v>
      </c>
      <c r="S429" s="10">
        <f t="shared" si="26"/>
        <v>42285.909027777772</v>
      </c>
      <c r="T429">
        <f t="shared" si="27"/>
        <v>2015</v>
      </c>
      <c r="U429" s="15" t="str" cm="1">
        <f t="array" ref="U429">_xlfn.IFS(MONTH($S429)=1, "January", MONTH($S429)=2, "Feburary", MONTH($S429)=3, "March", MONTH($S429)=4, "April", MONTH($S429)=5, "May", MONTH($S429)=6, "June", MONTH($S429)=7, "July", MONTH($S429)=8, "August", MONTH($S429)=9, "September", MONTH($S429)=10, "October", MONTH($S429)=11, "November", MONTH($S429)=12, "December")</f>
        <v>October</v>
      </c>
    </row>
    <row r="430" spans="1:21" x14ac:dyDescent="0.25">
      <c r="A430">
        <v>428</v>
      </c>
      <c r="B430" s="3" t="s">
        <v>428</v>
      </c>
      <c r="C430" s="3" t="s">
        <v>4537</v>
      </c>
      <c r="D430" s="6">
        <v>50000</v>
      </c>
      <c r="E430" s="8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>
        <f t="shared" si="24"/>
        <v>1</v>
      </c>
      <c r="P430" s="11">
        <f t="shared" si="25"/>
        <v>52</v>
      </c>
      <c r="Q430" t="s">
        <v>8307</v>
      </c>
      <c r="R430" t="s">
        <v>8313</v>
      </c>
      <c r="S430" s="10">
        <f t="shared" si="26"/>
        <v>41778.766724537039</v>
      </c>
      <c r="T430">
        <f t="shared" si="27"/>
        <v>2014</v>
      </c>
      <c r="U430" s="15" t="str" cm="1">
        <f t="array" ref="U430">_xlfn.IFS(MONTH($S430)=1, "January", MONTH($S430)=2, "Feburary", MONTH($S430)=3, "March", MONTH($S430)=4, "April", MONTH($S430)=5, "May", MONTH($S430)=6, "June", MONTH($S430)=7, "July", MONTH($S430)=8, "August", MONTH($S430)=9, "September", MONTH($S430)=10, "October", MONTH($S430)=11, "November", MONTH($S430)=12, "December")</f>
        <v>May</v>
      </c>
    </row>
    <row r="431" spans="1:21" ht="45" x14ac:dyDescent="0.25">
      <c r="A431">
        <v>429</v>
      </c>
      <c r="B431" s="3" t="s">
        <v>429</v>
      </c>
      <c r="C431" s="3" t="s">
        <v>4538</v>
      </c>
      <c r="D431" s="6">
        <v>50000</v>
      </c>
      <c r="E431" s="8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>
        <f t="shared" si="24"/>
        <v>0</v>
      </c>
      <c r="P431" s="11">
        <f t="shared" si="25"/>
        <v>0</v>
      </c>
      <c r="Q431" t="s">
        <v>8307</v>
      </c>
      <c r="R431" t="s">
        <v>8313</v>
      </c>
      <c r="S431" s="10">
        <f t="shared" si="26"/>
        <v>40070.901412037041</v>
      </c>
      <c r="T431">
        <f t="shared" si="27"/>
        <v>2009</v>
      </c>
      <c r="U431" s="15" t="str" cm="1">
        <f t="array" ref="U431">_xlfn.IFS(MONTH($S431)=1, "January", MONTH($S431)=2, "Feburary", MONTH($S431)=3, "March", MONTH($S431)=4, "April", MONTH($S431)=5, "May", MONTH($S431)=6, "June", MONTH($S431)=7, "July", MONTH($S431)=8, "August", MONTH($S431)=9, "September", MONTH($S431)=10, "October", MONTH($S431)=11, "November", MONTH($S431)=12, "December")</f>
        <v>September</v>
      </c>
    </row>
    <row r="432" spans="1:21" ht="30" x14ac:dyDescent="0.25">
      <c r="A432">
        <v>430</v>
      </c>
      <c r="B432" s="3" t="s">
        <v>430</v>
      </c>
      <c r="C432" s="3" t="s">
        <v>4539</v>
      </c>
      <c r="D432" s="6">
        <v>50000</v>
      </c>
      <c r="E432" s="8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>
        <f t="shared" si="24"/>
        <v>0</v>
      </c>
      <c r="P432" s="11">
        <f t="shared" si="25"/>
        <v>4.8</v>
      </c>
      <c r="Q432" t="s">
        <v>8307</v>
      </c>
      <c r="R432" t="s">
        <v>8313</v>
      </c>
      <c r="S432" s="10">
        <f t="shared" si="26"/>
        <v>41513.107256944444</v>
      </c>
      <c r="T432">
        <f t="shared" si="27"/>
        <v>2013</v>
      </c>
      <c r="U432" s="15" t="str" cm="1">
        <f t="array" ref="U432">_xlfn.IFS(MONTH($S432)=1, "January", MONTH($S432)=2, "Feburary", MONTH($S432)=3, "March", MONTH($S432)=4, "April", MONTH($S432)=5, "May", MONTH($S432)=6, "June", MONTH($S432)=7, "July", MONTH($S432)=8, "August", MONTH($S432)=9, "September", MONTH($S432)=10, "October", MONTH($S432)=11, "November", MONTH($S432)=12, "December")</f>
        <v>August</v>
      </c>
    </row>
    <row r="433" spans="1:21" ht="30" x14ac:dyDescent="0.25">
      <c r="A433">
        <v>431</v>
      </c>
      <c r="B433" s="3" t="s">
        <v>431</v>
      </c>
      <c r="C433" s="3" t="s">
        <v>4540</v>
      </c>
      <c r="D433" s="6">
        <v>50000</v>
      </c>
      <c r="E433" s="8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>
        <f t="shared" si="24"/>
        <v>1</v>
      </c>
      <c r="P433" s="11">
        <f t="shared" si="25"/>
        <v>51.88</v>
      </c>
      <c r="Q433" t="s">
        <v>8307</v>
      </c>
      <c r="R433" t="s">
        <v>8313</v>
      </c>
      <c r="S433" s="10">
        <f t="shared" si="26"/>
        <v>42526.871331018512</v>
      </c>
      <c r="T433">
        <f t="shared" si="27"/>
        <v>2016</v>
      </c>
      <c r="U433" s="15" t="str" cm="1">
        <f t="array" ref="U433">_xlfn.IFS(MONTH($S433)=1, "January", MONTH($S433)=2, "Feburary", MONTH($S433)=3, "March", MONTH($S433)=4, "April", MONTH($S433)=5, "May", MONTH($S433)=6, "June", MONTH($S433)=7, "July", MONTH($S433)=8, "August", MONTH($S433)=9, "September", MONTH($S433)=10, "October", MONTH($S433)=11, "November", MONTH($S433)=12, "December")</f>
        <v>June</v>
      </c>
    </row>
    <row r="434" spans="1:21" ht="30" x14ac:dyDescent="0.25">
      <c r="A434">
        <v>432</v>
      </c>
      <c r="B434" s="3" t="s">
        <v>432</v>
      </c>
      <c r="C434" s="3" t="s">
        <v>4541</v>
      </c>
      <c r="D434" s="6">
        <v>50000</v>
      </c>
      <c r="E434" s="8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>
        <f t="shared" si="24"/>
        <v>1</v>
      </c>
      <c r="P434" s="11">
        <f t="shared" si="25"/>
        <v>71.25</v>
      </c>
      <c r="Q434" t="s">
        <v>8307</v>
      </c>
      <c r="R434" t="s">
        <v>8313</v>
      </c>
      <c r="S434" s="10">
        <f t="shared" si="26"/>
        <v>42238.726631944446</v>
      </c>
      <c r="T434">
        <f t="shared" si="27"/>
        <v>2015</v>
      </c>
      <c r="U434" s="15" t="str" cm="1">
        <f t="array" ref="U434">_xlfn.IFS(MONTH($S434)=1, "January", MONTH($S434)=2, "Feburary", MONTH($S434)=3, "March", MONTH($S434)=4, "April", MONTH($S434)=5, "May", MONTH($S434)=6, "June", MONTH($S434)=7, "July", MONTH($S434)=8, "August", MONTH($S434)=9, "September", MONTH($S434)=10, "October", MONTH($S434)=11, "November", MONTH($S434)=12, "December")</f>
        <v>August</v>
      </c>
    </row>
    <row r="435" spans="1:21" ht="60" x14ac:dyDescent="0.25">
      <c r="A435">
        <v>433</v>
      </c>
      <c r="B435" s="3" t="s">
        <v>433</v>
      </c>
      <c r="C435" s="3" t="s">
        <v>4542</v>
      </c>
      <c r="D435" s="6">
        <v>50000</v>
      </c>
      <c r="E435" s="8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>
        <f t="shared" si="24"/>
        <v>0</v>
      </c>
      <c r="P435" s="11">
        <f t="shared" si="25"/>
        <v>0</v>
      </c>
      <c r="Q435" t="s">
        <v>8307</v>
      </c>
      <c r="R435" t="s">
        <v>8313</v>
      </c>
      <c r="S435" s="10">
        <f t="shared" si="26"/>
        <v>42228.629884259266</v>
      </c>
      <c r="T435">
        <f t="shared" si="27"/>
        <v>2015</v>
      </c>
      <c r="U435" s="15" t="str" cm="1">
        <f t="array" ref="U435">_xlfn.IFS(MONTH($S435)=1, "January", MONTH($S435)=2, "Feburary", MONTH($S435)=3, "March", MONTH($S435)=4, "April", MONTH($S435)=5, "May", MONTH($S435)=6, "June", MONTH($S435)=7, "July", MONTH($S435)=8, "August", MONTH($S435)=9, "September", MONTH($S435)=10, "October", MONTH($S435)=11, "November", MONTH($S435)=12, "December")</f>
        <v>August</v>
      </c>
    </row>
    <row r="436" spans="1:21" ht="30" x14ac:dyDescent="0.25">
      <c r="A436">
        <v>434</v>
      </c>
      <c r="B436" s="3" t="s">
        <v>434</v>
      </c>
      <c r="C436" s="3" t="s">
        <v>4543</v>
      </c>
      <c r="D436" s="6">
        <v>50000</v>
      </c>
      <c r="E436" s="8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>
        <f t="shared" si="24"/>
        <v>0</v>
      </c>
      <c r="P436" s="11">
        <f t="shared" si="25"/>
        <v>62.5</v>
      </c>
      <c r="Q436" t="s">
        <v>8307</v>
      </c>
      <c r="R436" t="s">
        <v>8313</v>
      </c>
      <c r="S436" s="10">
        <f t="shared" si="26"/>
        <v>41576.834513888891</v>
      </c>
      <c r="T436">
        <f t="shared" si="27"/>
        <v>2013</v>
      </c>
      <c r="U436" s="15" t="str" cm="1">
        <f t="array" ref="U436">_xlfn.IFS(MONTH($S436)=1, "January", MONTH($S436)=2, "Feburary", MONTH($S436)=3, "March", MONTH($S436)=4, "April", MONTH($S436)=5, "May", MONTH($S436)=6, "June", MONTH($S436)=7, "July", MONTH($S436)=8, "August", MONTH($S436)=9, "September", MONTH($S436)=10, "October", MONTH($S436)=11, "November", MONTH($S436)=12, "December")</f>
        <v>October</v>
      </c>
    </row>
    <row r="437" spans="1:21" ht="30" x14ac:dyDescent="0.25">
      <c r="A437">
        <v>435</v>
      </c>
      <c r="B437" s="3" t="s">
        <v>435</v>
      </c>
      <c r="C437" s="3" t="s">
        <v>4544</v>
      </c>
      <c r="D437" s="6">
        <v>50000</v>
      </c>
      <c r="E437" s="8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>
        <f t="shared" si="24"/>
        <v>0</v>
      </c>
      <c r="P437" s="11">
        <f t="shared" si="25"/>
        <v>1</v>
      </c>
      <c r="Q437" t="s">
        <v>8307</v>
      </c>
      <c r="R437" t="s">
        <v>8313</v>
      </c>
      <c r="S437" s="10">
        <f t="shared" si="26"/>
        <v>41500.747453703705</v>
      </c>
      <c r="T437">
        <f t="shared" si="27"/>
        <v>2013</v>
      </c>
      <c r="U437" s="15" t="str" cm="1">
        <f t="array" ref="U437">_xlfn.IFS(MONTH($S437)=1, "January", MONTH($S437)=2, "Feburary", MONTH($S437)=3, "March", MONTH($S437)=4, "April", MONTH($S437)=5, "May", MONTH($S437)=6, "June", MONTH($S437)=7, "July", MONTH($S437)=8, "August", MONTH($S437)=9, "September", MONTH($S437)=10, "October", MONTH($S437)=11, "November", MONTH($S437)=12, "December")</f>
        <v>August</v>
      </c>
    </row>
    <row r="438" spans="1:21" ht="30" x14ac:dyDescent="0.25">
      <c r="A438">
        <v>436</v>
      </c>
      <c r="B438" s="3" t="s">
        <v>436</v>
      </c>
      <c r="C438" s="3" t="s">
        <v>4545</v>
      </c>
      <c r="D438" s="6">
        <v>50000</v>
      </c>
      <c r="E438" s="8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>
        <f t="shared" si="24"/>
        <v>0</v>
      </c>
      <c r="P438" s="11">
        <f t="shared" si="25"/>
        <v>0</v>
      </c>
      <c r="Q438" t="s">
        <v>8307</v>
      </c>
      <c r="R438" t="s">
        <v>8313</v>
      </c>
      <c r="S438" s="10">
        <f t="shared" si="26"/>
        <v>41456.36241898148</v>
      </c>
      <c r="T438">
        <f t="shared" si="27"/>
        <v>2013</v>
      </c>
      <c r="U438" s="15" t="str" cm="1">
        <f t="array" ref="U438">_xlfn.IFS(MONTH($S438)=1, "January", MONTH($S438)=2, "Feburary", MONTH($S438)=3, "March", MONTH($S438)=4, "April", MONTH($S438)=5, "May", MONTH($S438)=6, "June", MONTH($S438)=7, "July", MONTH($S438)=8, "August", MONTH($S438)=9, "September", MONTH($S438)=10, "October", MONTH($S438)=11, "November", MONTH($S438)=12, "December")</f>
        <v>July</v>
      </c>
    </row>
    <row r="439" spans="1:21" ht="30" x14ac:dyDescent="0.25">
      <c r="A439">
        <v>437</v>
      </c>
      <c r="B439" s="3" t="s">
        <v>437</v>
      </c>
      <c r="C439" s="3" t="s">
        <v>4546</v>
      </c>
      <c r="D439" s="6">
        <v>50000</v>
      </c>
      <c r="E439" s="8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>
        <f t="shared" si="24"/>
        <v>0</v>
      </c>
      <c r="P439" s="11">
        <f t="shared" si="25"/>
        <v>0</v>
      </c>
      <c r="Q439" t="s">
        <v>8307</v>
      </c>
      <c r="R439" t="s">
        <v>8313</v>
      </c>
      <c r="S439" s="10">
        <f t="shared" si="26"/>
        <v>42591.31858796296</v>
      </c>
      <c r="T439">
        <f t="shared" si="27"/>
        <v>2016</v>
      </c>
      <c r="U439" s="15" t="str" cm="1">
        <f t="array" ref="U439">_xlfn.IFS(MONTH($S439)=1, "January", MONTH($S439)=2, "Feburary", MONTH($S439)=3, "March", MONTH($S439)=4, "April", MONTH($S439)=5, "May", MONTH($S439)=6, "June", MONTH($S439)=7, "July", MONTH($S439)=8, "August", MONTH($S439)=9, "September", MONTH($S439)=10, "October", MONTH($S439)=11, "November", MONTH($S439)=12, "December")</f>
        <v>August</v>
      </c>
    </row>
    <row r="440" spans="1:21" ht="30" x14ac:dyDescent="0.25">
      <c r="A440">
        <v>438</v>
      </c>
      <c r="B440" s="3" t="s">
        <v>438</v>
      </c>
      <c r="C440" s="3" t="s">
        <v>4547</v>
      </c>
      <c r="D440" s="6">
        <v>50000</v>
      </c>
      <c r="E440" s="8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>
        <f t="shared" si="24"/>
        <v>4</v>
      </c>
      <c r="P440" s="11">
        <f t="shared" si="25"/>
        <v>170.55</v>
      </c>
      <c r="Q440" t="s">
        <v>8307</v>
      </c>
      <c r="R440" t="s">
        <v>8313</v>
      </c>
      <c r="S440" s="10">
        <f t="shared" si="26"/>
        <v>42296.261087962965</v>
      </c>
      <c r="T440">
        <f t="shared" si="27"/>
        <v>2015</v>
      </c>
      <c r="U440" s="15" t="str" cm="1">
        <f t="array" ref="U440">_xlfn.IFS(MONTH($S440)=1, "January", MONTH($S440)=2, "Feburary", MONTH($S440)=3, "March", MONTH($S440)=4, "April", MONTH($S440)=5, "May", MONTH($S440)=6, "June", MONTH($S440)=7, "July", MONTH($S440)=8, "August", MONTH($S440)=9, "September", MONTH($S440)=10, "October", MONTH($S440)=11, "November", MONTH($S440)=12, "December")</f>
        <v>October</v>
      </c>
    </row>
    <row r="441" spans="1:21" ht="30" x14ac:dyDescent="0.25">
      <c r="A441">
        <v>439</v>
      </c>
      <c r="B441" s="3" t="s">
        <v>439</v>
      </c>
      <c r="C441" s="3" t="s">
        <v>4548</v>
      </c>
      <c r="D441" s="6">
        <v>50000</v>
      </c>
      <c r="E441" s="8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>
        <f t="shared" si="24"/>
        <v>0</v>
      </c>
      <c r="P441" s="11">
        <f t="shared" si="25"/>
        <v>0</v>
      </c>
      <c r="Q441" t="s">
        <v>8307</v>
      </c>
      <c r="R441" t="s">
        <v>8313</v>
      </c>
      <c r="S441" s="10">
        <f t="shared" si="26"/>
        <v>41919.761782407404</v>
      </c>
      <c r="T441">
        <f t="shared" si="27"/>
        <v>2014</v>
      </c>
      <c r="U441" s="15" t="str" cm="1">
        <f t="array" ref="U441">_xlfn.IFS(MONTH($S441)=1, "January", MONTH($S441)=2, "Feburary", MONTH($S441)=3, "March", MONTH($S441)=4, "April", MONTH($S441)=5, "May", MONTH($S441)=6, "June", MONTH($S441)=7, "July", MONTH($S441)=8, "August", MONTH($S441)=9, "September", MONTH($S441)=10, "October", MONTH($S441)=11, "November", MONTH($S441)=12, "December")</f>
        <v>October</v>
      </c>
    </row>
    <row r="442" spans="1:21" ht="30" x14ac:dyDescent="0.25">
      <c r="A442">
        <v>440</v>
      </c>
      <c r="B442" s="3" t="s">
        <v>440</v>
      </c>
      <c r="C442" s="3" t="s">
        <v>4549</v>
      </c>
      <c r="D442" s="6">
        <v>50000</v>
      </c>
      <c r="E442" s="8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>
        <f t="shared" si="24"/>
        <v>0</v>
      </c>
      <c r="P442" s="11">
        <f t="shared" si="25"/>
        <v>5</v>
      </c>
      <c r="Q442" t="s">
        <v>8307</v>
      </c>
      <c r="R442" t="s">
        <v>8313</v>
      </c>
      <c r="S442" s="10">
        <f t="shared" si="26"/>
        <v>42423.985567129625</v>
      </c>
      <c r="T442">
        <f t="shared" si="27"/>
        <v>2016</v>
      </c>
      <c r="U442" s="15" t="str" cm="1">
        <f t="array" ref="U442">_xlfn.IFS(MONTH($S442)=1, "January", MONTH($S442)=2, "Feburary", MONTH($S442)=3, "March", MONTH($S442)=4, "April", MONTH($S442)=5, "May", MONTH($S442)=6, "June", MONTH($S442)=7, "July", MONTH($S442)=8, "August", MONTH($S442)=9, "September", MONTH($S442)=10, "October", MONTH($S442)=11, "November", MONTH($S442)=12, "December")</f>
        <v>Feburary</v>
      </c>
    </row>
    <row r="443" spans="1:21" ht="30" x14ac:dyDescent="0.25">
      <c r="A443">
        <v>441</v>
      </c>
      <c r="B443" s="3" t="s">
        <v>441</v>
      </c>
      <c r="C443" s="3" t="s">
        <v>4550</v>
      </c>
      <c r="D443" s="6">
        <v>50000</v>
      </c>
      <c r="E443" s="8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>
        <f t="shared" si="24"/>
        <v>0</v>
      </c>
      <c r="P443" s="11">
        <f t="shared" si="25"/>
        <v>0</v>
      </c>
      <c r="Q443" t="s">
        <v>8307</v>
      </c>
      <c r="R443" t="s">
        <v>8313</v>
      </c>
      <c r="S443" s="10">
        <f t="shared" si="26"/>
        <v>41550.793935185182</v>
      </c>
      <c r="T443">
        <f t="shared" si="27"/>
        <v>2013</v>
      </c>
      <c r="U443" s="15" t="str" cm="1">
        <f t="array" ref="U443">_xlfn.IFS(MONTH($S443)=1, "January", MONTH($S443)=2, "Feburary", MONTH($S443)=3, "March", MONTH($S443)=4, "April", MONTH($S443)=5, "May", MONTH($S443)=6, "June", MONTH($S443)=7, "July", MONTH($S443)=8, "August", MONTH($S443)=9, "September", MONTH($S443)=10, "October", MONTH($S443)=11, "November", MONTH($S443)=12, "December")</f>
        <v>October</v>
      </c>
    </row>
    <row r="444" spans="1:21" x14ac:dyDescent="0.25">
      <c r="A444">
        <v>442</v>
      </c>
      <c r="B444" s="3" t="s">
        <v>442</v>
      </c>
      <c r="C444" s="3" t="s">
        <v>4551</v>
      </c>
      <c r="D444" s="6">
        <v>50000</v>
      </c>
      <c r="E444" s="8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>
        <f t="shared" si="24"/>
        <v>13</v>
      </c>
      <c r="P444" s="11">
        <f t="shared" si="25"/>
        <v>393.59</v>
      </c>
      <c r="Q444" t="s">
        <v>8307</v>
      </c>
      <c r="R444" t="s">
        <v>8313</v>
      </c>
      <c r="S444" s="10">
        <f t="shared" si="26"/>
        <v>42024.888692129629</v>
      </c>
      <c r="T444">
        <f t="shared" si="27"/>
        <v>2015</v>
      </c>
      <c r="U444" s="15" t="str" cm="1">
        <f t="array" ref="U444">_xlfn.IFS(MONTH($S444)=1, "January", MONTH($S444)=2, "Feburary", MONTH($S444)=3, "March", MONTH($S444)=4, "April", MONTH($S444)=5, "May", MONTH($S444)=6, "June", MONTH($S444)=7, "July", MONTH($S444)=8, "August", MONTH($S444)=9, "September", MONTH($S444)=10, "October", MONTH($S444)=11, "November", MONTH($S444)=12, "December")</f>
        <v>January</v>
      </c>
    </row>
    <row r="445" spans="1:21" ht="30" x14ac:dyDescent="0.25">
      <c r="A445">
        <v>443</v>
      </c>
      <c r="B445" s="3" t="s">
        <v>443</v>
      </c>
      <c r="C445" s="3" t="s">
        <v>4552</v>
      </c>
      <c r="D445" s="6">
        <v>50000</v>
      </c>
      <c r="E445" s="8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>
        <f t="shared" si="24"/>
        <v>0</v>
      </c>
      <c r="P445" s="11">
        <f t="shared" si="25"/>
        <v>5</v>
      </c>
      <c r="Q445" t="s">
        <v>8307</v>
      </c>
      <c r="R445" t="s">
        <v>8313</v>
      </c>
      <c r="S445" s="10">
        <f t="shared" si="26"/>
        <v>41650.015057870369</v>
      </c>
      <c r="T445">
        <f t="shared" si="27"/>
        <v>2014</v>
      </c>
      <c r="U445" s="15" t="str" cm="1">
        <f t="array" ref="U445">_xlfn.IFS(MONTH($S445)=1, "January", MONTH($S445)=2, "Feburary", MONTH($S445)=3, "March", MONTH($S445)=4, "April", MONTH($S445)=5, "May", MONTH($S445)=6, "June", MONTH($S445)=7, "July", MONTH($S445)=8, "August", MONTH($S445)=9, "September", MONTH($S445)=10, "October", MONTH($S445)=11, "November", MONTH($S445)=12, "December")</f>
        <v>January</v>
      </c>
    </row>
    <row r="446" spans="1:21" ht="30" x14ac:dyDescent="0.25">
      <c r="A446">
        <v>444</v>
      </c>
      <c r="B446" s="3" t="s">
        <v>444</v>
      </c>
      <c r="C446" s="3" t="s">
        <v>4553</v>
      </c>
      <c r="D446" s="6">
        <v>50000</v>
      </c>
      <c r="E446" s="8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>
        <f t="shared" si="24"/>
        <v>0</v>
      </c>
      <c r="P446" s="11">
        <f t="shared" si="25"/>
        <v>50</v>
      </c>
      <c r="Q446" t="s">
        <v>8307</v>
      </c>
      <c r="R446" t="s">
        <v>8313</v>
      </c>
      <c r="S446" s="10">
        <f t="shared" si="26"/>
        <v>40894.906956018516</v>
      </c>
      <c r="T446">
        <f t="shared" si="27"/>
        <v>2011</v>
      </c>
      <c r="U446" s="15" t="str" cm="1">
        <f t="array" ref="U446">_xlfn.IFS(MONTH($S446)=1, "January", MONTH($S446)=2, "Feburary", MONTH($S446)=3, "March", MONTH($S446)=4, "April", MONTH($S446)=5, "May", MONTH($S446)=6, "June", MONTH($S446)=7, "July", MONTH($S446)=8, "August", MONTH($S446)=9, "September", MONTH($S446)=10, "October", MONTH($S446)=11, "November", MONTH($S446)=12, "December")</f>
        <v>December</v>
      </c>
    </row>
    <row r="447" spans="1:21" ht="30" x14ac:dyDescent="0.25">
      <c r="A447">
        <v>445</v>
      </c>
      <c r="B447" s="3" t="s">
        <v>445</v>
      </c>
      <c r="C447" s="3" t="s">
        <v>4554</v>
      </c>
      <c r="D447" s="6">
        <v>50000</v>
      </c>
      <c r="E447" s="8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>
        <f t="shared" si="24"/>
        <v>0</v>
      </c>
      <c r="P447" s="11">
        <f t="shared" si="25"/>
        <v>1</v>
      </c>
      <c r="Q447" t="s">
        <v>8307</v>
      </c>
      <c r="R447" t="s">
        <v>8313</v>
      </c>
      <c r="S447" s="10">
        <f t="shared" si="26"/>
        <v>42130.335358796292</v>
      </c>
      <c r="T447">
        <f t="shared" si="27"/>
        <v>2015</v>
      </c>
      <c r="U447" s="15" t="str" cm="1">
        <f t="array" ref="U447">_xlfn.IFS(MONTH($S447)=1, "January", MONTH($S447)=2, "Feburary", MONTH($S447)=3, "March", MONTH($S447)=4, "April", MONTH($S447)=5, "May", MONTH($S447)=6, "June", MONTH($S447)=7, "July", MONTH($S447)=8, "August", MONTH($S447)=9, "September", MONTH($S447)=10, "October", MONTH($S447)=11, "November", MONTH($S447)=12, "December")</f>
        <v>May</v>
      </c>
    </row>
    <row r="448" spans="1:21" ht="30" x14ac:dyDescent="0.25">
      <c r="A448">
        <v>446</v>
      </c>
      <c r="B448" s="3" t="s">
        <v>446</v>
      </c>
      <c r="C448" s="3" t="s">
        <v>4555</v>
      </c>
      <c r="D448" s="6">
        <v>50000</v>
      </c>
      <c r="E448" s="8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>
        <f t="shared" si="24"/>
        <v>2</v>
      </c>
      <c r="P448" s="11">
        <f t="shared" si="25"/>
        <v>47.88</v>
      </c>
      <c r="Q448" t="s">
        <v>8307</v>
      </c>
      <c r="R448" t="s">
        <v>8313</v>
      </c>
      <c r="S448" s="10">
        <f t="shared" si="26"/>
        <v>42037.083564814813</v>
      </c>
      <c r="T448">
        <f t="shared" si="27"/>
        <v>2015</v>
      </c>
      <c r="U448" s="15" t="str" cm="1">
        <f t="array" ref="U448">_xlfn.IFS(MONTH($S448)=1, "January", MONTH($S448)=2, "Feburary", MONTH($S448)=3, "March", MONTH($S448)=4, "April", MONTH($S448)=5, "May", MONTH($S448)=6, "June", MONTH($S448)=7, "July", MONTH($S448)=8, "August", MONTH($S448)=9, "September", MONTH($S448)=10, "October", MONTH($S448)=11, "November", MONTH($S448)=12, "December")</f>
        <v>Feburary</v>
      </c>
    </row>
    <row r="449" spans="1:21" ht="30" x14ac:dyDescent="0.25">
      <c r="A449">
        <v>447</v>
      </c>
      <c r="B449" s="3" t="s">
        <v>447</v>
      </c>
      <c r="C449" s="3" t="s">
        <v>4556</v>
      </c>
      <c r="D449" s="6">
        <v>50000</v>
      </c>
      <c r="E449" s="8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>
        <f t="shared" si="24"/>
        <v>0</v>
      </c>
      <c r="P449" s="11">
        <f t="shared" si="25"/>
        <v>5</v>
      </c>
      <c r="Q449" t="s">
        <v>8307</v>
      </c>
      <c r="R449" t="s">
        <v>8313</v>
      </c>
      <c r="S449" s="10">
        <f t="shared" si="26"/>
        <v>41331.555127314816</v>
      </c>
      <c r="T449">
        <f t="shared" si="27"/>
        <v>2013</v>
      </c>
      <c r="U449" s="15" t="str" cm="1">
        <f t="array" ref="U449">_xlfn.IFS(MONTH($S449)=1, "January", MONTH($S449)=2, "Feburary", MONTH($S449)=3, "March", MONTH($S449)=4, "April", MONTH($S449)=5, "May", MONTH($S449)=6, "June", MONTH($S449)=7, "July", MONTH($S449)=8, "August", MONTH($S449)=9, "September", MONTH($S449)=10, "October", MONTH($S449)=11, "November", MONTH($S449)=12, "December")</f>
        <v>Feburary</v>
      </c>
    </row>
    <row r="450" spans="1:21" ht="30" x14ac:dyDescent="0.25">
      <c r="A450">
        <v>448</v>
      </c>
      <c r="B450" s="3" t="s">
        <v>448</v>
      </c>
      <c r="C450" s="3" t="s">
        <v>4557</v>
      </c>
      <c r="D450" s="6">
        <v>50000</v>
      </c>
      <c r="E450" s="8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>
        <f t="shared" si="24"/>
        <v>0</v>
      </c>
      <c r="P450" s="11">
        <f t="shared" si="25"/>
        <v>20.5</v>
      </c>
      <c r="Q450" t="s">
        <v>8307</v>
      </c>
      <c r="R450" t="s">
        <v>8313</v>
      </c>
      <c r="S450" s="10">
        <f t="shared" si="26"/>
        <v>41753.758043981477</v>
      </c>
      <c r="T450">
        <f t="shared" si="27"/>
        <v>2014</v>
      </c>
      <c r="U450" s="15" t="str" cm="1">
        <f t="array" ref="U450">_xlfn.IFS(MONTH($S450)=1, "January", MONTH($S450)=2, "Feburary", MONTH($S450)=3, "March", MONTH($S450)=4, "April", MONTH($S450)=5, "May", MONTH($S450)=6, "June", MONTH($S450)=7, "July", MONTH($S450)=8, "August", MONTH($S450)=9, "September", MONTH($S450)=10, "October", MONTH($S450)=11, "November", MONTH($S450)=12, "December")</f>
        <v>April</v>
      </c>
    </row>
    <row r="451" spans="1:21" ht="30" x14ac:dyDescent="0.25">
      <c r="A451">
        <v>449</v>
      </c>
      <c r="B451" s="3" t="s">
        <v>449</v>
      </c>
      <c r="C451" s="3" t="s">
        <v>4558</v>
      </c>
      <c r="D451" s="6">
        <v>49000</v>
      </c>
      <c r="E451" s="8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>
        <f t="shared" ref="O451:O514" si="28">ROUND($E451/$D451*100, 0)</f>
        <v>0</v>
      </c>
      <c r="P451" s="11">
        <f t="shared" ref="P451:P514" si="29">IFERROR(ROUND($E451/$L451, 2), 0)</f>
        <v>9</v>
      </c>
      <c r="Q451" t="s">
        <v>8307</v>
      </c>
      <c r="R451" t="s">
        <v>8313</v>
      </c>
      <c r="S451" s="10">
        <f t="shared" ref="S451:S514" si="30">((($J451/60)/60)/24)+DATE(1970,1,1)</f>
        <v>41534.568113425928</v>
      </c>
      <c r="T451">
        <f t="shared" ref="T451:T514" si="31">YEAR($S451)</f>
        <v>2013</v>
      </c>
      <c r="U451" s="15" t="str" cm="1">
        <f t="array" ref="U451">_xlfn.IFS(MONTH($S451)=1, "January", MONTH($S451)=2, "Feburary", MONTH($S451)=3, "March", MONTH($S451)=4, "April", MONTH($S451)=5, "May", MONTH($S451)=6, "June", MONTH($S451)=7, "July", MONTH($S451)=8, "August", MONTH($S451)=9, "September", MONTH($S451)=10, "October", MONTH($S451)=11, "November", MONTH($S451)=12, "December")</f>
        <v>September</v>
      </c>
    </row>
    <row r="452" spans="1:21" ht="30" x14ac:dyDescent="0.25">
      <c r="A452">
        <v>450</v>
      </c>
      <c r="B452" s="3" t="s">
        <v>450</v>
      </c>
      <c r="C452" s="3" t="s">
        <v>4559</v>
      </c>
      <c r="D452" s="6">
        <v>49000</v>
      </c>
      <c r="E452" s="8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>
        <f t="shared" si="28"/>
        <v>1</v>
      </c>
      <c r="P452" s="11">
        <f t="shared" si="29"/>
        <v>56.57</v>
      </c>
      <c r="Q452" t="s">
        <v>8307</v>
      </c>
      <c r="R452" t="s">
        <v>8313</v>
      </c>
      <c r="S452" s="10">
        <f t="shared" si="30"/>
        <v>41654.946759259255</v>
      </c>
      <c r="T452">
        <f t="shared" si="31"/>
        <v>2014</v>
      </c>
      <c r="U452" s="15" t="str" cm="1">
        <f t="array" ref="U452">_xlfn.IFS(MONTH($S452)=1, "January", MONTH($S452)=2, "Feburary", MONTH($S452)=3, "March", MONTH($S452)=4, "April", MONTH($S452)=5, "May", MONTH($S452)=6, "June", MONTH($S452)=7, "July", MONTH($S452)=8, "August", MONTH($S452)=9, "September", MONTH($S452)=10, "October", MONTH($S452)=11, "November", MONTH($S452)=12, "December")</f>
        <v>January</v>
      </c>
    </row>
    <row r="453" spans="1:21" ht="30" x14ac:dyDescent="0.25">
      <c r="A453">
        <v>451</v>
      </c>
      <c r="B453" s="3" t="s">
        <v>451</v>
      </c>
      <c r="C453" s="3" t="s">
        <v>4560</v>
      </c>
      <c r="D453" s="6">
        <v>48725</v>
      </c>
      <c r="E453" s="8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>
        <f t="shared" si="28"/>
        <v>0</v>
      </c>
      <c r="P453" s="11">
        <f t="shared" si="29"/>
        <v>0</v>
      </c>
      <c r="Q453" t="s">
        <v>8307</v>
      </c>
      <c r="R453" t="s">
        <v>8313</v>
      </c>
      <c r="S453" s="10">
        <f t="shared" si="30"/>
        <v>41634.715173611112</v>
      </c>
      <c r="T453">
        <f t="shared" si="31"/>
        <v>2013</v>
      </c>
      <c r="U453" s="15" t="str" cm="1">
        <f t="array" ref="U453">_xlfn.IFS(MONTH($S453)=1, "January", MONTH($S453)=2, "Feburary", MONTH($S453)=3, "March", MONTH($S453)=4, "April", MONTH($S453)=5, "May", MONTH($S453)=6, "June", MONTH($S453)=7, "July", MONTH($S453)=8, "August", MONTH($S453)=9, "September", MONTH($S453)=10, "October", MONTH($S453)=11, "November", MONTH($S453)=12, "December")</f>
        <v>December</v>
      </c>
    </row>
    <row r="454" spans="1:21" ht="30" x14ac:dyDescent="0.25">
      <c r="A454">
        <v>452</v>
      </c>
      <c r="B454" s="3" t="s">
        <v>452</v>
      </c>
      <c r="C454" s="3" t="s">
        <v>4561</v>
      </c>
      <c r="D454" s="6">
        <v>48500</v>
      </c>
      <c r="E454" s="8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>
        <f t="shared" si="28"/>
        <v>1</v>
      </c>
      <c r="P454" s="11">
        <f t="shared" si="29"/>
        <v>40</v>
      </c>
      <c r="Q454" t="s">
        <v>8307</v>
      </c>
      <c r="R454" t="s">
        <v>8313</v>
      </c>
      <c r="S454" s="10">
        <f t="shared" si="30"/>
        <v>42107.703877314809</v>
      </c>
      <c r="T454">
        <f t="shared" si="31"/>
        <v>2015</v>
      </c>
      <c r="U454" s="15" t="str" cm="1">
        <f t="array" ref="U454">_xlfn.IFS(MONTH($S454)=1, "January", MONTH($S454)=2, "Feburary", MONTH($S454)=3, "March", MONTH($S454)=4, "April", MONTH($S454)=5, "May", MONTH($S454)=6, "June", MONTH($S454)=7, "July", MONTH($S454)=8, "August", MONTH($S454)=9, "September", MONTH($S454)=10, "October", MONTH($S454)=11, "November", MONTH($S454)=12, "December")</f>
        <v>April</v>
      </c>
    </row>
    <row r="455" spans="1:21" ht="30" x14ac:dyDescent="0.25">
      <c r="A455">
        <v>453</v>
      </c>
      <c r="B455" s="3" t="s">
        <v>453</v>
      </c>
      <c r="C455" s="3" t="s">
        <v>4562</v>
      </c>
      <c r="D455" s="6">
        <v>48000</v>
      </c>
      <c r="E455" s="8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>
        <f t="shared" si="28"/>
        <v>0</v>
      </c>
      <c r="P455" s="11">
        <f t="shared" si="29"/>
        <v>13</v>
      </c>
      <c r="Q455" t="s">
        <v>8307</v>
      </c>
      <c r="R455" t="s">
        <v>8313</v>
      </c>
      <c r="S455" s="10">
        <f t="shared" si="30"/>
        <v>42038.824988425928</v>
      </c>
      <c r="T455">
        <f t="shared" si="31"/>
        <v>2015</v>
      </c>
      <c r="U455" s="15" t="str" cm="1">
        <f t="array" ref="U455">_xlfn.IFS(MONTH($S455)=1, "January", MONTH($S455)=2, "Feburary", MONTH($S455)=3, "March", MONTH($S455)=4, "April", MONTH($S455)=5, "May", MONTH($S455)=6, "June", MONTH($S455)=7, "July", MONTH($S455)=8, "August", MONTH($S455)=9, "September", MONTH($S455)=10, "October", MONTH($S455)=11, "November", MONTH($S455)=12, "December")</f>
        <v>Feburary</v>
      </c>
    </row>
    <row r="456" spans="1:21" ht="30" x14ac:dyDescent="0.25">
      <c r="A456">
        <v>454</v>
      </c>
      <c r="B456" s="3" t="s">
        <v>454</v>
      </c>
      <c r="C456" s="3" t="s">
        <v>4563</v>
      </c>
      <c r="D456" s="6">
        <v>48000</v>
      </c>
      <c r="E456" s="8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>
        <f t="shared" si="28"/>
        <v>0</v>
      </c>
      <c r="P456" s="11">
        <f t="shared" si="29"/>
        <v>16.399999999999999</v>
      </c>
      <c r="Q456" t="s">
        <v>8307</v>
      </c>
      <c r="R456" t="s">
        <v>8313</v>
      </c>
      <c r="S456" s="10">
        <f t="shared" si="30"/>
        <v>41938.717256944445</v>
      </c>
      <c r="T456">
        <f t="shared" si="31"/>
        <v>2014</v>
      </c>
      <c r="U456" s="15" t="str" cm="1">
        <f t="array" ref="U456">_xlfn.IFS(MONTH($S456)=1, "January", MONTH($S456)=2, "Feburary", MONTH($S456)=3, "March", MONTH($S456)=4, "April", MONTH($S456)=5, "May", MONTH($S456)=6, "June", MONTH($S456)=7, "July", MONTH($S456)=8, "August", MONTH($S456)=9, "September", MONTH($S456)=10, "October", MONTH($S456)=11, "November", MONTH($S456)=12, "December")</f>
        <v>October</v>
      </c>
    </row>
    <row r="457" spans="1:21" ht="30" x14ac:dyDescent="0.25">
      <c r="A457">
        <v>455</v>
      </c>
      <c r="B457" s="3" t="s">
        <v>455</v>
      </c>
      <c r="C457" s="3" t="s">
        <v>4564</v>
      </c>
      <c r="D457" s="6">
        <v>48000</v>
      </c>
      <c r="E457" s="8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>
        <f t="shared" si="28"/>
        <v>0</v>
      </c>
      <c r="P457" s="11">
        <f t="shared" si="29"/>
        <v>22.5</v>
      </c>
      <c r="Q457" t="s">
        <v>8307</v>
      </c>
      <c r="R457" t="s">
        <v>8313</v>
      </c>
      <c r="S457" s="10">
        <f t="shared" si="30"/>
        <v>40971.002569444441</v>
      </c>
      <c r="T457">
        <f t="shared" si="31"/>
        <v>2012</v>
      </c>
      <c r="U457" s="15" t="str" cm="1">
        <f t="array" ref="U457">_xlfn.IFS(MONTH($S457)=1, "January", MONTH($S457)=2, "Feburary", MONTH($S457)=3, "March", MONTH($S457)=4, "April", MONTH($S457)=5, "May", MONTH($S457)=6, "June", MONTH($S457)=7, "July", MONTH($S457)=8, "August", MONTH($S457)=9, "September", MONTH($S457)=10, "October", MONTH($S457)=11, "November", MONTH($S457)=12, "December")</f>
        <v>March</v>
      </c>
    </row>
    <row r="458" spans="1:21" ht="30" x14ac:dyDescent="0.25">
      <c r="A458">
        <v>456</v>
      </c>
      <c r="B458" s="3" t="s">
        <v>456</v>
      </c>
      <c r="C458" s="3" t="s">
        <v>4565</v>
      </c>
      <c r="D458" s="6">
        <v>48000</v>
      </c>
      <c r="E458" s="8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>
        <f t="shared" si="28"/>
        <v>0</v>
      </c>
      <c r="P458" s="11">
        <f t="shared" si="29"/>
        <v>20.329999999999998</v>
      </c>
      <c r="Q458" t="s">
        <v>8307</v>
      </c>
      <c r="R458" t="s">
        <v>8313</v>
      </c>
      <c r="S458" s="10">
        <f t="shared" si="30"/>
        <v>41547.694456018515</v>
      </c>
      <c r="T458">
        <f t="shared" si="31"/>
        <v>2013</v>
      </c>
      <c r="U458" s="15" t="str" cm="1">
        <f t="array" ref="U458">_xlfn.IFS(MONTH($S458)=1, "January", MONTH($S458)=2, "Feburary", MONTH($S458)=3, "March", MONTH($S458)=4, "April", MONTH($S458)=5, "May", MONTH($S458)=6, "June", MONTH($S458)=7, "July", MONTH($S458)=8, "August", MONTH($S458)=9, "September", MONTH($S458)=10, "October", MONTH($S458)=11, "November", MONTH($S458)=12, "December")</f>
        <v>September</v>
      </c>
    </row>
    <row r="459" spans="1:21" ht="30" x14ac:dyDescent="0.25">
      <c r="A459">
        <v>457</v>
      </c>
      <c r="B459" s="3" t="s">
        <v>457</v>
      </c>
      <c r="C459" s="3" t="s">
        <v>4566</v>
      </c>
      <c r="D459" s="6">
        <v>47000</v>
      </c>
      <c r="E459" s="8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>
        <f t="shared" si="28"/>
        <v>0</v>
      </c>
      <c r="P459" s="11">
        <f t="shared" si="29"/>
        <v>0</v>
      </c>
      <c r="Q459" t="s">
        <v>8307</v>
      </c>
      <c r="R459" t="s">
        <v>8313</v>
      </c>
      <c r="S459" s="10">
        <f t="shared" si="30"/>
        <v>41837.767500000002</v>
      </c>
      <c r="T459">
        <f t="shared" si="31"/>
        <v>2014</v>
      </c>
      <c r="U459" s="15" t="str" cm="1">
        <f t="array" ref="U459">_xlfn.IFS(MONTH($S459)=1, "January", MONTH($S459)=2, "Feburary", MONTH($S459)=3, "March", MONTH($S459)=4, "April", MONTH($S459)=5, "May", MONTH($S459)=6, "June", MONTH($S459)=7, "July", MONTH($S459)=8, "August", MONTH($S459)=9, "September", MONTH($S459)=10, "October", MONTH($S459)=11, "November", MONTH($S459)=12, "December")</f>
        <v>July</v>
      </c>
    </row>
    <row r="460" spans="1:21" ht="30" x14ac:dyDescent="0.25">
      <c r="A460">
        <v>458</v>
      </c>
      <c r="B460" s="3" t="s">
        <v>458</v>
      </c>
      <c r="C460" s="3" t="s">
        <v>4567</v>
      </c>
      <c r="D460" s="6">
        <v>46260</v>
      </c>
      <c r="E460" s="8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>
        <f t="shared" si="28"/>
        <v>2</v>
      </c>
      <c r="P460" s="11">
        <f t="shared" si="29"/>
        <v>16.760000000000002</v>
      </c>
      <c r="Q460" t="s">
        <v>8307</v>
      </c>
      <c r="R460" t="s">
        <v>8313</v>
      </c>
      <c r="S460" s="10">
        <f t="shared" si="30"/>
        <v>41378.69976851852</v>
      </c>
      <c r="T460">
        <f t="shared" si="31"/>
        <v>2013</v>
      </c>
      <c r="U460" s="15" t="str" cm="1">
        <f t="array" ref="U460">_xlfn.IFS(MONTH($S460)=1, "January", MONTH($S460)=2, "Feburary", MONTH($S460)=3, "March", MONTH($S460)=4, "April", MONTH($S460)=5, "May", MONTH($S460)=6, "June", MONTH($S460)=7, "July", MONTH($S460)=8, "August", MONTH($S460)=9, "September", MONTH($S460)=10, "October", MONTH($S460)=11, "November", MONTH($S460)=12, "December")</f>
        <v>April</v>
      </c>
    </row>
    <row r="461" spans="1:21" ht="30" x14ac:dyDescent="0.25">
      <c r="A461">
        <v>459</v>
      </c>
      <c r="B461" s="3" t="s">
        <v>459</v>
      </c>
      <c r="C461" s="3" t="s">
        <v>4568</v>
      </c>
      <c r="D461" s="6">
        <v>45000</v>
      </c>
      <c r="E461" s="8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>
        <f t="shared" si="28"/>
        <v>0</v>
      </c>
      <c r="P461" s="11">
        <f t="shared" si="29"/>
        <v>25</v>
      </c>
      <c r="Q461" t="s">
        <v>8307</v>
      </c>
      <c r="R461" t="s">
        <v>8313</v>
      </c>
      <c r="S461" s="10">
        <f t="shared" si="30"/>
        <v>40800.6403587963</v>
      </c>
      <c r="T461">
        <f t="shared" si="31"/>
        <v>2011</v>
      </c>
      <c r="U461" s="15" t="str" cm="1">
        <f t="array" ref="U461">_xlfn.IFS(MONTH($S461)=1, "January", MONTH($S461)=2, "Feburary", MONTH($S461)=3, "March", MONTH($S461)=4, "April", MONTH($S461)=5, "May", MONTH($S461)=6, "June", MONTH($S461)=7, "July", MONTH($S461)=8, "August", MONTH($S461)=9, "September", MONTH($S461)=10, "October", MONTH($S461)=11, "November", MONTH($S461)=12, "December")</f>
        <v>September</v>
      </c>
    </row>
    <row r="462" spans="1:21" x14ac:dyDescent="0.25">
      <c r="A462">
        <v>460</v>
      </c>
      <c r="B462" s="3" t="s">
        <v>460</v>
      </c>
      <c r="C462" s="3" t="s">
        <v>4569</v>
      </c>
      <c r="D462" s="6">
        <v>45000</v>
      </c>
      <c r="E462" s="8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>
        <f t="shared" si="28"/>
        <v>0</v>
      </c>
      <c r="P462" s="11">
        <f t="shared" si="29"/>
        <v>12.5</v>
      </c>
      <c r="Q462" t="s">
        <v>8307</v>
      </c>
      <c r="R462" t="s">
        <v>8313</v>
      </c>
      <c r="S462" s="10">
        <f t="shared" si="30"/>
        <v>41759.542534722219</v>
      </c>
      <c r="T462">
        <f t="shared" si="31"/>
        <v>2014</v>
      </c>
      <c r="U462" s="15" t="str" cm="1">
        <f t="array" ref="U462">_xlfn.IFS(MONTH($S462)=1, "January", MONTH($S462)=2, "Feburary", MONTH($S462)=3, "March", MONTH($S462)=4, "April", MONTH($S462)=5, "May", MONTH($S462)=6, "June", MONTH($S462)=7, "July", MONTH($S462)=8, "August", MONTH($S462)=9, "September", MONTH($S462)=10, "October", MONTH($S462)=11, "November", MONTH($S462)=12, "December")</f>
        <v>April</v>
      </c>
    </row>
    <row r="463" spans="1:21" ht="30" x14ac:dyDescent="0.25">
      <c r="A463">
        <v>461</v>
      </c>
      <c r="B463" s="3" t="s">
        <v>461</v>
      </c>
      <c r="C463" s="3" t="s">
        <v>4570</v>
      </c>
      <c r="D463" s="6">
        <v>45000</v>
      </c>
      <c r="E463" s="8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>
        <f t="shared" si="28"/>
        <v>0</v>
      </c>
      <c r="P463" s="11">
        <f t="shared" si="29"/>
        <v>0</v>
      </c>
      <c r="Q463" t="s">
        <v>8307</v>
      </c>
      <c r="R463" t="s">
        <v>8313</v>
      </c>
      <c r="S463" s="10">
        <f t="shared" si="30"/>
        <v>41407.84684027778</v>
      </c>
      <c r="T463">
        <f t="shared" si="31"/>
        <v>2013</v>
      </c>
      <c r="U463" s="15" t="str" cm="1">
        <f t="array" ref="U463">_xlfn.IFS(MONTH($S463)=1, "January", MONTH($S463)=2, "Feburary", MONTH($S463)=3, "March", MONTH($S463)=4, "April", MONTH($S463)=5, "May", MONTH($S463)=6, "June", MONTH($S463)=7, "July", MONTH($S463)=8, "August", MONTH($S463)=9, "September", MONTH($S463)=10, "October", MONTH($S463)=11, "November", MONTH($S463)=12, "December")</f>
        <v>May</v>
      </c>
    </row>
    <row r="464" spans="1:21" ht="30" x14ac:dyDescent="0.25">
      <c r="A464">
        <v>462</v>
      </c>
      <c r="B464" s="3" t="s">
        <v>462</v>
      </c>
      <c r="C464" s="3" t="s">
        <v>4571</v>
      </c>
      <c r="D464" s="6">
        <v>45000</v>
      </c>
      <c r="E464" s="8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>
        <f t="shared" si="28"/>
        <v>0</v>
      </c>
      <c r="P464" s="11">
        <f t="shared" si="29"/>
        <v>0</v>
      </c>
      <c r="Q464" t="s">
        <v>8307</v>
      </c>
      <c r="R464" t="s">
        <v>8313</v>
      </c>
      <c r="S464" s="10">
        <f t="shared" si="30"/>
        <v>40705.126631944448</v>
      </c>
      <c r="T464">
        <f t="shared" si="31"/>
        <v>2011</v>
      </c>
      <c r="U464" s="15" t="str" cm="1">
        <f t="array" ref="U464">_xlfn.IFS(MONTH($S464)=1, "January", MONTH($S464)=2, "Feburary", MONTH($S464)=3, "March", MONTH($S464)=4, "April", MONTH($S464)=5, "May", MONTH($S464)=6, "June", MONTH($S464)=7, "July", MONTH($S464)=8, "August", MONTH($S464)=9, "September", MONTH($S464)=10, "October", MONTH($S464)=11, "November", MONTH($S464)=12, "December")</f>
        <v>June</v>
      </c>
    </row>
    <row r="465" spans="1:21" ht="30" x14ac:dyDescent="0.25">
      <c r="A465">
        <v>463</v>
      </c>
      <c r="B465" s="3" t="s">
        <v>463</v>
      </c>
      <c r="C465" s="3" t="s">
        <v>4572</v>
      </c>
      <c r="D465" s="6">
        <v>45000</v>
      </c>
      <c r="E465" s="8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>
        <f t="shared" si="28"/>
        <v>3</v>
      </c>
      <c r="P465" s="11">
        <f t="shared" si="29"/>
        <v>113.64</v>
      </c>
      <c r="Q465" t="s">
        <v>8307</v>
      </c>
      <c r="R465" t="s">
        <v>8313</v>
      </c>
      <c r="S465" s="10">
        <f t="shared" si="30"/>
        <v>40750.710104166668</v>
      </c>
      <c r="T465">
        <f t="shared" si="31"/>
        <v>2011</v>
      </c>
      <c r="U465" s="15" t="str" cm="1">
        <f t="array" ref="U465">_xlfn.IFS(MONTH($S465)=1, "January", MONTH($S465)=2, "Feburary", MONTH($S465)=3, "March", MONTH($S465)=4, "April", MONTH($S465)=5, "May", MONTH($S465)=6, "June", MONTH($S465)=7, "July", MONTH($S465)=8, "August", MONTH($S465)=9, "September", MONTH($S465)=10, "October", MONTH($S465)=11, "November", MONTH($S465)=12, "December")</f>
        <v>July</v>
      </c>
    </row>
    <row r="466" spans="1:21" ht="30" x14ac:dyDescent="0.25">
      <c r="A466">
        <v>464</v>
      </c>
      <c r="B466" s="3" t="s">
        <v>464</v>
      </c>
      <c r="C466" s="3" t="s">
        <v>4573</v>
      </c>
      <c r="D466" s="6">
        <v>45000</v>
      </c>
      <c r="E466" s="8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>
        <f t="shared" si="28"/>
        <v>0</v>
      </c>
      <c r="P466" s="11">
        <f t="shared" si="29"/>
        <v>1</v>
      </c>
      <c r="Q466" t="s">
        <v>8307</v>
      </c>
      <c r="R466" t="s">
        <v>8313</v>
      </c>
      <c r="S466" s="10">
        <f t="shared" si="30"/>
        <v>42488.848784722228</v>
      </c>
      <c r="T466">
        <f t="shared" si="31"/>
        <v>2016</v>
      </c>
      <c r="U466" s="15" t="str" cm="1">
        <f t="array" ref="U466">_xlfn.IFS(MONTH($S466)=1, "January", MONTH($S466)=2, "Feburary", MONTH($S466)=3, "March", MONTH($S466)=4, "April", MONTH($S466)=5, "May", MONTH($S466)=6, "June", MONTH($S466)=7, "July", MONTH($S466)=8, "August", MONTH($S466)=9, "September", MONTH($S466)=10, "October", MONTH($S466)=11, "November", MONTH($S466)=12, "December")</f>
        <v>April</v>
      </c>
    </row>
    <row r="467" spans="1:21" x14ac:dyDescent="0.25">
      <c r="A467">
        <v>465</v>
      </c>
      <c r="B467" s="3" t="s">
        <v>465</v>
      </c>
      <c r="C467" s="3" t="s">
        <v>4574</v>
      </c>
      <c r="D467" s="6">
        <v>45000</v>
      </c>
      <c r="E467" s="8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>
        <f t="shared" si="28"/>
        <v>0</v>
      </c>
      <c r="P467" s="11">
        <f t="shared" si="29"/>
        <v>17.25</v>
      </c>
      <c r="Q467" t="s">
        <v>8307</v>
      </c>
      <c r="R467" t="s">
        <v>8313</v>
      </c>
      <c r="S467" s="10">
        <f t="shared" si="30"/>
        <v>41801.120069444441</v>
      </c>
      <c r="T467">
        <f t="shared" si="31"/>
        <v>2014</v>
      </c>
      <c r="U467" s="15" t="str" cm="1">
        <f t="array" ref="U467">_xlfn.IFS(MONTH($S467)=1, "January", MONTH($S467)=2, "Feburary", MONTH($S467)=3, "March", MONTH($S467)=4, "April", MONTH($S467)=5, "May", MONTH($S467)=6, "June", MONTH($S467)=7, "July", MONTH($S467)=8, "August", MONTH($S467)=9, "September", MONTH($S467)=10, "October", MONTH($S467)=11, "November", MONTH($S467)=12, "December")</f>
        <v>June</v>
      </c>
    </row>
    <row r="468" spans="1:21" ht="30" x14ac:dyDescent="0.25">
      <c r="A468">
        <v>466</v>
      </c>
      <c r="B468" s="3" t="s">
        <v>466</v>
      </c>
      <c r="C468" s="3" t="s">
        <v>4575</v>
      </c>
      <c r="D468" s="6">
        <v>45000</v>
      </c>
      <c r="E468" s="8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>
        <f t="shared" si="28"/>
        <v>0</v>
      </c>
      <c r="P468" s="11">
        <f t="shared" si="29"/>
        <v>15.2</v>
      </c>
      <c r="Q468" t="s">
        <v>8307</v>
      </c>
      <c r="R468" t="s">
        <v>8313</v>
      </c>
      <c r="S468" s="10">
        <f t="shared" si="30"/>
        <v>41129.942870370374</v>
      </c>
      <c r="T468">
        <f t="shared" si="31"/>
        <v>2012</v>
      </c>
      <c r="U468" s="15" t="str" cm="1">
        <f t="array" ref="U468">_xlfn.IFS(MONTH($S468)=1, "January", MONTH($S468)=2, "Feburary", MONTH($S468)=3, "March", MONTH($S468)=4, "April", MONTH($S468)=5, "May", MONTH($S468)=6, "June", MONTH($S468)=7, "July", MONTH($S468)=8, "August", MONTH($S468)=9, "September", MONTH($S468)=10, "October", MONTH($S468)=11, "November", MONTH($S468)=12, "December")</f>
        <v>August</v>
      </c>
    </row>
    <row r="469" spans="1:21" ht="30" x14ac:dyDescent="0.25">
      <c r="A469">
        <v>467</v>
      </c>
      <c r="B469" s="3" t="s">
        <v>467</v>
      </c>
      <c r="C469" s="3" t="s">
        <v>4576</v>
      </c>
      <c r="D469" s="6">
        <v>45000</v>
      </c>
      <c r="E469" s="8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>
        <f t="shared" si="28"/>
        <v>10</v>
      </c>
      <c r="P469" s="11">
        <f t="shared" si="29"/>
        <v>110.64</v>
      </c>
      <c r="Q469" t="s">
        <v>8307</v>
      </c>
      <c r="R469" t="s">
        <v>8313</v>
      </c>
      <c r="S469" s="10">
        <f t="shared" si="30"/>
        <v>41135.679791666669</v>
      </c>
      <c r="T469">
        <f t="shared" si="31"/>
        <v>2012</v>
      </c>
      <c r="U469" s="15" t="str" cm="1">
        <f t="array" ref="U469">_xlfn.IFS(MONTH($S469)=1, "January", MONTH($S469)=2, "Feburary", MONTH($S469)=3, "March", MONTH($S469)=4, "April", MONTH($S469)=5, "May", MONTH($S469)=6, "June", MONTH($S469)=7, "July", MONTH($S469)=8, "August", MONTH($S469)=9, "September", MONTH($S469)=10, "October", MONTH($S469)=11, "November", MONTH($S469)=12, "December")</f>
        <v>August</v>
      </c>
    </row>
    <row r="470" spans="1:21" ht="30" x14ac:dyDescent="0.25">
      <c r="A470">
        <v>468</v>
      </c>
      <c r="B470" s="3" t="s">
        <v>468</v>
      </c>
      <c r="C470" s="3" t="s">
        <v>4577</v>
      </c>
      <c r="D470" s="6">
        <v>45000</v>
      </c>
      <c r="E470" s="8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>
        <f t="shared" si="28"/>
        <v>0</v>
      </c>
      <c r="P470" s="11">
        <f t="shared" si="29"/>
        <v>0</v>
      </c>
      <c r="Q470" t="s">
        <v>8307</v>
      </c>
      <c r="R470" t="s">
        <v>8313</v>
      </c>
      <c r="S470" s="10">
        <f t="shared" si="30"/>
        <v>41041.167627314811</v>
      </c>
      <c r="T470">
        <f t="shared" si="31"/>
        <v>2012</v>
      </c>
      <c r="U470" s="15" t="str" cm="1">
        <f t="array" ref="U470">_xlfn.IFS(MONTH($S470)=1, "January", MONTH($S470)=2, "Feburary", MONTH($S470)=3, "March", MONTH($S470)=4, "April", MONTH($S470)=5, "May", MONTH($S470)=6, "June", MONTH($S470)=7, "July", MONTH($S470)=8, "August", MONTH($S470)=9, "September", MONTH($S470)=10, "October", MONTH($S470)=11, "November", MONTH($S470)=12, "December")</f>
        <v>May</v>
      </c>
    </row>
    <row r="471" spans="1:21" ht="30" x14ac:dyDescent="0.25">
      <c r="A471">
        <v>469</v>
      </c>
      <c r="B471" s="3" t="s">
        <v>469</v>
      </c>
      <c r="C471" s="3" t="s">
        <v>4578</v>
      </c>
      <c r="D471" s="6">
        <v>45000</v>
      </c>
      <c r="E471" s="8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>
        <f t="shared" si="28"/>
        <v>0</v>
      </c>
      <c r="P471" s="11">
        <f t="shared" si="29"/>
        <v>0</v>
      </c>
      <c r="Q471" t="s">
        <v>8307</v>
      </c>
      <c r="R471" t="s">
        <v>8313</v>
      </c>
      <c r="S471" s="10">
        <f t="shared" si="30"/>
        <v>41827.989861111113</v>
      </c>
      <c r="T471">
        <f t="shared" si="31"/>
        <v>2014</v>
      </c>
      <c r="U471" s="15" t="str" cm="1">
        <f t="array" ref="U471">_xlfn.IFS(MONTH($S471)=1, "January", MONTH($S471)=2, "Feburary", MONTH($S471)=3, "March", MONTH($S471)=4, "April", MONTH($S471)=5, "May", MONTH($S471)=6, "June", MONTH($S471)=7, "July", MONTH($S471)=8, "August", MONTH($S471)=9, "September", MONTH($S471)=10, "October", MONTH($S471)=11, "November", MONTH($S471)=12, "December")</f>
        <v>July</v>
      </c>
    </row>
    <row r="472" spans="1:21" ht="30" x14ac:dyDescent="0.25">
      <c r="A472">
        <v>470</v>
      </c>
      <c r="B472" s="3" t="s">
        <v>470</v>
      </c>
      <c r="C472" s="3" t="s">
        <v>4579</v>
      </c>
      <c r="D472" s="6">
        <v>44250</v>
      </c>
      <c r="E472" s="8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>
        <f t="shared" si="28"/>
        <v>0</v>
      </c>
      <c r="P472" s="11">
        <f t="shared" si="29"/>
        <v>25.5</v>
      </c>
      <c r="Q472" t="s">
        <v>8307</v>
      </c>
      <c r="R472" t="s">
        <v>8313</v>
      </c>
      <c r="S472" s="10">
        <f t="shared" si="30"/>
        <v>41605.167696759258</v>
      </c>
      <c r="T472">
        <f t="shared" si="31"/>
        <v>2013</v>
      </c>
      <c r="U472" s="15" t="str" cm="1">
        <f t="array" ref="U472">_xlfn.IFS(MONTH($S472)=1, "January", MONTH($S472)=2, "Feburary", MONTH($S472)=3, "March", MONTH($S472)=4, "April", MONTH($S472)=5, "May", MONTH($S472)=6, "June", MONTH($S472)=7, "July", MONTH($S472)=8, "August", MONTH($S472)=9, "September", MONTH($S472)=10, "October", MONTH($S472)=11, "November", MONTH($S472)=12, "December")</f>
        <v>November</v>
      </c>
    </row>
    <row r="473" spans="1:21" ht="45" x14ac:dyDescent="0.25">
      <c r="A473">
        <v>471</v>
      </c>
      <c r="B473" s="3" t="s">
        <v>471</v>
      </c>
      <c r="C473" s="3" t="s">
        <v>4580</v>
      </c>
      <c r="D473" s="6">
        <v>44000</v>
      </c>
      <c r="E473" s="8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>
        <f t="shared" si="28"/>
        <v>15</v>
      </c>
      <c r="P473" s="11">
        <f t="shared" si="29"/>
        <v>38.479999999999997</v>
      </c>
      <c r="Q473" t="s">
        <v>8307</v>
      </c>
      <c r="R473" t="s">
        <v>8313</v>
      </c>
      <c r="S473" s="10">
        <f t="shared" si="30"/>
        <v>41703.721979166665</v>
      </c>
      <c r="T473">
        <f t="shared" si="31"/>
        <v>2014</v>
      </c>
      <c r="U473" s="15" t="str" cm="1">
        <f t="array" ref="U473">_xlfn.IFS(MONTH($S473)=1, "January", MONTH($S473)=2, "Feburary", MONTH($S473)=3, "March", MONTH($S473)=4, "April", MONTH($S473)=5, "May", MONTH($S473)=6, "June", MONTH($S473)=7, "July", MONTH($S473)=8, "August", MONTH($S473)=9, "September", MONTH($S473)=10, "October", MONTH($S473)=11, "November", MONTH($S473)=12, "December")</f>
        <v>March</v>
      </c>
    </row>
    <row r="474" spans="1:21" ht="30" x14ac:dyDescent="0.25">
      <c r="A474">
        <v>472</v>
      </c>
      <c r="B474" s="3" t="s">
        <v>472</v>
      </c>
      <c r="C474" s="3" t="s">
        <v>4581</v>
      </c>
      <c r="D474" s="6">
        <v>43500</v>
      </c>
      <c r="E474" s="8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>
        <f t="shared" si="28"/>
        <v>0</v>
      </c>
      <c r="P474" s="11">
        <f t="shared" si="29"/>
        <v>28.2</v>
      </c>
      <c r="Q474" t="s">
        <v>8307</v>
      </c>
      <c r="R474" t="s">
        <v>8313</v>
      </c>
      <c r="S474" s="10">
        <f t="shared" si="30"/>
        <v>41844.922662037039</v>
      </c>
      <c r="T474">
        <f t="shared" si="31"/>
        <v>2014</v>
      </c>
      <c r="U474" s="15" t="str" cm="1">
        <f t="array" ref="U474">_xlfn.IFS(MONTH($S474)=1, "January", MONTH($S474)=2, "Feburary", MONTH($S474)=3, "March", MONTH($S474)=4, "April", MONTH($S474)=5, "May", MONTH($S474)=6, "June", MONTH($S474)=7, "July", MONTH($S474)=8, "August", MONTH($S474)=9, "September", MONTH($S474)=10, "October", MONTH($S474)=11, "November", MONTH($S474)=12, "December")</f>
        <v>July</v>
      </c>
    </row>
    <row r="475" spans="1:21" ht="30" x14ac:dyDescent="0.25">
      <c r="A475">
        <v>473</v>
      </c>
      <c r="B475" s="3" t="s">
        <v>473</v>
      </c>
      <c r="C475" s="3" t="s">
        <v>4582</v>
      </c>
      <c r="D475" s="6">
        <v>42850</v>
      </c>
      <c r="E475" s="8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>
        <f t="shared" si="28"/>
        <v>2</v>
      </c>
      <c r="P475" s="11">
        <f t="shared" si="29"/>
        <v>61.5</v>
      </c>
      <c r="Q475" t="s">
        <v>8307</v>
      </c>
      <c r="R475" t="s">
        <v>8313</v>
      </c>
      <c r="S475" s="10">
        <f t="shared" si="30"/>
        <v>41869.698136574072</v>
      </c>
      <c r="T475">
        <f t="shared" si="31"/>
        <v>2014</v>
      </c>
      <c r="U475" s="15" t="str" cm="1">
        <f t="array" ref="U475">_xlfn.IFS(MONTH($S475)=1, "January", MONTH($S475)=2, "Feburary", MONTH($S475)=3, "March", MONTH($S475)=4, "April", MONTH($S475)=5, "May", MONTH($S475)=6, "June", MONTH($S475)=7, "July", MONTH($S475)=8, "August", MONTH($S475)=9, "September", MONTH($S475)=10, "October", MONTH($S475)=11, "November", MONTH($S475)=12, "December")</f>
        <v>August</v>
      </c>
    </row>
    <row r="476" spans="1:21" ht="30" x14ac:dyDescent="0.25">
      <c r="A476">
        <v>474</v>
      </c>
      <c r="B476" s="3" t="s">
        <v>474</v>
      </c>
      <c r="C476" s="3" t="s">
        <v>4583</v>
      </c>
      <c r="D476" s="6">
        <v>42500</v>
      </c>
      <c r="E476" s="8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>
        <f t="shared" si="28"/>
        <v>0</v>
      </c>
      <c r="P476" s="11">
        <f t="shared" si="29"/>
        <v>1</v>
      </c>
      <c r="Q476" t="s">
        <v>8307</v>
      </c>
      <c r="R476" t="s">
        <v>8313</v>
      </c>
      <c r="S476" s="10">
        <f t="shared" si="30"/>
        <v>42753.329039351855</v>
      </c>
      <c r="T476">
        <f t="shared" si="31"/>
        <v>2017</v>
      </c>
      <c r="U476" s="15" t="str" cm="1">
        <f t="array" ref="U476">_xlfn.IFS(MONTH($S476)=1, "January", MONTH($S476)=2, "Feburary", MONTH($S476)=3, "March", MONTH($S476)=4, "April", MONTH($S476)=5, "May", MONTH($S476)=6, "June", MONTH($S476)=7, "July", MONTH($S476)=8, "August", MONTH($S476)=9, "September", MONTH($S476)=10, "October", MONTH($S476)=11, "November", MONTH($S476)=12, "December")</f>
        <v>January</v>
      </c>
    </row>
    <row r="477" spans="1:21" ht="30" x14ac:dyDescent="0.25">
      <c r="A477">
        <v>475</v>
      </c>
      <c r="B477" s="3" t="s">
        <v>475</v>
      </c>
      <c r="C477" s="3" t="s">
        <v>4584</v>
      </c>
      <c r="D477" s="6">
        <v>42000</v>
      </c>
      <c r="E477" s="8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>
        <f t="shared" si="28"/>
        <v>0</v>
      </c>
      <c r="P477" s="11">
        <f t="shared" si="29"/>
        <v>0</v>
      </c>
      <c r="Q477" t="s">
        <v>8307</v>
      </c>
      <c r="R477" t="s">
        <v>8313</v>
      </c>
      <c r="S477" s="10">
        <f t="shared" si="30"/>
        <v>42100.086145833338</v>
      </c>
      <c r="T477">
        <f t="shared" si="31"/>
        <v>2015</v>
      </c>
      <c r="U477" s="15" t="str" cm="1">
        <f t="array" ref="U477">_xlfn.IFS(MONTH($S477)=1, "January", MONTH($S477)=2, "Feburary", MONTH($S477)=3, "March", MONTH($S477)=4, "April", MONTH($S477)=5, "May", MONTH($S477)=6, "June", MONTH($S477)=7, "July", MONTH($S477)=8, "August", MONTH($S477)=9, "September", MONTH($S477)=10, "October", MONTH($S477)=11, "November", MONTH($S477)=12, "December")</f>
        <v>April</v>
      </c>
    </row>
    <row r="478" spans="1:21" x14ac:dyDescent="0.25">
      <c r="A478">
        <v>476</v>
      </c>
      <c r="B478" s="3" t="s">
        <v>476</v>
      </c>
      <c r="C478" s="3" t="s">
        <v>4585</v>
      </c>
      <c r="D478" s="6">
        <v>42000</v>
      </c>
      <c r="E478" s="8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>
        <f t="shared" si="28"/>
        <v>12</v>
      </c>
      <c r="P478" s="11">
        <f t="shared" si="29"/>
        <v>39.57</v>
      </c>
      <c r="Q478" t="s">
        <v>8307</v>
      </c>
      <c r="R478" t="s">
        <v>8313</v>
      </c>
      <c r="S478" s="10">
        <f t="shared" si="30"/>
        <v>41757.975011574075</v>
      </c>
      <c r="T478">
        <f t="shared" si="31"/>
        <v>2014</v>
      </c>
      <c r="U478" s="15" t="str" cm="1">
        <f t="array" ref="U478">_xlfn.IFS(MONTH($S478)=1, "January", MONTH($S478)=2, "Feburary", MONTH($S478)=3, "March", MONTH($S478)=4, "April", MONTH($S478)=5, "May", MONTH($S478)=6, "June", MONTH($S478)=7, "July", MONTH($S478)=8, "August", MONTH($S478)=9, "September", MONTH($S478)=10, "October", MONTH($S478)=11, "November", MONTH($S478)=12, "December")</f>
        <v>April</v>
      </c>
    </row>
    <row r="479" spans="1:21" ht="30" x14ac:dyDescent="0.25">
      <c r="A479">
        <v>477</v>
      </c>
      <c r="B479" s="3" t="s">
        <v>477</v>
      </c>
      <c r="C479" s="3" t="s">
        <v>4586</v>
      </c>
      <c r="D479" s="6">
        <v>42000</v>
      </c>
      <c r="E479" s="8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>
        <f t="shared" si="28"/>
        <v>0</v>
      </c>
      <c r="P479" s="11">
        <f t="shared" si="29"/>
        <v>0</v>
      </c>
      <c r="Q479" t="s">
        <v>8307</v>
      </c>
      <c r="R479" t="s">
        <v>8313</v>
      </c>
      <c r="S479" s="10">
        <f t="shared" si="30"/>
        <v>40987.83488425926</v>
      </c>
      <c r="T479">
        <f t="shared" si="31"/>
        <v>2012</v>
      </c>
      <c r="U479" s="15" t="str" cm="1">
        <f t="array" ref="U479">_xlfn.IFS(MONTH($S479)=1, "January", MONTH($S479)=2, "Feburary", MONTH($S479)=3, "March", MONTH($S479)=4, "April", MONTH($S479)=5, "May", MONTH($S479)=6, "June", MONTH($S479)=7, "July", MONTH($S479)=8, "August", MONTH($S479)=9, "September", MONTH($S479)=10, "October", MONTH($S479)=11, "November", MONTH($S479)=12, "December")</f>
        <v>March</v>
      </c>
    </row>
    <row r="480" spans="1:21" ht="30" x14ac:dyDescent="0.25">
      <c r="A480">
        <v>478</v>
      </c>
      <c r="B480" s="3" t="s">
        <v>478</v>
      </c>
      <c r="C480" s="3" t="s">
        <v>4587</v>
      </c>
      <c r="D480" s="6">
        <v>40000</v>
      </c>
      <c r="E480" s="8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>
        <f t="shared" si="28"/>
        <v>0</v>
      </c>
      <c r="P480" s="11">
        <f t="shared" si="29"/>
        <v>0</v>
      </c>
      <c r="Q480" t="s">
        <v>8307</v>
      </c>
      <c r="R480" t="s">
        <v>8313</v>
      </c>
      <c r="S480" s="10">
        <f t="shared" si="30"/>
        <v>42065.910983796297</v>
      </c>
      <c r="T480">
        <f t="shared" si="31"/>
        <v>2015</v>
      </c>
      <c r="U480" s="15" t="str" cm="1">
        <f t="array" ref="U480">_xlfn.IFS(MONTH($S480)=1, "January", MONTH($S480)=2, "Feburary", MONTH($S480)=3, "March", MONTH($S480)=4, "April", MONTH($S480)=5, "May", MONTH($S480)=6, "June", MONTH($S480)=7, "July", MONTH($S480)=8, "August", MONTH($S480)=9, "September", MONTH($S480)=10, "October", MONTH($S480)=11, "November", MONTH($S480)=12, "December")</f>
        <v>March</v>
      </c>
    </row>
    <row r="481" spans="1:21" ht="30" x14ac:dyDescent="0.25">
      <c r="A481">
        <v>479</v>
      </c>
      <c r="B481" s="3" t="s">
        <v>479</v>
      </c>
      <c r="C481" s="3" t="s">
        <v>4588</v>
      </c>
      <c r="D481" s="6">
        <v>40000</v>
      </c>
      <c r="E481" s="8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>
        <f t="shared" si="28"/>
        <v>12</v>
      </c>
      <c r="P481" s="11">
        <f t="shared" si="29"/>
        <v>88.8</v>
      </c>
      <c r="Q481" t="s">
        <v>8307</v>
      </c>
      <c r="R481" t="s">
        <v>8313</v>
      </c>
      <c r="S481" s="10">
        <f t="shared" si="30"/>
        <v>41904.407812500001</v>
      </c>
      <c r="T481">
        <f t="shared" si="31"/>
        <v>2014</v>
      </c>
      <c r="U481" s="15" t="str" cm="1">
        <f t="array" ref="U481">_xlfn.IFS(MONTH($S481)=1, "January", MONTH($S481)=2, "Feburary", MONTH($S481)=3, "March", MONTH($S481)=4, "April", MONTH($S481)=5, "May", MONTH($S481)=6, "June", MONTH($S481)=7, "July", MONTH($S481)=8, "August", MONTH($S481)=9, "September", MONTH($S481)=10, "October", MONTH($S481)=11, "November", MONTH($S481)=12, "December")</f>
        <v>September</v>
      </c>
    </row>
    <row r="482" spans="1:21" ht="30" x14ac:dyDescent="0.25">
      <c r="A482">
        <v>480</v>
      </c>
      <c r="B482" s="3" t="s">
        <v>480</v>
      </c>
      <c r="C482" s="3" t="s">
        <v>4589</v>
      </c>
      <c r="D482" s="6">
        <v>40000</v>
      </c>
      <c r="E482" s="8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>
        <f t="shared" si="28"/>
        <v>19</v>
      </c>
      <c r="P482" s="11">
        <f t="shared" si="29"/>
        <v>55.46</v>
      </c>
      <c r="Q482" t="s">
        <v>8307</v>
      </c>
      <c r="R482" t="s">
        <v>8313</v>
      </c>
      <c r="S482" s="10">
        <f t="shared" si="30"/>
        <v>41465.500173611108</v>
      </c>
      <c r="T482">
        <f t="shared" si="31"/>
        <v>2013</v>
      </c>
      <c r="U482" s="15" t="str" cm="1">
        <f t="array" ref="U482">_xlfn.IFS(MONTH($S482)=1, "January", MONTH($S482)=2, "Feburary", MONTH($S482)=3, "March", MONTH($S482)=4, "April", MONTH($S482)=5, "May", MONTH($S482)=6, "June", MONTH($S482)=7, "July", MONTH($S482)=8, "August", MONTH($S482)=9, "September", MONTH($S482)=10, "October", MONTH($S482)=11, "November", MONTH($S482)=12, "December")</f>
        <v>July</v>
      </c>
    </row>
    <row r="483" spans="1:21" ht="30" x14ac:dyDescent="0.25">
      <c r="A483">
        <v>481</v>
      </c>
      <c r="B483" s="3" t="s">
        <v>481</v>
      </c>
      <c r="C483" s="3" t="s">
        <v>4590</v>
      </c>
      <c r="D483" s="6">
        <v>40000</v>
      </c>
      <c r="E483" s="8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>
        <f t="shared" si="28"/>
        <v>5</v>
      </c>
      <c r="P483" s="11">
        <f t="shared" si="29"/>
        <v>87.14</v>
      </c>
      <c r="Q483" t="s">
        <v>8307</v>
      </c>
      <c r="R483" t="s">
        <v>8313</v>
      </c>
      <c r="S483" s="10">
        <f t="shared" si="30"/>
        <v>41162.672326388885</v>
      </c>
      <c r="T483">
        <f t="shared" si="31"/>
        <v>2012</v>
      </c>
      <c r="U483" s="15" t="str" cm="1">
        <f t="array" ref="U483">_xlfn.IFS(MONTH($S483)=1, "January", MONTH($S483)=2, "Feburary", MONTH($S483)=3, "March", MONTH($S483)=4, "April", MONTH($S483)=5, "May", MONTH($S483)=6, "June", MONTH($S483)=7, "July", MONTH($S483)=8, "August", MONTH($S483)=9, "September", MONTH($S483)=10, "October", MONTH($S483)=11, "November", MONTH($S483)=12, "December")</f>
        <v>September</v>
      </c>
    </row>
    <row r="484" spans="1:21" ht="30" x14ac:dyDescent="0.25">
      <c r="A484">
        <v>482</v>
      </c>
      <c r="B484" s="3" t="s">
        <v>482</v>
      </c>
      <c r="C484" s="3" t="s">
        <v>4591</v>
      </c>
      <c r="D484" s="6">
        <v>40000</v>
      </c>
      <c r="E484" s="8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>
        <f t="shared" si="28"/>
        <v>0</v>
      </c>
      <c r="P484" s="11">
        <f t="shared" si="29"/>
        <v>10</v>
      </c>
      <c r="Q484" t="s">
        <v>8307</v>
      </c>
      <c r="R484" t="s">
        <v>8313</v>
      </c>
      <c r="S484" s="10">
        <f t="shared" si="30"/>
        <v>42447.896875000006</v>
      </c>
      <c r="T484">
        <f t="shared" si="31"/>
        <v>2016</v>
      </c>
      <c r="U484" s="15" t="str" cm="1">
        <f t="array" ref="U484">_xlfn.IFS(MONTH($S484)=1, "January", MONTH($S484)=2, "Feburary", MONTH($S484)=3, "March", MONTH($S484)=4, "April", MONTH($S484)=5, "May", MONTH($S484)=6, "June", MONTH($S484)=7, "July", MONTH($S484)=8, "August", MONTH($S484)=9, "September", MONTH($S484)=10, "October", MONTH($S484)=11, "November", MONTH($S484)=12, "December")</f>
        <v>March</v>
      </c>
    </row>
    <row r="485" spans="1:21" ht="30" x14ac:dyDescent="0.25">
      <c r="A485">
        <v>483</v>
      </c>
      <c r="B485" s="3" t="s">
        <v>483</v>
      </c>
      <c r="C485" s="3" t="s">
        <v>4592</v>
      </c>
      <c r="D485" s="6">
        <v>40000</v>
      </c>
      <c r="E485" s="8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>
        <f t="shared" si="28"/>
        <v>19</v>
      </c>
      <c r="P485" s="11">
        <f t="shared" si="29"/>
        <v>51.22</v>
      </c>
      <c r="Q485" t="s">
        <v>8307</v>
      </c>
      <c r="R485" t="s">
        <v>8313</v>
      </c>
      <c r="S485" s="10">
        <f t="shared" si="30"/>
        <v>41243.197592592594</v>
      </c>
      <c r="T485">
        <f t="shared" si="31"/>
        <v>2012</v>
      </c>
      <c r="U485" s="15" t="str" cm="1">
        <f t="array" ref="U485">_xlfn.IFS(MONTH($S485)=1, "January", MONTH($S485)=2, "Feburary", MONTH($S485)=3, "March", MONTH($S485)=4, "April", MONTH($S485)=5, "May", MONTH($S485)=6, "June", MONTH($S485)=7, "July", MONTH($S485)=8, "August", MONTH($S485)=9, "September", MONTH($S485)=10, "October", MONTH($S485)=11, "November", MONTH($S485)=12, "December")</f>
        <v>November</v>
      </c>
    </row>
    <row r="486" spans="1:21" ht="30" x14ac:dyDescent="0.25">
      <c r="A486">
        <v>484</v>
      </c>
      <c r="B486" s="3" t="s">
        <v>484</v>
      </c>
      <c r="C486" s="3" t="s">
        <v>4593</v>
      </c>
      <c r="D486" s="6">
        <v>40000</v>
      </c>
      <c r="E486" s="8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>
        <f t="shared" si="28"/>
        <v>0</v>
      </c>
      <c r="P486" s="11">
        <f t="shared" si="29"/>
        <v>13.55</v>
      </c>
      <c r="Q486" t="s">
        <v>8307</v>
      </c>
      <c r="R486" t="s">
        <v>8313</v>
      </c>
      <c r="S486" s="10">
        <f t="shared" si="30"/>
        <v>42272.93949074074</v>
      </c>
      <c r="T486">
        <f t="shared" si="31"/>
        <v>2015</v>
      </c>
      <c r="U486" s="15" t="str" cm="1">
        <f t="array" ref="U486">_xlfn.IFS(MONTH($S486)=1, "January", MONTH($S486)=2, "Feburary", MONTH($S486)=3, "March", MONTH($S486)=4, "April", MONTH($S486)=5, "May", MONTH($S486)=6, "June", MONTH($S486)=7, "July", MONTH($S486)=8, "August", MONTH($S486)=9, "September", MONTH($S486)=10, "October", MONTH($S486)=11, "November", MONTH($S486)=12, "December")</f>
        <v>September</v>
      </c>
    </row>
    <row r="487" spans="1:21" ht="30" x14ac:dyDescent="0.25">
      <c r="A487">
        <v>485</v>
      </c>
      <c r="B487" s="3" t="s">
        <v>485</v>
      </c>
      <c r="C487" s="3" t="s">
        <v>4594</v>
      </c>
      <c r="D487" s="6">
        <v>40000</v>
      </c>
      <c r="E487" s="8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>
        <f t="shared" si="28"/>
        <v>21</v>
      </c>
      <c r="P487" s="11">
        <f t="shared" si="29"/>
        <v>66.52</v>
      </c>
      <c r="Q487" t="s">
        <v>8307</v>
      </c>
      <c r="R487" t="s">
        <v>8313</v>
      </c>
      <c r="S487" s="10">
        <f t="shared" si="30"/>
        <v>41381.50577546296</v>
      </c>
      <c r="T487">
        <f t="shared" si="31"/>
        <v>2013</v>
      </c>
      <c r="U487" s="15" t="str" cm="1">
        <f t="array" ref="U487">_xlfn.IFS(MONTH($S487)=1, "January", MONTH($S487)=2, "Feburary", MONTH($S487)=3, "March", MONTH($S487)=4, "April", MONTH($S487)=5, "May", MONTH($S487)=6, "June", MONTH($S487)=7, "July", MONTH($S487)=8, "August", MONTH($S487)=9, "September", MONTH($S487)=10, "October", MONTH($S487)=11, "November", MONTH($S487)=12, "December")</f>
        <v>April</v>
      </c>
    </row>
    <row r="488" spans="1:21" ht="30" x14ac:dyDescent="0.25">
      <c r="A488">
        <v>486</v>
      </c>
      <c r="B488" s="3" t="s">
        <v>486</v>
      </c>
      <c r="C488" s="3" t="s">
        <v>4595</v>
      </c>
      <c r="D488" s="6">
        <v>40000</v>
      </c>
      <c r="E488" s="8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>
        <f t="shared" si="28"/>
        <v>0</v>
      </c>
      <c r="P488" s="11">
        <f t="shared" si="29"/>
        <v>50</v>
      </c>
      <c r="Q488" t="s">
        <v>8307</v>
      </c>
      <c r="R488" t="s">
        <v>8313</v>
      </c>
      <c r="S488" s="10">
        <f t="shared" si="30"/>
        <v>41761.94258101852</v>
      </c>
      <c r="T488">
        <f t="shared" si="31"/>
        <v>2014</v>
      </c>
      <c r="U488" s="15" t="str" cm="1">
        <f t="array" ref="U488">_xlfn.IFS(MONTH($S488)=1, "January", MONTH($S488)=2, "Feburary", MONTH($S488)=3, "March", MONTH($S488)=4, "April", MONTH($S488)=5, "May", MONTH($S488)=6, "June", MONTH($S488)=7, "July", MONTH($S488)=8, "August", MONTH($S488)=9, "September", MONTH($S488)=10, "October", MONTH($S488)=11, "November", MONTH($S488)=12, "December")</f>
        <v>May</v>
      </c>
    </row>
    <row r="489" spans="1:21" ht="30" x14ac:dyDescent="0.25">
      <c r="A489">
        <v>487</v>
      </c>
      <c r="B489" s="3" t="s">
        <v>487</v>
      </c>
      <c r="C489" s="3" t="s">
        <v>4596</v>
      </c>
      <c r="D489" s="6">
        <v>40000</v>
      </c>
      <c r="E489" s="8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>
        <f t="shared" si="28"/>
        <v>0</v>
      </c>
      <c r="P489" s="11">
        <f t="shared" si="29"/>
        <v>0</v>
      </c>
      <c r="Q489" t="s">
        <v>8307</v>
      </c>
      <c r="R489" t="s">
        <v>8313</v>
      </c>
      <c r="S489" s="10">
        <f t="shared" si="30"/>
        <v>42669.594837962963</v>
      </c>
      <c r="T489">
        <f t="shared" si="31"/>
        <v>2016</v>
      </c>
      <c r="U489" s="15" t="str" cm="1">
        <f t="array" ref="U489">_xlfn.IFS(MONTH($S489)=1, "January", MONTH($S489)=2, "Feburary", MONTH($S489)=3, "March", MONTH($S489)=4, "April", MONTH($S489)=5, "May", MONTH($S489)=6, "June", MONTH($S489)=7, "July", MONTH($S489)=8, "August", MONTH($S489)=9, "September", MONTH($S489)=10, "October", MONTH($S489)=11, "November", MONTH($S489)=12, "December")</f>
        <v>October</v>
      </c>
    </row>
    <row r="490" spans="1:21" ht="30" x14ac:dyDescent="0.25">
      <c r="A490">
        <v>488</v>
      </c>
      <c r="B490" s="3" t="s">
        <v>488</v>
      </c>
      <c r="C490" s="3" t="s">
        <v>4597</v>
      </c>
      <c r="D490" s="6">
        <v>40000</v>
      </c>
      <c r="E490" s="8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>
        <f t="shared" si="28"/>
        <v>0</v>
      </c>
      <c r="P490" s="11">
        <f t="shared" si="29"/>
        <v>0</v>
      </c>
      <c r="Q490" t="s">
        <v>8307</v>
      </c>
      <c r="R490" t="s">
        <v>8313</v>
      </c>
      <c r="S490" s="10">
        <f t="shared" si="30"/>
        <v>42714.054398148146</v>
      </c>
      <c r="T490">
        <f t="shared" si="31"/>
        <v>2016</v>
      </c>
      <c r="U490" s="15" t="str" cm="1">
        <f t="array" ref="U490">_xlfn.IFS(MONTH($S490)=1, "January", MONTH($S490)=2, "Feburary", MONTH($S490)=3, "March", MONTH($S490)=4, "April", MONTH($S490)=5, "May", MONTH($S490)=6, "June", MONTH($S490)=7, "July", MONTH($S490)=8, "August", MONTH($S490)=9, "September", MONTH($S490)=10, "October", MONTH($S490)=11, "November", MONTH($S490)=12, "December")</f>
        <v>December</v>
      </c>
    </row>
    <row r="491" spans="1:21" ht="30" x14ac:dyDescent="0.25">
      <c r="A491">
        <v>489</v>
      </c>
      <c r="B491" s="3" t="s">
        <v>489</v>
      </c>
      <c r="C491" s="3" t="s">
        <v>4598</v>
      </c>
      <c r="D491" s="6">
        <v>40000</v>
      </c>
      <c r="E491" s="8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>
        <f t="shared" si="28"/>
        <v>1</v>
      </c>
      <c r="P491" s="11">
        <f t="shared" si="29"/>
        <v>71.67</v>
      </c>
      <c r="Q491" t="s">
        <v>8307</v>
      </c>
      <c r="R491" t="s">
        <v>8313</v>
      </c>
      <c r="S491" s="10">
        <f t="shared" si="30"/>
        <v>40882.481666666667</v>
      </c>
      <c r="T491">
        <f t="shared" si="31"/>
        <v>2011</v>
      </c>
      <c r="U491" s="15" t="str" cm="1">
        <f t="array" ref="U491">_xlfn.IFS(MONTH($S491)=1, "January", MONTH($S491)=2, "Feburary", MONTH($S491)=3, "March", MONTH($S491)=4, "April", MONTH($S491)=5, "May", MONTH($S491)=6, "June", MONTH($S491)=7, "July", MONTH($S491)=8, "August", MONTH($S491)=9, "September", MONTH($S491)=10, "October", MONTH($S491)=11, "November", MONTH($S491)=12, "December")</f>
        <v>December</v>
      </c>
    </row>
    <row r="492" spans="1:21" x14ac:dyDescent="0.25">
      <c r="A492">
        <v>490</v>
      </c>
      <c r="B492" s="3" t="s">
        <v>490</v>
      </c>
      <c r="C492" s="3" t="s">
        <v>4599</v>
      </c>
      <c r="D492" s="6">
        <v>40000</v>
      </c>
      <c r="E492" s="8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>
        <f t="shared" si="28"/>
        <v>0</v>
      </c>
      <c r="P492" s="11">
        <f t="shared" si="29"/>
        <v>0</v>
      </c>
      <c r="Q492" t="s">
        <v>8307</v>
      </c>
      <c r="R492" t="s">
        <v>8313</v>
      </c>
      <c r="S492" s="10">
        <f t="shared" si="30"/>
        <v>41113.968576388892</v>
      </c>
      <c r="T492">
        <f t="shared" si="31"/>
        <v>2012</v>
      </c>
      <c r="U492" s="15" t="str" cm="1">
        <f t="array" ref="U492">_xlfn.IFS(MONTH($S492)=1, "January", MONTH($S492)=2, "Feburary", MONTH($S492)=3, "March", MONTH($S492)=4, "April", MONTH($S492)=5, "May", MONTH($S492)=6, "June", MONTH($S492)=7, "July", MONTH($S492)=8, "August", MONTH($S492)=9, "September", MONTH($S492)=10, "October", MONTH($S492)=11, "November", MONTH($S492)=12, "December")</f>
        <v>July</v>
      </c>
    </row>
    <row r="493" spans="1:21" ht="30" x14ac:dyDescent="0.25">
      <c r="A493">
        <v>491</v>
      </c>
      <c r="B493" s="3" t="s">
        <v>491</v>
      </c>
      <c r="C493" s="3" t="s">
        <v>4600</v>
      </c>
      <c r="D493" s="6">
        <v>40000</v>
      </c>
      <c r="E493" s="8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>
        <f t="shared" si="28"/>
        <v>0</v>
      </c>
      <c r="P493" s="11">
        <f t="shared" si="29"/>
        <v>0</v>
      </c>
      <c r="Q493" t="s">
        <v>8307</v>
      </c>
      <c r="R493" t="s">
        <v>8313</v>
      </c>
      <c r="S493" s="10">
        <f t="shared" si="30"/>
        <v>42366.982627314821</v>
      </c>
      <c r="T493">
        <f t="shared" si="31"/>
        <v>2015</v>
      </c>
      <c r="U493" s="15" t="str" cm="1">
        <f t="array" ref="U493">_xlfn.IFS(MONTH($S493)=1, "January", MONTH($S493)=2, "Feburary", MONTH($S493)=3, "March", MONTH($S493)=4, "April", MONTH($S493)=5, "May", MONTH($S493)=6, "June", MONTH($S493)=7, "July", MONTH($S493)=8, "August", MONTH($S493)=9, "September", MONTH($S493)=10, "October", MONTH($S493)=11, "November", MONTH($S493)=12, "December")</f>
        <v>December</v>
      </c>
    </row>
    <row r="494" spans="1:21" ht="30" x14ac:dyDescent="0.25">
      <c r="A494">
        <v>492</v>
      </c>
      <c r="B494" s="3" t="s">
        <v>492</v>
      </c>
      <c r="C494" s="3" t="s">
        <v>4601</v>
      </c>
      <c r="D494" s="6">
        <v>40000</v>
      </c>
      <c r="E494" s="8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>
        <f t="shared" si="28"/>
        <v>0</v>
      </c>
      <c r="P494" s="11">
        <f t="shared" si="29"/>
        <v>0</v>
      </c>
      <c r="Q494" t="s">
        <v>8307</v>
      </c>
      <c r="R494" t="s">
        <v>8313</v>
      </c>
      <c r="S494" s="10">
        <f t="shared" si="30"/>
        <v>42596.03506944445</v>
      </c>
      <c r="T494">
        <f t="shared" si="31"/>
        <v>2016</v>
      </c>
      <c r="U494" s="15" t="str" cm="1">
        <f t="array" ref="U494">_xlfn.IFS(MONTH($S494)=1, "January", MONTH($S494)=2, "Feburary", MONTH($S494)=3, "March", MONTH($S494)=4, "April", MONTH($S494)=5, "May", MONTH($S494)=6, "June", MONTH($S494)=7, "July", MONTH($S494)=8, "August", MONTH($S494)=9, "September", MONTH($S494)=10, "October", MONTH($S494)=11, "November", MONTH($S494)=12, "December")</f>
        <v>August</v>
      </c>
    </row>
    <row r="495" spans="1:21" ht="30" x14ac:dyDescent="0.25">
      <c r="A495">
        <v>493</v>
      </c>
      <c r="B495" s="3" t="s">
        <v>493</v>
      </c>
      <c r="C495" s="3" t="s">
        <v>4602</v>
      </c>
      <c r="D495" s="6">
        <v>40000</v>
      </c>
      <c r="E495" s="8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>
        <f t="shared" si="28"/>
        <v>0</v>
      </c>
      <c r="P495" s="11">
        <f t="shared" si="29"/>
        <v>0</v>
      </c>
      <c r="Q495" t="s">
        <v>8307</v>
      </c>
      <c r="R495" t="s">
        <v>8313</v>
      </c>
      <c r="S495" s="10">
        <f t="shared" si="30"/>
        <v>42114.726134259254</v>
      </c>
      <c r="T495">
        <f t="shared" si="31"/>
        <v>2015</v>
      </c>
      <c r="U495" s="15" t="str" cm="1">
        <f t="array" ref="U495">_xlfn.IFS(MONTH($S495)=1, "January", MONTH($S495)=2, "Feburary", MONTH($S495)=3, "March", MONTH($S495)=4, "April", MONTH($S495)=5, "May", MONTH($S495)=6, "June", MONTH($S495)=7, "July", MONTH($S495)=8, "August", MONTH($S495)=9, "September", MONTH($S495)=10, "October", MONTH($S495)=11, "November", MONTH($S495)=12, "December")</f>
        <v>April</v>
      </c>
    </row>
    <row r="496" spans="1:21" ht="30" x14ac:dyDescent="0.25">
      <c r="A496">
        <v>494</v>
      </c>
      <c r="B496" s="3" t="s">
        <v>494</v>
      </c>
      <c r="C496" s="3" t="s">
        <v>4603</v>
      </c>
      <c r="D496" s="6">
        <v>40000</v>
      </c>
      <c r="E496" s="8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>
        <f t="shared" si="28"/>
        <v>0</v>
      </c>
      <c r="P496" s="11">
        <f t="shared" si="29"/>
        <v>10.33</v>
      </c>
      <c r="Q496" t="s">
        <v>8307</v>
      </c>
      <c r="R496" t="s">
        <v>8313</v>
      </c>
      <c r="S496" s="10">
        <f t="shared" si="30"/>
        <v>41799.830613425926</v>
      </c>
      <c r="T496">
        <f t="shared" si="31"/>
        <v>2014</v>
      </c>
      <c r="U496" s="15" t="str" cm="1">
        <f t="array" ref="U496">_xlfn.IFS(MONTH($S496)=1, "January", MONTH($S496)=2, "Feburary", MONTH($S496)=3, "March", MONTH($S496)=4, "April", MONTH($S496)=5, "May", MONTH($S496)=6, "June", MONTH($S496)=7, "July", MONTH($S496)=8, "August", MONTH($S496)=9, "September", MONTH($S496)=10, "October", MONTH($S496)=11, "November", MONTH($S496)=12, "December")</f>
        <v>June</v>
      </c>
    </row>
    <row r="497" spans="1:21" ht="30" x14ac:dyDescent="0.25">
      <c r="A497">
        <v>495</v>
      </c>
      <c r="B497" s="3" t="s">
        <v>495</v>
      </c>
      <c r="C497" s="3" t="s">
        <v>4604</v>
      </c>
      <c r="D497" s="6">
        <v>40000</v>
      </c>
      <c r="E497" s="8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>
        <f t="shared" si="28"/>
        <v>0</v>
      </c>
      <c r="P497" s="11">
        <f t="shared" si="29"/>
        <v>0</v>
      </c>
      <c r="Q497" t="s">
        <v>8307</v>
      </c>
      <c r="R497" t="s">
        <v>8313</v>
      </c>
      <c r="S497" s="10">
        <f t="shared" si="30"/>
        <v>42171.827604166669</v>
      </c>
      <c r="T497">
        <f t="shared" si="31"/>
        <v>2015</v>
      </c>
      <c r="U497" s="15" t="str" cm="1">
        <f t="array" ref="U497">_xlfn.IFS(MONTH($S497)=1, "January", MONTH($S497)=2, "Feburary", MONTH($S497)=3, "March", MONTH($S497)=4, "April", MONTH($S497)=5, "May", MONTH($S497)=6, "June", MONTH($S497)=7, "July", MONTH($S497)=8, "August", MONTH($S497)=9, "September", MONTH($S497)=10, "October", MONTH($S497)=11, "November", MONTH($S497)=12, "December")</f>
        <v>June</v>
      </c>
    </row>
    <row r="498" spans="1:21" ht="30" x14ac:dyDescent="0.25">
      <c r="A498">
        <v>496</v>
      </c>
      <c r="B498" s="3" t="s">
        <v>496</v>
      </c>
      <c r="C498" s="3" t="s">
        <v>4605</v>
      </c>
      <c r="D498" s="6">
        <v>40000</v>
      </c>
      <c r="E498" s="8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>
        <f t="shared" si="28"/>
        <v>0</v>
      </c>
      <c r="P498" s="11">
        <f t="shared" si="29"/>
        <v>1</v>
      </c>
      <c r="Q498" t="s">
        <v>8307</v>
      </c>
      <c r="R498" t="s">
        <v>8313</v>
      </c>
      <c r="S498" s="10">
        <f t="shared" si="30"/>
        <v>41620.93141203704</v>
      </c>
      <c r="T498">
        <f t="shared" si="31"/>
        <v>2013</v>
      </c>
      <c r="U498" s="15" t="str" cm="1">
        <f t="array" ref="U498">_xlfn.IFS(MONTH($S498)=1, "January", MONTH($S498)=2, "Feburary", MONTH($S498)=3, "March", MONTH($S498)=4, "April", MONTH($S498)=5, "May", MONTH($S498)=6, "June", MONTH($S498)=7, "July", MONTH($S498)=8, "August", MONTH($S498)=9, "September", MONTH($S498)=10, "October", MONTH($S498)=11, "November", MONTH($S498)=12, "December")</f>
        <v>December</v>
      </c>
    </row>
    <row r="499" spans="1:21" x14ac:dyDescent="0.25">
      <c r="A499">
        <v>497</v>
      </c>
      <c r="B499" s="3" t="s">
        <v>497</v>
      </c>
      <c r="C499" s="3" t="s">
        <v>4606</v>
      </c>
      <c r="D499" s="6">
        <v>40000</v>
      </c>
      <c r="E499" s="8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>
        <f t="shared" si="28"/>
        <v>0</v>
      </c>
      <c r="P499" s="11">
        <f t="shared" si="29"/>
        <v>10</v>
      </c>
      <c r="Q499" t="s">
        <v>8307</v>
      </c>
      <c r="R499" t="s">
        <v>8313</v>
      </c>
      <c r="S499" s="10">
        <f t="shared" si="30"/>
        <v>41945.037789351853</v>
      </c>
      <c r="T499">
        <f t="shared" si="31"/>
        <v>2014</v>
      </c>
      <c r="U499" s="15" t="str" cm="1">
        <f t="array" ref="U499">_xlfn.IFS(MONTH($S499)=1, "January", MONTH($S499)=2, "Feburary", MONTH($S499)=3, "March", MONTH($S499)=4, "April", MONTH($S499)=5, "May", MONTH($S499)=6, "June", MONTH($S499)=7, "July", MONTH($S499)=8, "August", MONTH($S499)=9, "September", MONTH($S499)=10, "October", MONTH($S499)=11, "November", MONTH($S499)=12, "December")</f>
        <v>November</v>
      </c>
    </row>
    <row r="500" spans="1:21" ht="30" x14ac:dyDescent="0.25">
      <c r="A500">
        <v>498</v>
      </c>
      <c r="B500" s="3" t="s">
        <v>498</v>
      </c>
      <c r="C500" s="3" t="s">
        <v>4607</v>
      </c>
      <c r="D500" s="6">
        <v>40000</v>
      </c>
      <c r="E500" s="8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>
        <f t="shared" si="28"/>
        <v>7</v>
      </c>
      <c r="P500" s="11">
        <f t="shared" si="29"/>
        <v>136.09</v>
      </c>
      <c r="Q500" t="s">
        <v>8307</v>
      </c>
      <c r="R500" t="s">
        <v>8313</v>
      </c>
      <c r="S500" s="10">
        <f t="shared" si="30"/>
        <v>40858.762141203704</v>
      </c>
      <c r="T500">
        <f t="shared" si="31"/>
        <v>2011</v>
      </c>
      <c r="U500" s="15" t="str" cm="1">
        <f t="array" ref="U500">_xlfn.IFS(MONTH($S500)=1, "January", MONTH($S500)=2, "Feburary", MONTH($S500)=3, "March", MONTH($S500)=4, "April", MONTH($S500)=5, "May", MONTH($S500)=6, "June", MONTH($S500)=7, "July", MONTH($S500)=8, "August", MONTH($S500)=9, "September", MONTH($S500)=10, "October", MONTH($S500)=11, "November", MONTH($S500)=12, "December")</f>
        <v>November</v>
      </c>
    </row>
    <row r="501" spans="1:21" ht="30" x14ac:dyDescent="0.25">
      <c r="A501">
        <v>499</v>
      </c>
      <c r="B501" s="3" t="s">
        <v>499</v>
      </c>
      <c r="C501" s="3" t="s">
        <v>4608</v>
      </c>
      <c r="D501" s="6">
        <v>40000</v>
      </c>
      <c r="E501" s="8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>
        <f t="shared" si="28"/>
        <v>5</v>
      </c>
      <c r="P501" s="11">
        <f t="shared" si="29"/>
        <v>73.459999999999994</v>
      </c>
      <c r="Q501" t="s">
        <v>8307</v>
      </c>
      <c r="R501" t="s">
        <v>8313</v>
      </c>
      <c r="S501" s="10">
        <f t="shared" si="30"/>
        <v>40043.895462962959</v>
      </c>
      <c r="T501">
        <f t="shared" si="31"/>
        <v>2009</v>
      </c>
      <c r="U501" s="15" t="str" cm="1">
        <f t="array" ref="U501">_xlfn.IFS(MONTH($S501)=1, "January", MONTH($S501)=2, "Feburary", MONTH($S501)=3, "March", MONTH($S501)=4, "April", MONTH($S501)=5, "May", MONTH($S501)=6, "June", MONTH($S501)=7, "July", MONTH($S501)=8, "August", MONTH($S501)=9, "September", MONTH($S501)=10, "October", MONTH($S501)=11, "November", MONTH($S501)=12, "December")</f>
        <v>August</v>
      </c>
    </row>
    <row r="502" spans="1:21" ht="30" x14ac:dyDescent="0.25">
      <c r="A502">
        <v>500</v>
      </c>
      <c r="B502" s="3" t="s">
        <v>500</v>
      </c>
      <c r="C502" s="3" t="s">
        <v>4609</v>
      </c>
      <c r="D502" s="6">
        <v>40000</v>
      </c>
      <c r="E502" s="8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>
        <f t="shared" si="28"/>
        <v>1</v>
      </c>
      <c r="P502" s="11">
        <f t="shared" si="29"/>
        <v>53.75</v>
      </c>
      <c r="Q502" t="s">
        <v>8307</v>
      </c>
      <c r="R502" t="s">
        <v>8313</v>
      </c>
      <c r="S502" s="10">
        <f t="shared" si="30"/>
        <v>40247.886006944449</v>
      </c>
      <c r="T502">
        <f t="shared" si="31"/>
        <v>2010</v>
      </c>
      <c r="U502" s="15" t="str" cm="1">
        <f t="array" ref="U502">_xlfn.IFS(MONTH($S502)=1, "January", MONTH($S502)=2, "Feburary", MONTH($S502)=3, "March", MONTH($S502)=4, "April", MONTH($S502)=5, "May", MONTH($S502)=6, "June", MONTH($S502)=7, "July", MONTH($S502)=8, "August", MONTH($S502)=9, "September", MONTH($S502)=10, "October", MONTH($S502)=11, "November", MONTH($S502)=12, "December")</f>
        <v>March</v>
      </c>
    </row>
    <row r="503" spans="1:21" ht="30" x14ac:dyDescent="0.25">
      <c r="A503">
        <v>501</v>
      </c>
      <c r="B503" s="3" t="s">
        <v>501</v>
      </c>
      <c r="C503" s="3" t="s">
        <v>4610</v>
      </c>
      <c r="D503" s="6">
        <v>40000</v>
      </c>
      <c r="E503" s="8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>
        <f t="shared" si="28"/>
        <v>0</v>
      </c>
      <c r="P503" s="11">
        <f t="shared" si="29"/>
        <v>0</v>
      </c>
      <c r="Q503" t="s">
        <v>8307</v>
      </c>
      <c r="R503" t="s">
        <v>8313</v>
      </c>
      <c r="S503" s="10">
        <f t="shared" si="30"/>
        <v>40703.234386574077</v>
      </c>
      <c r="T503">
        <f t="shared" si="31"/>
        <v>2011</v>
      </c>
      <c r="U503" s="15" t="str" cm="1">
        <f t="array" ref="U503">_xlfn.IFS(MONTH($S503)=1, "January", MONTH($S503)=2, "Feburary", MONTH($S503)=3, "March", MONTH($S503)=4, "April", MONTH($S503)=5, "May", MONTH($S503)=6, "June", MONTH($S503)=7, "July", MONTH($S503)=8, "August", MONTH($S503)=9, "September", MONTH($S503)=10, "October", MONTH($S503)=11, "November", MONTH($S503)=12, "December")</f>
        <v>June</v>
      </c>
    </row>
    <row r="504" spans="1:21" ht="30" x14ac:dyDescent="0.25">
      <c r="A504">
        <v>502</v>
      </c>
      <c r="B504" s="3" t="s">
        <v>502</v>
      </c>
      <c r="C504" s="3" t="s">
        <v>4611</v>
      </c>
      <c r="D504" s="6">
        <v>40000</v>
      </c>
      <c r="E504" s="8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>
        <f t="shared" si="28"/>
        <v>1</v>
      </c>
      <c r="P504" s="11">
        <f t="shared" si="29"/>
        <v>57.5</v>
      </c>
      <c r="Q504" t="s">
        <v>8307</v>
      </c>
      <c r="R504" t="s">
        <v>8313</v>
      </c>
      <c r="S504" s="10">
        <f t="shared" si="30"/>
        <v>40956.553530092591</v>
      </c>
      <c r="T504">
        <f t="shared" si="31"/>
        <v>2012</v>
      </c>
      <c r="U504" s="15" t="str" cm="1">
        <f t="array" ref="U504">_xlfn.IFS(MONTH($S504)=1, "January", MONTH($S504)=2, "Feburary", MONTH($S504)=3, "March", MONTH($S504)=4, "April", MONTH($S504)=5, "May", MONTH($S504)=6, "June", MONTH($S504)=7, "July", MONTH($S504)=8, "August", MONTH($S504)=9, "September", MONTH($S504)=10, "October", MONTH($S504)=11, "November", MONTH($S504)=12, "December")</f>
        <v>Feburary</v>
      </c>
    </row>
    <row r="505" spans="1:21" ht="30" x14ac:dyDescent="0.25">
      <c r="A505">
        <v>503</v>
      </c>
      <c r="B505" s="3" t="s">
        <v>503</v>
      </c>
      <c r="C505" s="3" t="s">
        <v>4612</v>
      </c>
      <c r="D505" s="6">
        <v>40000</v>
      </c>
      <c r="E505" s="8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>
        <f t="shared" si="28"/>
        <v>0</v>
      </c>
      <c r="P505" s="11">
        <f t="shared" si="29"/>
        <v>12.67</v>
      </c>
      <c r="Q505" t="s">
        <v>8307</v>
      </c>
      <c r="R505" t="s">
        <v>8313</v>
      </c>
      <c r="S505" s="10">
        <f t="shared" si="30"/>
        <v>41991.526655092588</v>
      </c>
      <c r="T505">
        <f t="shared" si="31"/>
        <v>2014</v>
      </c>
      <c r="U505" s="15" t="str" cm="1">
        <f t="array" ref="U505">_xlfn.IFS(MONTH($S505)=1, "January", MONTH($S505)=2, "Feburary", MONTH($S505)=3, "March", MONTH($S505)=4, "April", MONTH($S505)=5, "May", MONTH($S505)=6, "June", MONTH($S505)=7, "July", MONTH($S505)=8, "August", MONTH($S505)=9, "September", MONTH($S505)=10, "October", MONTH($S505)=11, "November", MONTH($S505)=12, "December")</f>
        <v>December</v>
      </c>
    </row>
    <row r="506" spans="1:21" ht="30" x14ac:dyDescent="0.25">
      <c r="A506">
        <v>504</v>
      </c>
      <c r="B506" s="3" t="s">
        <v>504</v>
      </c>
      <c r="C506" s="3" t="s">
        <v>4613</v>
      </c>
      <c r="D506" s="6">
        <v>40000</v>
      </c>
      <c r="E506" s="8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>
        <f t="shared" si="28"/>
        <v>1</v>
      </c>
      <c r="P506" s="11">
        <f t="shared" si="29"/>
        <v>67</v>
      </c>
      <c r="Q506" t="s">
        <v>8307</v>
      </c>
      <c r="R506" t="s">
        <v>8313</v>
      </c>
      <c r="S506" s="10">
        <f t="shared" si="30"/>
        <v>40949.98364583333</v>
      </c>
      <c r="T506">
        <f t="shared" si="31"/>
        <v>2012</v>
      </c>
      <c r="U506" s="15" t="str" cm="1">
        <f t="array" ref="U506">_xlfn.IFS(MONTH($S506)=1, "January", MONTH($S506)=2, "Feburary", MONTH($S506)=3, "March", MONTH($S506)=4, "April", MONTH($S506)=5, "May", MONTH($S506)=6, "June", MONTH($S506)=7, "July", MONTH($S506)=8, "August", MONTH($S506)=9, "September", MONTH($S506)=10, "October", MONTH($S506)=11, "November", MONTH($S506)=12, "December")</f>
        <v>Feburary</v>
      </c>
    </row>
    <row r="507" spans="1:21" ht="30" x14ac:dyDescent="0.25">
      <c r="A507">
        <v>505</v>
      </c>
      <c r="B507" s="3" t="s">
        <v>505</v>
      </c>
      <c r="C507" s="3" t="s">
        <v>4614</v>
      </c>
      <c r="D507" s="6">
        <v>40000</v>
      </c>
      <c r="E507" s="8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>
        <f t="shared" si="28"/>
        <v>0</v>
      </c>
      <c r="P507" s="11">
        <f t="shared" si="29"/>
        <v>3.71</v>
      </c>
      <c r="Q507" t="s">
        <v>8307</v>
      </c>
      <c r="R507" t="s">
        <v>8313</v>
      </c>
      <c r="S507" s="10">
        <f t="shared" si="30"/>
        <v>42318.098217592589</v>
      </c>
      <c r="T507">
        <f t="shared" si="31"/>
        <v>2015</v>
      </c>
      <c r="U507" s="15" t="str" cm="1">
        <f t="array" ref="U507">_xlfn.IFS(MONTH($S507)=1, "January", MONTH($S507)=2, "Feburary", MONTH($S507)=3, "March", MONTH($S507)=4, "April", MONTH($S507)=5, "May", MONTH($S507)=6, "June", MONTH($S507)=7, "July", MONTH($S507)=8, "August", MONTH($S507)=9, "September", MONTH($S507)=10, "October", MONTH($S507)=11, "November", MONTH($S507)=12, "December")</f>
        <v>November</v>
      </c>
    </row>
    <row r="508" spans="1:21" ht="30" x14ac:dyDescent="0.25">
      <c r="A508">
        <v>506</v>
      </c>
      <c r="B508" s="3" t="s">
        <v>506</v>
      </c>
      <c r="C508" s="3" t="s">
        <v>4615</v>
      </c>
      <c r="D508" s="6">
        <v>40000</v>
      </c>
      <c r="E508" s="8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>
        <f t="shared" si="28"/>
        <v>1</v>
      </c>
      <c r="P508" s="11">
        <f t="shared" si="29"/>
        <v>250</v>
      </c>
      <c r="Q508" t="s">
        <v>8307</v>
      </c>
      <c r="R508" t="s">
        <v>8313</v>
      </c>
      <c r="S508" s="10">
        <f t="shared" si="30"/>
        <v>41466.552314814813</v>
      </c>
      <c r="T508">
        <f t="shared" si="31"/>
        <v>2013</v>
      </c>
      <c r="U508" s="15" t="str" cm="1">
        <f t="array" ref="U508">_xlfn.IFS(MONTH($S508)=1, "January", MONTH($S508)=2, "Feburary", MONTH($S508)=3, "March", MONTH($S508)=4, "April", MONTH($S508)=5, "May", MONTH($S508)=6, "June", MONTH($S508)=7, "July", MONTH($S508)=8, "August", MONTH($S508)=9, "September", MONTH($S508)=10, "October", MONTH($S508)=11, "November", MONTH($S508)=12, "December")</f>
        <v>July</v>
      </c>
    </row>
    <row r="509" spans="1:21" ht="30" x14ac:dyDescent="0.25">
      <c r="A509">
        <v>507</v>
      </c>
      <c r="B509" s="3" t="s">
        <v>507</v>
      </c>
      <c r="C509" s="3" t="s">
        <v>4616</v>
      </c>
      <c r="D509" s="6">
        <v>40000</v>
      </c>
      <c r="E509" s="8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>
        <f t="shared" si="28"/>
        <v>2</v>
      </c>
      <c r="P509" s="11">
        <f t="shared" si="29"/>
        <v>64</v>
      </c>
      <c r="Q509" t="s">
        <v>8307</v>
      </c>
      <c r="R509" t="s">
        <v>8313</v>
      </c>
      <c r="S509" s="10">
        <f t="shared" si="30"/>
        <v>41156.958993055552</v>
      </c>
      <c r="T509">
        <f t="shared" si="31"/>
        <v>2012</v>
      </c>
      <c r="U509" s="15" t="str" cm="1">
        <f t="array" ref="U509">_xlfn.IFS(MONTH($S509)=1, "January", MONTH($S509)=2, "Feburary", MONTH($S509)=3, "March", MONTH($S509)=4, "April", MONTH($S509)=5, "May", MONTH($S509)=6, "June", MONTH($S509)=7, "July", MONTH($S509)=8, "August", MONTH($S509)=9, "September", MONTH($S509)=10, "October", MONTH($S509)=11, "November", MONTH($S509)=12, "December")</f>
        <v>September</v>
      </c>
    </row>
    <row r="510" spans="1:21" ht="30" x14ac:dyDescent="0.25">
      <c r="A510">
        <v>508</v>
      </c>
      <c r="B510" s="3" t="s">
        <v>508</v>
      </c>
      <c r="C510" s="3" t="s">
        <v>4617</v>
      </c>
      <c r="D510" s="6">
        <v>40000</v>
      </c>
      <c r="E510" s="8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>
        <f t="shared" si="28"/>
        <v>1</v>
      </c>
      <c r="P510" s="11">
        <f t="shared" si="29"/>
        <v>133.33000000000001</v>
      </c>
      <c r="Q510" t="s">
        <v>8307</v>
      </c>
      <c r="R510" t="s">
        <v>8313</v>
      </c>
      <c r="S510" s="10">
        <f t="shared" si="30"/>
        <v>40995.024317129632</v>
      </c>
      <c r="T510">
        <f t="shared" si="31"/>
        <v>2012</v>
      </c>
      <c r="U510" s="15" t="str" cm="1">
        <f t="array" ref="U510">_xlfn.IFS(MONTH($S510)=1, "January", MONTH($S510)=2, "Feburary", MONTH($S510)=3, "March", MONTH($S510)=4, "April", MONTH($S510)=5, "May", MONTH($S510)=6, "June", MONTH($S510)=7, "July", MONTH($S510)=8, "August", MONTH($S510)=9, "September", MONTH($S510)=10, "October", MONTH($S510)=11, "November", MONTH($S510)=12, "December")</f>
        <v>March</v>
      </c>
    </row>
    <row r="511" spans="1:21" ht="30" x14ac:dyDescent="0.25">
      <c r="A511">
        <v>509</v>
      </c>
      <c r="B511" s="3" t="s">
        <v>509</v>
      </c>
      <c r="C511" s="3" t="s">
        <v>4618</v>
      </c>
      <c r="D511" s="6">
        <v>40000</v>
      </c>
      <c r="E511" s="8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>
        <f t="shared" si="28"/>
        <v>0</v>
      </c>
      <c r="P511" s="11">
        <f t="shared" si="29"/>
        <v>10</v>
      </c>
      <c r="Q511" t="s">
        <v>8307</v>
      </c>
      <c r="R511" t="s">
        <v>8313</v>
      </c>
      <c r="S511" s="10">
        <f t="shared" si="30"/>
        <v>42153.631597222222</v>
      </c>
      <c r="T511">
        <f t="shared" si="31"/>
        <v>2015</v>
      </c>
      <c r="U511" s="15" t="str" cm="1">
        <f t="array" ref="U511">_xlfn.IFS(MONTH($S511)=1, "January", MONTH($S511)=2, "Feburary", MONTH($S511)=3, "March", MONTH($S511)=4, "April", MONTH($S511)=5, "May", MONTH($S511)=6, "June", MONTH($S511)=7, "July", MONTH($S511)=8, "August", MONTH($S511)=9, "September", MONTH($S511)=10, "October", MONTH($S511)=11, "November", MONTH($S511)=12, "December")</f>
        <v>May</v>
      </c>
    </row>
    <row r="512" spans="1:21" ht="30" x14ac:dyDescent="0.25">
      <c r="A512">
        <v>510</v>
      </c>
      <c r="B512" s="3" t="s">
        <v>510</v>
      </c>
      <c r="C512" s="3" t="s">
        <v>4619</v>
      </c>
      <c r="D512" s="6">
        <v>40000</v>
      </c>
      <c r="E512" s="8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>
        <f t="shared" si="28"/>
        <v>0</v>
      </c>
      <c r="P512" s="11">
        <f t="shared" si="29"/>
        <v>0</v>
      </c>
      <c r="Q512" t="s">
        <v>8307</v>
      </c>
      <c r="R512" t="s">
        <v>8313</v>
      </c>
      <c r="S512" s="10">
        <f t="shared" si="30"/>
        <v>42400.176377314812</v>
      </c>
      <c r="T512">
        <f t="shared" si="31"/>
        <v>2016</v>
      </c>
      <c r="U512" s="15" t="str" cm="1">
        <f t="array" ref="U512">_xlfn.IFS(MONTH($S512)=1, "January", MONTH($S512)=2, "Feburary", MONTH($S512)=3, "March", MONTH($S512)=4, "April", MONTH($S512)=5, "May", MONTH($S512)=6, "June", MONTH($S512)=7, "July", MONTH($S512)=8, "August", MONTH($S512)=9, "September", MONTH($S512)=10, "October", MONTH($S512)=11, "November", MONTH($S512)=12, "December")</f>
        <v>January</v>
      </c>
    </row>
    <row r="513" spans="1:21" ht="30" x14ac:dyDescent="0.25">
      <c r="A513">
        <v>511</v>
      </c>
      <c r="B513" s="3" t="s">
        <v>511</v>
      </c>
      <c r="C513" s="3" t="s">
        <v>4620</v>
      </c>
      <c r="D513" s="6">
        <v>40000</v>
      </c>
      <c r="E513" s="8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>
        <f t="shared" si="28"/>
        <v>0</v>
      </c>
      <c r="P513" s="11">
        <f t="shared" si="29"/>
        <v>30</v>
      </c>
      <c r="Q513" t="s">
        <v>8307</v>
      </c>
      <c r="R513" t="s">
        <v>8313</v>
      </c>
      <c r="S513" s="10">
        <f t="shared" si="30"/>
        <v>41340.303032407406</v>
      </c>
      <c r="T513">
        <f t="shared" si="31"/>
        <v>2013</v>
      </c>
      <c r="U513" s="15" t="str" cm="1">
        <f t="array" ref="U513">_xlfn.IFS(MONTH($S513)=1, "January", MONTH($S513)=2, "Feburary", MONTH($S513)=3, "March", MONTH($S513)=4, "April", MONTH($S513)=5, "May", MONTH($S513)=6, "June", MONTH($S513)=7, "July", MONTH($S513)=8, "August", MONTH($S513)=9, "September", MONTH($S513)=10, "October", MONTH($S513)=11, "November", MONTH($S513)=12, "December")</f>
        <v>March</v>
      </c>
    </row>
    <row r="514" spans="1:21" ht="30" x14ac:dyDescent="0.25">
      <c r="A514">
        <v>512</v>
      </c>
      <c r="B514" s="3" t="s">
        <v>512</v>
      </c>
      <c r="C514" s="3" t="s">
        <v>4621</v>
      </c>
      <c r="D514" s="6">
        <v>40000</v>
      </c>
      <c r="E514" s="8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>
        <f t="shared" si="28"/>
        <v>0</v>
      </c>
      <c r="P514" s="11">
        <f t="shared" si="29"/>
        <v>5.5</v>
      </c>
      <c r="Q514" t="s">
        <v>8307</v>
      </c>
      <c r="R514" t="s">
        <v>8313</v>
      </c>
      <c r="S514" s="10">
        <f t="shared" si="30"/>
        <v>42649.742210648154</v>
      </c>
      <c r="T514">
        <f t="shared" si="31"/>
        <v>2016</v>
      </c>
      <c r="U514" s="15" t="str" cm="1">
        <f t="array" ref="U514">_xlfn.IFS(MONTH($S514)=1, "January", MONTH($S514)=2, "Feburary", MONTH($S514)=3, "March", MONTH($S514)=4, "April", MONTH($S514)=5, "May", MONTH($S514)=6, "June", MONTH($S514)=7, "July", MONTH($S514)=8, "August", MONTH($S514)=9, "September", MONTH($S514)=10, "October", MONTH($S514)=11, "November", MONTH($S514)=12, "December")</f>
        <v>October</v>
      </c>
    </row>
    <row r="515" spans="1:21" ht="30" x14ac:dyDescent="0.25">
      <c r="A515">
        <v>513</v>
      </c>
      <c r="B515" s="3" t="s">
        <v>513</v>
      </c>
      <c r="C515" s="3" t="s">
        <v>4622</v>
      </c>
      <c r="D515" s="6">
        <v>40000</v>
      </c>
      <c r="E515" s="8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>
        <f t="shared" ref="O515:O578" si="32">ROUND($E515/$D515*100, 0)</f>
        <v>17</v>
      </c>
      <c r="P515" s="11">
        <f t="shared" ref="P515:P578" si="33">IFERROR(ROUND($E515/$L515, 2), 0)</f>
        <v>102.38</v>
      </c>
      <c r="Q515" t="s">
        <v>8307</v>
      </c>
      <c r="R515" t="s">
        <v>8313</v>
      </c>
      <c r="S515" s="10">
        <f t="shared" ref="S515:S578" si="34">((($J515/60)/60)/24)+DATE(1970,1,1)</f>
        <v>42552.653993055559</v>
      </c>
      <c r="T515">
        <f t="shared" ref="T515:T578" si="35">YEAR($S515)</f>
        <v>2016</v>
      </c>
      <c r="U515" s="15" t="str" cm="1">
        <f t="array" ref="U515">_xlfn.IFS(MONTH($S515)=1, "January", MONTH($S515)=2, "Feburary", MONTH($S515)=3, "March", MONTH($S515)=4, "April", MONTH($S515)=5, "May", MONTH($S515)=6, "June", MONTH($S515)=7, "July", MONTH($S515)=8, "August", MONTH($S515)=9, "September", MONTH($S515)=10, "October", MONTH($S515)=11, "November", MONTH($S515)=12, "December")</f>
        <v>July</v>
      </c>
    </row>
    <row r="516" spans="1:21" ht="30" x14ac:dyDescent="0.25">
      <c r="A516">
        <v>514</v>
      </c>
      <c r="B516" s="3" t="s">
        <v>514</v>
      </c>
      <c r="C516" s="3" t="s">
        <v>4623</v>
      </c>
      <c r="D516" s="6">
        <v>39400</v>
      </c>
      <c r="E516" s="8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>
        <f t="shared" si="32"/>
        <v>0</v>
      </c>
      <c r="P516" s="11">
        <f t="shared" si="33"/>
        <v>16.670000000000002</v>
      </c>
      <c r="Q516" t="s">
        <v>8307</v>
      </c>
      <c r="R516" t="s">
        <v>8313</v>
      </c>
      <c r="S516" s="10">
        <f t="shared" si="34"/>
        <v>41830.613969907405</v>
      </c>
      <c r="T516">
        <f t="shared" si="35"/>
        <v>2014</v>
      </c>
      <c r="U516" s="15" t="str" cm="1">
        <f t="array" ref="U516">_xlfn.IFS(MONTH($S516)=1, "January", MONTH($S516)=2, "Feburary", MONTH($S516)=3, "March", MONTH($S516)=4, "April", MONTH($S516)=5, "May", MONTH($S516)=6, "June", MONTH($S516)=7, "July", MONTH($S516)=8, "August", MONTH($S516)=9, "September", MONTH($S516)=10, "October", MONTH($S516)=11, "November", MONTH($S516)=12, "December")</f>
        <v>July</v>
      </c>
    </row>
    <row r="517" spans="1:21" ht="30" x14ac:dyDescent="0.25">
      <c r="A517">
        <v>515</v>
      </c>
      <c r="B517" s="3" t="s">
        <v>515</v>
      </c>
      <c r="C517" s="3" t="s">
        <v>4624</v>
      </c>
      <c r="D517" s="6">
        <v>39000</v>
      </c>
      <c r="E517" s="8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>
        <f t="shared" si="32"/>
        <v>63</v>
      </c>
      <c r="P517" s="11">
        <f t="shared" si="33"/>
        <v>725.03</v>
      </c>
      <c r="Q517" t="s">
        <v>8307</v>
      </c>
      <c r="R517" t="s">
        <v>8313</v>
      </c>
      <c r="S517" s="10">
        <f t="shared" si="34"/>
        <v>42327.490752314814</v>
      </c>
      <c r="T517">
        <f t="shared" si="35"/>
        <v>2015</v>
      </c>
      <c r="U517" s="15" t="str" cm="1">
        <f t="array" ref="U517">_xlfn.IFS(MONTH($S517)=1, "January", MONTH($S517)=2, "Feburary", MONTH($S517)=3, "March", MONTH($S517)=4, "April", MONTH($S517)=5, "May", MONTH($S517)=6, "June", MONTH($S517)=7, "July", MONTH($S517)=8, "August", MONTH($S517)=9, "September", MONTH($S517)=10, "October", MONTH($S517)=11, "November", MONTH($S517)=12, "December")</f>
        <v>November</v>
      </c>
    </row>
    <row r="518" spans="1:21" x14ac:dyDescent="0.25">
      <c r="A518">
        <v>516</v>
      </c>
      <c r="B518" s="3" t="s">
        <v>516</v>
      </c>
      <c r="C518" s="3" t="s">
        <v>4625</v>
      </c>
      <c r="D518" s="6">
        <v>39000</v>
      </c>
      <c r="E518" s="8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>
        <f t="shared" si="32"/>
        <v>0</v>
      </c>
      <c r="P518" s="11">
        <f t="shared" si="33"/>
        <v>0</v>
      </c>
      <c r="Q518" t="s">
        <v>8307</v>
      </c>
      <c r="R518" t="s">
        <v>8313</v>
      </c>
      <c r="S518" s="10">
        <f t="shared" si="34"/>
        <v>42091.778703703705</v>
      </c>
      <c r="T518">
        <f t="shared" si="35"/>
        <v>2015</v>
      </c>
      <c r="U518" s="15" t="str" cm="1">
        <f t="array" ref="U518">_xlfn.IFS(MONTH($S518)=1, "January", MONTH($S518)=2, "Feburary", MONTH($S518)=3, "March", MONTH($S518)=4, "April", MONTH($S518)=5, "May", MONTH($S518)=6, "June", MONTH($S518)=7, "July", MONTH($S518)=8, "August", MONTH($S518)=9, "September", MONTH($S518)=10, "October", MONTH($S518)=11, "November", MONTH($S518)=12, "December")</f>
        <v>March</v>
      </c>
    </row>
    <row r="519" spans="1:21" ht="30" x14ac:dyDescent="0.25">
      <c r="A519">
        <v>517</v>
      </c>
      <c r="B519" s="3" t="s">
        <v>517</v>
      </c>
      <c r="C519" s="3" t="s">
        <v>4626</v>
      </c>
      <c r="D519" s="6">
        <v>38888</v>
      </c>
      <c r="E519" s="8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>
        <f t="shared" si="32"/>
        <v>1</v>
      </c>
      <c r="P519" s="11">
        <f t="shared" si="33"/>
        <v>68.33</v>
      </c>
      <c r="Q519" t="s">
        <v>8307</v>
      </c>
      <c r="R519" t="s">
        <v>8313</v>
      </c>
      <c r="S519" s="10">
        <f t="shared" si="34"/>
        <v>42738.615289351852</v>
      </c>
      <c r="T519">
        <f t="shared" si="35"/>
        <v>2017</v>
      </c>
      <c r="U519" s="15" t="str" cm="1">
        <f t="array" ref="U519">_xlfn.IFS(MONTH($S519)=1, "January", MONTH($S519)=2, "Feburary", MONTH($S519)=3, "March", MONTH($S519)=4, "April", MONTH($S519)=5, "May", MONTH($S519)=6, "June", MONTH($S519)=7, "July", MONTH($S519)=8, "August", MONTH($S519)=9, "September", MONTH($S519)=10, "October", MONTH($S519)=11, "November", MONTH($S519)=12, "December")</f>
        <v>January</v>
      </c>
    </row>
    <row r="520" spans="1:21" ht="30" x14ac:dyDescent="0.25">
      <c r="A520">
        <v>518</v>
      </c>
      <c r="B520" s="3" t="s">
        <v>518</v>
      </c>
      <c r="C520" s="3" t="s">
        <v>4627</v>
      </c>
      <c r="D520" s="6">
        <v>38000</v>
      </c>
      <c r="E520" s="8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>
        <f t="shared" si="32"/>
        <v>0</v>
      </c>
      <c r="P520" s="11">
        <f t="shared" si="33"/>
        <v>0</v>
      </c>
      <c r="Q520" t="s">
        <v>8307</v>
      </c>
      <c r="R520" t="s">
        <v>8313</v>
      </c>
      <c r="S520" s="10">
        <f t="shared" si="34"/>
        <v>42223.616018518514</v>
      </c>
      <c r="T520">
        <f t="shared" si="35"/>
        <v>2015</v>
      </c>
      <c r="U520" s="15" t="str" cm="1">
        <f t="array" ref="U520">_xlfn.IFS(MONTH($S520)=1, "January", MONTH($S520)=2, "Feburary", MONTH($S520)=3, "March", MONTH($S520)=4, "April", MONTH($S520)=5, "May", MONTH($S520)=6, "June", MONTH($S520)=7, "July", MONTH($S520)=8, "August", MONTH($S520)=9, "September", MONTH($S520)=10, "October", MONTH($S520)=11, "November", MONTH($S520)=12, "December")</f>
        <v>August</v>
      </c>
    </row>
    <row r="521" spans="1:21" ht="30" x14ac:dyDescent="0.25">
      <c r="A521">
        <v>519</v>
      </c>
      <c r="B521" s="3" t="s">
        <v>519</v>
      </c>
      <c r="C521" s="3" t="s">
        <v>4628</v>
      </c>
      <c r="D521" s="6">
        <v>38000</v>
      </c>
      <c r="E521" s="8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>
        <f t="shared" si="32"/>
        <v>7</v>
      </c>
      <c r="P521" s="11">
        <f t="shared" si="33"/>
        <v>39.229999999999997</v>
      </c>
      <c r="Q521" t="s">
        <v>8307</v>
      </c>
      <c r="R521" t="s">
        <v>8313</v>
      </c>
      <c r="S521" s="10">
        <f t="shared" si="34"/>
        <v>41218.391446759262</v>
      </c>
      <c r="T521">
        <f t="shared" si="35"/>
        <v>2012</v>
      </c>
      <c r="U521" s="15" t="str" cm="1">
        <f t="array" ref="U521">_xlfn.IFS(MONTH($S521)=1, "January", MONTH($S521)=2, "Feburary", MONTH($S521)=3, "March", MONTH($S521)=4, "April", MONTH($S521)=5, "May", MONTH($S521)=6, "June", MONTH($S521)=7, "July", MONTH($S521)=8, "August", MONTH($S521)=9, "September", MONTH($S521)=10, "October", MONTH($S521)=11, "November", MONTH($S521)=12, "December")</f>
        <v>November</v>
      </c>
    </row>
    <row r="522" spans="1:21" ht="30" x14ac:dyDescent="0.25">
      <c r="A522">
        <v>520</v>
      </c>
      <c r="B522" s="3" t="s">
        <v>520</v>
      </c>
      <c r="C522" s="3" t="s">
        <v>4629</v>
      </c>
      <c r="D522" s="6">
        <v>38000</v>
      </c>
      <c r="E522" s="8">
        <v>5105</v>
      </c>
      <c r="F522" t="s">
        <v>8217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8268</v>
      </c>
      <c r="O522">
        <f t="shared" si="32"/>
        <v>13</v>
      </c>
      <c r="P522" s="11">
        <f t="shared" si="33"/>
        <v>150.15</v>
      </c>
      <c r="Q522" t="s">
        <v>8314</v>
      </c>
      <c r="R522" t="s">
        <v>8315</v>
      </c>
      <c r="S522" s="10">
        <f t="shared" si="34"/>
        <v>42318.702094907407</v>
      </c>
      <c r="T522">
        <f t="shared" si="35"/>
        <v>2015</v>
      </c>
      <c r="U522" s="15" t="str" cm="1">
        <f t="array" ref="U522">_xlfn.IFS(MONTH($S522)=1, "January", MONTH($S522)=2, "Feburary", MONTH($S522)=3, "March", MONTH($S522)=4, "April", MONTH($S522)=5, "May", MONTH($S522)=6, "June", MONTH($S522)=7, "July", MONTH($S522)=8, "August", MONTH($S522)=9, "September", MONTH($S522)=10, "October", MONTH($S522)=11, "November", MONTH($S522)=12, "December")</f>
        <v>November</v>
      </c>
    </row>
    <row r="523" spans="1:21" ht="30" x14ac:dyDescent="0.25">
      <c r="A523">
        <v>521</v>
      </c>
      <c r="B523" s="3" t="s">
        <v>521</v>
      </c>
      <c r="C523" s="3" t="s">
        <v>4630</v>
      </c>
      <c r="D523" s="6">
        <v>38000</v>
      </c>
      <c r="E523" s="8">
        <v>5232</v>
      </c>
      <c r="F523" t="s">
        <v>8217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>
        <f t="shared" si="32"/>
        <v>14</v>
      </c>
      <c r="P523" s="11">
        <f t="shared" si="33"/>
        <v>93.43</v>
      </c>
      <c r="Q523" t="s">
        <v>8314</v>
      </c>
      <c r="R523" t="s">
        <v>8315</v>
      </c>
      <c r="S523" s="10">
        <f t="shared" si="34"/>
        <v>42646.092812499999</v>
      </c>
      <c r="T523">
        <f t="shared" si="35"/>
        <v>2016</v>
      </c>
      <c r="U523" s="15" t="str" cm="1">
        <f t="array" ref="U523">_xlfn.IFS(MONTH($S523)=1, "January", MONTH($S523)=2, "Feburary", MONTH($S523)=3, "March", MONTH($S523)=4, "April", MONTH($S523)=5, "May", MONTH($S523)=6, "June", MONTH($S523)=7, "July", MONTH($S523)=8, "August", MONTH($S523)=9, "September", MONTH($S523)=10, "October", MONTH($S523)=11, "November", MONTH($S523)=12, "December")</f>
        <v>October</v>
      </c>
    </row>
    <row r="524" spans="1:21" ht="30" x14ac:dyDescent="0.25">
      <c r="A524">
        <v>522</v>
      </c>
      <c r="B524" s="3" t="s">
        <v>522</v>
      </c>
      <c r="C524" s="3" t="s">
        <v>4631</v>
      </c>
      <c r="D524" s="6">
        <v>37956</v>
      </c>
      <c r="E524" s="8">
        <v>3440</v>
      </c>
      <c r="F524" t="s">
        <v>8217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8268</v>
      </c>
      <c r="O524">
        <f t="shared" si="32"/>
        <v>9</v>
      </c>
      <c r="P524" s="11">
        <f t="shared" si="33"/>
        <v>110.97</v>
      </c>
      <c r="Q524" t="s">
        <v>8314</v>
      </c>
      <c r="R524" t="s">
        <v>8315</v>
      </c>
      <c r="S524" s="10">
        <f t="shared" si="34"/>
        <v>42430.040798611109</v>
      </c>
      <c r="T524">
        <f t="shared" si="35"/>
        <v>2016</v>
      </c>
      <c r="U524" s="15" t="str" cm="1">
        <f t="array" ref="U524">_xlfn.IFS(MONTH($S524)=1, "January", MONTH($S524)=2, "Feburary", MONTH($S524)=3, "March", MONTH($S524)=4, "April", MONTH($S524)=5, "May", MONTH($S524)=6, "June", MONTH($S524)=7, "July", MONTH($S524)=8, "August", MONTH($S524)=9, "September", MONTH($S524)=10, "October", MONTH($S524)=11, "November", MONTH($S524)=12, "December")</f>
        <v>March</v>
      </c>
    </row>
    <row r="525" spans="1:21" ht="30" x14ac:dyDescent="0.25">
      <c r="A525">
        <v>523</v>
      </c>
      <c r="B525" s="3" t="s">
        <v>523</v>
      </c>
      <c r="C525" s="3" t="s">
        <v>4632</v>
      </c>
      <c r="D525" s="6">
        <v>37500</v>
      </c>
      <c r="E525" s="8">
        <v>6030</v>
      </c>
      <c r="F525" t="s">
        <v>8217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8268</v>
      </c>
      <c r="O525">
        <f t="shared" si="32"/>
        <v>16</v>
      </c>
      <c r="P525" s="11">
        <f t="shared" si="33"/>
        <v>71.790000000000006</v>
      </c>
      <c r="Q525" t="s">
        <v>8314</v>
      </c>
      <c r="R525" t="s">
        <v>8315</v>
      </c>
      <c r="S525" s="10">
        <f t="shared" si="34"/>
        <v>42238.13282407407</v>
      </c>
      <c r="T525">
        <f t="shared" si="35"/>
        <v>2015</v>
      </c>
      <c r="U525" s="15" t="str" cm="1">
        <f t="array" ref="U525">_xlfn.IFS(MONTH($S525)=1, "January", MONTH($S525)=2, "Feburary", MONTH($S525)=3, "March", MONTH($S525)=4, "April", MONTH($S525)=5, "May", MONTH($S525)=6, "June", MONTH($S525)=7, "July", MONTH($S525)=8, "August", MONTH($S525)=9, "September", MONTH($S525)=10, "October", MONTH($S525)=11, "November", MONTH($S525)=12, "December")</f>
        <v>August</v>
      </c>
    </row>
    <row r="526" spans="1:21" ht="30" x14ac:dyDescent="0.25">
      <c r="A526">
        <v>524</v>
      </c>
      <c r="B526" s="3" t="s">
        <v>524</v>
      </c>
      <c r="C526" s="3" t="s">
        <v>4633</v>
      </c>
      <c r="D526" s="6">
        <v>37000</v>
      </c>
      <c r="E526" s="8">
        <v>3803.55</v>
      </c>
      <c r="F526" t="s">
        <v>8217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8268</v>
      </c>
      <c r="O526">
        <f t="shared" si="32"/>
        <v>10</v>
      </c>
      <c r="P526" s="11">
        <f t="shared" si="33"/>
        <v>29.26</v>
      </c>
      <c r="Q526" t="s">
        <v>8314</v>
      </c>
      <c r="R526" t="s">
        <v>8315</v>
      </c>
      <c r="S526" s="10">
        <f t="shared" si="34"/>
        <v>42492.717233796298</v>
      </c>
      <c r="T526">
        <f t="shared" si="35"/>
        <v>2016</v>
      </c>
      <c r="U526" s="15" t="str" cm="1">
        <f t="array" ref="U526">_xlfn.IFS(MONTH($S526)=1, "January", MONTH($S526)=2, "Feburary", MONTH($S526)=3, "March", MONTH($S526)=4, "April", MONTH($S526)=5, "May", MONTH($S526)=6, "June", MONTH($S526)=7, "July", MONTH($S526)=8, "August", MONTH($S526)=9, "September", MONTH($S526)=10, "October", MONTH($S526)=11, "November", MONTH($S526)=12, "December")</f>
        <v>May</v>
      </c>
    </row>
    <row r="527" spans="1:21" ht="30" x14ac:dyDescent="0.25">
      <c r="A527">
        <v>525</v>
      </c>
      <c r="B527" s="3" t="s">
        <v>525</v>
      </c>
      <c r="C527" s="3" t="s">
        <v>4634</v>
      </c>
      <c r="D527" s="6">
        <v>37000</v>
      </c>
      <c r="E527" s="8">
        <v>12000</v>
      </c>
      <c r="F527" t="s">
        <v>8217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8268</v>
      </c>
      <c r="O527">
        <f t="shared" si="32"/>
        <v>32</v>
      </c>
      <c r="P527" s="11">
        <f t="shared" si="33"/>
        <v>1000</v>
      </c>
      <c r="Q527" t="s">
        <v>8314</v>
      </c>
      <c r="R527" t="s">
        <v>8315</v>
      </c>
      <c r="S527" s="10">
        <f t="shared" si="34"/>
        <v>41850.400937500002</v>
      </c>
      <c r="T527">
        <f t="shared" si="35"/>
        <v>2014</v>
      </c>
      <c r="U527" s="15" t="str" cm="1">
        <f t="array" ref="U527">_xlfn.IFS(MONTH($S527)=1, "January", MONTH($S527)=2, "Feburary", MONTH($S527)=3, "March", MONTH($S527)=4, "April", MONTH($S527)=5, "May", MONTH($S527)=6, "June", MONTH($S527)=7, "July", MONTH($S527)=8, "August", MONTH($S527)=9, "September", MONTH($S527)=10, "October", MONTH($S527)=11, "November", MONTH($S527)=12, "December")</f>
        <v>July</v>
      </c>
    </row>
    <row r="528" spans="1:21" ht="30" x14ac:dyDescent="0.25">
      <c r="A528">
        <v>526</v>
      </c>
      <c r="B528" s="3" t="s">
        <v>526</v>
      </c>
      <c r="C528" s="3" t="s">
        <v>4635</v>
      </c>
      <c r="D528" s="6">
        <v>36400</v>
      </c>
      <c r="E528" s="8">
        <v>1710</v>
      </c>
      <c r="F528" t="s">
        <v>8217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8268</v>
      </c>
      <c r="O528">
        <f t="shared" si="32"/>
        <v>5</v>
      </c>
      <c r="P528" s="11">
        <f t="shared" si="33"/>
        <v>74.349999999999994</v>
      </c>
      <c r="Q528" t="s">
        <v>8314</v>
      </c>
      <c r="R528" t="s">
        <v>8315</v>
      </c>
      <c r="S528" s="10">
        <f t="shared" si="34"/>
        <v>42192.591944444444</v>
      </c>
      <c r="T528">
        <f t="shared" si="35"/>
        <v>2015</v>
      </c>
      <c r="U528" s="15" t="str" cm="1">
        <f t="array" ref="U528">_xlfn.IFS(MONTH($S528)=1, "January", MONTH($S528)=2, "Feburary", MONTH($S528)=3, "March", MONTH($S528)=4, "April", MONTH($S528)=5, "May", MONTH($S528)=6, "June", MONTH($S528)=7, "July", MONTH($S528)=8, "August", MONTH($S528)=9, "September", MONTH($S528)=10, "October", MONTH($S528)=11, "November", MONTH($S528)=12, "December")</f>
        <v>July</v>
      </c>
    </row>
    <row r="529" spans="1:21" ht="30" x14ac:dyDescent="0.25">
      <c r="A529">
        <v>527</v>
      </c>
      <c r="B529" s="3" t="s">
        <v>527</v>
      </c>
      <c r="C529" s="3" t="s">
        <v>4636</v>
      </c>
      <c r="D529" s="6">
        <v>35500</v>
      </c>
      <c r="E529" s="8">
        <v>10085</v>
      </c>
      <c r="F529" t="s">
        <v>8217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8268</v>
      </c>
      <c r="O529">
        <f t="shared" si="32"/>
        <v>28</v>
      </c>
      <c r="P529" s="11">
        <f t="shared" si="33"/>
        <v>63.83</v>
      </c>
      <c r="Q529" t="s">
        <v>8314</v>
      </c>
      <c r="R529" t="s">
        <v>8315</v>
      </c>
      <c r="S529" s="10">
        <f t="shared" si="34"/>
        <v>42753.205625000002</v>
      </c>
      <c r="T529">
        <f t="shared" si="35"/>
        <v>2017</v>
      </c>
      <c r="U529" s="15" t="str" cm="1">
        <f t="array" ref="U529">_xlfn.IFS(MONTH($S529)=1, "January", MONTH($S529)=2, "Feburary", MONTH($S529)=3, "March", MONTH($S529)=4, "April", MONTH($S529)=5, "May", MONTH($S529)=6, "June", MONTH($S529)=7, "July", MONTH($S529)=8, "August", MONTH($S529)=9, "September", MONTH($S529)=10, "October", MONTH($S529)=11, "November", MONTH($S529)=12, "December")</f>
        <v>January</v>
      </c>
    </row>
    <row r="530" spans="1:21" x14ac:dyDescent="0.25">
      <c r="A530">
        <v>528</v>
      </c>
      <c r="B530" s="3" t="s">
        <v>528</v>
      </c>
      <c r="C530" s="3" t="s">
        <v>4637</v>
      </c>
      <c r="D530" s="6">
        <v>35000</v>
      </c>
      <c r="E530" s="8">
        <v>1330</v>
      </c>
      <c r="F530" t="s">
        <v>8217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8268</v>
      </c>
      <c r="O530">
        <f t="shared" si="32"/>
        <v>4</v>
      </c>
      <c r="P530" s="11">
        <f t="shared" si="33"/>
        <v>44.33</v>
      </c>
      <c r="Q530" t="s">
        <v>8314</v>
      </c>
      <c r="R530" t="s">
        <v>8315</v>
      </c>
      <c r="S530" s="10">
        <f t="shared" si="34"/>
        <v>42155.920219907406</v>
      </c>
      <c r="T530">
        <f t="shared" si="35"/>
        <v>2015</v>
      </c>
      <c r="U530" s="15" t="str" cm="1">
        <f t="array" ref="U530">_xlfn.IFS(MONTH($S530)=1, "January", MONTH($S530)=2, "Feburary", MONTH($S530)=3, "March", MONTH($S530)=4, "April", MONTH($S530)=5, "May", MONTH($S530)=6, "June", MONTH($S530)=7, "July", MONTH($S530)=8, "August", MONTH($S530)=9, "September", MONTH($S530)=10, "October", MONTH($S530)=11, "November", MONTH($S530)=12, "December")</f>
        <v>May</v>
      </c>
    </row>
    <row r="531" spans="1:21" ht="30" x14ac:dyDescent="0.25">
      <c r="A531">
        <v>529</v>
      </c>
      <c r="B531" s="3" t="s">
        <v>529</v>
      </c>
      <c r="C531" s="3" t="s">
        <v>4638</v>
      </c>
      <c r="D531" s="6">
        <v>35000</v>
      </c>
      <c r="E531" s="8">
        <v>1565</v>
      </c>
      <c r="F531" t="s">
        <v>8217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8268</v>
      </c>
      <c r="O531">
        <f t="shared" si="32"/>
        <v>4</v>
      </c>
      <c r="P531" s="11">
        <f t="shared" si="33"/>
        <v>86.94</v>
      </c>
      <c r="Q531" t="s">
        <v>8314</v>
      </c>
      <c r="R531" t="s">
        <v>8315</v>
      </c>
      <c r="S531" s="10">
        <f t="shared" si="34"/>
        <v>42725.031180555554</v>
      </c>
      <c r="T531">
        <f t="shared" si="35"/>
        <v>2016</v>
      </c>
      <c r="U531" s="15" t="str" cm="1">
        <f t="array" ref="U531">_xlfn.IFS(MONTH($S531)=1, "January", MONTH($S531)=2, "Feburary", MONTH($S531)=3, "March", MONTH($S531)=4, "April", MONTH($S531)=5, "May", MONTH($S531)=6, "June", MONTH($S531)=7, "July", MONTH($S531)=8, "August", MONTH($S531)=9, "September", MONTH($S531)=10, "October", MONTH($S531)=11, "November", MONTH($S531)=12, "December")</f>
        <v>December</v>
      </c>
    </row>
    <row r="532" spans="1:21" ht="30" x14ac:dyDescent="0.25">
      <c r="A532">
        <v>530</v>
      </c>
      <c r="B532" s="3" t="s">
        <v>530</v>
      </c>
      <c r="C532" s="3" t="s">
        <v>4639</v>
      </c>
      <c r="D532" s="6">
        <v>35000</v>
      </c>
      <c r="E532" s="8">
        <v>3670</v>
      </c>
      <c r="F532" t="s">
        <v>8217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>
        <f t="shared" si="32"/>
        <v>10</v>
      </c>
      <c r="P532" s="11">
        <f t="shared" si="33"/>
        <v>126.55</v>
      </c>
      <c r="Q532" t="s">
        <v>8314</v>
      </c>
      <c r="R532" t="s">
        <v>8315</v>
      </c>
      <c r="S532" s="10">
        <f t="shared" si="34"/>
        <v>42157.591064814813</v>
      </c>
      <c r="T532">
        <f t="shared" si="35"/>
        <v>2015</v>
      </c>
      <c r="U532" s="15" t="str" cm="1">
        <f t="array" ref="U532">_xlfn.IFS(MONTH($S532)=1, "January", MONTH($S532)=2, "Feburary", MONTH($S532)=3, "March", MONTH($S532)=4, "April", MONTH($S532)=5, "May", MONTH($S532)=6, "June", MONTH($S532)=7, "July", MONTH($S532)=8, "August", MONTH($S532)=9, "September", MONTH($S532)=10, "October", MONTH($S532)=11, "November", MONTH($S532)=12, "December")</f>
        <v>June</v>
      </c>
    </row>
    <row r="533" spans="1:21" ht="30" x14ac:dyDescent="0.25">
      <c r="A533">
        <v>531</v>
      </c>
      <c r="B533" s="3" t="s">
        <v>531</v>
      </c>
      <c r="C533" s="3" t="s">
        <v>4640</v>
      </c>
      <c r="D533" s="6">
        <v>35000</v>
      </c>
      <c r="E533" s="8">
        <v>4000</v>
      </c>
      <c r="F533" t="s">
        <v>8217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8268</v>
      </c>
      <c r="O533">
        <f t="shared" si="32"/>
        <v>11</v>
      </c>
      <c r="P533" s="11">
        <f t="shared" si="33"/>
        <v>129.03</v>
      </c>
      <c r="Q533" t="s">
        <v>8314</v>
      </c>
      <c r="R533" t="s">
        <v>8315</v>
      </c>
      <c r="S533" s="10">
        <f t="shared" si="34"/>
        <v>42676.065150462964</v>
      </c>
      <c r="T533">
        <f t="shared" si="35"/>
        <v>2016</v>
      </c>
      <c r="U533" s="15" t="str" cm="1">
        <f t="array" ref="U533">_xlfn.IFS(MONTH($S533)=1, "January", MONTH($S533)=2, "Feburary", MONTH($S533)=3, "March", MONTH($S533)=4, "April", MONTH($S533)=5, "May", MONTH($S533)=6, "June", MONTH($S533)=7, "July", MONTH($S533)=8, "August", MONTH($S533)=9, "September", MONTH($S533)=10, "October", MONTH($S533)=11, "November", MONTH($S533)=12, "December")</f>
        <v>November</v>
      </c>
    </row>
    <row r="534" spans="1:21" ht="30" x14ac:dyDescent="0.25">
      <c r="A534">
        <v>532</v>
      </c>
      <c r="B534" s="3" t="s">
        <v>532</v>
      </c>
      <c r="C534" s="3" t="s">
        <v>4641</v>
      </c>
      <c r="D534" s="6">
        <v>35000</v>
      </c>
      <c r="E534" s="8">
        <v>12325</v>
      </c>
      <c r="F534" t="s">
        <v>8217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8268</v>
      </c>
      <c r="O534">
        <f t="shared" si="32"/>
        <v>35</v>
      </c>
      <c r="P534" s="11">
        <f t="shared" si="33"/>
        <v>71.239999999999995</v>
      </c>
      <c r="Q534" t="s">
        <v>8314</v>
      </c>
      <c r="R534" t="s">
        <v>8315</v>
      </c>
      <c r="S534" s="10">
        <f t="shared" si="34"/>
        <v>42473.007037037038</v>
      </c>
      <c r="T534">
        <f t="shared" si="35"/>
        <v>2016</v>
      </c>
      <c r="U534" s="15" t="str" cm="1">
        <f t="array" ref="U534">_xlfn.IFS(MONTH($S534)=1, "January", MONTH($S534)=2, "Feburary", MONTH($S534)=3, "March", MONTH($S534)=4, "April", MONTH($S534)=5, "May", MONTH($S534)=6, "June", MONTH($S534)=7, "July", MONTH($S534)=8, "August", MONTH($S534)=9, "September", MONTH($S534)=10, "October", MONTH($S534)=11, "November", MONTH($S534)=12, "December")</f>
        <v>April</v>
      </c>
    </row>
    <row r="535" spans="1:21" ht="30" x14ac:dyDescent="0.25">
      <c r="A535">
        <v>533</v>
      </c>
      <c r="B535" s="3" t="s">
        <v>533</v>
      </c>
      <c r="C535" s="3" t="s">
        <v>4642</v>
      </c>
      <c r="D535" s="6">
        <v>35000</v>
      </c>
      <c r="E535" s="8">
        <v>2004</v>
      </c>
      <c r="F535" t="s">
        <v>8217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8268</v>
      </c>
      <c r="O535">
        <f t="shared" si="32"/>
        <v>6</v>
      </c>
      <c r="P535" s="11">
        <f t="shared" si="33"/>
        <v>117.88</v>
      </c>
      <c r="Q535" t="s">
        <v>8314</v>
      </c>
      <c r="R535" t="s">
        <v>8315</v>
      </c>
      <c r="S535" s="10">
        <f t="shared" si="34"/>
        <v>42482.43478009259</v>
      </c>
      <c r="T535">
        <f t="shared" si="35"/>
        <v>2016</v>
      </c>
      <c r="U535" s="15" t="str" cm="1">
        <f t="array" ref="U535">_xlfn.IFS(MONTH($S535)=1, "January", MONTH($S535)=2, "Feburary", MONTH($S535)=3, "March", MONTH($S535)=4, "April", MONTH($S535)=5, "May", MONTH($S535)=6, "June", MONTH($S535)=7, "July", MONTH($S535)=8, "August", MONTH($S535)=9, "September", MONTH($S535)=10, "October", MONTH($S535)=11, "November", MONTH($S535)=12, "December")</f>
        <v>April</v>
      </c>
    </row>
    <row r="536" spans="1:21" ht="30" x14ac:dyDescent="0.25">
      <c r="A536">
        <v>534</v>
      </c>
      <c r="B536" s="3" t="s">
        <v>534</v>
      </c>
      <c r="C536" s="3" t="s">
        <v>4643</v>
      </c>
      <c r="D536" s="6">
        <v>35000</v>
      </c>
      <c r="E536" s="8">
        <v>15700</v>
      </c>
      <c r="F536" t="s">
        <v>8217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>
        <f t="shared" si="32"/>
        <v>45</v>
      </c>
      <c r="P536" s="11">
        <f t="shared" si="33"/>
        <v>327.08</v>
      </c>
      <c r="Q536" t="s">
        <v>8314</v>
      </c>
      <c r="R536" t="s">
        <v>8315</v>
      </c>
      <c r="S536" s="10">
        <f t="shared" si="34"/>
        <v>42270.810995370368</v>
      </c>
      <c r="T536">
        <f t="shared" si="35"/>
        <v>2015</v>
      </c>
      <c r="U536" s="15" t="str" cm="1">
        <f t="array" ref="U536">_xlfn.IFS(MONTH($S536)=1, "January", MONTH($S536)=2, "Feburary", MONTH($S536)=3, "March", MONTH($S536)=4, "April", MONTH($S536)=5, "May", MONTH($S536)=6, "June", MONTH($S536)=7, "July", MONTH($S536)=8, "August", MONTH($S536)=9, "September", MONTH($S536)=10, "October", MONTH($S536)=11, "November", MONTH($S536)=12, "December")</f>
        <v>September</v>
      </c>
    </row>
    <row r="537" spans="1:21" ht="30" x14ac:dyDescent="0.25">
      <c r="A537">
        <v>535</v>
      </c>
      <c r="B537" s="3" t="s">
        <v>535</v>
      </c>
      <c r="C537" s="3" t="s">
        <v>4644</v>
      </c>
      <c r="D537" s="6">
        <v>35000</v>
      </c>
      <c r="E537" s="8">
        <v>2050</v>
      </c>
      <c r="F537" t="s">
        <v>8217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8268</v>
      </c>
      <c r="O537">
        <f t="shared" si="32"/>
        <v>6</v>
      </c>
      <c r="P537" s="11">
        <f t="shared" si="33"/>
        <v>34.75</v>
      </c>
      <c r="Q537" t="s">
        <v>8314</v>
      </c>
      <c r="R537" t="s">
        <v>8315</v>
      </c>
      <c r="S537" s="10">
        <f t="shared" si="34"/>
        <v>42711.545196759253</v>
      </c>
      <c r="T537">
        <f t="shared" si="35"/>
        <v>2016</v>
      </c>
      <c r="U537" s="15" t="str" cm="1">
        <f t="array" ref="U537">_xlfn.IFS(MONTH($S537)=1, "January", MONTH($S537)=2, "Feburary", MONTH($S537)=3, "March", MONTH($S537)=4, "April", MONTH($S537)=5, "May", MONTH($S537)=6, "June", MONTH($S537)=7, "July", MONTH($S537)=8, "August", MONTH($S537)=9, "September", MONTH($S537)=10, "October", MONTH($S537)=11, "November", MONTH($S537)=12, "December")</f>
        <v>December</v>
      </c>
    </row>
    <row r="538" spans="1:21" ht="30" x14ac:dyDescent="0.25">
      <c r="A538">
        <v>536</v>
      </c>
      <c r="B538" s="3" t="s">
        <v>536</v>
      </c>
      <c r="C538" s="3" t="s">
        <v>4645</v>
      </c>
      <c r="D538" s="6">
        <v>35000</v>
      </c>
      <c r="E538" s="8">
        <v>3902.5</v>
      </c>
      <c r="F538" t="s">
        <v>8217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8268</v>
      </c>
      <c r="O538">
        <f t="shared" si="32"/>
        <v>11</v>
      </c>
      <c r="P538" s="11">
        <f t="shared" si="33"/>
        <v>100.06</v>
      </c>
      <c r="Q538" t="s">
        <v>8314</v>
      </c>
      <c r="R538" t="s">
        <v>8315</v>
      </c>
      <c r="S538" s="10">
        <f t="shared" si="34"/>
        <v>42179.344988425932</v>
      </c>
      <c r="T538">
        <f t="shared" si="35"/>
        <v>2015</v>
      </c>
      <c r="U538" s="15" t="str" cm="1">
        <f t="array" ref="U538">_xlfn.IFS(MONTH($S538)=1, "January", MONTH($S538)=2, "Feburary", MONTH($S538)=3, "March", MONTH($S538)=4, "April", MONTH($S538)=5, "May", MONTH($S538)=6, "June", MONTH($S538)=7, "July", MONTH($S538)=8, "August", MONTH($S538)=9, "September", MONTH($S538)=10, "October", MONTH($S538)=11, "November", MONTH($S538)=12, "December")</f>
        <v>June</v>
      </c>
    </row>
    <row r="539" spans="1:21" ht="30" x14ac:dyDescent="0.25">
      <c r="A539">
        <v>537</v>
      </c>
      <c r="B539" s="3" t="s">
        <v>537</v>
      </c>
      <c r="C539" s="3" t="s">
        <v>4646</v>
      </c>
      <c r="D539" s="6">
        <v>35000</v>
      </c>
      <c r="E539" s="8">
        <v>2410</v>
      </c>
      <c r="F539" t="s">
        <v>8217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8268</v>
      </c>
      <c r="O539">
        <f t="shared" si="32"/>
        <v>7</v>
      </c>
      <c r="P539" s="11">
        <f t="shared" si="33"/>
        <v>40.85</v>
      </c>
      <c r="Q539" t="s">
        <v>8314</v>
      </c>
      <c r="R539" t="s">
        <v>8315</v>
      </c>
      <c r="S539" s="10">
        <f t="shared" si="34"/>
        <v>42282.768414351856</v>
      </c>
      <c r="T539">
        <f t="shared" si="35"/>
        <v>2015</v>
      </c>
      <c r="U539" s="15" t="str" cm="1">
        <f t="array" ref="U539">_xlfn.IFS(MONTH($S539)=1, "January", MONTH($S539)=2, "Feburary", MONTH($S539)=3, "March", MONTH($S539)=4, "April", MONTH($S539)=5, "May", MONTH($S539)=6, "June", MONTH($S539)=7, "July", MONTH($S539)=8, "August", MONTH($S539)=9, "September", MONTH($S539)=10, "October", MONTH($S539)=11, "November", MONTH($S539)=12, "December")</f>
        <v>October</v>
      </c>
    </row>
    <row r="540" spans="1:21" ht="30" x14ac:dyDescent="0.25">
      <c r="A540">
        <v>538</v>
      </c>
      <c r="B540" s="3" t="s">
        <v>538</v>
      </c>
      <c r="C540" s="3" t="s">
        <v>4647</v>
      </c>
      <c r="D540" s="6">
        <v>35000</v>
      </c>
      <c r="E540" s="8">
        <v>15121</v>
      </c>
      <c r="F540" t="s">
        <v>8217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8268</v>
      </c>
      <c r="O540">
        <f t="shared" si="32"/>
        <v>43</v>
      </c>
      <c r="P540" s="11">
        <f t="shared" si="33"/>
        <v>252.02</v>
      </c>
      <c r="Q540" t="s">
        <v>8314</v>
      </c>
      <c r="R540" t="s">
        <v>8315</v>
      </c>
      <c r="S540" s="10">
        <f t="shared" si="34"/>
        <v>42473.794710648144</v>
      </c>
      <c r="T540">
        <f t="shared" si="35"/>
        <v>2016</v>
      </c>
      <c r="U540" s="15" t="str" cm="1">
        <f t="array" ref="U540">_xlfn.IFS(MONTH($S540)=1, "January", MONTH($S540)=2, "Feburary", MONTH($S540)=3, "March", MONTH($S540)=4, "April", MONTH($S540)=5, "May", MONTH($S540)=6, "June", MONTH($S540)=7, "July", MONTH($S540)=8, "August", MONTH($S540)=9, "September", MONTH($S540)=10, "October", MONTH($S540)=11, "November", MONTH($S540)=12, "December")</f>
        <v>April</v>
      </c>
    </row>
    <row r="541" spans="1:21" ht="30" x14ac:dyDescent="0.25">
      <c r="A541">
        <v>539</v>
      </c>
      <c r="B541" s="3" t="s">
        <v>539</v>
      </c>
      <c r="C541" s="3" t="s">
        <v>4648</v>
      </c>
      <c r="D541" s="6">
        <v>35000</v>
      </c>
      <c r="E541" s="8">
        <v>503.22</v>
      </c>
      <c r="F541" t="s">
        <v>8217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8268</v>
      </c>
      <c r="O541">
        <f t="shared" si="32"/>
        <v>1</v>
      </c>
      <c r="P541" s="11">
        <f t="shared" si="33"/>
        <v>25.16</v>
      </c>
      <c r="Q541" t="s">
        <v>8314</v>
      </c>
      <c r="R541" t="s">
        <v>8315</v>
      </c>
      <c r="S541" s="10">
        <f t="shared" si="34"/>
        <v>42535.049849537041</v>
      </c>
      <c r="T541">
        <f t="shared" si="35"/>
        <v>2016</v>
      </c>
      <c r="U541" s="15" t="str" cm="1">
        <f t="array" ref="U541">_xlfn.IFS(MONTH($S541)=1, "January", MONTH($S541)=2, "Feburary", MONTH($S541)=3, "March", MONTH($S541)=4, "April", MONTH($S541)=5, "May", MONTH($S541)=6, "June", MONTH($S541)=7, "July", MONTH($S541)=8, "August", MONTH($S541)=9, "September", MONTH($S541)=10, "October", MONTH($S541)=11, "November", MONTH($S541)=12, "December")</f>
        <v>June</v>
      </c>
    </row>
    <row r="542" spans="1:21" ht="30" x14ac:dyDescent="0.25">
      <c r="A542">
        <v>540</v>
      </c>
      <c r="B542" s="3" t="s">
        <v>540</v>
      </c>
      <c r="C542" s="3" t="s">
        <v>4649</v>
      </c>
      <c r="D542" s="6">
        <v>35000</v>
      </c>
      <c r="E542" s="8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>
        <f t="shared" si="32"/>
        <v>0</v>
      </c>
      <c r="P542" s="11">
        <f t="shared" si="33"/>
        <v>1</v>
      </c>
      <c r="Q542" t="s">
        <v>8316</v>
      </c>
      <c r="R542" t="s">
        <v>8317</v>
      </c>
      <c r="S542" s="10">
        <f t="shared" si="34"/>
        <v>42009.817199074074</v>
      </c>
      <c r="T542">
        <f t="shared" si="35"/>
        <v>2015</v>
      </c>
      <c r="U542" s="15" t="str" cm="1">
        <f t="array" ref="U542">_xlfn.IFS(MONTH($S542)=1, "January", MONTH($S542)=2, "Feburary", MONTH($S542)=3, "March", MONTH($S542)=4, "April", MONTH($S542)=5, "May", MONTH($S542)=6, "June", MONTH($S542)=7, "July", MONTH($S542)=8, "August", MONTH($S542)=9, "September", MONTH($S542)=10, "October", MONTH($S542)=11, "November", MONTH($S542)=12, "December")</f>
        <v>January</v>
      </c>
    </row>
    <row r="543" spans="1:21" ht="30" x14ac:dyDescent="0.25">
      <c r="A543">
        <v>541</v>
      </c>
      <c r="B543" s="3" t="s">
        <v>541</v>
      </c>
      <c r="C543" s="3" t="s">
        <v>4650</v>
      </c>
      <c r="D543" s="6">
        <v>35000</v>
      </c>
      <c r="E543" s="8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>
        <f t="shared" si="32"/>
        <v>0</v>
      </c>
      <c r="P543" s="11">
        <f t="shared" si="33"/>
        <v>25</v>
      </c>
      <c r="Q543" t="s">
        <v>8316</v>
      </c>
      <c r="R543" t="s">
        <v>8317</v>
      </c>
      <c r="S543" s="10">
        <f t="shared" si="34"/>
        <v>42276.046689814815</v>
      </c>
      <c r="T543">
        <f t="shared" si="35"/>
        <v>2015</v>
      </c>
      <c r="U543" s="15" t="str" cm="1">
        <f t="array" ref="U543">_xlfn.IFS(MONTH($S543)=1, "January", MONTH($S543)=2, "Feburary", MONTH($S543)=3, "March", MONTH($S543)=4, "April", MONTH($S543)=5, "May", MONTH($S543)=6, "June", MONTH($S543)=7, "July", MONTH($S543)=8, "August", MONTH($S543)=9, "September", MONTH($S543)=10, "October", MONTH($S543)=11, "November", MONTH($S543)=12, "December")</f>
        <v>September</v>
      </c>
    </row>
    <row r="544" spans="1:21" ht="30" x14ac:dyDescent="0.25">
      <c r="A544">
        <v>542</v>
      </c>
      <c r="B544" s="3" t="s">
        <v>542</v>
      </c>
      <c r="C544" s="3" t="s">
        <v>4651</v>
      </c>
      <c r="D544" s="6">
        <v>35000</v>
      </c>
      <c r="E544" s="8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>
        <f t="shared" si="32"/>
        <v>0</v>
      </c>
      <c r="P544" s="11">
        <f t="shared" si="33"/>
        <v>1</v>
      </c>
      <c r="Q544" t="s">
        <v>8316</v>
      </c>
      <c r="R544" t="s">
        <v>8317</v>
      </c>
      <c r="S544" s="10">
        <f t="shared" si="34"/>
        <v>42433.737453703703</v>
      </c>
      <c r="T544">
        <f t="shared" si="35"/>
        <v>2016</v>
      </c>
      <c r="U544" s="15" t="str" cm="1">
        <f t="array" ref="U544">_xlfn.IFS(MONTH($S544)=1, "January", MONTH($S544)=2, "Feburary", MONTH($S544)=3, "March", MONTH($S544)=4, "April", MONTH($S544)=5, "May", MONTH($S544)=6, "June", MONTH($S544)=7, "July", MONTH($S544)=8, "August", MONTH($S544)=9, "September", MONTH($S544)=10, "October", MONTH($S544)=11, "November", MONTH($S544)=12, "December")</f>
        <v>March</v>
      </c>
    </row>
    <row r="545" spans="1:21" ht="30" x14ac:dyDescent="0.25">
      <c r="A545">
        <v>543</v>
      </c>
      <c r="B545" s="3" t="s">
        <v>543</v>
      </c>
      <c r="C545" s="3" t="s">
        <v>4652</v>
      </c>
      <c r="D545" s="6">
        <v>35000</v>
      </c>
      <c r="E545" s="8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>
        <f t="shared" si="32"/>
        <v>0</v>
      </c>
      <c r="P545" s="11">
        <f t="shared" si="33"/>
        <v>35</v>
      </c>
      <c r="Q545" t="s">
        <v>8316</v>
      </c>
      <c r="R545" t="s">
        <v>8317</v>
      </c>
      <c r="S545" s="10">
        <f t="shared" si="34"/>
        <v>41914.092152777775</v>
      </c>
      <c r="T545">
        <f t="shared" si="35"/>
        <v>2014</v>
      </c>
      <c r="U545" s="15" t="str" cm="1">
        <f t="array" ref="U545">_xlfn.IFS(MONTH($S545)=1, "January", MONTH($S545)=2, "Feburary", MONTH($S545)=3, "March", MONTH($S545)=4, "April", MONTH($S545)=5, "May", MONTH($S545)=6, "June", MONTH($S545)=7, "July", MONTH($S545)=8, "August", MONTH($S545)=9, "September", MONTH($S545)=10, "October", MONTH($S545)=11, "November", MONTH($S545)=12, "December")</f>
        <v>October</v>
      </c>
    </row>
    <row r="546" spans="1:21" ht="30" x14ac:dyDescent="0.25">
      <c r="A546">
        <v>544</v>
      </c>
      <c r="B546" s="3" t="s">
        <v>544</v>
      </c>
      <c r="C546" s="3" t="s">
        <v>4653</v>
      </c>
      <c r="D546" s="6">
        <v>35000</v>
      </c>
      <c r="E546" s="8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>
        <f t="shared" si="32"/>
        <v>0</v>
      </c>
      <c r="P546" s="11">
        <f t="shared" si="33"/>
        <v>3</v>
      </c>
      <c r="Q546" t="s">
        <v>8316</v>
      </c>
      <c r="R546" t="s">
        <v>8317</v>
      </c>
      <c r="S546" s="10">
        <f t="shared" si="34"/>
        <v>42525.656944444447</v>
      </c>
      <c r="T546">
        <f t="shared" si="35"/>
        <v>2016</v>
      </c>
      <c r="U546" s="15" t="str" cm="1">
        <f t="array" ref="U546">_xlfn.IFS(MONTH($S546)=1, "January", MONTH($S546)=2, "Feburary", MONTH($S546)=3, "March", MONTH($S546)=4, "April", MONTH($S546)=5, "May", MONTH($S546)=6, "June", MONTH($S546)=7, "July", MONTH($S546)=8, "August", MONTH($S546)=9, "September", MONTH($S546)=10, "October", MONTH($S546)=11, "November", MONTH($S546)=12, "December")</f>
        <v>June</v>
      </c>
    </row>
    <row r="547" spans="1:21" ht="30" x14ac:dyDescent="0.25">
      <c r="A547">
        <v>545</v>
      </c>
      <c r="B547" s="3" t="s">
        <v>545</v>
      </c>
      <c r="C547" s="3" t="s">
        <v>4654</v>
      </c>
      <c r="D547" s="6">
        <v>35000</v>
      </c>
      <c r="E547" s="8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>
        <f t="shared" si="32"/>
        <v>39</v>
      </c>
      <c r="P547" s="11">
        <f t="shared" si="33"/>
        <v>402.71</v>
      </c>
      <c r="Q547" t="s">
        <v>8316</v>
      </c>
      <c r="R547" t="s">
        <v>8317</v>
      </c>
      <c r="S547" s="10">
        <f t="shared" si="34"/>
        <v>42283.592465277776</v>
      </c>
      <c r="T547">
        <f t="shared" si="35"/>
        <v>2015</v>
      </c>
      <c r="U547" s="15" t="str" cm="1">
        <f t="array" ref="U547">_xlfn.IFS(MONTH($S547)=1, "January", MONTH($S547)=2, "Feburary", MONTH($S547)=3, "March", MONTH($S547)=4, "April", MONTH($S547)=5, "May", MONTH($S547)=6, "June", MONTH($S547)=7, "July", MONTH($S547)=8, "August", MONTH($S547)=9, "September", MONTH($S547)=10, "October", MONTH($S547)=11, "November", MONTH($S547)=12, "December")</f>
        <v>October</v>
      </c>
    </row>
    <row r="548" spans="1:21" ht="30" x14ac:dyDescent="0.25">
      <c r="A548">
        <v>546</v>
      </c>
      <c r="B548" s="3" t="s">
        <v>546</v>
      </c>
      <c r="C548" s="3" t="s">
        <v>4655</v>
      </c>
      <c r="D548" s="6">
        <v>35000</v>
      </c>
      <c r="E548" s="8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>
        <f t="shared" si="32"/>
        <v>0</v>
      </c>
      <c r="P548" s="11">
        <f t="shared" si="33"/>
        <v>26</v>
      </c>
      <c r="Q548" t="s">
        <v>8316</v>
      </c>
      <c r="R548" t="s">
        <v>8317</v>
      </c>
      <c r="S548" s="10">
        <f t="shared" si="34"/>
        <v>42249.667997685188</v>
      </c>
      <c r="T548">
        <f t="shared" si="35"/>
        <v>2015</v>
      </c>
      <c r="U548" s="15" t="str" cm="1">
        <f t="array" ref="U548">_xlfn.IFS(MONTH($S548)=1, "January", MONTH($S548)=2, "Feburary", MONTH($S548)=3, "March", MONTH($S548)=4, "April", MONTH($S548)=5, "May", MONTH($S548)=6, "June", MONTH($S548)=7, "July", MONTH($S548)=8, "August", MONTH($S548)=9, "September", MONTH($S548)=10, "October", MONTH($S548)=11, "November", MONTH($S548)=12, "December")</f>
        <v>September</v>
      </c>
    </row>
    <row r="549" spans="1:21" ht="30" x14ac:dyDescent="0.25">
      <c r="A549">
        <v>547</v>
      </c>
      <c r="B549" s="3" t="s">
        <v>547</v>
      </c>
      <c r="C549" s="3" t="s">
        <v>4656</v>
      </c>
      <c r="D549" s="6">
        <v>35000</v>
      </c>
      <c r="E549" s="8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>
        <f t="shared" si="32"/>
        <v>0</v>
      </c>
      <c r="P549" s="11">
        <f t="shared" si="33"/>
        <v>0</v>
      </c>
      <c r="Q549" t="s">
        <v>8316</v>
      </c>
      <c r="R549" t="s">
        <v>8317</v>
      </c>
      <c r="S549" s="10">
        <f t="shared" si="34"/>
        <v>42380.696342592593</v>
      </c>
      <c r="T549">
        <f t="shared" si="35"/>
        <v>2016</v>
      </c>
      <c r="U549" s="15" t="str" cm="1">
        <f t="array" ref="U549">_xlfn.IFS(MONTH($S549)=1, "January", MONTH($S549)=2, "Feburary", MONTH($S549)=3, "March", MONTH($S549)=4, "April", MONTH($S549)=5, "May", MONTH($S549)=6, "June", MONTH($S549)=7, "July", MONTH($S549)=8, "August", MONTH($S549)=9, "September", MONTH($S549)=10, "October", MONTH($S549)=11, "November", MONTH($S549)=12, "December")</f>
        <v>January</v>
      </c>
    </row>
    <row r="550" spans="1:21" ht="30" x14ac:dyDescent="0.25">
      <c r="A550">
        <v>548</v>
      </c>
      <c r="B550" s="3" t="s">
        <v>548</v>
      </c>
      <c r="C550" s="3" t="s">
        <v>4657</v>
      </c>
      <c r="D550" s="6">
        <v>35000</v>
      </c>
      <c r="E550" s="8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>
        <f t="shared" si="32"/>
        <v>0</v>
      </c>
      <c r="P550" s="11">
        <f t="shared" si="33"/>
        <v>9</v>
      </c>
      <c r="Q550" t="s">
        <v>8316</v>
      </c>
      <c r="R550" t="s">
        <v>8317</v>
      </c>
      <c r="S550" s="10">
        <f t="shared" si="34"/>
        <v>42276.903333333335</v>
      </c>
      <c r="T550">
        <f t="shared" si="35"/>
        <v>2015</v>
      </c>
      <c r="U550" s="15" t="str" cm="1">
        <f t="array" ref="U550">_xlfn.IFS(MONTH($S550)=1, "January", MONTH($S550)=2, "Feburary", MONTH($S550)=3, "March", MONTH($S550)=4, "April", MONTH($S550)=5, "May", MONTH($S550)=6, "June", MONTH($S550)=7, "July", MONTH($S550)=8, "August", MONTH($S550)=9, "September", MONTH($S550)=10, "October", MONTH($S550)=11, "November", MONTH($S550)=12, "December")</f>
        <v>September</v>
      </c>
    </row>
    <row r="551" spans="1:21" ht="30" x14ac:dyDescent="0.25">
      <c r="A551">
        <v>549</v>
      </c>
      <c r="B551" s="3" t="s">
        <v>549</v>
      </c>
      <c r="C551" s="3" t="s">
        <v>4658</v>
      </c>
      <c r="D551" s="6">
        <v>35000</v>
      </c>
      <c r="E551" s="8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>
        <f t="shared" si="32"/>
        <v>0</v>
      </c>
      <c r="P551" s="11">
        <f t="shared" si="33"/>
        <v>8.5</v>
      </c>
      <c r="Q551" t="s">
        <v>8316</v>
      </c>
      <c r="R551" t="s">
        <v>8317</v>
      </c>
      <c r="S551" s="10">
        <f t="shared" si="34"/>
        <v>42163.636828703704</v>
      </c>
      <c r="T551">
        <f t="shared" si="35"/>
        <v>2015</v>
      </c>
      <c r="U551" s="15" t="str" cm="1">
        <f t="array" ref="U551">_xlfn.IFS(MONTH($S551)=1, "January", MONTH($S551)=2, "Feburary", MONTH($S551)=3, "March", MONTH($S551)=4, "April", MONTH($S551)=5, "May", MONTH($S551)=6, "June", MONTH($S551)=7, "July", MONTH($S551)=8, "August", MONTH($S551)=9, "September", MONTH($S551)=10, "October", MONTH($S551)=11, "November", MONTH($S551)=12, "December")</f>
        <v>June</v>
      </c>
    </row>
    <row r="552" spans="1:21" ht="30" x14ac:dyDescent="0.25">
      <c r="A552">
        <v>550</v>
      </c>
      <c r="B552" s="3" t="s">
        <v>550</v>
      </c>
      <c r="C552" s="3" t="s">
        <v>4659</v>
      </c>
      <c r="D552" s="6">
        <v>35000</v>
      </c>
      <c r="E552" s="8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>
        <f t="shared" si="32"/>
        <v>0</v>
      </c>
      <c r="P552" s="11">
        <f t="shared" si="33"/>
        <v>8.75</v>
      </c>
      <c r="Q552" t="s">
        <v>8316</v>
      </c>
      <c r="R552" t="s">
        <v>8317</v>
      </c>
      <c r="S552" s="10">
        <f t="shared" si="34"/>
        <v>42753.678761574076</v>
      </c>
      <c r="T552">
        <f t="shared" si="35"/>
        <v>2017</v>
      </c>
      <c r="U552" s="15" t="str" cm="1">
        <f t="array" ref="U552">_xlfn.IFS(MONTH($S552)=1, "January", MONTH($S552)=2, "Feburary", MONTH($S552)=3, "March", MONTH($S552)=4, "April", MONTH($S552)=5, "May", MONTH($S552)=6, "June", MONTH($S552)=7, "July", MONTH($S552)=8, "August", MONTH($S552)=9, "September", MONTH($S552)=10, "October", MONTH($S552)=11, "November", MONTH($S552)=12, "December")</f>
        <v>January</v>
      </c>
    </row>
    <row r="553" spans="1:21" ht="30" x14ac:dyDescent="0.25">
      <c r="A553">
        <v>551</v>
      </c>
      <c r="B553" s="3" t="s">
        <v>551</v>
      </c>
      <c r="C553" s="3" t="s">
        <v>4660</v>
      </c>
      <c r="D553" s="6">
        <v>35000</v>
      </c>
      <c r="E553" s="8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>
        <f t="shared" si="32"/>
        <v>11</v>
      </c>
      <c r="P553" s="11">
        <f t="shared" si="33"/>
        <v>135.04</v>
      </c>
      <c r="Q553" t="s">
        <v>8316</v>
      </c>
      <c r="R553" t="s">
        <v>8317</v>
      </c>
      <c r="S553" s="10">
        <f t="shared" si="34"/>
        <v>42173.275740740741</v>
      </c>
      <c r="T553">
        <f t="shared" si="35"/>
        <v>2015</v>
      </c>
      <c r="U553" s="15" t="str" cm="1">
        <f t="array" ref="U553">_xlfn.IFS(MONTH($S553)=1, "January", MONTH($S553)=2, "Feburary", MONTH($S553)=3, "March", MONTH($S553)=4, "April", MONTH($S553)=5, "May", MONTH($S553)=6, "June", MONTH($S553)=7, "July", MONTH($S553)=8, "August", MONTH($S553)=9, "September", MONTH($S553)=10, "October", MONTH($S553)=11, "November", MONTH($S553)=12, "December")</f>
        <v>June</v>
      </c>
    </row>
    <row r="554" spans="1:21" ht="30" x14ac:dyDescent="0.25">
      <c r="A554">
        <v>552</v>
      </c>
      <c r="B554" s="3" t="s">
        <v>552</v>
      </c>
      <c r="C554" s="3" t="s">
        <v>4661</v>
      </c>
      <c r="D554" s="6">
        <v>35000</v>
      </c>
      <c r="E554" s="8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>
        <f t="shared" si="32"/>
        <v>0</v>
      </c>
      <c r="P554" s="11">
        <f t="shared" si="33"/>
        <v>0</v>
      </c>
      <c r="Q554" t="s">
        <v>8316</v>
      </c>
      <c r="R554" t="s">
        <v>8317</v>
      </c>
      <c r="S554" s="10">
        <f t="shared" si="34"/>
        <v>42318.616851851853</v>
      </c>
      <c r="T554">
        <f t="shared" si="35"/>
        <v>2015</v>
      </c>
      <c r="U554" s="15" t="str" cm="1">
        <f t="array" ref="U554">_xlfn.IFS(MONTH($S554)=1, "January", MONTH($S554)=2, "Feburary", MONTH($S554)=3, "March", MONTH($S554)=4, "April", MONTH($S554)=5, "May", MONTH($S554)=6, "June", MONTH($S554)=7, "July", MONTH($S554)=8, "August", MONTH($S554)=9, "September", MONTH($S554)=10, "October", MONTH($S554)=11, "November", MONTH($S554)=12, "December")</f>
        <v>November</v>
      </c>
    </row>
    <row r="555" spans="1:21" ht="30" x14ac:dyDescent="0.25">
      <c r="A555">
        <v>553</v>
      </c>
      <c r="B555" s="3" t="s">
        <v>553</v>
      </c>
      <c r="C555" s="3" t="s">
        <v>4662</v>
      </c>
      <c r="D555" s="6">
        <v>35000</v>
      </c>
      <c r="E555" s="8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>
        <f t="shared" si="32"/>
        <v>0</v>
      </c>
      <c r="P555" s="11">
        <f t="shared" si="33"/>
        <v>20.5</v>
      </c>
      <c r="Q555" t="s">
        <v>8316</v>
      </c>
      <c r="R555" t="s">
        <v>8317</v>
      </c>
      <c r="S555" s="10">
        <f t="shared" si="34"/>
        <v>41927.71980324074</v>
      </c>
      <c r="T555">
        <f t="shared" si="35"/>
        <v>2014</v>
      </c>
      <c r="U555" s="15" t="str" cm="1">
        <f t="array" ref="U555">_xlfn.IFS(MONTH($S555)=1, "January", MONTH($S555)=2, "Feburary", MONTH($S555)=3, "March", MONTH($S555)=4, "April", MONTH($S555)=5, "May", MONTH($S555)=6, "June", MONTH($S555)=7, "July", MONTH($S555)=8, "August", MONTH($S555)=9, "September", MONTH($S555)=10, "October", MONTH($S555)=11, "November", MONTH($S555)=12, "December")</f>
        <v>October</v>
      </c>
    </row>
    <row r="556" spans="1:21" ht="30" x14ac:dyDescent="0.25">
      <c r="A556">
        <v>554</v>
      </c>
      <c r="B556" s="3" t="s">
        <v>554</v>
      </c>
      <c r="C556" s="3" t="s">
        <v>4663</v>
      </c>
      <c r="D556" s="6">
        <v>35000</v>
      </c>
      <c r="E556" s="8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>
        <f t="shared" si="32"/>
        <v>4</v>
      </c>
      <c r="P556" s="11">
        <f t="shared" si="33"/>
        <v>64.36</v>
      </c>
      <c r="Q556" t="s">
        <v>8316</v>
      </c>
      <c r="R556" t="s">
        <v>8317</v>
      </c>
      <c r="S556" s="10">
        <f t="shared" si="34"/>
        <v>41901.684861111113</v>
      </c>
      <c r="T556">
        <f t="shared" si="35"/>
        <v>2014</v>
      </c>
      <c r="U556" s="15" t="str" cm="1">
        <f t="array" ref="U556">_xlfn.IFS(MONTH($S556)=1, "January", MONTH($S556)=2, "Feburary", MONTH($S556)=3, "March", MONTH($S556)=4, "April", MONTH($S556)=5, "May", MONTH($S556)=6, "June", MONTH($S556)=7, "July", MONTH($S556)=8, "August", MONTH($S556)=9, "September", MONTH($S556)=10, "October", MONTH($S556)=11, "November", MONTH($S556)=12, "December")</f>
        <v>September</v>
      </c>
    </row>
    <row r="557" spans="1:21" ht="30" x14ac:dyDescent="0.25">
      <c r="A557">
        <v>555</v>
      </c>
      <c r="B557" s="3" t="s">
        <v>555</v>
      </c>
      <c r="C557" s="3" t="s">
        <v>4664</v>
      </c>
      <c r="D557" s="6">
        <v>35000</v>
      </c>
      <c r="E557" s="8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>
        <f t="shared" si="32"/>
        <v>0</v>
      </c>
      <c r="P557" s="11">
        <f t="shared" si="33"/>
        <v>0</v>
      </c>
      <c r="Q557" t="s">
        <v>8316</v>
      </c>
      <c r="R557" t="s">
        <v>8317</v>
      </c>
      <c r="S557" s="10">
        <f t="shared" si="34"/>
        <v>42503.353506944448</v>
      </c>
      <c r="T557">
        <f t="shared" si="35"/>
        <v>2016</v>
      </c>
      <c r="U557" s="15" t="str" cm="1">
        <f t="array" ref="U557">_xlfn.IFS(MONTH($S557)=1, "January", MONTH($S557)=2, "Feburary", MONTH($S557)=3, "March", MONTH($S557)=4, "April", MONTH($S557)=5, "May", MONTH($S557)=6, "June", MONTH($S557)=7, "July", MONTH($S557)=8, "August", MONTH($S557)=9, "September", MONTH($S557)=10, "October", MONTH($S557)=11, "November", MONTH($S557)=12, "December")</f>
        <v>May</v>
      </c>
    </row>
    <row r="558" spans="1:21" x14ac:dyDescent="0.25">
      <c r="A558">
        <v>556</v>
      </c>
      <c r="B558" s="3" t="s">
        <v>556</v>
      </c>
      <c r="C558" s="3" t="s">
        <v>4665</v>
      </c>
      <c r="D558" s="6">
        <v>35000</v>
      </c>
      <c r="E558" s="8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>
        <f t="shared" si="32"/>
        <v>1</v>
      </c>
      <c r="P558" s="11">
        <f t="shared" si="33"/>
        <v>200</v>
      </c>
      <c r="Q558" t="s">
        <v>8316</v>
      </c>
      <c r="R558" t="s">
        <v>8317</v>
      </c>
      <c r="S558" s="10">
        <f t="shared" si="34"/>
        <v>42345.860150462962</v>
      </c>
      <c r="T558">
        <f t="shared" si="35"/>
        <v>2015</v>
      </c>
      <c r="U558" s="15" t="str" cm="1">
        <f t="array" ref="U558">_xlfn.IFS(MONTH($S558)=1, "January", MONTH($S558)=2, "Feburary", MONTH($S558)=3, "March", MONTH($S558)=4, "April", MONTH($S558)=5, "May", MONTH($S558)=6, "June", MONTH($S558)=7, "July", MONTH($S558)=8, "August", MONTH($S558)=9, "September", MONTH($S558)=10, "October", MONTH($S558)=11, "November", MONTH($S558)=12, "December")</f>
        <v>December</v>
      </c>
    </row>
    <row r="559" spans="1:21" ht="30" x14ac:dyDescent="0.25">
      <c r="A559">
        <v>557</v>
      </c>
      <c r="B559" s="3" t="s">
        <v>557</v>
      </c>
      <c r="C559" s="3" t="s">
        <v>4666</v>
      </c>
      <c r="D559" s="6">
        <v>35000</v>
      </c>
      <c r="E559" s="8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>
        <f t="shared" si="32"/>
        <v>4</v>
      </c>
      <c r="P559" s="11">
        <f t="shared" si="33"/>
        <v>68.3</v>
      </c>
      <c r="Q559" t="s">
        <v>8316</v>
      </c>
      <c r="R559" t="s">
        <v>8317</v>
      </c>
      <c r="S559" s="10">
        <f t="shared" si="34"/>
        <v>42676.942164351851</v>
      </c>
      <c r="T559">
        <f t="shared" si="35"/>
        <v>2016</v>
      </c>
      <c r="U559" s="15" t="str" cm="1">
        <f t="array" ref="U559">_xlfn.IFS(MONTH($S559)=1, "January", MONTH($S559)=2, "Feburary", MONTH($S559)=3, "March", MONTH($S559)=4, "April", MONTH($S559)=5, "May", MONTH($S559)=6, "June", MONTH($S559)=7, "July", MONTH($S559)=8, "August", MONTH($S559)=9, "September", MONTH($S559)=10, "October", MONTH($S559)=11, "November", MONTH($S559)=12, "December")</f>
        <v>November</v>
      </c>
    </row>
    <row r="560" spans="1:21" ht="30" x14ac:dyDescent="0.25">
      <c r="A560">
        <v>558</v>
      </c>
      <c r="B560" s="3" t="s">
        <v>558</v>
      </c>
      <c r="C560" s="3" t="s">
        <v>4667</v>
      </c>
      <c r="D560" s="6">
        <v>35000</v>
      </c>
      <c r="E560" s="8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>
        <f t="shared" si="32"/>
        <v>0</v>
      </c>
      <c r="P560" s="11">
        <f t="shared" si="33"/>
        <v>0</v>
      </c>
      <c r="Q560" t="s">
        <v>8316</v>
      </c>
      <c r="R560" t="s">
        <v>8317</v>
      </c>
      <c r="S560" s="10">
        <f t="shared" si="34"/>
        <v>42057.883159722223</v>
      </c>
      <c r="T560">
        <f t="shared" si="35"/>
        <v>2015</v>
      </c>
      <c r="U560" s="15" t="str" cm="1">
        <f t="array" ref="U560">_xlfn.IFS(MONTH($S560)=1, "January", MONTH($S560)=2, "Feburary", MONTH($S560)=3, "March", MONTH($S560)=4, "April", MONTH($S560)=5, "May", MONTH($S560)=6, "June", MONTH($S560)=7, "July", MONTH($S560)=8, "August", MONTH($S560)=9, "September", MONTH($S560)=10, "October", MONTH($S560)=11, "November", MONTH($S560)=12, "December")</f>
        <v>Feburary</v>
      </c>
    </row>
    <row r="561" spans="1:21" ht="30" x14ac:dyDescent="0.25">
      <c r="A561">
        <v>559</v>
      </c>
      <c r="B561" s="3" t="s">
        <v>559</v>
      </c>
      <c r="C561" s="3" t="s">
        <v>4668</v>
      </c>
      <c r="D561" s="6">
        <v>35000</v>
      </c>
      <c r="E561" s="8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>
        <f t="shared" si="32"/>
        <v>0</v>
      </c>
      <c r="P561" s="11">
        <f t="shared" si="33"/>
        <v>50</v>
      </c>
      <c r="Q561" t="s">
        <v>8316</v>
      </c>
      <c r="R561" t="s">
        <v>8317</v>
      </c>
      <c r="S561" s="10">
        <f t="shared" si="34"/>
        <v>42321.283101851848</v>
      </c>
      <c r="T561">
        <f t="shared" si="35"/>
        <v>2015</v>
      </c>
      <c r="U561" s="15" t="str" cm="1">
        <f t="array" ref="U561">_xlfn.IFS(MONTH($S561)=1, "January", MONTH($S561)=2, "Feburary", MONTH($S561)=3, "March", MONTH($S561)=4, "April", MONTH($S561)=5, "May", MONTH($S561)=6, "June", MONTH($S561)=7, "July", MONTH($S561)=8, "August", MONTH($S561)=9, "September", MONTH($S561)=10, "October", MONTH($S561)=11, "November", MONTH($S561)=12, "December")</f>
        <v>November</v>
      </c>
    </row>
    <row r="562" spans="1:21" ht="30" x14ac:dyDescent="0.25">
      <c r="A562">
        <v>560</v>
      </c>
      <c r="B562" s="3" t="s">
        <v>560</v>
      </c>
      <c r="C562" s="3" t="s">
        <v>4669</v>
      </c>
      <c r="D562" s="6">
        <v>35000</v>
      </c>
      <c r="E562" s="8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>
        <f t="shared" si="32"/>
        <v>0</v>
      </c>
      <c r="P562" s="11">
        <f t="shared" si="33"/>
        <v>4</v>
      </c>
      <c r="Q562" t="s">
        <v>8316</v>
      </c>
      <c r="R562" t="s">
        <v>8317</v>
      </c>
      <c r="S562" s="10">
        <f t="shared" si="34"/>
        <v>41960.771354166667</v>
      </c>
      <c r="T562">
        <f t="shared" si="35"/>
        <v>2014</v>
      </c>
      <c r="U562" s="15" t="str" cm="1">
        <f t="array" ref="U562">_xlfn.IFS(MONTH($S562)=1, "January", MONTH($S562)=2, "Feburary", MONTH($S562)=3, "March", MONTH($S562)=4, "April", MONTH($S562)=5, "May", MONTH($S562)=6, "June", MONTH($S562)=7, "July", MONTH($S562)=8, "August", MONTH($S562)=9, "September", MONTH($S562)=10, "October", MONTH($S562)=11, "November", MONTH($S562)=12, "December")</f>
        <v>November</v>
      </c>
    </row>
    <row r="563" spans="1:21" ht="30" x14ac:dyDescent="0.25">
      <c r="A563">
        <v>561</v>
      </c>
      <c r="B563" s="3" t="s">
        <v>561</v>
      </c>
      <c r="C563" s="3" t="s">
        <v>4670</v>
      </c>
      <c r="D563" s="6">
        <v>35000</v>
      </c>
      <c r="E563" s="8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>
        <f t="shared" si="32"/>
        <v>0</v>
      </c>
      <c r="P563" s="11">
        <f t="shared" si="33"/>
        <v>27.5</v>
      </c>
      <c r="Q563" t="s">
        <v>8316</v>
      </c>
      <c r="R563" t="s">
        <v>8317</v>
      </c>
      <c r="S563" s="10">
        <f t="shared" si="34"/>
        <v>42268.658715277779</v>
      </c>
      <c r="T563">
        <f t="shared" si="35"/>
        <v>2015</v>
      </c>
      <c r="U563" s="15" t="str" cm="1">
        <f t="array" ref="U563">_xlfn.IFS(MONTH($S563)=1, "January", MONTH($S563)=2, "Feburary", MONTH($S563)=3, "March", MONTH($S563)=4, "April", MONTH($S563)=5, "May", MONTH($S563)=6, "June", MONTH($S563)=7, "July", MONTH($S563)=8, "August", MONTH($S563)=9, "September", MONTH($S563)=10, "October", MONTH($S563)=11, "November", MONTH($S563)=12, "December")</f>
        <v>September</v>
      </c>
    </row>
    <row r="564" spans="1:21" ht="30" x14ac:dyDescent="0.25">
      <c r="A564">
        <v>562</v>
      </c>
      <c r="B564" s="3" t="s">
        <v>562</v>
      </c>
      <c r="C564" s="3" t="s">
        <v>4671</v>
      </c>
      <c r="D564" s="6">
        <v>35000</v>
      </c>
      <c r="E564" s="8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>
        <f t="shared" si="32"/>
        <v>0</v>
      </c>
      <c r="P564" s="11">
        <f t="shared" si="33"/>
        <v>0</v>
      </c>
      <c r="Q564" t="s">
        <v>8316</v>
      </c>
      <c r="R564" t="s">
        <v>8317</v>
      </c>
      <c r="S564" s="10">
        <f t="shared" si="34"/>
        <v>42692.389062500006</v>
      </c>
      <c r="T564">
        <f t="shared" si="35"/>
        <v>2016</v>
      </c>
      <c r="U564" s="15" t="str" cm="1">
        <f t="array" ref="U564">_xlfn.IFS(MONTH($S564)=1, "January", MONTH($S564)=2, "Feburary", MONTH($S564)=3, "March", MONTH($S564)=4, "April", MONTH($S564)=5, "May", MONTH($S564)=6, "June", MONTH($S564)=7, "July", MONTH($S564)=8, "August", MONTH($S564)=9, "September", MONTH($S564)=10, "October", MONTH($S564)=11, "November", MONTH($S564)=12, "December")</f>
        <v>November</v>
      </c>
    </row>
    <row r="565" spans="1:21" ht="30" x14ac:dyDescent="0.25">
      <c r="A565">
        <v>563</v>
      </c>
      <c r="B565" s="3" t="s">
        <v>563</v>
      </c>
      <c r="C565" s="3" t="s">
        <v>4672</v>
      </c>
      <c r="D565" s="6">
        <v>35000</v>
      </c>
      <c r="E565" s="8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>
        <f t="shared" si="32"/>
        <v>0</v>
      </c>
      <c r="P565" s="11">
        <f t="shared" si="33"/>
        <v>34</v>
      </c>
      <c r="Q565" t="s">
        <v>8316</v>
      </c>
      <c r="R565" t="s">
        <v>8317</v>
      </c>
      <c r="S565" s="10">
        <f t="shared" si="34"/>
        <v>42022.069988425923</v>
      </c>
      <c r="T565">
        <f t="shared" si="35"/>
        <v>2015</v>
      </c>
      <c r="U565" s="15" t="str" cm="1">
        <f t="array" ref="U565">_xlfn.IFS(MONTH($S565)=1, "January", MONTH($S565)=2, "Feburary", MONTH($S565)=3, "March", MONTH($S565)=4, "April", MONTH($S565)=5, "May", MONTH($S565)=6, "June", MONTH($S565)=7, "July", MONTH($S565)=8, "August", MONTH($S565)=9, "September", MONTH($S565)=10, "October", MONTH($S565)=11, "November", MONTH($S565)=12, "December")</f>
        <v>January</v>
      </c>
    </row>
    <row r="566" spans="1:21" ht="30" x14ac:dyDescent="0.25">
      <c r="A566">
        <v>564</v>
      </c>
      <c r="B566" s="3" t="s">
        <v>564</v>
      </c>
      <c r="C566" s="3" t="s">
        <v>4673</v>
      </c>
      <c r="D566" s="6">
        <v>35000</v>
      </c>
      <c r="E566" s="8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>
        <f t="shared" si="32"/>
        <v>0</v>
      </c>
      <c r="P566" s="11">
        <f t="shared" si="33"/>
        <v>1</v>
      </c>
      <c r="Q566" t="s">
        <v>8316</v>
      </c>
      <c r="R566" t="s">
        <v>8317</v>
      </c>
      <c r="S566" s="10">
        <f t="shared" si="34"/>
        <v>42411.942997685182</v>
      </c>
      <c r="T566">
        <f t="shared" si="35"/>
        <v>2016</v>
      </c>
      <c r="U566" s="15" t="str" cm="1">
        <f t="array" ref="U566">_xlfn.IFS(MONTH($S566)=1, "January", MONTH($S566)=2, "Feburary", MONTH($S566)=3, "March", MONTH($S566)=4, "April", MONTH($S566)=5, "May", MONTH($S566)=6, "June", MONTH($S566)=7, "July", MONTH($S566)=8, "August", MONTH($S566)=9, "September", MONTH($S566)=10, "October", MONTH($S566)=11, "November", MONTH($S566)=12, "December")</f>
        <v>Feburary</v>
      </c>
    </row>
    <row r="567" spans="1:21" ht="30" x14ac:dyDescent="0.25">
      <c r="A567">
        <v>565</v>
      </c>
      <c r="B567" s="3" t="s">
        <v>565</v>
      </c>
      <c r="C567" s="3" t="s">
        <v>4674</v>
      </c>
      <c r="D567" s="6">
        <v>35000</v>
      </c>
      <c r="E567" s="8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>
        <f t="shared" si="32"/>
        <v>0</v>
      </c>
      <c r="P567" s="11">
        <f t="shared" si="33"/>
        <v>0</v>
      </c>
      <c r="Q567" t="s">
        <v>8316</v>
      </c>
      <c r="R567" t="s">
        <v>8317</v>
      </c>
      <c r="S567" s="10">
        <f t="shared" si="34"/>
        <v>42165.785289351858</v>
      </c>
      <c r="T567">
        <f t="shared" si="35"/>
        <v>2015</v>
      </c>
      <c r="U567" s="15" t="str" cm="1">
        <f t="array" ref="U567">_xlfn.IFS(MONTH($S567)=1, "January", MONTH($S567)=2, "Feburary", MONTH($S567)=3, "March", MONTH($S567)=4, "April", MONTH($S567)=5, "May", MONTH($S567)=6, "June", MONTH($S567)=7, "July", MONTH($S567)=8, "August", MONTH($S567)=9, "September", MONTH($S567)=10, "October", MONTH($S567)=11, "November", MONTH($S567)=12, "December")</f>
        <v>June</v>
      </c>
    </row>
    <row r="568" spans="1:21" ht="30" x14ac:dyDescent="0.25">
      <c r="A568">
        <v>566</v>
      </c>
      <c r="B568" s="3" t="s">
        <v>566</v>
      </c>
      <c r="C568" s="3" t="s">
        <v>4675</v>
      </c>
      <c r="D568" s="6">
        <v>35000</v>
      </c>
      <c r="E568" s="8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>
        <f t="shared" si="32"/>
        <v>0</v>
      </c>
      <c r="P568" s="11">
        <f t="shared" si="33"/>
        <v>1</v>
      </c>
      <c r="Q568" t="s">
        <v>8316</v>
      </c>
      <c r="R568" t="s">
        <v>8317</v>
      </c>
      <c r="S568" s="10">
        <f t="shared" si="34"/>
        <v>42535.68440972222</v>
      </c>
      <c r="T568">
        <f t="shared" si="35"/>
        <v>2016</v>
      </c>
      <c r="U568" s="15" t="str" cm="1">
        <f t="array" ref="U568">_xlfn.IFS(MONTH($S568)=1, "January", MONTH($S568)=2, "Feburary", MONTH($S568)=3, "March", MONTH($S568)=4, "April", MONTH($S568)=5, "May", MONTH($S568)=6, "June", MONTH($S568)=7, "July", MONTH($S568)=8, "August", MONTH($S568)=9, "September", MONTH($S568)=10, "October", MONTH($S568)=11, "November", MONTH($S568)=12, "December")</f>
        <v>June</v>
      </c>
    </row>
    <row r="569" spans="1:21" ht="30" x14ac:dyDescent="0.25">
      <c r="A569">
        <v>567</v>
      </c>
      <c r="B569" s="3" t="s">
        <v>567</v>
      </c>
      <c r="C569" s="3" t="s">
        <v>4676</v>
      </c>
      <c r="D569" s="6">
        <v>35000</v>
      </c>
      <c r="E569" s="8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>
        <f t="shared" si="32"/>
        <v>0</v>
      </c>
      <c r="P569" s="11">
        <f t="shared" si="33"/>
        <v>0</v>
      </c>
      <c r="Q569" t="s">
        <v>8316</v>
      </c>
      <c r="R569" t="s">
        <v>8317</v>
      </c>
      <c r="S569" s="10">
        <f t="shared" si="34"/>
        <v>41975.842523148152</v>
      </c>
      <c r="T569">
        <f t="shared" si="35"/>
        <v>2014</v>
      </c>
      <c r="U569" s="15" t="str" cm="1">
        <f t="array" ref="U569">_xlfn.IFS(MONTH($S569)=1, "January", MONTH($S569)=2, "Feburary", MONTH($S569)=3, "March", MONTH($S569)=4, "April", MONTH($S569)=5, "May", MONTH($S569)=6, "June", MONTH($S569)=7, "July", MONTH($S569)=8, "August", MONTH($S569)=9, "September", MONTH($S569)=10, "October", MONTH($S569)=11, "November", MONTH($S569)=12, "December")</f>
        <v>December</v>
      </c>
    </row>
    <row r="570" spans="1:21" ht="45" x14ac:dyDescent="0.25">
      <c r="A570">
        <v>568</v>
      </c>
      <c r="B570" s="3" t="s">
        <v>568</v>
      </c>
      <c r="C570" s="3" t="s">
        <v>4677</v>
      </c>
      <c r="D570" s="6">
        <v>35000</v>
      </c>
      <c r="E570" s="8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>
        <f t="shared" si="32"/>
        <v>1</v>
      </c>
      <c r="P570" s="11">
        <f t="shared" si="33"/>
        <v>49</v>
      </c>
      <c r="Q570" t="s">
        <v>8316</v>
      </c>
      <c r="R570" t="s">
        <v>8317</v>
      </c>
      <c r="S570" s="10">
        <f t="shared" si="34"/>
        <v>42348.9215625</v>
      </c>
      <c r="T570">
        <f t="shared" si="35"/>
        <v>2015</v>
      </c>
      <c r="U570" s="15" t="str" cm="1">
        <f t="array" ref="U570">_xlfn.IFS(MONTH($S570)=1, "January", MONTH($S570)=2, "Feburary", MONTH($S570)=3, "March", MONTH($S570)=4, "April", MONTH($S570)=5, "May", MONTH($S570)=6, "June", MONTH($S570)=7, "July", MONTH($S570)=8, "August", MONTH($S570)=9, "September", MONTH($S570)=10, "October", MONTH($S570)=11, "November", MONTH($S570)=12, "December")</f>
        <v>December</v>
      </c>
    </row>
    <row r="571" spans="1:21" ht="30" x14ac:dyDescent="0.25">
      <c r="A571">
        <v>569</v>
      </c>
      <c r="B571" s="3" t="s">
        <v>569</v>
      </c>
      <c r="C571" s="3" t="s">
        <v>4678</v>
      </c>
      <c r="D571" s="6">
        <v>34000</v>
      </c>
      <c r="E571" s="8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>
        <f t="shared" si="32"/>
        <v>0</v>
      </c>
      <c r="P571" s="11">
        <f t="shared" si="33"/>
        <v>20</v>
      </c>
      <c r="Q571" t="s">
        <v>8316</v>
      </c>
      <c r="R571" t="s">
        <v>8317</v>
      </c>
      <c r="S571" s="10">
        <f t="shared" si="34"/>
        <v>42340.847361111111</v>
      </c>
      <c r="T571">
        <f t="shared" si="35"/>
        <v>2015</v>
      </c>
      <c r="U571" s="15" t="str" cm="1">
        <f t="array" ref="U571">_xlfn.IFS(MONTH($S571)=1, "January", MONTH($S571)=2, "Feburary", MONTH($S571)=3, "March", MONTH($S571)=4, "April", MONTH($S571)=5, "May", MONTH($S571)=6, "June", MONTH($S571)=7, "July", MONTH($S571)=8, "August", MONTH($S571)=9, "September", MONTH($S571)=10, "October", MONTH($S571)=11, "November", MONTH($S571)=12, "December")</f>
        <v>December</v>
      </c>
    </row>
    <row r="572" spans="1:21" ht="30" x14ac:dyDescent="0.25">
      <c r="A572">
        <v>570</v>
      </c>
      <c r="B572" s="3" t="s">
        <v>570</v>
      </c>
      <c r="C572" s="3" t="s">
        <v>4679</v>
      </c>
      <c r="D572" s="6">
        <v>33500</v>
      </c>
      <c r="E572" s="8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>
        <f t="shared" si="32"/>
        <v>0</v>
      </c>
      <c r="P572" s="11">
        <f t="shared" si="33"/>
        <v>142</v>
      </c>
      <c r="Q572" t="s">
        <v>8316</v>
      </c>
      <c r="R572" t="s">
        <v>8317</v>
      </c>
      <c r="S572" s="10">
        <f t="shared" si="34"/>
        <v>42388.798252314817</v>
      </c>
      <c r="T572">
        <f t="shared" si="35"/>
        <v>2016</v>
      </c>
      <c r="U572" s="15" t="str" cm="1">
        <f t="array" ref="U572">_xlfn.IFS(MONTH($S572)=1, "January", MONTH($S572)=2, "Feburary", MONTH($S572)=3, "March", MONTH($S572)=4, "April", MONTH($S572)=5, "May", MONTH($S572)=6, "June", MONTH($S572)=7, "July", MONTH($S572)=8, "August", MONTH($S572)=9, "September", MONTH($S572)=10, "October", MONTH($S572)=11, "November", MONTH($S572)=12, "December")</f>
        <v>January</v>
      </c>
    </row>
    <row r="573" spans="1:21" ht="30" x14ac:dyDescent="0.25">
      <c r="A573">
        <v>571</v>
      </c>
      <c r="B573" s="3" t="s">
        <v>571</v>
      </c>
      <c r="C573" s="3" t="s">
        <v>4680</v>
      </c>
      <c r="D573" s="6">
        <v>33000</v>
      </c>
      <c r="E573" s="8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>
        <f t="shared" si="32"/>
        <v>0</v>
      </c>
      <c r="P573" s="11">
        <f t="shared" si="33"/>
        <v>53</v>
      </c>
      <c r="Q573" t="s">
        <v>8316</v>
      </c>
      <c r="R573" t="s">
        <v>8317</v>
      </c>
      <c r="S573" s="10">
        <f t="shared" si="34"/>
        <v>42192.816238425927</v>
      </c>
      <c r="T573">
        <f t="shared" si="35"/>
        <v>2015</v>
      </c>
      <c r="U573" s="15" t="str" cm="1">
        <f t="array" ref="U573">_xlfn.IFS(MONTH($S573)=1, "January", MONTH($S573)=2, "Feburary", MONTH($S573)=3, "March", MONTH($S573)=4, "April", MONTH($S573)=5, "May", MONTH($S573)=6, "June", MONTH($S573)=7, "July", MONTH($S573)=8, "August", MONTH($S573)=9, "September", MONTH($S573)=10, "October", MONTH($S573)=11, "November", MONTH($S573)=12, "December")</f>
        <v>July</v>
      </c>
    </row>
    <row r="574" spans="1:21" ht="30" x14ac:dyDescent="0.25">
      <c r="A574">
        <v>572</v>
      </c>
      <c r="B574" s="3" t="s">
        <v>572</v>
      </c>
      <c r="C574" s="3" t="s">
        <v>4681</v>
      </c>
      <c r="D574" s="6">
        <v>33000</v>
      </c>
      <c r="E574" s="8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>
        <f t="shared" si="32"/>
        <v>0</v>
      </c>
      <c r="P574" s="11">
        <f t="shared" si="33"/>
        <v>0</v>
      </c>
      <c r="Q574" t="s">
        <v>8316</v>
      </c>
      <c r="R574" t="s">
        <v>8317</v>
      </c>
      <c r="S574" s="10">
        <f t="shared" si="34"/>
        <v>42282.71629629629</v>
      </c>
      <c r="T574">
        <f t="shared" si="35"/>
        <v>2015</v>
      </c>
      <c r="U574" s="15" t="str" cm="1">
        <f t="array" ref="U574">_xlfn.IFS(MONTH($S574)=1, "January", MONTH($S574)=2, "Feburary", MONTH($S574)=3, "March", MONTH($S574)=4, "April", MONTH($S574)=5, "May", MONTH($S574)=6, "June", MONTH($S574)=7, "July", MONTH($S574)=8, "August", MONTH($S574)=9, "September", MONTH($S574)=10, "October", MONTH($S574)=11, "November", MONTH($S574)=12, "December")</f>
        <v>October</v>
      </c>
    </row>
    <row r="575" spans="1:21" ht="30" x14ac:dyDescent="0.25">
      <c r="A575">
        <v>573</v>
      </c>
      <c r="B575" s="3" t="s">
        <v>573</v>
      </c>
      <c r="C575" s="3" t="s">
        <v>4682</v>
      </c>
      <c r="D575" s="6">
        <v>33000</v>
      </c>
      <c r="E575" s="8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>
        <f t="shared" si="32"/>
        <v>1</v>
      </c>
      <c r="P575" s="11">
        <f t="shared" si="33"/>
        <v>38.44</v>
      </c>
      <c r="Q575" t="s">
        <v>8316</v>
      </c>
      <c r="R575" t="s">
        <v>8317</v>
      </c>
      <c r="S575" s="10">
        <f t="shared" si="34"/>
        <v>41963.050127314811</v>
      </c>
      <c r="T575">
        <f t="shared" si="35"/>
        <v>2014</v>
      </c>
      <c r="U575" s="15" t="str" cm="1">
        <f t="array" ref="U575">_xlfn.IFS(MONTH($S575)=1, "January", MONTH($S575)=2, "Feburary", MONTH($S575)=3, "March", MONTH($S575)=4, "April", MONTH($S575)=5, "May", MONTH($S575)=6, "June", MONTH($S575)=7, "July", MONTH($S575)=8, "August", MONTH($S575)=9, "September", MONTH($S575)=10, "October", MONTH($S575)=11, "November", MONTH($S575)=12, "December")</f>
        <v>November</v>
      </c>
    </row>
    <row r="576" spans="1:21" ht="30" x14ac:dyDescent="0.25">
      <c r="A576">
        <v>574</v>
      </c>
      <c r="B576" s="3" t="s">
        <v>574</v>
      </c>
      <c r="C576" s="3" t="s">
        <v>4683</v>
      </c>
      <c r="D576" s="6">
        <v>33000</v>
      </c>
      <c r="E576" s="8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>
        <f t="shared" si="32"/>
        <v>0</v>
      </c>
      <c r="P576" s="11">
        <f t="shared" si="33"/>
        <v>20</v>
      </c>
      <c r="Q576" t="s">
        <v>8316</v>
      </c>
      <c r="R576" t="s">
        <v>8317</v>
      </c>
      <c r="S576" s="10">
        <f t="shared" si="34"/>
        <v>42632.443368055552</v>
      </c>
      <c r="T576">
        <f t="shared" si="35"/>
        <v>2016</v>
      </c>
      <c r="U576" s="15" t="str" cm="1">
        <f t="array" ref="U576">_xlfn.IFS(MONTH($S576)=1, "January", MONTH($S576)=2, "Feburary", MONTH($S576)=3, "March", MONTH($S576)=4, "April", MONTH($S576)=5, "May", MONTH($S576)=6, "June", MONTH($S576)=7, "July", MONTH($S576)=8, "August", MONTH($S576)=9, "September", MONTH($S576)=10, "October", MONTH($S576)=11, "November", MONTH($S576)=12, "December")</f>
        <v>September</v>
      </c>
    </row>
    <row r="577" spans="1:21" ht="30" x14ac:dyDescent="0.25">
      <c r="A577">
        <v>575</v>
      </c>
      <c r="B577" s="3" t="s">
        <v>575</v>
      </c>
      <c r="C577" s="3" t="s">
        <v>4684</v>
      </c>
      <c r="D577" s="6">
        <v>32768</v>
      </c>
      <c r="E577" s="8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>
        <f t="shared" si="32"/>
        <v>1</v>
      </c>
      <c r="P577" s="11">
        <f t="shared" si="33"/>
        <v>64.75</v>
      </c>
      <c r="Q577" t="s">
        <v>8316</v>
      </c>
      <c r="R577" t="s">
        <v>8317</v>
      </c>
      <c r="S577" s="10">
        <f t="shared" si="34"/>
        <v>42138.692627314813</v>
      </c>
      <c r="T577">
        <f t="shared" si="35"/>
        <v>2015</v>
      </c>
      <c r="U577" s="15" t="str" cm="1">
        <f t="array" ref="U577">_xlfn.IFS(MONTH($S577)=1, "January", MONTH($S577)=2, "Feburary", MONTH($S577)=3, "March", MONTH($S577)=4, "April", MONTH($S577)=5, "May", MONTH($S577)=6, "June", MONTH($S577)=7, "July", MONTH($S577)=8, "August", MONTH($S577)=9, "September", MONTH($S577)=10, "October", MONTH($S577)=11, "November", MONTH($S577)=12, "December")</f>
        <v>May</v>
      </c>
    </row>
    <row r="578" spans="1:21" ht="30" x14ac:dyDescent="0.25">
      <c r="A578">
        <v>576</v>
      </c>
      <c r="B578" s="3" t="s">
        <v>576</v>
      </c>
      <c r="C578" s="3" t="s">
        <v>4685</v>
      </c>
      <c r="D578" s="6">
        <v>32500</v>
      </c>
      <c r="E578" s="8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>
        <f t="shared" si="32"/>
        <v>0</v>
      </c>
      <c r="P578" s="11">
        <f t="shared" si="33"/>
        <v>1</v>
      </c>
      <c r="Q578" t="s">
        <v>8316</v>
      </c>
      <c r="R578" t="s">
        <v>8317</v>
      </c>
      <c r="S578" s="10">
        <f t="shared" si="34"/>
        <v>42031.471666666665</v>
      </c>
      <c r="T578">
        <f t="shared" si="35"/>
        <v>2015</v>
      </c>
      <c r="U578" s="15" t="str" cm="1">
        <f t="array" ref="U578">_xlfn.IFS(MONTH($S578)=1, "January", MONTH($S578)=2, "Feburary", MONTH($S578)=3, "March", MONTH($S578)=4, "April", MONTH($S578)=5, "May", MONTH($S578)=6, "June", MONTH($S578)=7, "July", MONTH($S578)=8, "August", MONTH($S578)=9, "September", MONTH($S578)=10, "October", MONTH($S578)=11, "November", MONTH($S578)=12, "December")</f>
        <v>January</v>
      </c>
    </row>
    <row r="579" spans="1:21" ht="30" x14ac:dyDescent="0.25">
      <c r="A579">
        <v>577</v>
      </c>
      <c r="B579" s="3" t="s">
        <v>577</v>
      </c>
      <c r="C579" s="3" t="s">
        <v>4686</v>
      </c>
      <c r="D579" s="6">
        <v>32360</v>
      </c>
      <c r="E579" s="8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>
        <f t="shared" ref="O579:O642" si="36">ROUND($E579/$D579*100, 0)</f>
        <v>0</v>
      </c>
      <c r="P579" s="11">
        <f t="shared" ref="P579:P642" si="37">IFERROR(ROUND($E579/$L579, 2), 0)</f>
        <v>10</v>
      </c>
      <c r="Q579" t="s">
        <v>8316</v>
      </c>
      <c r="R579" t="s">
        <v>8317</v>
      </c>
      <c r="S579" s="10">
        <f t="shared" ref="S579:S642" si="38">((($J579/60)/60)/24)+DATE(1970,1,1)</f>
        <v>42450.589143518519</v>
      </c>
      <c r="T579">
        <f t="shared" ref="T579:T642" si="39">YEAR($S579)</f>
        <v>2016</v>
      </c>
      <c r="U579" s="15" t="str" cm="1">
        <f t="array" ref="U579">_xlfn.IFS(MONTH($S579)=1, "January", MONTH($S579)=2, "Feburary", MONTH($S579)=3, "March", MONTH($S579)=4, "April", MONTH($S579)=5, "May", MONTH($S579)=6, "June", MONTH($S579)=7, "July", MONTH($S579)=8, "August", MONTH($S579)=9, "September", MONTH($S579)=10, "October", MONTH($S579)=11, "November", MONTH($S579)=12, "December")</f>
        <v>March</v>
      </c>
    </row>
    <row r="580" spans="1:21" x14ac:dyDescent="0.25">
      <c r="A580">
        <v>578</v>
      </c>
      <c r="B580" s="3" t="s">
        <v>578</v>
      </c>
      <c r="C580" s="3" t="s">
        <v>4687</v>
      </c>
      <c r="D580" s="6">
        <v>32000</v>
      </c>
      <c r="E580" s="8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>
        <f t="shared" si="36"/>
        <v>0</v>
      </c>
      <c r="P580" s="11">
        <f t="shared" si="37"/>
        <v>2</v>
      </c>
      <c r="Q580" t="s">
        <v>8316</v>
      </c>
      <c r="R580" t="s">
        <v>8317</v>
      </c>
      <c r="S580" s="10">
        <f t="shared" si="38"/>
        <v>42230.578622685185</v>
      </c>
      <c r="T580">
        <f t="shared" si="39"/>
        <v>2015</v>
      </c>
      <c r="U580" s="15" t="str" cm="1">
        <f t="array" ref="U580">_xlfn.IFS(MONTH($S580)=1, "January", MONTH($S580)=2, "Feburary", MONTH($S580)=3, "March", MONTH($S580)=4, "April", MONTH($S580)=5, "May", MONTH($S580)=6, "June", MONTH($S580)=7, "July", MONTH($S580)=8, "August", MONTH($S580)=9, "September", MONTH($S580)=10, "October", MONTH($S580)=11, "November", MONTH($S580)=12, "December")</f>
        <v>August</v>
      </c>
    </row>
    <row r="581" spans="1:21" ht="30" x14ac:dyDescent="0.25">
      <c r="A581">
        <v>579</v>
      </c>
      <c r="B581" s="3" t="s">
        <v>579</v>
      </c>
      <c r="C581" s="3" t="s">
        <v>4688</v>
      </c>
      <c r="D581" s="6">
        <v>32000</v>
      </c>
      <c r="E581" s="8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>
        <f t="shared" si="36"/>
        <v>1</v>
      </c>
      <c r="P581" s="11">
        <f t="shared" si="37"/>
        <v>35</v>
      </c>
      <c r="Q581" t="s">
        <v>8316</v>
      </c>
      <c r="R581" t="s">
        <v>8317</v>
      </c>
      <c r="S581" s="10">
        <f t="shared" si="38"/>
        <v>41968.852118055554</v>
      </c>
      <c r="T581">
        <f t="shared" si="39"/>
        <v>2014</v>
      </c>
      <c r="U581" s="15" t="str" cm="1">
        <f t="array" ref="U581">_xlfn.IFS(MONTH($S581)=1, "January", MONTH($S581)=2, "Feburary", MONTH($S581)=3, "March", MONTH($S581)=4, "April", MONTH($S581)=5, "May", MONTH($S581)=6, "June", MONTH($S581)=7, "July", MONTH($S581)=8, "August", MONTH($S581)=9, "September", MONTH($S581)=10, "October", MONTH($S581)=11, "November", MONTH($S581)=12, "December")</f>
        <v>November</v>
      </c>
    </row>
    <row r="582" spans="1:21" ht="30" x14ac:dyDescent="0.25">
      <c r="A582">
        <v>580</v>
      </c>
      <c r="B582" s="3" t="s">
        <v>580</v>
      </c>
      <c r="C582" s="3" t="s">
        <v>4689</v>
      </c>
      <c r="D582" s="6">
        <v>31000</v>
      </c>
      <c r="E582" s="8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>
        <f t="shared" si="36"/>
        <v>0</v>
      </c>
      <c r="P582" s="11">
        <f t="shared" si="37"/>
        <v>1</v>
      </c>
      <c r="Q582" t="s">
        <v>8316</v>
      </c>
      <c r="R582" t="s">
        <v>8317</v>
      </c>
      <c r="S582" s="10">
        <f t="shared" si="38"/>
        <v>42605.908182870371</v>
      </c>
      <c r="T582">
        <f t="shared" si="39"/>
        <v>2016</v>
      </c>
      <c r="U582" s="15" t="str" cm="1">
        <f t="array" ref="U582">_xlfn.IFS(MONTH($S582)=1, "January", MONTH($S582)=2, "Feburary", MONTH($S582)=3, "March", MONTH($S582)=4, "April", MONTH($S582)=5, "May", MONTH($S582)=6, "June", MONTH($S582)=7, "July", MONTH($S582)=8, "August", MONTH($S582)=9, "September", MONTH($S582)=10, "October", MONTH($S582)=11, "November", MONTH($S582)=12, "December")</f>
        <v>August</v>
      </c>
    </row>
    <row r="583" spans="1:21" ht="30" x14ac:dyDescent="0.25">
      <c r="A583">
        <v>581</v>
      </c>
      <c r="B583" s="3" t="s">
        <v>581</v>
      </c>
      <c r="C583" s="3" t="s">
        <v>4690</v>
      </c>
      <c r="D583" s="6">
        <v>31000</v>
      </c>
      <c r="E583" s="8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>
        <f t="shared" si="36"/>
        <v>0</v>
      </c>
      <c r="P583" s="11">
        <f t="shared" si="37"/>
        <v>0</v>
      </c>
      <c r="Q583" t="s">
        <v>8316</v>
      </c>
      <c r="R583" t="s">
        <v>8317</v>
      </c>
      <c r="S583" s="10">
        <f t="shared" si="38"/>
        <v>42188.012777777782</v>
      </c>
      <c r="T583">
        <f t="shared" si="39"/>
        <v>2015</v>
      </c>
      <c r="U583" s="15" t="str" cm="1">
        <f t="array" ref="U583">_xlfn.IFS(MONTH($S583)=1, "January", MONTH($S583)=2, "Feburary", MONTH($S583)=3, "March", MONTH($S583)=4, "April", MONTH($S583)=5, "May", MONTH($S583)=6, "June", MONTH($S583)=7, "July", MONTH($S583)=8, "August", MONTH($S583)=9, "September", MONTH($S583)=10, "October", MONTH($S583)=11, "November", MONTH($S583)=12, "December")</f>
        <v>July</v>
      </c>
    </row>
    <row r="584" spans="1:21" ht="30" x14ac:dyDescent="0.25">
      <c r="A584">
        <v>582</v>
      </c>
      <c r="B584" s="3" t="s">
        <v>582</v>
      </c>
      <c r="C584" s="3" t="s">
        <v>4691</v>
      </c>
      <c r="D584" s="6">
        <v>30000</v>
      </c>
      <c r="E584" s="8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>
        <f t="shared" si="36"/>
        <v>0</v>
      </c>
      <c r="P584" s="11">
        <f t="shared" si="37"/>
        <v>0</v>
      </c>
      <c r="Q584" t="s">
        <v>8316</v>
      </c>
      <c r="R584" t="s">
        <v>8317</v>
      </c>
      <c r="S584" s="10">
        <f t="shared" si="38"/>
        <v>42055.739803240736</v>
      </c>
      <c r="T584">
        <f t="shared" si="39"/>
        <v>2015</v>
      </c>
      <c r="U584" s="15" t="str" cm="1">
        <f t="array" ref="U584">_xlfn.IFS(MONTH($S584)=1, "January", MONTH($S584)=2, "Feburary", MONTH($S584)=3, "March", MONTH($S584)=4, "April", MONTH($S584)=5, "May", MONTH($S584)=6, "June", MONTH($S584)=7, "July", MONTH($S584)=8, "August", MONTH($S584)=9, "September", MONTH($S584)=10, "October", MONTH($S584)=11, "November", MONTH($S584)=12, "December")</f>
        <v>Feburary</v>
      </c>
    </row>
    <row r="585" spans="1:21" ht="30" x14ac:dyDescent="0.25">
      <c r="A585">
        <v>583</v>
      </c>
      <c r="B585" s="3" t="s">
        <v>583</v>
      </c>
      <c r="C585" s="3" t="s">
        <v>4692</v>
      </c>
      <c r="D585" s="6">
        <v>30000</v>
      </c>
      <c r="E585" s="8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>
        <f t="shared" si="36"/>
        <v>0</v>
      </c>
      <c r="P585" s="11">
        <f t="shared" si="37"/>
        <v>1</v>
      </c>
      <c r="Q585" t="s">
        <v>8316</v>
      </c>
      <c r="R585" t="s">
        <v>8317</v>
      </c>
      <c r="S585" s="10">
        <f t="shared" si="38"/>
        <v>42052.93850694444</v>
      </c>
      <c r="T585">
        <f t="shared" si="39"/>
        <v>2015</v>
      </c>
      <c r="U585" s="15" t="str" cm="1">
        <f t="array" ref="U585">_xlfn.IFS(MONTH($S585)=1, "January", MONTH($S585)=2, "Feburary", MONTH($S585)=3, "March", MONTH($S585)=4, "April", MONTH($S585)=5, "May", MONTH($S585)=6, "June", MONTH($S585)=7, "July", MONTH($S585)=8, "August", MONTH($S585)=9, "September", MONTH($S585)=10, "October", MONTH($S585)=11, "November", MONTH($S585)=12, "December")</f>
        <v>Feburary</v>
      </c>
    </row>
    <row r="586" spans="1:21" ht="30" x14ac:dyDescent="0.25">
      <c r="A586">
        <v>584</v>
      </c>
      <c r="B586" s="3" t="s">
        <v>584</v>
      </c>
      <c r="C586" s="3" t="s">
        <v>4693</v>
      </c>
      <c r="D586" s="6">
        <v>30000</v>
      </c>
      <c r="E586" s="8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>
        <f t="shared" si="36"/>
        <v>0</v>
      </c>
      <c r="P586" s="11">
        <f t="shared" si="37"/>
        <v>5</v>
      </c>
      <c r="Q586" t="s">
        <v>8316</v>
      </c>
      <c r="R586" t="s">
        <v>8317</v>
      </c>
      <c r="S586" s="10">
        <f t="shared" si="38"/>
        <v>42049.716620370367</v>
      </c>
      <c r="T586">
        <f t="shared" si="39"/>
        <v>2015</v>
      </c>
      <c r="U586" s="15" t="str" cm="1">
        <f t="array" ref="U586">_xlfn.IFS(MONTH($S586)=1, "January", MONTH($S586)=2, "Feburary", MONTH($S586)=3, "March", MONTH($S586)=4, "April", MONTH($S586)=5, "May", MONTH($S586)=6, "June", MONTH($S586)=7, "July", MONTH($S586)=8, "August", MONTH($S586)=9, "September", MONTH($S586)=10, "October", MONTH($S586)=11, "November", MONTH($S586)=12, "December")</f>
        <v>Feburary</v>
      </c>
    </row>
    <row r="587" spans="1:21" ht="45" x14ac:dyDescent="0.25">
      <c r="A587">
        <v>585</v>
      </c>
      <c r="B587" s="3" t="s">
        <v>585</v>
      </c>
      <c r="C587" s="3" t="s">
        <v>4694</v>
      </c>
      <c r="D587" s="6">
        <v>30000</v>
      </c>
      <c r="E587" s="8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>
        <f t="shared" si="36"/>
        <v>0</v>
      </c>
      <c r="P587" s="11">
        <f t="shared" si="37"/>
        <v>0</v>
      </c>
      <c r="Q587" t="s">
        <v>8316</v>
      </c>
      <c r="R587" t="s">
        <v>8317</v>
      </c>
      <c r="S587" s="10">
        <f t="shared" si="38"/>
        <v>42283.3909375</v>
      </c>
      <c r="T587">
        <f t="shared" si="39"/>
        <v>2015</v>
      </c>
      <c r="U587" s="15" t="str" cm="1">
        <f t="array" ref="U587">_xlfn.IFS(MONTH($S587)=1, "January", MONTH($S587)=2, "Feburary", MONTH($S587)=3, "March", MONTH($S587)=4, "April", MONTH($S587)=5, "May", MONTH($S587)=6, "June", MONTH($S587)=7, "July", MONTH($S587)=8, "August", MONTH($S587)=9, "September", MONTH($S587)=10, "October", MONTH($S587)=11, "November", MONTH($S587)=12, "December")</f>
        <v>October</v>
      </c>
    </row>
    <row r="588" spans="1:21" ht="30" x14ac:dyDescent="0.25">
      <c r="A588">
        <v>586</v>
      </c>
      <c r="B588" s="3" t="s">
        <v>586</v>
      </c>
      <c r="C588" s="3" t="s">
        <v>4695</v>
      </c>
      <c r="D588" s="6">
        <v>30000</v>
      </c>
      <c r="E588" s="8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>
        <f t="shared" si="36"/>
        <v>0</v>
      </c>
      <c r="P588" s="11">
        <f t="shared" si="37"/>
        <v>14</v>
      </c>
      <c r="Q588" t="s">
        <v>8316</v>
      </c>
      <c r="R588" t="s">
        <v>8317</v>
      </c>
      <c r="S588" s="10">
        <f t="shared" si="38"/>
        <v>42020.854247685187</v>
      </c>
      <c r="T588">
        <f t="shared" si="39"/>
        <v>2015</v>
      </c>
      <c r="U588" s="15" t="str" cm="1">
        <f t="array" ref="U588">_xlfn.IFS(MONTH($S588)=1, "January", MONTH($S588)=2, "Feburary", MONTH($S588)=3, "March", MONTH($S588)=4, "April", MONTH($S588)=5, "May", MONTH($S588)=6, "June", MONTH($S588)=7, "July", MONTH($S588)=8, "August", MONTH($S588)=9, "September", MONTH($S588)=10, "October", MONTH($S588)=11, "November", MONTH($S588)=12, "December")</f>
        <v>January</v>
      </c>
    </row>
    <row r="589" spans="1:21" ht="60" x14ac:dyDescent="0.25">
      <c r="A589">
        <v>587</v>
      </c>
      <c r="B589" s="3" t="s">
        <v>587</v>
      </c>
      <c r="C589" s="3" t="s">
        <v>4696</v>
      </c>
      <c r="D589" s="6">
        <v>30000</v>
      </c>
      <c r="E589" s="8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>
        <f t="shared" si="36"/>
        <v>9</v>
      </c>
      <c r="P589" s="11">
        <f t="shared" si="37"/>
        <v>389.29</v>
      </c>
      <c r="Q589" t="s">
        <v>8316</v>
      </c>
      <c r="R589" t="s">
        <v>8317</v>
      </c>
      <c r="S589" s="10">
        <f t="shared" si="38"/>
        <v>42080.757326388892</v>
      </c>
      <c r="T589">
        <f t="shared" si="39"/>
        <v>2015</v>
      </c>
      <c r="U589" s="15" t="str" cm="1">
        <f t="array" ref="U589">_xlfn.IFS(MONTH($S589)=1, "January", MONTH($S589)=2, "Feburary", MONTH($S589)=3, "March", MONTH($S589)=4, "April", MONTH($S589)=5, "May", MONTH($S589)=6, "June", MONTH($S589)=7, "July", MONTH($S589)=8, "August", MONTH($S589)=9, "September", MONTH($S589)=10, "October", MONTH($S589)=11, "November", MONTH($S589)=12, "December")</f>
        <v>March</v>
      </c>
    </row>
    <row r="590" spans="1:21" ht="30" x14ac:dyDescent="0.25">
      <c r="A590">
        <v>588</v>
      </c>
      <c r="B590" s="3" t="s">
        <v>588</v>
      </c>
      <c r="C590" s="3" t="s">
        <v>4697</v>
      </c>
      <c r="D590" s="6">
        <v>30000</v>
      </c>
      <c r="E590" s="8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>
        <f t="shared" si="36"/>
        <v>1</v>
      </c>
      <c r="P590" s="11">
        <f t="shared" si="37"/>
        <v>150.5</v>
      </c>
      <c r="Q590" t="s">
        <v>8316</v>
      </c>
      <c r="R590" t="s">
        <v>8317</v>
      </c>
      <c r="S590" s="10">
        <f t="shared" si="38"/>
        <v>42631.769513888896</v>
      </c>
      <c r="T590">
        <f t="shared" si="39"/>
        <v>2016</v>
      </c>
      <c r="U590" s="15" t="str" cm="1">
        <f t="array" ref="U590">_xlfn.IFS(MONTH($S590)=1, "January", MONTH($S590)=2, "Feburary", MONTH($S590)=3, "March", MONTH($S590)=4, "April", MONTH($S590)=5, "May", MONTH($S590)=6, "June", MONTH($S590)=7, "July", MONTH($S590)=8, "August", MONTH($S590)=9, "September", MONTH($S590)=10, "October", MONTH($S590)=11, "November", MONTH($S590)=12, "December")</f>
        <v>September</v>
      </c>
    </row>
    <row r="591" spans="1:21" x14ac:dyDescent="0.25">
      <c r="A591">
        <v>589</v>
      </c>
      <c r="B591" s="3" t="s">
        <v>589</v>
      </c>
      <c r="C591" s="3" t="s">
        <v>4698</v>
      </c>
      <c r="D591" s="6">
        <v>30000</v>
      </c>
      <c r="E591" s="8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>
        <f t="shared" si="36"/>
        <v>0</v>
      </c>
      <c r="P591" s="11">
        <f t="shared" si="37"/>
        <v>1</v>
      </c>
      <c r="Q591" t="s">
        <v>8316</v>
      </c>
      <c r="R591" t="s">
        <v>8317</v>
      </c>
      <c r="S591" s="10">
        <f t="shared" si="38"/>
        <v>42178.614571759259</v>
      </c>
      <c r="T591">
        <f t="shared" si="39"/>
        <v>2015</v>
      </c>
      <c r="U591" s="15" t="str" cm="1">
        <f t="array" ref="U591">_xlfn.IFS(MONTH($S591)=1, "January", MONTH($S591)=2, "Feburary", MONTH($S591)=3, "March", MONTH($S591)=4, "April", MONTH($S591)=5, "May", MONTH($S591)=6, "June", MONTH($S591)=7, "July", MONTH($S591)=8, "August", MONTH($S591)=9, "September", MONTH($S591)=10, "October", MONTH($S591)=11, "November", MONTH($S591)=12, "December")</f>
        <v>June</v>
      </c>
    </row>
    <row r="592" spans="1:21" ht="30" x14ac:dyDescent="0.25">
      <c r="A592">
        <v>590</v>
      </c>
      <c r="B592" s="3" t="s">
        <v>590</v>
      </c>
      <c r="C592" s="3" t="s">
        <v>4699</v>
      </c>
      <c r="D592" s="6">
        <v>30000</v>
      </c>
      <c r="E592" s="8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>
        <f t="shared" si="36"/>
        <v>1</v>
      </c>
      <c r="P592" s="11">
        <f t="shared" si="37"/>
        <v>24.78</v>
      </c>
      <c r="Q592" t="s">
        <v>8316</v>
      </c>
      <c r="R592" t="s">
        <v>8317</v>
      </c>
      <c r="S592" s="10">
        <f t="shared" si="38"/>
        <v>42377.554756944446</v>
      </c>
      <c r="T592">
        <f t="shared" si="39"/>
        <v>2016</v>
      </c>
      <c r="U592" s="15" t="str" cm="1">
        <f t="array" ref="U592">_xlfn.IFS(MONTH($S592)=1, "January", MONTH($S592)=2, "Feburary", MONTH($S592)=3, "March", MONTH($S592)=4, "April", MONTH($S592)=5, "May", MONTH($S592)=6, "June", MONTH($S592)=7, "July", MONTH($S592)=8, "August", MONTH($S592)=9, "September", MONTH($S592)=10, "October", MONTH($S592)=11, "November", MONTH($S592)=12, "December")</f>
        <v>January</v>
      </c>
    </row>
    <row r="593" spans="1:21" ht="30" x14ac:dyDescent="0.25">
      <c r="A593">
        <v>591</v>
      </c>
      <c r="B593" s="3" t="s">
        <v>591</v>
      </c>
      <c r="C593" s="3" t="s">
        <v>4700</v>
      </c>
      <c r="D593" s="6">
        <v>30000</v>
      </c>
      <c r="E593" s="8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>
        <f t="shared" si="36"/>
        <v>0</v>
      </c>
      <c r="P593" s="11">
        <f t="shared" si="37"/>
        <v>30.5</v>
      </c>
      <c r="Q593" t="s">
        <v>8316</v>
      </c>
      <c r="R593" t="s">
        <v>8317</v>
      </c>
      <c r="S593" s="10">
        <f t="shared" si="38"/>
        <v>42177.543171296296</v>
      </c>
      <c r="T593">
        <f t="shared" si="39"/>
        <v>2015</v>
      </c>
      <c r="U593" s="15" t="str" cm="1">
        <f t="array" ref="U593">_xlfn.IFS(MONTH($S593)=1, "January", MONTH($S593)=2, "Feburary", MONTH($S593)=3, "March", MONTH($S593)=4, "April", MONTH($S593)=5, "May", MONTH($S593)=6, "June", MONTH($S593)=7, "July", MONTH($S593)=8, "August", MONTH($S593)=9, "September", MONTH($S593)=10, "October", MONTH($S593)=11, "November", MONTH($S593)=12, "December")</f>
        <v>June</v>
      </c>
    </row>
    <row r="594" spans="1:21" ht="30" x14ac:dyDescent="0.25">
      <c r="A594">
        <v>592</v>
      </c>
      <c r="B594" s="3" t="s">
        <v>592</v>
      </c>
      <c r="C594" s="3" t="s">
        <v>4701</v>
      </c>
      <c r="D594" s="6">
        <v>30000</v>
      </c>
      <c r="E594" s="8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>
        <f t="shared" si="36"/>
        <v>1</v>
      </c>
      <c r="P594" s="11">
        <f t="shared" si="37"/>
        <v>250</v>
      </c>
      <c r="Q594" t="s">
        <v>8316</v>
      </c>
      <c r="R594" t="s">
        <v>8317</v>
      </c>
      <c r="S594" s="10">
        <f t="shared" si="38"/>
        <v>41946.232175925928</v>
      </c>
      <c r="T594">
        <f t="shared" si="39"/>
        <v>2014</v>
      </c>
      <c r="U594" s="15" t="str" cm="1">
        <f t="array" ref="U594">_xlfn.IFS(MONTH($S594)=1, "January", MONTH($S594)=2, "Feburary", MONTH($S594)=3, "March", MONTH($S594)=4, "April", MONTH($S594)=5, "May", MONTH($S594)=6, "June", MONTH($S594)=7, "July", MONTH($S594)=8, "August", MONTH($S594)=9, "September", MONTH($S594)=10, "October", MONTH($S594)=11, "November", MONTH($S594)=12, "December")</f>
        <v>November</v>
      </c>
    </row>
    <row r="595" spans="1:21" ht="30" x14ac:dyDescent="0.25">
      <c r="A595">
        <v>593</v>
      </c>
      <c r="B595" s="3" t="s">
        <v>593</v>
      </c>
      <c r="C595" s="3" t="s">
        <v>4702</v>
      </c>
      <c r="D595" s="6">
        <v>30000</v>
      </c>
      <c r="E595" s="8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>
        <f t="shared" si="36"/>
        <v>0</v>
      </c>
      <c r="P595" s="11">
        <f t="shared" si="37"/>
        <v>16.43</v>
      </c>
      <c r="Q595" t="s">
        <v>8316</v>
      </c>
      <c r="R595" t="s">
        <v>8317</v>
      </c>
      <c r="S595" s="10">
        <f t="shared" si="38"/>
        <v>42070.677604166667</v>
      </c>
      <c r="T595">
        <f t="shared" si="39"/>
        <v>2015</v>
      </c>
      <c r="U595" s="15" t="str" cm="1">
        <f t="array" ref="U595">_xlfn.IFS(MONTH($S595)=1, "January", MONTH($S595)=2, "Feburary", MONTH($S595)=3, "March", MONTH($S595)=4, "April", MONTH($S595)=5, "May", MONTH($S595)=6, "June", MONTH($S595)=7, "July", MONTH($S595)=8, "August", MONTH($S595)=9, "September", MONTH($S595)=10, "October", MONTH($S595)=11, "November", MONTH($S595)=12, "December")</f>
        <v>March</v>
      </c>
    </row>
    <row r="596" spans="1:21" x14ac:dyDescent="0.25">
      <c r="A596">
        <v>594</v>
      </c>
      <c r="B596" s="3" t="s">
        <v>594</v>
      </c>
      <c r="C596" s="3" t="s">
        <v>4703</v>
      </c>
      <c r="D596" s="6">
        <v>30000</v>
      </c>
      <c r="E596" s="8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>
        <f t="shared" si="36"/>
        <v>0</v>
      </c>
      <c r="P596" s="11">
        <f t="shared" si="37"/>
        <v>13</v>
      </c>
      <c r="Q596" t="s">
        <v>8316</v>
      </c>
      <c r="R596" t="s">
        <v>8317</v>
      </c>
      <c r="S596" s="10">
        <f t="shared" si="38"/>
        <v>42446.780162037037</v>
      </c>
      <c r="T596">
        <f t="shared" si="39"/>
        <v>2016</v>
      </c>
      <c r="U596" s="15" t="str" cm="1">
        <f t="array" ref="U596">_xlfn.IFS(MONTH($S596)=1, "January", MONTH($S596)=2, "Feburary", MONTH($S596)=3, "March", MONTH($S596)=4, "April", MONTH($S596)=5, "May", MONTH($S596)=6, "June", MONTH($S596)=7, "July", MONTH($S596)=8, "August", MONTH($S596)=9, "September", MONTH($S596)=10, "October", MONTH($S596)=11, "November", MONTH($S596)=12, "December")</f>
        <v>March</v>
      </c>
    </row>
    <row r="597" spans="1:21" ht="30" x14ac:dyDescent="0.25">
      <c r="A597">
        <v>595</v>
      </c>
      <c r="B597" s="3" t="s">
        <v>595</v>
      </c>
      <c r="C597" s="3" t="s">
        <v>4704</v>
      </c>
      <c r="D597" s="6">
        <v>30000</v>
      </c>
      <c r="E597" s="8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>
        <f t="shared" si="36"/>
        <v>1</v>
      </c>
      <c r="P597" s="11">
        <f t="shared" si="37"/>
        <v>53.25</v>
      </c>
      <c r="Q597" t="s">
        <v>8316</v>
      </c>
      <c r="R597" t="s">
        <v>8317</v>
      </c>
      <c r="S597" s="10">
        <f t="shared" si="38"/>
        <v>42083.069884259254</v>
      </c>
      <c r="T597">
        <f t="shared" si="39"/>
        <v>2015</v>
      </c>
      <c r="U597" s="15" t="str" cm="1">
        <f t="array" ref="U597">_xlfn.IFS(MONTH($S597)=1, "January", MONTH($S597)=2, "Feburary", MONTH($S597)=3, "March", MONTH($S597)=4, "April", MONTH($S597)=5, "May", MONTH($S597)=6, "June", MONTH($S597)=7, "July", MONTH($S597)=8, "August", MONTH($S597)=9, "September", MONTH($S597)=10, "October", MONTH($S597)=11, "November", MONTH($S597)=12, "December")</f>
        <v>March</v>
      </c>
    </row>
    <row r="598" spans="1:21" ht="30" x14ac:dyDescent="0.25">
      <c r="A598">
        <v>596</v>
      </c>
      <c r="B598" s="3" t="s">
        <v>596</v>
      </c>
      <c r="C598" s="3" t="s">
        <v>4705</v>
      </c>
      <c r="D598" s="6">
        <v>30000</v>
      </c>
      <c r="E598" s="8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>
        <f t="shared" si="36"/>
        <v>0</v>
      </c>
      <c r="P598" s="11">
        <f t="shared" si="37"/>
        <v>3</v>
      </c>
      <c r="Q598" t="s">
        <v>8316</v>
      </c>
      <c r="R598" t="s">
        <v>8317</v>
      </c>
      <c r="S598" s="10">
        <f t="shared" si="38"/>
        <v>42646.896898148145</v>
      </c>
      <c r="T598">
        <f t="shared" si="39"/>
        <v>2016</v>
      </c>
      <c r="U598" s="15" t="str" cm="1">
        <f t="array" ref="U598">_xlfn.IFS(MONTH($S598)=1, "January", MONTH($S598)=2, "Feburary", MONTH($S598)=3, "March", MONTH($S598)=4, "April", MONTH($S598)=5, "May", MONTH($S598)=6, "June", MONTH($S598)=7, "July", MONTH($S598)=8, "August", MONTH($S598)=9, "September", MONTH($S598)=10, "October", MONTH($S598)=11, "November", MONTH($S598)=12, "December")</f>
        <v>October</v>
      </c>
    </row>
    <row r="599" spans="1:21" ht="30" x14ac:dyDescent="0.25">
      <c r="A599">
        <v>597</v>
      </c>
      <c r="B599" s="3" t="s">
        <v>597</v>
      </c>
      <c r="C599" s="3" t="s">
        <v>4706</v>
      </c>
      <c r="D599" s="6">
        <v>30000</v>
      </c>
      <c r="E599" s="8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>
        <f t="shared" si="36"/>
        <v>0</v>
      </c>
      <c r="P599" s="11">
        <f t="shared" si="37"/>
        <v>10</v>
      </c>
      <c r="Q599" t="s">
        <v>8316</v>
      </c>
      <c r="R599" t="s">
        <v>8317</v>
      </c>
      <c r="S599" s="10">
        <f t="shared" si="38"/>
        <v>42545.705266203702</v>
      </c>
      <c r="T599">
        <f t="shared" si="39"/>
        <v>2016</v>
      </c>
      <c r="U599" s="15" t="str" cm="1">
        <f t="array" ref="U599">_xlfn.IFS(MONTH($S599)=1, "January", MONTH($S599)=2, "Feburary", MONTH($S599)=3, "March", MONTH($S599)=4, "April", MONTH($S599)=5, "May", MONTH($S599)=6, "June", MONTH($S599)=7, "July", MONTH($S599)=8, "August", MONTH($S599)=9, "September", MONTH($S599)=10, "October", MONTH($S599)=11, "November", MONTH($S599)=12, "December")</f>
        <v>June</v>
      </c>
    </row>
    <row r="600" spans="1:21" ht="30" x14ac:dyDescent="0.25">
      <c r="A600">
        <v>598</v>
      </c>
      <c r="B600" s="3" t="s">
        <v>598</v>
      </c>
      <c r="C600" s="3" t="s">
        <v>4707</v>
      </c>
      <c r="D600" s="6">
        <v>30000</v>
      </c>
      <c r="E600" s="8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>
        <f t="shared" si="36"/>
        <v>3</v>
      </c>
      <c r="P600" s="11">
        <f t="shared" si="37"/>
        <v>121.43</v>
      </c>
      <c r="Q600" t="s">
        <v>8316</v>
      </c>
      <c r="R600" t="s">
        <v>8317</v>
      </c>
      <c r="S600" s="10">
        <f t="shared" si="38"/>
        <v>41948.00209490741</v>
      </c>
      <c r="T600">
        <f t="shared" si="39"/>
        <v>2014</v>
      </c>
      <c r="U600" s="15" t="str" cm="1">
        <f t="array" ref="U600">_xlfn.IFS(MONTH($S600)=1, "January", MONTH($S600)=2, "Feburary", MONTH($S600)=3, "March", MONTH($S600)=4, "April", MONTH($S600)=5, "May", MONTH($S600)=6, "June", MONTH($S600)=7, "July", MONTH($S600)=8, "August", MONTH($S600)=9, "September", MONTH($S600)=10, "October", MONTH($S600)=11, "November", MONTH($S600)=12, "December")</f>
        <v>November</v>
      </c>
    </row>
    <row r="601" spans="1:21" ht="30" x14ac:dyDescent="0.25">
      <c r="A601">
        <v>599</v>
      </c>
      <c r="B601" s="3" t="s">
        <v>599</v>
      </c>
      <c r="C601" s="3" t="s">
        <v>4708</v>
      </c>
      <c r="D601" s="6">
        <v>30000</v>
      </c>
      <c r="E601" s="8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>
        <f t="shared" si="36"/>
        <v>0</v>
      </c>
      <c r="P601" s="11">
        <f t="shared" si="37"/>
        <v>15.5</v>
      </c>
      <c r="Q601" t="s">
        <v>8316</v>
      </c>
      <c r="R601" t="s">
        <v>8317</v>
      </c>
      <c r="S601" s="10">
        <f t="shared" si="38"/>
        <v>42047.812523148154</v>
      </c>
      <c r="T601">
        <f t="shared" si="39"/>
        <v>2015</v>
      </c>
      <c r="U601" s="15" t="str" cm="1">
        <f t="array" ref="U601">_xlfn.IFS(MONTH($S601)=1, "January", MONTH($S601)=2, "Feburary", MONTH($S601)=3, "March", MONTH($S601)=4, "April", MONTH($S601)=5, "May", MONTH($S601)=6, "June", MONTH($S601)=7, "July", MONTH($S601)=8, "August", MONTH($S601)=9, "September", MONTH($S601)=10, "October", MONTH($S601)=11, "November", MONTH($S601)=12, "December")</f>
        <v>Feburary</v>
      </c>
    </row>
    <row r="602" spans="1:21" ht="30" x14ac:dyDescent="0.25">
      <c r="A602">
        <v>600</v>
      </c>
      <c r="B602" s="3" t="s">
        <v>600</v>
      </c>
      <c r="C602" s="3" t="s">
        <v>4709</v>
      </c>
      <c r="D602" s="6">
        <v>30000</v>
      </c>
      <c r="E602" s="8">
        <v>100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>
        <f t="shared" si="36"/>
        <v>0</v>
      </c>
      <c r="P602" s="11">
        <f t="shared" si="37"/>
        <v>100</v>
      </c>
      <c r="Q602" t="s">
        <v>8316</v>
      </c>
      <c r="R602" t="s">
        <v>8317</v>
      </c>
      <c r="S602" s="10">
        <f t="shared" si="38"/>
        <v>42073.798171296294</v>
      </c>
      <c r="T602">
        <f t="shared" si="39"/>
        <v>2015</v>
      </c>
      <c r="U602" s="15" t="str" cm="1">
        <f t="array" ref="U602">_xlfn.IFS(MONTH($S602)=1, "January", MONTH($S602)=2, "Feburary", MONTH($S602)=3, "March", MONTH($S602)=4, "April", MONTH($S602)=5, "May", MONTH($S602)=6, "June", MONTH($S602)=7, "July", MONTH($S602)=8, "August", MONTH($S602)=9, "September", MONTH($S602)=10, "October", MONTH($S602)=11, "November", MONTH($S602)=12, "December")</f>
        <v>March</v>
      </c>
    </row>
    <row r="603" spans="1:21" ht="30" x14ac:dyDescent="0.25">
      <c r="A603">
        <v>601</v>
      </c>
      <c r="B603" s="3" t="s">
        <v>601</v>
      </c>
      <c r="C603" s="3" t="s">
        <v>4710</v>
      </c>
      <c r="D603" s="6">
        <v>30000</v>
      </c>
      <c r="E603" s="8">
        <v>140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>
        <f t="shared" si="36"/>
        <v>0</v>
      </c>
      <c r="P603" s="11">
        <f t="shared" si="37"/>
        <v>23.33</v>
      </c>
      <c r="Q603" t="s">
        <v>8316</v>
      </c>
      <c r="R603" t="s">
        <v>8317</v>
      </c>
      <c r="S603" s="10">
        <f t="shared" si="38"/>
        <v>41969.858090277776</v>
      </c>
      <c r="T603">
        <f t="shared" si="39"/>
        <v>2014</v>
      </c>
      <c r="U603" s="15" t="str" cm="1">
        <f t="array" ref="U603">_xlfn.IFS(MONTH($S603)=1, "January", MONTH($S603)=2, "Feburary", MONTH($S603)=3, "March", MONTH($S603)=4, "April", MONTH($S603)=5, "May", MONTH($S603)=6, "June", MONTH($S603)=7, "July", MONTH($S603)=8, "August", MONTH($S603)=9, "September", MONTH($S603)=10, "October", MONTH($S603)=11, "November", MONTH($S603)=12, "December")</f>
        <v>November</v>
      </c>
    </row>
    <row r="604" spans="1:21" ht="30" x14ac:dyDescent="0.25">
      <c r="A604">
        <v>602</v>
      </c>
      <c r="B604" s="3" t="s">
        <v>602</v>
      </c>
      <c r="C604" s="3" t="s">
        <v>4711</v>
      </c>
      <c r="D604" s="6">
        <v>30000</v>
      </c>
      <c r="E604" s="8">
        <v>0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>
        <f t="shared" si="36"/>
        <v>0</v>
      </c>
      <c r="P604" s="11">
        <f t="shared" si="37"/>
        <v>0</v>
      </c>
      <c r="Q604" t="s">
        <v>8316</v>
      </c>
      <c r="R604" t="s">
        <v>8317</v>
      </c>
      <c r="S604" s="10">
        <f t="shared" si="38"/>
        <v>42143.79415509259</v>
      </c>
      <c r="T604">
        <f t="shared" si="39"/>
        <v>2015</v>
      </c>
      <c r="U604" s="15" t="str" cm="1">
        <f t="array" ref="U604">_xlfn.IFS(MONTH($S604)=1, "January", MONTH($S604)=2, "Feburary", MONTH($S604)=3, "March", MONTH($S604)=4, "April", MONTH($S604)=5, "May", MONTH($S604)=6, "June", MONTH($S604)=7, "July", MONTH($S604)=8, "August", MONTH($S604)=9, "September", MONTH($S604)=10, "October", MONTH($S604)=11, "November", MONTH($S604)=12, "December")</f>
        <v>May</v>
      </c>
    </row>
    <row r="605" spans="1:21" ht="30" x14ac:dyDescent="0.25">
      <c r="A605">
        <v>603</v>
      </c>
      <c r="B605" s="3" t="s">
        <v>603</v>
      </c>
      <c r="C605" s="3" t="s">
        <v>4712</v>
      </c>
      <c r="D605" s="6">
        <v>30000</v>
      </c>
      <c r="E605" s="8">
        <v>590.02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>
        <f t="shared" si="36"/>
        <v>2</v>
      </c>
      <c r="P605" s="11">
        <f t="shared" si="37"/>
        <v>45.39</v>
      </c>
      <c r="Q605" t="s">
        <v>8316</v>
      </c>
      <c r="R605" t="s">
        <v>8317</v>
      </c>
      <c r="S605" s="10">
        <f t="shared" si="38"/>
        <v>41835.639155092591</v>
      </c>
      <c r="T605">
        <f t="shared" si="39"/>
        <v>2014</v>
      </c>
      <c r="U605" s="15" t="str" cm="1">
        <f t="array" ref="U605">_xlfn.IFS(MONTH($S605)=1, "January", MONTH($S605)=2, "Feburary", MONTH($S605)=3, "March", MONTH($S605)=4, "April", MONTH($S605)=5, "May", MONTH($S605)=6, "June", MONTH($S605)=7, "July", MONTH($S605)=8, "August", MONTH($S605)=9, "September", MONTH($S605)=10, "October", MONTH($S605)=11, "November", MONTH($S605)=12, "December")</f>
        <v>July</v>
      </c>
    </row>
    <row r="606" spans="1:21" ht="30" x14ac:dyDescent="0.25">
      <c r="A606">
        <v>604</v>
      </c>
      <c r="B606" s="3" t="s">
        <v>604</v>
      </c>
      <c r="C606" s="3" t="s">
        <v>4713</v>
      </c>
      <c r="D606" s="6">
        <v>30000</v>
      </c>
      <c r="E606" s="8">
        <v>0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>
        <f t="shared" si="36"/>
        <v>0</v>
      </c>
      <c r="P606" s="11">
        <f t="shared" si="37"/>
        <v>0</v>
      </c>
      <c r="Q606" t="s">
        <v>8316</v>
      </c>
      <c r="R606" t="s">
        <v>8317</v>
      </c>
      <c r="S606" s="10">
        <f t="shared" si="38"/>
        <v>41849.035370370373</v>
      </c>
      <c r="T606">
        <f t="shared" si="39"/>
        <v>2014</v>
      </c>
      <c r="U606" s="15" t="str" cm="1">
        <f t="array" ref="U606">_xlfn.IFS(MONTH($S606)=1, "January", MONTH($S606)=2, "Feburary", MONTH($S606)=3, "March", MONTH($S606)=4, "April", MONTH($S606)=5, "May", MONTH($S606)=6, "June", MONTH($S606)=7, "July", MONTH($S606)=8, "August", MONTH($S606)=9, "September", MONTH($S606)=10, "October", MONTH($S606)=11, "November", MONTH($S606)=12, "December")</f>
        <v>July</v>
      </c>
    </row>
    <row r="607" spans="1:21" x14ac:dyDescent="0.25">
      <c r="A607">
        <v>605</v>
      </c>
      <c r="B607" s="3" t="s">
        <v>605</v>
      </c>
      <c r="C607" s="3" t="s">
        <v>4714</v>
      </c>
      <c r="D607" s="6">
        <v>30000</v>
      </c>
      <c r="E607" s="8">
        <v>131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>
        <f t="shared" si="36"/>
        <v>0</v>
      </c>
      <c r="P607" s="11">
        <f t="shared" si="37"/>
        <v>16.38</v>
      </c>
      <c r="Q607" t="s">
        <v>8316</v>
      </c>
      <c r="R607" t="s">
        <v>8317</v>
      </c>
      <c r="S607" s="10">
        <f t="shared" si="38"/>
        <v>42194.357731481476</v>
      </c>
      <c r="T607">
        <f t="shared" si="39"/>
        <v>2015</v>
      </c>
      <c r="U607" s="15" t="str" cm="1">
        <f t="array" ref="U607">_xlfn.IFS(MONTH($S607)=1, "January", MONTH($S607)=2, "Feburary", MONTH($S607)=3, "March", MONTH($S607)=4, "April", MONTH($S607)=5, "May", MONTH($S607)=6, "June", MONTH($S607)=7, "July", MONTH($S607)=8, "August", MONTH($S607)=9, "September", MONTH($S607)=10, "October", MONTH($S607)=11, "November", MONTH($S607)=12, "December")</f>
        <v>July</v>
      </c>
    </row>
    <row r="608" spans="1:21" ht="30" x14ac:dyDescent="0.25">
      <c r="A608">
        <v>606</v>
      </c>
      <c r="B608" s="3" t="s">
        <v>606</v>
      </c>
      <c r="C608" s="3" t="s">
        <v>4715</v>
      </c>
      <c r="D608" s="6">
        <v>30000</v>
      </c>
      <c r="E608" s="8">
        <v>10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>
        <f t="shared" si="36"/>
        <v>0</v>
      </c>
      <c r="P608" s="11">
        <f t="shared" si="37"/>
        <v>10</v>
      </c>
      <c r="Q608" t="s">
        <v>8316</v>
      </c>
      <c r="R608" t="s">
        <v>8317</v>
      </c>
      <c r="S608" s="10">
        <f t="shared" si="38"/>
        <v>42102.650567129633</v>
      </c>
      <c r="T608">
        <f t="shared" si="39"/>
        <v>2015</v>
      </c>
      <c r="U608" s="15" t="str" cm="1">
        <f t="array" ref="U608">_xlfn.IFS(MONTH($S608)=1, "January", MONTH($S608)=2, "Feburary", MONTH($S608)=3, "March", MONTH($S608)=4, "April", MONTH($S608)=5, "May", MONTH($S608)=6, "June", MONTH($S608)=7, "July", MONTH($S608)=8, "August", MONTH($S608)=9, "September", MONTH($S608)=10, "October", MONTH($S608)=11, "November", MONTH($S608)=12, "December")</f>
        <v>April</v>
      </c>
    </row>
    <row r="609" spans="1:21" ht="30" x14ac:dyDescent="0.25">
      <c r="A609">
        <v>607</v>
      </c>
      <c r="B609" s="3" t="s">
        <v>607</v>
      </c>
      <c r="C609" s="3" t="s">
        <v>4716</v>
      </c>
      <c r="D609" s="6">
        <v>30000</v>
      </c>
      <c r="E609" s="8">
        <v>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>
        <f t="shared" si="36"/>
        <v>0</v>
      </c>
      <c r="P609" s="11">
        <f t="shared" si="37"/>
        <v>0</v>
      </c>
      <c r="Q609" t="s">
        <v>8316</v>
      </c>
      <c r="R609" t="s">
        <v>8317</v>
      </c>
      <c r="S609" s="10">
        <f t="shared" si="38"/>
        <v>42300.825648148151</v>
      </c>
      <c r="T609">
        <f t="shared" si="39"/>
        <v>2015</v>
      </c>
      <c r="U609" s="15" t="str" cm="1">
        <f t="array" ref="U609">_xlfn.IFS(MONTH($S609)=1, "January", MONTH($S609)=2, "Feburary", MONTH($S609)=3, "March", MONTH($S609)=4, "April", MONTH($S609)=5, "May", MONTH($S609)=6, "June", MONTH($S609)=7, "July", MONTH($S609)=8, "August", MONTH($S609)=9, "September", MONTH($S609)=10, "October", MONTH($S609)=11, "November", MONTH($S609)=12, "December")</f>
        <v>October</v>
      </c>
    </row>
    <row r="610" spans="1:21" ht="30" x14ac:dyDescent="0.25">
      <c r="A610">
        <v>608</v>
      </c>
      <c r="B610" s="3" t="s">
        <v>608</v>
      </c>
      <c r="C610" s="3" t="s">
        <v>4717</v>
      </c>
      <c r="D610" s="6">
        <v>30000</v>
      </c>
      <c r="E610" s="8">
        <v>1461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>
        <f t="shared" si="36"/>
        <v>5</v>
      </c>
      <c r="P610" s="11">
        <f t="shared" si="37"/>
        <v>292.2</v>
      </c>
      <c r="Q610" t="s">
        <v>8316</v>
      </c>
      <c r="R610" t="s">
        <v>8317</v>
      </c>
      <c r="S610" s="10">
        <f t="shared" si="38"/>
        <v>42140.921064814815</v>
      </c>
      <c r="T610">
        <f t="shared" si="39"/>
        <v>2015</v>
      </c>
      <c r="U610" s="15" t="str" cm="1">
        <f t="array" ref="U610">_xlfn.IFS(MONTH($S610)=1, "January", MONTH($S610)=2, "Feburary", MONTH($S610)=3, "March", MONTH($S610)=4, "April", MONTH($S610)=5, "May", MONTH($S610)=6, "June", MONTH($S610)=7, "July", MONTH($S610)=8, "August", MONTH($S610)=9, "September", MONTH($S610)=10, "October", MONTH($S610)=11, "November", MONTH($S610)=12, "December")</f>
        <v>May</v>
      </c>
    </row>
    <row r="611" spans="1:21" ht="30" x14ac:dyDescent="0.25">
      <c r="A611">
        <v>609</v>
      </c>
      <c r="B611" s="3" t="s">
        <v>609</v>
      </c>
      <c r="C611" s="3" t="s">
        <v>4718</v>
      </c>
      <c r="D611" s="6">
        <v>30000</v>
      </c>
      <c r="E611" s="8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>
        <f t="shared" si="36"/>
        <v>0</v>
      </c>
      <c r="P611" s="11">
        <f t="shared" si="37"/>
        <v>5</v>
      </c>
      <c r="Q611" t="s">
        <v>8316</v>
      </c>
      <c r="R611" t="s">
        <v>8317</v>
      </c>
      <c r="S611" s="10">
        <f t="shared" si="38"/>
        <v>42307.034074074079</v>
      </c>
      <c r="T611">
        <f t="shared" si="39"/>
        <v>2015</v>
      </c>
      <c r="U611" s="15" t="str" cm="1">
        <f t="array" ref="U611">_xlfn.IFS(MONTH($S611)=1, "January", MONTH($S611)=2, "Feburary", MONTH($S611)=3, "March", MONTH($S611)=4, "April", MONTH($S611)=5, "May", MONTH($S611)=6, "June", MONTH($S611)=7, "July", MONTH($S611)=8, "August", MONTH($S611)=9, "September", MONTH($S611)=10, "October", MONTH($S611)=11, "November", MONTH($S611)=12, "December")</f>
        <v>October</v>
      </c>
    </row>
    <row r="612" spans="1:21" ht="30" x14ac:dyDescent="0.25">
      <c r="A612">
        <v>610</v>
      </c>
      <c r="B612" s="3" t="s">
        <v>610</v>
      </c>
      <c r="C612" s="3" t="s">
        <v>4719</v>
      </c>
      <c r="D612" s="6">
        <v>30000</v>
      </c>
      <c r="E612" s="8">
        <v>0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>
        <f t="shared" si="36"/>
        <v>0</v>
      </c>
      <c r="P612" s="11">
        <f t="shared" si="37"/>
        <v>0</v>
      </c>
      <c r="Q612" t="s">
        <v>8316</v>
      </c>
      <c r="R612" t="s">
        <v>8317</v>
      </c>
      <c r="S612" s="10">
        <f t="shared" si="38"/>
        <v>42086.83085648148</v>
      </c>
      <c r="T612">
        <f t="shared" si="39"/>
        <v>2015</v>
      </c>
      <c r="U612" s="15" t="str" cm="1">
        <f t="array" ref="U612">_xlfn.IFS(MONTH($S612)=1, "January", MONTH($S612)=2, "Feburary", MONTH($S612)=3, "March", MONTH($S612)=4, "April", MONTH($S612)=5, "May", MONTH($S612)=6, "June", MONTH($S612)=7, "July", MONTH($S612)=8, "August", MONTH($S612)=9, "September", MONTH($S612)=10, "October", MONTH($S612)=11, "November", MONTH($S612)=12, "December")</f>
        <v>March</v>
      </c>
    </row>
    <row r="613" spans="1:21" ht="30" x14ac:dyDescent="0.25">
      <c r="A613">
        <v>611</v>
      </c>
      <c r="B613" s="3" t="s">
        <v>611</v>
      </c>
      <c r="C613" s="3" t="s">
        <v>4720</v>
      </c>
      <c r="D613" s="6">
        <v>30000</v>
      </c>
      <c r="E613" s="8">
        <v>0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>
        <f t="shared" si="36"/>
        <v>0</v>
      </c>
      <c r="P613" s="11">
        <f t="shared" si="37"/>
        <v>0</v>
      </c>
      <c r="Q613" t="s">
        <v>8316</v>
      </c>
      <c r="R613" t="s">
        <v>8317</v>
      </c>
      <c r="S613" s="10">
        <f t="shared" si="38"/>
        <v>42328.560613425929</v>
      </c>
      <c r="T613">
        <f t="shared" si="39"/>
        <v>2015</v>
      </c>
      <c r="U613" s="15" t="str" cm="1">
        <f t="array" ref="U613">_xlfn.IFS(MONTH($S613)=1, "January", MONTH($S613)=2, "Feburary", MONTH($S613)=3, "March", MONTH($S613)=4, "April", MONTH($S613)=5, "May", MONTH($S613)=6, "June", MONTH($S613)=7, "July", MONTH($S613)=8, "August", MONTH($S613)=9, "September", MONTH($S613)=10, "October", MONTH($S613)=11, "November", MONTH($S613)=12, "December")</f>
        <v>November</v>
      </c>
    </row>
    <row r="614" spans="1:21" x14ac:dyDescent="0.25">
      <c r="A614">
        <v>612</v>
      </c>
      <c r="B614" s="3" t="s">
        <v>612</v>
      </c>
      <c r="C614" s="3" t="s">
        <v>4721</v>
      </c>
      <c r="D614" s="6">
        <v>30000</v>
      </c>
      <c r="E614" s="8">
        <v>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>
        <f t="shared" si="36"/>
        <v>0</v>
      </c>
      <c r="P614" s="11">
        <f t="shared" si="37"/>
        <v>0</v>
      </c>
      <c r="Q614" t="s">
        <v>8316</v>
      </c>
      <c r="R614" t="s">
        <v>8317</v>
      </c>
      <c r="S614" s="10">
        <f t="shared" si="38"/>
        <v>42585.031782407401</v>
      </c>
      <c r="T614">
        <f t="shared" si="39"/>
        <v>2016</v>
      </c>
      <c r="U614" s="15" t="str" cm="1">
        <f t="array" ref="U614">_xlfn.IFS(MONTH($S614)=1, "January", MONTH($S614)=2, "Feburary", MONTH($S614)=3, "March", MONTH($S614)=4, "April", MONTH($S614)=5, "May", MONTH($S614)=6, "June", MONTH($S614)=7, "July", MONTH($S614)=8, "August", MONTH($S614)=9, "September", MONTH($S614)=10, "October", MONTH($S614)=11, "November", MONTH($S614)=12, "December")</f>
        <v>August</v>
      </c>
    </row>
    <row r="615" spans="1:21" ht="30" x14ac:dyDescent="0.25">
      <c r="A615">
        <v>613</v>
      </c>
      <c r="B615" s="3" t="s">
        <v>613</v>
      </c>
      <c r="C615" s="3" t="s">
        <v>4722</v>
      </c>
      <c r="D615" s="6">
        <v>30000</v>
      </c>
      <c r="E615" s="8">
        <v>12818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>
        <f t="shared" si="36"/>
        <v>43</v>
      </c>
      <c r="P615" s="11">
        <f t="shared" si="37"/>
        <v>105.93</v>
      </c>
      <c r="Q615" t="s">
        <v>8316</v>
      </c>
      <c r="R615" t="s">
        <v>8317</v>
      </c>
      <c r="S615" s="10">
        <f t="shared" si="38"/>
        <v>42247.496759259258</v>
      </c>
      <c r="T615">
        <f t="shared" si="39"/>
        <v>2015</v>
      </c>
      <c r="U615" s="15" t="str" cm="1">
        <f t="array" ref="U615">_xlfn.IFS(MONTH($S615)=1, "January", MONTH($S615)=2, "Feburary", MONTH($S615)=3, "March", MONTH($S615)=4, "April", MONTH($S615)=5, "May", MONTH($S615)=6, "June", MONTH($S615)=7, "July", MONTH($S615)=8, "August", MONTH($S615)=9, "September", MONTH($S615)=10, "October", MONTH($S615)=11, "November", MONTH($S615)=12, "December")</f>
        <v>August</v>
      </c>
    </row>
    <row r="616" spans="1:21" ht="30" x14ac:dyDescent="0.25">
      <c r="A616">
        <v>614</v>
      </c>
      <c r="B616" s="3" t="s">
        <v>614</v>
      </c>
      <c r="C616" s="3" t="s">
        <v>4723</v>
      </c>
      <c r="D616" s="6">
        <v>30000</v>
      </c>
      <c r="E616" s="8">
        <v>0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>
        <f t="shared" si="36"/>
        <v>0</v>
      </c>
      <c r="P616" s="11">
        <f t="shared" si="37"/>
        <v>0</v>
      </c>
      <c r="Q616" t="s">
        <v>8316</v>
      </c>
      <c r="R616" t="s">
        <v>8317</v>
      </c>
      <c r="S616" s="10">
        <f t="shared" si="38"/>
        <v>42515.061805555553</v>
      </c>
      <c r="T616">
        <f t="shared" si="39"/>
        <v>2016</v>
      </c>
      <c r="U616" s="15" t="str" cm="1">
        <f t="array" ref="U616">_xlfn.IFS(MONTH($S616)=1, "January", MONTH($S616)=2, "Feburary", MONTH($S616)=3, "March", MONTH($S616)=4, "April", MONTH($S616)=5, "May", MONTH($S616)=6, "June", MONTH($S616)=7, "July", MONTH($S616)=8, "August", MONTH($S616)=9, "September", MONTH($S616)=10, "October", MONTH($S616)=11, "November", MONTH($S616)=12, "December")</f>
        <v>May</v>
      </c>
    </row>
    <row r="617" spans="1:21" ht="30" x14ac:dyDescent="0.25">
      <c r="A617">
        <v>615</v>
      </c>
      <c r="B617" s="3" t="s">
        <v>615</v>
      </c>
      <c r="C617" s="3" t="s">
        <v>4724</v>
      </c>
      <c r="D617" s="6">
        <v>30000</v>
      </c>
      <c r="E617" s="8">
        <v>0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>
        <f t="shared" si="36"/>
        <v>0</v>
      </c>
      <c r="P617" s="11">
        <f t="shared" si="37"/>
        <v>0</v>
      </c>
      <c r="Q617" t="s">
        <v>8316</v>
      </c>
      <c r="R617" t="s">
        <v>8317</v>
      </c>
      <c r="S617" s="10">
        <f t="shared" si="38"/>
        <v>42242.122210648144</v>
      </c>
      <c r="T617">
        <f t="shared" si="39"/>
        <v>2015</v>
      </c>
      <c r="U617" s="15" t="str" cm="1">
        <f t="array" ref="U617">_xlfn.IFS(MONTH($S617)=1, "January", MONTH($S617)=2, "Feburary", MONTH($S617)=3, "March", MONTH($S617)=4, "April", MONTH($S617)=5, "May", MONTH($S617)=6, "June", MONTH($S617)=7, "July", MONTH($S617)=8, "August", MONTH($S617)=9, "September", MONTH($S617)=10, "October", MONTH($S617)=11, "November", MONTH($S617)=12, "December")</f>
        <v>August</v>
      </c>
    </row>
    <row r="618" spans="1:21" ht="30" x14ac:dyDescent="0.25">
      <c r="A618">
        <v>616</v>
      </c>
      <c r="B618" s="3" t="s">
        <v>616</v>
      </c>
      <c r="C618" s="3" t="s">
        <v>4725</v>
      </c>
      <c r="D618" s="6">
        <v>30000</v>
      </c>
      <c r="E618" s="8">
        <v>0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>
        <f t="shared" si="36"/>
        <v>0</v>
      </c>
      <c r="P618" s="11">
        <f t="shared" si="37"/>
        <v>0</v>
      </c>
      <c r="Q618" t="s">
        <v>8316</v>
      </c>
      <c r="R618" t="s">
        <v>8317</v>
      </c>
      <c r="S618" s="10">
        <f t="shared" si="38"/>
        <v>42761.376238425932</v>
      </c>
      <c r="T618">
        <f t="shared" si="39"/>
        <v>2017</v>
      </c>
      <c r="U618" s="15" t="str" cm="1">
        <f t="array" ref="U618">_xlfn.IFS(MONTH($S618)=1, "January", MONTH($S618)=2, "Feburary", MONTH($S618)=3, "March", MONTH($S618)=4, "April", MONTH($S618)=5, "May", MONTH($S618)=6, "June", MONTH($S618)=7, "July", MONTH($S618)=8, "August", MONTH($S618)=9, "September", MONTH($S618)=10, "October", MONTH($S618)=11, "November", MONTH($S618)=12, "December")</f>
        <v>January</v>
      </c>
    </row>
    <row r="619" spans="1:21" ht="30" x14ac:dyDescent="0.25">
      <c r="A619">
        <v>617</v>
      </c>
      <c r="B619" s="3" t="s">
        <v>617</v>
      </c>
      <c r="C619" s="3" t="s">
        <v>4726</v>
      </c>
      <c r="D619" s="6">
        <v>30000</v>
      </c>
      <c r="E619" s="8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>
        <f t="shared" si="36"/>
        <v>0</v>
      </c>
      <c r="P619" s="11">
        <f t="shared" si="37"/>
        <v>20</v>
      </c>
      <c r="Q619" t="s">
        <v>8316</v>
      </c>
      <c r="R619" t="s">
        <v>8317</v>
      </c>
      <c r="S619" s="10">
        <f t="shared" si="38"/>
        <v>42087.343090277776</v>
      </c>
      <c r="T619">
        <f t="shared" si="39"/>
        <v>2015</v>
      </c>
      <c r="U619" s="15" t="str" cm="1">
        <f t="array" ref="U619">_xlfn.IFS(MONTH($S619)=1, "January", MONTH($S619)=2, "Feburary", MONTH($S619)=3, "March", MONTH($S619)=4, "April", MONTH($S619)=5, "May", MONTH($S619)=6, "June", MONTH($S619)=7, "July", MONTH($S619)=8, "August", MONTH($S619)=9, "September", MONTH($S619)=10, "October", MONTH($S619)=11, "November", MONTH($S619)=12, "December")</f>
        <v>March</v>
      </c>
    </row>
    <row r="620" spans="1:21" ht="30" x14ac:dyDescent="0.25">
      <c r="A620">
        <v>618</v>
      </c>
      <c r="B620" s="3" t="s">
        <v>618</v>
      </c>
      <c r="C620" s="3" t="s">
        <v>4727</v>
      </c>
      <c r="D620" s="6">
        <v>30000</v>
      </c>
      <c r="E620" s="8">
        <v>0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>
        <f t="shared" si="36"/>
        <v>0</v>
      </c>
      <c r="P620" s="11">
        <f t="shared" si="37"/>
        <v>0</v>
      </c>
      <c r="Q620" t="s">
        <v>8316</v>
      </c>
      <c r="R620" t="s">
        <v>8317</v>
      </c>
      <c r="S620" s="10">
        <f t="shared" si="38"/>
        <v>42317.810219907406</v>
      </c>
      <c r="T620">
        <f t="shared" si="39"/>
        <v>2015</v>
      </c>
      <c r="U620" s="15" t="str" cm="1">
        <f t="array" ref="U620">_xlfn.IFS(MONTH($S620)=1, "January", MONTH($S620)=2, "Feburary", MONTH($S620)=3, "March", MONTH($S620)=4, "April", MONTH($S620)=5, "May", MONTH($S620)=6, "June", MONTH($S620)=7, "July", MONTH($S620)=8, "August", MONTH($S620)=9, "September", MONTH($S620)=10, "October", MONTH($S620)=11, "November", MONTH($S620)=12, "December")</f>
        <v>November</v>
      </c>
    </row>
    <row r="621" spans="1:21" x14ac:dyDescent="0.25">
      <c r="A621">
        <v>619</v>
      </c>
      <c r="B621" s="3" t="s">
        <v>619</v>
      </c>
      <c r="C621" s="3" t="s">
        <v>4728</v>
      </c>
      <c r="D621" s="6">
        <v>30000</v>
      </c>
      <c r="E621" s="8">
        <v>1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>
        <f t="shared" si="36"/>
        <v>0</v>
      </c>
      <c r="P621" s="11">
        <f t="shared" si="37"/>
        <v>1</v>
      </c>
      <c r="Q621" t="s">
        <v>8316</v>
      </c>
      <c r="R621" t="s">
        <v>8317</v>
      </c>
      <c r="S621" s="10">
        <f t="shared" si="38"/>
        <v>41908.650347222225</v>
      </c>
      <c r="T621">
        <f t="shared" si="39"/>
        <v>2014</v>
      </c>
      <c r="U621" s="15" t="str" cm="1">
        <f t="array" ref="U621">_xlfn.IFS(MONTH($S621)=1, "January", MONTH($S621)=2, "Feburary", MONTH($S621)=3, "March", MONTH($S621)=4, "April", MONTH($S621)=5, "May", MONTH($S621)=6, "June", MONTH($S621)=7, "July", MONTH($S621)=8, "August", MONTH($S621)=9, "September", MONTH($S621)=10, "October", MONTH($S621)=11, "November", MONTH($S621)=12, "December")</f>
        <v>September</v>
      </c>
    </row>
    <row r="622" spans="1:21" ht="30" x14ac:dyDescent="0.25">
      <c r="A622">
        <v>620</v>
      </c>
      <c r="B622" s="3" t="s">
        <v>620</v>
      </c>
      <c r="C622" s="3" t="s">
        <v>4729</v>
      </c>
      <c r="D622" s="6">
        <v>30000</v>
      </c>
      <c r="E622" s="8">
        <v>300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>
        <f t="shared" si="36"/>
        <v>1</v>
      </c>
      <c r="P622" s="11">
        <f t="shared" si="37"/>
        <v>300</v>
      </c>
      <c r="Q622" t="s">
        <v>8316</v>
      </c>
      <c r="R622" t="s">
        <v>8317</v>
      </c>
      <c r="S622" s="10">
        <f t="shared" si="38"/>
        <v>41831.716874999998</v>
      </c>
      <c r="T622">
        <f t="shared" si="39"/>
        <v>2014</v>
      </c>
      <c r="U622" s="15" t="str" cm="1">
        <f t="array" ref="U622">_xlfn.IFS(MONTH($S622)=1, "January", MONTH($S622)=2, "Feburary", MONTH($S622)=3, "March", MONTH($S622)=4, "April", MONTH($S622)=5, "May", MONTH($S622)=6, "June", MONTH($S622)=7, "July", MONTH($S622)=8, "August", MONTH($S622)=9, "September", MONTH($S622)=10, "October", MONTH($S622)=11, "November", MONTH($S622)=12, "December")</f>
        <v>July</v>
      </c>
    </row>
    <row r="623" spans="1:21" ht="30" x14ac:dyDescent="0.25">
      <c r="A623">
        <v>621</v>
      </c>
      <c r="B623" s="3" t="s">
        <v>621</v>
      </c>
      <c r="C623" s="3" t="s">
        <v>4730</v>
      </c>
      <c r="D623" s="6">
        <v>30000</v>
      </c>
      <c r="E623" s="8">
        <v>261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>
        <f t="shared" si="36"/>
        <v>1</v>
      </c>
      <c r="P623" s="11">
        <f t="shared" si="37"/>
        <v>87</v>
      </c>
      <c r="Q623" t="s">
        <v>8316</v>
      </c>
      <c r="R623" t="s">
        <v>8317</v>
      </c>
      <c r="S623" s="10">
        <f t="shared" si="38"/>
        <v>42528.987696759257</v>
      </c>
      <c r="T623">
        <f t="shared" si="39"/>
        <v>2016</v>
      </c>
      <c r="U623" s="15" t="str" cm="1">
        <f t="array" ref="U623">_xlfn.IFS(MONTH($S623)=1, "January", MONTH($S623)=2, "Feburary", MONTH($S623)=3, "March", MONTH($S623)=4, "April", MONTH($S623)=5, "May", MONTH($S623)=6, "June", MONTH($S623)=7, "July", MONTH($S623)=8, "August", MONTH($S623)=9, "September", MONTH($S623)=10, "October", MONTH($S623)=11, "November", MONTH($S623)=12, "December")</f>
        <v>June</v>
      </c>
    </row>
    <row r="624" spans="1:21" ht="30" x14ac:dyDescent="0.25">
      <c r="A624">
        <v>622</v>
      </c>
      <c r="B624" s="3" t="s">
        <v>622</v>
      </c>
      <c r="C624" s="3" t="s">
        <v>4731</v>
      </c>
      <c r="D624" s="6">
        <v>30000</v>
      </c>
      <c r="E624" s="8">
        <v>341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>
        <f t="shared" si="36"/>
        <v>1</v>
      </c>
      <c r="P624" s="11">
        <f t="shared" si="37"/>
        <v>37.89</v>
      </c>
      <c r="Q624" t="s">
        <v>8316</v>
      </c>
      <c r="R624" t="s">
        <v>8317</v>
      </c>
      <c r="S624" s="10">
        <f t="shared" si="38"/>
        <v>42532.774745370371</v>
      </c>
      <c r="T624">
        <f t="shared" si="39"/>
        <v>2016</v>
      </c>
      <c r="U624" s="15" t="str" cm="1">
        <f t="array" ref="U624">_xlfn.IFS(MONTH($S624)=1, "January", MONTH($S624)=2, "Feburary", MONTH($S624)=3, "March", MONTH($S624)=4, "April", MONTH($S624)=5, "May", MONTH($S624)=6, "June", MONTH($S624)=7, "July", MONTH($S624)=8, "August", MONTH($S624)=9, "September", MONTH($S624)=10, "October", MONTH($S624)=11, "November", MONTH($S624)=12, "December")</f>
        <v>June</v>
      </c>
    </row>
    <row r="625" spans="1:21" ht="30" x14ac:dyDescent="0.25">
      <c r="A625">
        <v>623</v>
      </c>
      <c r="B625" s="3" t="s">
        <v>623</v>
      </c>
      <c r="C625" s="3" t="s">
        <v>4732</v>
      </c>
      <c r="D625" s="6">
        <v>30000</v>
      </c>
      <c r="E625" s="8">
        <v>0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>
        <f t="shared" si="36"/>
        <v>0</v>
      </c>
      <c r="P625" s="11">
        <f t="shared" si="37"/>
        <v>0</v>
      </c>
      <c r="Q625" t="s">
        <v>8316</v>
      </c>
      <c r="R625" t="s">
        <v>8317</v>
      </c>
      <c r="S625" s="10">
        <f t="shared" si="38"/>
        <v>42122.009224537032</v>
      </c>
      <c r="T625">
        <f t="shared" si="39"/>
        <v>2015</v>
      </c>
      <c r="U625" s="15" t="str" cm="1">
        <f t="array" ref="U625">_xlfn.IFS(MONTH($S625)=1, "January", MONTH($S625)=2, "Feburary", MONTH($S625)=3, "March", MONTH($S625)=4, "April", MONTH($S625)=5, "May", MONTH($S625)=6, "June", MONTH($S625)=7, "July", MONTH($S625)=8, "August", MONTH($S625)=9, "September", MONTH($S625)=10, "October", MONTH($S625)=11, "November", MONTH($S625)=12, "December")</f>
        <v>April</v>
      </c>
    </row>
    <row r="626" spans="1:21" ht="30" x14ac:dyDescent="0.25">
      <c r="A626">
        <v>624</v>
      </c>
      <c r="B626" s="3" t="s">
        <v>624</v>
      </c>
      <c r="C626" s="3" t="s">
        <v>4733</v>
      </c>
      <c r="D626" s="6">
        <v>30000</v>
      </c>
      <c r="E626" s="8">
        <v>0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>
        <f t="shared" si="36"/>
        <v>0</v>
      </c>
      <c r="P626" s="11">
        <f t="shared" si="37"/>
        <v>0</v>
      </c>
      <c r="Q626" t="s">
        <v>8316</v>
      </c>
      <c r="R626" t="s">
        <v>8317</v>
      </c>
      <c r="S626" s="10">
        <f t="shared" si="38"/>
        <v>42108.988900462966</v>
      </c>
      <c r="T626">
        <f t="shared" si="39"/>
        <v>2015</v>
      </c>
      <c r="U626" s="15" t="str" cm="1">
        <f t="array" ref="U626">_xlfn.IFS(MONTH($S626)=1, "January", MONTH($S626)=2, "Feburary", MONTH($S626)=3, "March", MONTH($S626)=4, "April", MONTH($S626)=5, "May", MONTH($S626)=6, "June", MONTH($S626)=7, "July", MONTH($S626)=8, "August", MONTH($S626)=9, "September", MONTH($S626)=10, "October", MONTH($S626)=11, "November", MONTH($S626)=12, "December")</f>
        <v>April</v>
      </c>
    </row>
    <row r="627" spans="1:21" ht="30" x14ac:dyDescent="0.25">
      <c r="A627">
        <v>625</v>
      </c>
      <c r="B627" s="3" t="s">
        <v>625</v>
      </c>
      <c r="C627" s="3" t="s">
        <v>4734</v>
      </c>
      <c r="D627" s="6">
        <v>30000</v>
      </c>
      <c r="E627" s="8">
        <v>0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>
        <f t="shared" si="36"/>
        <v>0</v>
      </c>
      <c r="P627" s="11">
        <f t="shared" si="37"/>
        <v>0</v>
      </c>
      <c r="Q627" t="s">
        <v>8316</v>
      </c>
      <c r="R627" t="s">
        <v>8317</v>
      </c>
      <c r="S627" s="10">
        <f t="shared" si="38"/>
        <v>42790.895567129628</v>
      </c>
      <c r="T627">
        <f t="shared" si="39"/>
        <v>2017</v>
      </c>
      <c r="U627" s="15" t="str" cm="1">
        <f t="array" ref="U627">_xlfn.IFS(MONTH($S627)=1, "January", MONTH($S627)=2, "Feburary", MONTH($S627)=3, "March", MONTH($S627)=4, "April", MONTH($S627)=5, "May", MONTH($S627)=6, "June", MONTH($S627)=7, "July", MONTH($S627)=8, "August", MONTH($S627)=9, "September", MONTH($S627)=10, "October", MONTH($S627)=11, "November", MONTH($S627)=12, "December")</f>
        <v>Feburary</v>
      </c>
    </row>
    <row r="628" spans="1:21" ht="30" x14ac:dyDescent="0.25">
      <c r="A628">
        <v>626</v>
      </c>
      <c r="B628" s="3" t="s">
        <v>626</v>
      </c>
      <c r="C628" s="3" t="s">
        <v>4735</v>
      </c>
      <c r="D628" s="6">
        <v>30000</v>
      </c>
      <c r="E628" s="8">
        <v>4345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>
        <f t="shared" si="36"/>
        <v>14</v>
      </c>
      <c r="P628" s="11">
        <f t="shared" si="37"/>
        <v>111.41</v>
      </c>
      <c r="Q628" t="s">
        <v>8316</v>
      </c>
      <c r="R628" t="s">
        <v>8317</v>
      </c>
      <c r="S628" s="10">
        <f t="shared" si="38"/>
        <v>42198.559479166666</v>
      </c>
      <c r="T628">
        <f t="shared" si="39"/>
        <v>2015</v>
      </c>
      <c r="U628" s="15" t="str" cm="1">
        <f t="array" ref="U628">_xlfn.IFS(MONTH($S628)=1, "January", MONTH($S628)=2, "Feburary", MONTH($S628)=3, "March", MONTH($S628)=4, "April", MONTH($S628)=5, "May", MONTH($S628)=6, "June", MONTH($S628)=7, "July", MONTH($S628)=8, "August", MONTH($S628)=9, "September", MONTH($S628)=10, "October", MONTH($S628)=11, "November", MONTH($S628)=12, "December")</f>
        <v>July</v>
      </c>
    </row>
    <row r="629" spans="1:21" ht="30" x14ac:dyDescent="0.25">
      <c r="A629">
        <v>627</v>
      </c>
      <c r="B629" s="3" t="s">
        <v>627</v>
      </c>
      <c r="C629" s="3" t="s">
        <v>4736</v>
      </c>
      <c r="D629" s="6">
        <v>30000</v>
      </c>
      <c r="E629" s="8">
        <v>90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>
        <f t="shared" si="36"/>
        <v>0</v>
      </c>
      <c r="P629" s="11">
        <f t="shared" si="37"/>
        <v>90</v>
      </c>
      <c r="Q629" t="s">
        <v>8316</v>
      </c>
      <c r="R629" t="s">
        <v>8317</v>
      </c>
      <c r="S629" s="10">
        <f t="shared" si="38"/>
        <v>42384.306840277779</v>
      </c>
      <c r="T629">
        <f t="shared" si="39"/>
        <v>2016</v>
      </c>
      <c r="U629" s="15" t="str" cm="1">
        <f t="array" ref="U629">_xlfn.IFS(MONTH($S629)=1, "January", MONTH($S629)=2, "Feburary", MONTH($S629)=3, "March", MONTH($S629)=4, "April", MONTH($S629)=5, "May", MONTH($S629)=6, "June", MONTH($S629)=7, "July", MONTH($S629)=8, "August", MONTH($S629)=9, "September", MONTH($S629)=10, "October", MONTH($S629)=11, "November", MONTH($S629)=12, "December")</f>
        <v>January</v>
      </c>
    </row>
    <row r="630" spans="1:21" ht="30" x14ac:dyDescent="0.25">
      <c r="A630">
        <v>628</v>
      </c>
      <c r="B630" s="3" t="s">
        <v>628</v>
      </c>
      <c r="C630" s="3" t="s">
        <v>4737</v>
      </c>
      <c r="D630" s="6">
        <v>30000</v>
      </c>
      <c r="E630" s="8">
        <v>0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>
        <f t="shared" si="36"/>
        <v>0</v>
      </c>
      <c r="P630" s="11">
        <f t="shared" si="37"/>
        <v>0</v>
      </c>
      <c r="Q630" t="s">
        <v>8316</v>
      </c>
      <c r="R630" t="s">
        <v>8317</v>
      </c>
      <c r="S630" s="10">
        <f t="shared" si="38"/>
        <v>41803.692789351851</v>
      </c>
      <c r="T630">
        <f t="shared" si="39"/>
        <v>2014</v>
      </c>
      <c r="U630" s="15" t="str" cm="1">
        <f t="array" ref="U630">_xlfn.IFS(MONTH($S630)=1, "January", MONTH($S630)=2, "Feburary", MONTH($S630)=3, "March", MONTH($S630)=4, "April", MONTH($S630)=5, "May", MONTH($S630)=6, "June", MONTH($S630)=7, "July", MONTH($S630)=8, "August", MONTH($S630)=9, "September", MONTH($S630)=10, "October", MONTH($S630)=11, "November", MONTH($S630)=12, "December")</f>
        <v>June</v>
      </c>
    </row>
    <row r="631" spans="1:21" ht="30" x14ac:dyDescent="0.25">
      <c r="A631">
        <v>629</v>
      </c>
      <c r="B631" s="3" t="s">
        <v>629</v>
      </c>
      <c r="C631" s="3" t="s">
        <v>4738</v>
      </c>
      <c r="D631" s="6">
        <v>30000</v>
      </c>
      <c r="E631" s="8">
        <v>350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>
        <f t="shared" si="36"/>
        <v>1</v>
      </c>
      <c r="P631" s="11">
        <f t="shared" si="37"/>
        <v>116.67</v>
      </c>
      <c r="Q631" t="s">
        <v>8316</v>
      </c>
      <c r="R631" t="s">
        <v>8317</v>
      </c>
      <c r="S631" s="10">
        <f t="shared" si="38"/>
        <v>42474.637824074074</v>
      </c>
      <c r="T631">
        <f t="shared" si="39"/>
        <v>2016</v>
      </c>
      <c r="U631" s="15" t="str" cm="1">
        <f t="array" ref="U631">_xlfn.IFS(MONTH($S631)=1, "January", MONTH($S631)=2, "Feburary", MONTH($S631)=3, "March", MONTH($S631)=4, "April", MONTH($S631)=5, "May", MONTH($S631)=6, "June", MONTH($S631)=7, "July", MONTH($S631)=8, "August", MONTH($S631)=9, "September", MONTH($S631)=10, "October", MONTH($S631)=11, "November", MONTH($S631)=12, "December")</f>
        <v>April</v>
      </c>
    </row>
    <row r="632" spans="1:21" ht="30" x14ac:dyDescent="0.25">
      <c r="A632">
        <v>630</v>
      </c>
      <c r="B632" s="3" t="s">
        <v>630</v>
      </c>
      <c r="C632" s="3" t="s">
        <v>4739</v>
      </c>
      <c r="D632" s="6">
        <v>30000</v>
      </c>
      <c r="E632" s="8">
        <v>10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>
        <f t="shared" si="36"/>
        <v>0</v>
      </c>
      <c r="P632" s="11">
        <f t="shared" si="37"/>
        <v>10</v>
      </c>
      <c r="Q632" t="s">
        <v>8316</v>
      </c>
      <c r="R632" t="s">
        <v>8317</v>
      </c>
      <c r="S632" s="10">
        <f t="shared" si="38"/>
        <v>42223.619456018518</v>
      </c>
      <c r="T632">
        <f t="shared" si="39"/>
        <v>2015</v>
      </c>
      <c r="U632" s="15" t="str" cm="1">
        <f t="array" ref="U632">_xlfn.IFS(MONTH($S632)=1, "January", MONTH($S632)=2, "Feburary", MONTH($S632)=3, "March", MONTH($S632)=4, "April", MONTH($S632)=5, "May", MONTH($S632)=6, "June", MONTH($S632)=7, "July", MONTH($S632)=8, "August", MONTH($S632)=9, "September", MONTH($S632)=10, "October", MONTH($S632)=11, "November", MONTH($S632)=12, "December")</f>
        <v>August</v>
      </c>
    </row>
    <row r="633" spans="1:21" ht="30" x14ac:dyDescent="0.25">
      <c r="A633">
        <v>631</v>
      </c>
      <c r="B633" s="3" t="s">
        <v>631</v>
      </c>
      <c r="C633" s="3" t="s">
        <v>4740</v>
      </c>
      <c r="D633" s="6">
        <v>30000</v>
      </c>
      <c r="E633" s="8">
        <v>690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>
        <f t="shared" si="36"/>
        <v>2</v>
      </c>
      <c r="P633" s="11">
        <f t="shared" si="37"/>
        <v>76.67</v>
      </c>
      <c r="Q633" t="s">
        <v>8316</v>
      </c>
      <c r="R633" t="s">
        <v>8317</v>
      </c>
      <c r="S633" s="10">
        <f t="shared" si="38"/>
        <v>42489.772326388891</v>
      </c>
      <c r="T633">
        <f t="shared" si="39"/>
        <v>2016</v>
      </c>
      <c r="U633" s="15" t="str" cm="1">
        <f t="array" ref="U633">_xlfn.IFS(MONTH($S633)=1, "January", MONTH($S633)=2, "Feburary", MONTH($S633)=3, "March", MONTH($S633)=4, "April", MONTH($S633)=5, "May", MONTH($S633)=6, "June", MONTH($S633)=7, "July", MONTH($S633)=8, "August", MONTH($S633)=9, "September", MONTH($S633)=10, "October", MONTH($S633)=11, "November", MONTH($S633)=12, "December")</f>
        <v>April</v>
      </c>
    </row>
    <row r="634" spans="1:21" ht="30" x14ac:dyDescent="0.25">
      <c r="A634">
        <v>632</v>
      </c>
      <c r="B634" s="3" t="s">
        <v>632</v>
      </c>
      <c r="C634" s="3" t="s">
        <v>4741</v>
      </c>
      <c r="D634" s="6">
        <v>30000</v>
      </c>
      <c r="E634" s="8">
        <v>0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>
        <f t="shared" si="36"/>
        <v>0</v>
      </c>
      <c r="P634" s="11">
        <f t="shared" si="37"/>
        <v>0</v>
      </c>
      <c r="Q634" t="s">
        <v>8316</v>
      </c>
      <c r="R634" t="s">
        <v>8317</v>
      </c>
      <c r="S634" s="10">
        <f t="shared" si="38"/>
        <v>42303.659317129626</v>
      </c>
      <c r="T634">
        <f t="shared" si="39"/>
        <v>2015</v>
      </c>
      <c r="U634" s="15" t="str" cm="1">
        <f t="array" ref="U634">_xlfn.IFS(MONTH($S634)=1, "January", MONTH($S634)=2, "Feburary", MONTH($S634)=3, "March", MONTH($S634)=4, "April", MONTH($S634)=5, "May", MONTH($S634)=6, "June", MONTH($S634)=7, "July", MONTH($S634)=8, "August", MONTH($S634)=9, "September", MONTH($S634)=10, "October", MONTH($S634)=11, "November", MONTH($S634)=12, "December")</f>
        <v>October</v>
      </c>
    </row>
    <row r="635" spans="1:21" ht="30" x14ac:dyDescent="0.25">
      <c r="A635">
        <v>633</v>
      </c>
      <c r="B635" s="3" t="s">
        <v>633</v>
      </c>
      <c r="C635" s="3" t="s">
        <v>4742</v>
      </c>
      <c r="D635" s="6">
        <v>30000</v>
      </c>
      <c r="E635" s="8">
        <v>1245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>
        <f t="shared" si="36"/>
        <v>4</v>
      </c>
      <c r="P635" s="11">
        <f t="shared" si="37"/>
        <v>49.8</v>
      </c>
      <c r="Q635" t="s">
        <v>8316</v>
      </c>
      <c r="R635" t="s">
        <v>8317</v>
      </c>
      <c r="S635" s="10">
        <f t="shared" si="38"/>
        <v>42507.29932870371</v>
      </c>
      <c r="T635">
        <f t="shared" si="39"/>
        <v>2016</v>
      </c>
      <c r="U635" s="15" t="str" cm="1">
        <f t="array" ref="U635">_xlfn.IFS(MONTH($S635)=1, "January", MONTH($S635)=2, "Feburary", MONTH($S635)=3, "March", MONTH($S635)=4, "April", MONTH($S635)=5, "May", MONTH($S635)=6, "June", MONTH($S635)=7, "July", MONTH($S635)=8, "August", MONTH($S635)=9, "September", MONTH($S635)=10, "October", MONTH($S635)=11, "November", MONTH($S635)=12, "December")</f>
        <v>May</v>
      </c>
    </row>
    <row r="636" spans="1:21" ht="30" x14ac:dyDescent="0.25">
      <c r="A636">
        <v>634</v>
      </c>
      <c r="B636" s="3" t="s">
        <v>634</v>
      </c>
      <c r="C636" s="3" t="s">
        <v>4743</v>
      </c>
      <c r="D636" s="6">
        <v>30000</v>
      </c>
      <c r="E636" s="8">
        <v>1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>
        <f t="shared" si="36"/>
        <v>0</v>
      </c>
      <c r="P636" s="11">
        <f t="shared" si="37"/>
        <v>1</v>
      </c>
      <c r="Q636" t="s">
        <v>8316</v>
      </c>
      <c r="R636" t="s">
        <v>8317</v>
      </c>
      <c r="S636" s="10">
        <f t="shared" si="38"/>
        <v>42031.928576388891</v>
      </c>
      <c r="T636">
        <f t="shared" si="39"/>
        <v>2015</v>
      </c>
      <c r="U636" s="15" t="str" cm="1">
        <f t="array" ref="U636">_xlfn.IFS(MONTH($S636)=1, "January", MONTH($S636)=2, "Feburary", MONTH($S636)=3, "March", MONTH($S636)=4, "April", MONTH($S636)=5, "May", MONTH($S636)=6, "June", MONTH($S636)=7, "July", MONTH($S636)=8, "August", MONTH($S636)=9, "September", MONTH($S636)=10, "October", MONTH($S636)=11, "November", MONTH($S636)=12, "December")</f>
        <v>January</v>
      </c>
    </row>
    <row r="637" spans="1:21" ht="30" x14ac:dyDescent="0.25">
      <c r="A637">
        <v>635</v>
      </c>
      <c r="B637" s="3" t="s">
        <v>635</v>
      </c>
      <c r="C637" s="3" t="s">
        <v>4744</v>
      </c>
      <c r="D637" s="6">
        <v>30000</v>
      </c>
      <c r="E637" s="8">
        <v>2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>
        <f t="shared" si="36"/>
        <v>0</v>
      </c>
      <c r="P637" s="11">
        <f t="shared" si="37"/>
        <v>2</v>
      </c>
      <c r="Q637" t="s">
        <v>8316</v>
      </c>
      <c r="R637" t="s">
        <v>8317</v>
      </c>
      <c r="S637" s="10">
        <f t="shared" si="38"/>
        <v>42076.092152777783</v>
      </c>
      <c r="T637">
        <f t="shared" si="39"/>
        <v>2015</v>
      </c>
      <c r="U637" s="15" t="str" cm="1">
        <f t="array" ref="U637">_xlfn.IFS(MONTH($S637)=1, "January", MONTH($S637)=2, "Feburary", MONTH($S637)=3, "March", MONTH($S637)=4, "April", MONTH($S637)=5, "May", MONTH($S637)=6, "June", MONTH($S637)=7, "July", MONTH($S637)=8, "August", MONTH($S637)=9, "September", MONTH($S637)=10, "October", MONTH($S637)=11, "November", MONTH($S637)=12, "December")</f>
        <v>March</v>
      </c>
    </row>
    <row r="638" spans="1:21" ht="30" x14ac:dyDescent="0.25">
      <c r="A638">
        <v>636</v>
      </c>
      <c r="B638" s="3" t="s">
        <v>636</v>
      </c>
      <c r="C638" s="3" t="s">
        <v>4745</v>
      </c>
      <c r="D638" s="6">
        <v>30000</v>
      </c>
      <c r="E638" s="8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>
        <f t="shared" si="36"/>
        <v>0</v>
      </c>
      <c r="P638" s="11">
        <f t="shared" si="37"/>
        <v>4</v>
      </c>
      <c r="Q638" t="s">
        <v>8316</v>
      </c>
      <c r="R638" t="s">
        <v>8317</v>
      </c>
      <c r="S638" s="10">
        <f t="shared" si="38"/>
        <v>42131.455439814818</v>
      </c>
      <c r="T638">
        <f t="shared" si="39"/>
        <v>2015</v>
      </c>
      <c r="U638" s="15" t="str" cm="1">
        <f t="array" ref="U638">_xlfn.IFS(MONTH($S638)=1, "January", MONTH($S638)=2, "Feburary", MONTH($S638)=3, "March", MONTH($S638)=4, "April", MONTH($S638)=5, "May", MONTH($S638)=6, "June", MONTH($S638)=7, "July", MONTH($S638)=8, "August", MONTH($S638)=9, "September", MONTH($S638)=10, "October", MONTH($S638)=11, "November", MONTH($S638)=12, "December")</f>
        <v>May</v>
      </c>
    </row>
    <row r="639" spans="1:21" ht="30" x14ac:dyDescent="0.25">
      <c r="A639">
        <v>637</v>
      </c>
      <c r="B639" s="3" t="s">
        <v>637</v>
      </c>
      <c r="C639" s="3" t="s">
        <v>4746</v>
      </c>
      <c r="D639" s="6">
        <v>30000</v>
      </c>
      <c r="E639" s="8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>
        <f t="shared" si="36"/>
        <v>0</v>
      </c>
      <c r="P639" s="11">
        <f t="shared" si="37"/>
        <v>0</v>
      </c>
      <c r="Q639" t="s">
        <v>8316</v>
      </c>
      <c r="R639" t="s">
        <v>8317</v>
      </c>
      <c r="S639" s="10">
        <f t="shared" si="38"/>
        <v>42762.962013888886</v>
      </c>
      <c r="T639">
        <f t="shared" si="39"/>
        <v>2017</v>
      </c>
      <c r="U639" s="15" t="str" cm="1">
        <f t="array" ref="U639">_xlfn.IFS(MONTH($S639)=1, "January", MONTH($S639)=2, "Feburary", MONTH($S639)=3, "March", MONTH($S639)=4, "April", MONTH($S639)=5, "May", MONTH($S639)=6, "June", MONTH($S639)=7, "July", MONTH($S639)=8, "August", MONTH($S639)=9, "September", MONTH($S639)=10, "October", MONTH($S639)=11, "November", MONTH($S639)=12, "December")</f>
        <v>January</v>
      </c>
    </row>
    <row r="640" spans="1:21" x14ac:dyDescent="0.25">
      <c r="A640">
        <v>638</v>
      </c>
      <c r="B640" s="3" t="s">
        <v>638</v>
      </c>
      <c r="C640" s="3" t="s">
        <v>4747</v>
      </c>
      <c r="D640" s="6">
        <v>30000</v>
      </c>
      <c r="E640" s="8">
        <v>18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>
        <f t="shared" si="36"/>
        <v>0</v>
      </c>
      <c r="P640" s="11">
        <f t="shared" si="37"/>
        <v>3</v>
      </c>
      <c r="Q640" t="s">
        <v>8316</v>
      </c>
      <c r="R640" t="s">
        <v>8317</v>
      </c>
      <c r="S640" s="10">
        <f t="shared" si="38"/>
        <v>42759.593310185184</v>
      </c>
      <c r="T640">
        <f t="shared" si="39"/>
        <v>2017</v>
      </c>
      <c r="U640" s="15" t="str" cm="1">
        <f t="array" ref="U640">_xlfn.IFS(MONTH($S640)=1, "January", MONTH($S640)=2, "Feburary", MONTH($S640)=3, "March", MONTH($S640)=4, "April", MONTH($S640)=5, "May", MONTH($S640)=6, "June", MONTH($S640)=7, "July", MONTH($S640)=8, "August", MONTH($S640)=9, "September", MONTH($S640)=10, "October", MONTH($S640)=11, "November", MONTH($S640)=12, "December")</f>
        <v>January</v>
      </c>
    </row>
    <row r="641" spans="1:21" ht="30" x14ac:dyDescent="0.25">
      <c r="A641">
        <v>639</v>
      </c>
      <c r="B641" s="3" t="s">
        <v>639</v>
      </c>
      <c r="C641" s="3" t="s">
        <v>4748</v>
      </c>
      <c r="D641" s="6">
        <v>30000</v>
      </c>
      <c r="E641" s="8">
        <v>1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>
        <f t="shared" si="36"/>
        <v>0</v>
      </c>
      <c r="P641" s="11">
        <f t="shared" si="37"/>
        <v>1</v>
      </c>
      <c r="Q641" t="s">
        <v>8316</v>
      </c>
      <c r="R641" t="s">
        <v>8317</v>
      </c>
      <c r="S641" s="10">
        <f t="shared" si="38"/>
        <v>41865.583275462966</v>
      </c>
      <c r="T641">
        <f t="shared" si="39"/>
        <v>2014</v>
      </c>
      <c r="U641" s="15" t="str" cm="1">
        <f t="array" ref="U641">_xlfn.IFS(MONTH($S641)=1, "January", MONTH($S641)=2, "Feburary", MONTH($S641)=3, "March", MONTH($S641)=4, "April", MONTH($S641)=5, "May", MONTH($S641)=6, "June", MONTH($S641)=7, "July", MONTH($S641)=8, "August", MONTH($S641)=9, "September", MONTH($S641)=10, "October", MONTH($S641)=11, "November", MONTH($S641)=12, "December")</f>
        <v>August</v>
      </c>
    </row>
    <row r="642" spans="1:21" ht="30" x14ac:dyDescent="0.25">
      <c r="A642">
        <v>640</v>
      </c>
      <c r="B642" s="3" t="s">
        <v>640</v>
      </c>
      <c r="C642" s="3" t="s">
        <v>4749</v>
      </c>
      <c r="D642" s="6">
        <v>30000</v>
      </c>
      <c r="E642" s="8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>
        <f t="shared" si="36"/>
        <v>0</v>
      </c>
      <c r="P642" s="11">
        <f t="shared" si="37"/>
        <v>50.5</v>
      </c>
      <c r="Q642" t="s">
        <v>8316</v>
      </c>
      <c r="R642" t="s">
        <v>8318</v>
      </c>
      <c r="S642" s="10">
        <f t="shared" si="38"/>
        <v>42683.420312500006</v>
      </c>
      <c r="T642">
        <f t="shared" si="39"/>
        <v>2016</v>
      </c>
      <c r="U642" s="15" t="str" cm="1">
        <f t="array" ref="U642">_xlfn.IFS(MONTH($S642)=1, "January", MONTH($S642)=2, "Feburary", MONTH($S642)=3, "March", MONTH($S642)=4, "April", MONTH($S642)=5, "May", MONTH($S642)=6, "June", MONTH($S642)=7, "July", MONTH($S642)=8, "August", MONTH($S642)=9, "September", MONTH($S642)=10, "October", MONTH($S642)=11, "November", MONTH($S642)=12, "December")</f>
        <v>November</v>
      </c>
    </row>
    <row r="643" spans="1:21" ht="30" x14ac:dyDescent="0.25">
      <c r="A643">
        <v>641</v>
      </c>
      <c r="B643" s="3" t="s">
        <v>641</v>
      </c>
      <c r="C643" s="3" t="s">
        <v>4750</v>
      </c>
      <c r="D643" s="6">
        <v>30000</v>
      </c>
      <c r="E643" s="8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>
        <f t="shared" ref="O643:O706" si="40">ROUND($E643/$D643*100, 0)</f>
        <v>159</v>
      </c>
      <c r="P643" s="11">
        <f t="shared" ref="P643:P706" si="41">IFERROR(ROUND($E643/$L643, 2), 0)</f>
        <v>151.32</v>
      </c>
      <c r="Q643" t="s">
        <v>8316</v>
      </c>
      <c r="R643" t="s">
        <v>8318</v>
      </c>
      <c r="S643" s="10">
        <f t="shared" ref="S643:S706" si="42">((($J643/60)/60)/24)+DATE(1970,1,1)</f>
        <v>42199.57</v>
      </c>
      <c r="T643">
        <f t="shared" ref="T643:T706" si="43">YEAR($S643)</f>
        <v>2015</v>
      </c>
      <c r="U643" s="15" t="str" cm="1">
        <f t="array" ref="U643">_xlfn.IFS(MONTH($S643)=1, "January", MONTH($S643)=2, "Feburary", MONTH($S643)=3, "March", MONTH($S643)=4, "April", MONTH($S643)=5, "May", MONTH($S643)=6, "June", MONTH($S643)=7, "July", MONTH($S643)=8, "August", MONTH($S643)=9, "September", MONTH($S643)=10, "October", MONTH($S643)=11, "November", MONTH($S643)=12, "December")</f>
        <v>July</v>
      </c>
    </row>
    <row r="644" spans="1:21" ht="30" x14ac:dyDescent="0.25">
      <c r="A644">
        <v>642</v>
      </c>
      <c r="B644" s="3" t="s">
        <v>642</v>
      </c>
      <c r="C644" s="3" t="s">
        <v>4751</v>
      </c>
      <c r="D644" s="6">
        <v>30000</v>
      </c>
      <c r="E644" s="8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>
        <f t="shared" si="40"/>
        <v>974</v>
      </c>
      <c r="P644" s="11">
        <f t="shared" si="41"/>
        <v>134.36000000000001</v>
      </c>
      <c r="Q644" t="s">
        <v>8316</v>
      </c>
      <c r="R644" t="s">
        <v>8318</v>
      </c>
      <c r="S644" s="10">
        <f t="shared" si="42"/>
        <v>42199.651319444441</v>
      </c>
      <c r="T644">
        <f t="shared" si="43"/>
        <v>2015</v>
      </c>
      <c r="U644" s="15" t="str" cm="1">
        <f t="array" ref="U644">_xlfn.IFS(MONTH($S644)=1, "January", MONTH($S644)=2, "Feburary", MONTH($S644)=3, "March", MONTH($S644)=4, "April", MONTH($S644)=5, "May", MONTH($S644)=6, "June", MONTH($S644)=7, "July", MONTH($S644)=8, "August", MONTH($S644)=9, "September", MONTH($S644)=10, "October", MONTH($S644)=11, "November", MONTH($S644)=12, "December")</f>
        <v>July</v>
      </c>
    </row>
    <row r="645" spans="1:21" ht="30" x14ac:dyDescent="0.25">
      <c r="A645">
        <v>643</v>
      </c>
      <c r="B645" s="3" t="s">
        <v>643</v>
      </c>
      <c r="C645" s="3" t="s">
        <v>4752</v>
      </c>
      <c r="D645" s="6">
        <v>30000</v>
      </c>
      <c r="E645" s="8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>
        <f t="shared" si="40"/>
        <v>88</v>
      </c>
      <c r="P645" s="11">
        <f t="shared" si="41"/>
        <v>174.03</v>
      </c>
      <c r="Q645" t="s">
        <v>8316</v>
      </c>
      <c r="R645" t="s">
        <v>8318</v>
      </c>
      <c r="S645" s="10">
        <f t="shared" si="42"/>
        <v>42100.642071759255</v>
      </c>
      <c r="T645">
        <f t="shared" si="43"/>
        <v>2015</v>
      </c>
      <c r="U645" s="15" t="str" cm="1">
        <f t="array" ref="U645">_xlfn.IFS(MONTH($S645)=1, "January", MONTH($S645)=2, "Feburary", MONTH($S645)=3, "March", MONTH($S645)=4, "April", MONTH($S645)=5, "May", MONTH($S645)=6, "June", MONTH($S645)=7, "July", MONTH($S645)=8, "August", MONTH($S645)=9, "September", MONTH($S645)=10, "October", MONTH($S645)=11, "November", MONTH($S645)=12, "December")</f>
        <v>April</v>
      </c>
    </row>
    <row r="646" spans="1:21" ht="30" x14ac:dyDescent="0.25">
      <c r="A646">
        <v>644</v>
      </c>
      <c r="B646" s="3" t="s">
        <v>644</v>
      </c>
      <c r="C646" s="3" t="s">
        <v>4753</v>
      </c>
      <c r="D646" s="6">
        <v>30000</v>
      </c>
      <c r="E646" s="8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>
        <f t="shared" si="40"/>
        <v>250</v>
      </c>
      <c r="P646" s="11">
        <f t="shared" si="41"/>
        <v>73.489999999999995</v>
      </c>
      <c r="Q646" t="s">
        <v>8316</v>
      </c>
      <c r="R646" t="s">
        <v>8318</v>
      </c>
      <c r="S646" s="10">
        <f t="shared" si="42"/>
        <v>41898.665960648148</v>
      </c>
      <c r="T646">
        <f t="shared" si="43"/>
        <v>2014</v>
      </c>
      <c r="U646" s="15" t="str" cm="1">
        <f t="array" ref="U646">_xlfn.IFS(MONTH($S646)=1, "January", MONTH($S646)=2, "Feburary", MONTH($S646)=3, "March", MONTH($S646)=4, "April", MONTH($S646)=5, "May", MONTH($S646)=6, "June", MONTH($S646)=7, "July", MONTH($S646)=8, "August", MONTH($S646)=9, "September", MONTH($S646)=10, "October", MONTH($S646)=11, "November", MONTH($S646)=12, "December")</f>
        <v>September</v>
      </c>
    </row>
    <row r="647" spans="1:21" x14ac:dyDescent="0.25">
      <c r="A647">
        <v>645</v>
      </c>
      <c r="B647" s="3" t="s">
        <v>645</v>
      </c>
      <c r="C647" s="3" t="s">
        <v>4754</v>
      </c>
      <c r="D647" s="6">
        <v>30000</v>
      </c>
      <c r="E647" s="8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>
        <f t="shared" si="40"/>
        <v>19</v>
      </c>
      <c r="P647" s="11">
        <f t="shared" si="41"/>
        <v>23.52</v>
      </c>
      <c r="Q647" t="s">
        <v>8316</v>
      </c>
      <c r="R647" t="s">
        <v>8318</v>
      </c>
      <c r="S647" s="10">
        <f t="shared" si="42"/>
        <v>42564.026319444441</v>
      </c>
      <c r="T647">
        <f t="shared" si="43"/>
        <v>2016</v>
      </c>
      <c r="U647" s="15" t="str" cm="1">
        <f t="array" ref="U647">_xlfn.IFS(MONTH($S647)=1, "January", MONTH($S647)=2, "Feburary", MONTH($S647)=3, "March", MONTH($S647)=4, "April", MONTH($S647)=5, "May", MONTH($S647)=6, "June", MONTH($S647)=7, "July", MONTH($S647)=8, "August", MONTH($S647)=9, "September", MONTH($S647)=10, "October", MONTH($S647)=11, "November", MONTH($S647)=12, "December")</f>
        <v>July</v>
      </c>
    </row>
    <row r="648" spans="1:21" ht="30" x14ac:dyDescent="0.25">
      <c r="A648">
        <v>646</v>
      </c>
      <c r="B648" s="3" t="s">
        <v>646</v>
      </c>
      <c r="C648" s="3" t="s">
        <v>4755</v>
      </c>
      <c r="D648" s="6">
        <v>30000</v>
      </c>
      <c r="E648" s="8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>
        <f t="shared" si="40"/>
        <v>4</v>
      </c>
      <c r="P648" s="11">
        <f t="shared" si="41"/>
        <v>39.07</v>
      </c>
      <c r="Q648" t="s">
        <v>8316</v>
      </c>
      <c r="R648" t="s">
        <v>8318</v>
      </c>
      <c r="S648" s="10">
        <f t="shared" si="42"/>
        <v>41832.852627314816</v>
      </c>
      <c r="T648">
        <f t="shared" si="43"/>
        <v>2014</v>
      </c>
      <c r="U648" s="15" t="str" cm="1">
        <f t="array" ref="U648">_xlfn.IFS(MONTH($S648)=1, "January", MONTH($S648)=2, "Feburary", MONTH($S648)=3, "March", MONTH($S648)=4, "April", MONTH($S648)=5, "May", MONTH($S648)=6, "June", MONTH($S648)=7, "July", MONTH($S648)=8, "August", MONTH($S648)=9, "September", MONTH($S648)=10, "October", MONTH($S648)=11, "November", MONTH($S648)=12, "December")</f>
        <v>July</v>
      </c>
    </row>
    <row r="649" spans="1:21" ht="30" x14ac:dyDescent="0.25">
      <c r="A649">
        <v>647</v>
      </c>
      <c r="B649" s="3" t="s">
        <v>647</v>
      </c>
      <c r="C649" s="3" t="s">
        <v>4756</v>
      </c>
      <c r="D649" s="6">
        <v>30000</v>
      </c>
      <c r="E649" s="8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>
        <f t="shared" si="40"/>
        <v>7</v>
      </c>
      <c r="P649" s="11">
        <f t="shared" si="41"/>
        <v>125.94</v>
      </c>
      <c r="Q649" t="s">
        <v>8316</v>
      </c>
      <c r="R649" t="s">
        <v>8318</v>
      </c>
      <c r="S649" s="10">
        <f t="shared" si="42"/>
        <v>42416.767928240741</v>
      </c>
      <c r="T649">
        <f t="shared" si="43"/>
        <v>2016</v>
      </c>
      <c r="U649" s="15" t="str" cm="1">
        <f t="array" ref="U649">_xlfn.IFS(MONTH($S649)=1, "January", MONTH($S649)=2, "Feburary", MONTH($S649)=3, "March", MONTH($S649)=4, "April", MONTH($S649)=5, "May", MONTH($S649)=6, "June", MONTH($S649)=7, "July", MONTH($S649)=8, "August", MONTH($S649)=9, "September", MONTH($S649)=10, "October", MONTH($S649)=11, "November", MONTH($S649)=12, "December")</f>
        <v>Feburary</v>
      </c>
    </row>
    <row r="650" spans="1:21" x14ac:dyDescent="0.25">
      <c r="A650">
        <v>648</v>
      </c>
      <c r="B650" s="3" t="s">
        <v>648</v>
      </c>
      <c r="C650" s="3" t="s">
        <v>4757</v>
      </c>
      <c r="D650" s="6">
        <v>30000</v>
      </c>
      <c r="E650" s="8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>
        <f t="shared" si="40"/>
        <v>148</v>
      </c>
      <c r="P650" s="11">
        <f t="shared" si="41"/>
        <v>1644</v>
      </c>
      <c r="Q650" t="s">
        <v>8316</v>
      </c>
      <c r="R650" t="s">
        <v>8318</v>
      </c>
      <c r="S650" s="10">
        <f t="shared" si="42"/>
        <v>41891.693379629629</v>
      </c>
      <c r="T650">
        <f t="shared" si="43"/>
        <v>2014</v>
      </c>
      <c r="U650" s="15" t="str" cm="1">
        <f t="array" ref="U650">_xlfn.IFS(MONTH($S650)=1, "January", MONTH($S650)=2, "Feburary", MONTH($S650)=3, "March", MONTH($S650)=4, "April", MONTH($S650)=5, "May", MONTH($S650)=6, "June", MONTH($S650)=7, "July", MONTH($S650)=8, "August", MONTH($S650)=9, "September", MONTH($S650)=10, "October", MONTH($S650)=11, "November", MONTH($S650)=12, "December")</f>
        <v>September</v>
      </c>
    </row>
    <row r="651" spans="1:21" ht="30" x14ac:dyDescent="0.25">
      <c r="A651">
        <v>649</v>
      </c>
      <c r="B651" s="3" t="s">
        <v>649</v>
      </c>
      <c r="C651" s="3" t="s">
        <v>4758</v>
      </c>
      <c r="D651" s="6">
        <v>30000</v>
      </c>
      <c r="E651" s="8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>
        <f t="shared" si="40"/>
        <v>12</v>
      </c>
      <c r="P651" s="11">
        <f t="shared" si="41"/>
        <v>42.67</v>
      </c>
      <c r="Q651" t="s">
        <v>8316</v>
      </c>
      <c r="R651" t="s">
        <v>8318</v>
      </c>
      <c r="S651" s="10">
        <f t="shared" si="42"/>
        <v>41877.912187499998</v>
      </c>
      <c r="T651">
        <f t="shared" si="43"/>
        <v>2014</v>
      </c>
      <c r="U651" s="15" t="str" cm="1">
        <f t="array" ref="U651">_xlfn.IFS(MONTH($S651)=1, "January", MONTH($S651)=2, "Feburary", MONTH($S651)=3, "March", MONTH($S651)=4, "April", MONTH($S651)=5, "May", MONTH($S651)=6, "June", MONTH($S651)=7, "July", MONTH($S651)=8, "August", MONTH($S651)=9, "September", MONTH($S651)=10, "October", MONTH($S651)=11, "November", MONTH($S651)=12, "December")</f>
        <v>August</v>
      </c>
    </row>
    <row r="652" spans="1:21" ht="30" x14ac:dyDescent="0.25">
      <c r="A652">
        <v>650</v>
      </c>
      <c r="B652" s="3" t="s">
        <v>650</v>
      </c>
      <c r="C652" s="3" t="s">
        <v>4759</v>
      </c>
      <c r="D652" s="6">
        <v>30000</v>
      </c>
      <c r="E652" s="8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>
        <f t="shared" si="40"/>
        <v>6</v>
      </c>
      <c r="P652" s="11">
        <f t="shared" si="41"/>
        <v>35.130000000000003</v>
      </c>
      <c r="Q652" t="s">
        <v>8316</v>
      </c>
      <c r="R652" t="s">
        <v>8318</v>
      </c>
      <c r="S652" s="10">
        <f t="shared" si="42"/>
        <v>41932.036851851852</v>
      </c>
      <c r="T652">
        <f t="shared" si="43"/>
        <v>2014</v>
      </c>
      <c r="U652" s="15" t="str" cm="1">
        <f t="array" ref="U652">_xlfn.IFS(MONTH($S652)=1, "January", MONTH($S652)=2, "Feburary", MONTH($S652)=3, "March", MONTH($S652)=4, "April", MONTH($S652)=5, "May", MONTH($S652)=6, "June", MONTH($S652)=7, "July", MONTH($S652)=8, "August", MONTH($S652)=9, "September", MONTH($S652)=10, "October", MONTH($S652)=11, "November", MONTH($S652)=12, "December")</f>
        <v>October</v>
      </c>
    </row>
    <row r="653" spans="1:21" ht="30" x14ac:dyDescent="0.25">
      <c r="A653">
        <v>651</v>
      </c>
      <c r="B653" s="3" t="s">
        <v>651</v>
      </c>
      <c r="C653" s="3" t="s">
        <v>4760</v>
      </c>
      <c r="D653" s="6">
        <v>30000</v>
      </c>
      <c r="E653" s="8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>
        <f t="shared" si="40"/>
        <v>84</v>
      </c>
      <c r="P653" s="11">
        <f t="shared" si="41"/>
        <v>239.35</v>
      </c>
      <c r="Q653" t="s">
        <v>8316</v>
      </c>
      <c r="R653" t="s">
        <v>8318</v>
      </c>
      <c r="S653" s="10">
        <f t="shared" si="42"/>
        <v>41956.017488425925</v>
      </c>
      <c r="T653">
        <f t="shared" si="43"/>
        <v>2014</v>
      </c>
      <c r="U653" s="15" t="str" cm="1">
        <f t="array" ref="U653">_xlfn.IFS(MONTH($S653)=1, "January", MONTH($S653)=2, "Feburary", MONTH($S653)=3, "March", MONTH($S653)=4, "April", MONTH($S653)=5, "May", MONTH($S653)=6, "June", MONTH($S653)=7, "July", MONTH($S653)=8, "August", MONTH($S653)=9, "September", MONTH($S653)=10, "October", MONTH($S653)=11, "November", MONTH($S653)=12, "December")</f>
        <v>November</v>
      </c>
    </row>
    <row r="654" spans="1:21" ht="30" x14ac:dyDescent="0.25">
      <c r="A654">
        <v>652</v>
      </c>
      <c r="B654" s="3" t="s">
        <v>652</v>
      </c>
      <c r="C654" s="3" t="s">
        <v>4761</v>
      </c>
      <c r="D654" s="6">
        <v>30000</v>
      </c>
      <c r="E654" s="8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>
        <f t="shared" si="40"/>
        <v>10</v>
      </c>
      <c r="P654" s="11">
        <f t="shared" si="41"/>
        <v>107.64</v>
      </c>
      <c r="Q654" t="s">
        <v>8316</v>
      </c>
      <c r="R654" t="s">
        <v>8318</v>
      </c>
      <c r="S654" s="10">
        <f t="shared" si="42"/>
        <v>42675.690393518518</v>
      </c>
      <c r="T654">
        <f t="shared" si="43"/>
        <v>2016</v>
      </c>
      <c r="U654" s="15" t="str" cm="1">
        <f t="array" ref="U654">_xlfn.IFS(MONTH($S654)=1, "January", MONTH($S654)=2, "Feburary", MONTH($S654)=3, "March", MONTH($S654)=4, "April", MONTH($S654)=5, "May", MONTH($S654)=6, "June", MONTH($S654)=7, "July", MONTH($S654)=8, "August", MONTH($S654)=9, "September", MONTH($S654)=10, "October", MONTH($S654)=11, "November", MONTH($S654)=12, "December")</f>
        <v>November</v>
      </c>
    </row>
    <row r="655" spans="1:21" ht="30" x14ac:dyDescent="0.25">
      <c r="A655">
        <v>653</v>
      </c>
      <c r="B655" s="3" t="s">
        <v>653</v>
      </c>
      <c r="C655" s="3" t="s">
        <v>4762</v>
      </c>
      <c r="D655" s="6">
        <v>29000</v>
      </c>
      <c r="E655" s="8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>
        <f t="shared" si="40"/>
        <v>366</v>
      </c>
      <c r="P655" s="11">
        <f t="shared" si="41"/>
        <v>95.83</v>
      </c>
      <c r="Q655" t="s">
        <v>8316</v>
      </c>
      <c r="R655" t="s">
        <v>8318</v>
      </c>
      <c r="S655" s="10">
        <f t="shared" si="42"/>
        <v>42199.618518518517</v>
      </c>
      <c r="T655">
        <f t="shared" si="43"/>
        <v>2015</v>
      </c>
      <c r="U655" s="15" t="str" cm="1">
        <f t="array" ref="U655">_xlfn.IFS(MONTH($S655)=1, "January", MONTH($S655)=2, "Feburary", MONTH($S655)=3, "March", MONTH($S655)=4, "April", MONTH($S655)=5, "May", MONTH($S655)=6, "June", MONTH($S655)=7, "July", MONTH($S655)=8, "August", MONTH($S655)=9, "September", MONTH($S655)=10, "October", MONTH($S655)=11, "November", MONTH($S655)=12, "December")</f>
        <v>July</v>
      </c>
    </row>
    <row r="656" spans="1:21" ht="30" x14ac:dyDescent="0.25">
      <c r="A656">
        <v>654</v>
      </c>
      <c r="B656" s="3" t="s">
        <v>654</v>
      </c>
      <c r="C656" s="3" t="s">
        <v>4763</v>
      </c>
      <c r="D656" s="6">
        <v>29000</v>
      </c>
      <c r="E656" s="8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>
        <f t="shared" si="40"/>
        <v>111</v>
      </c>
      <c r="P656" s="11">
        <f t="shared" si="41"/>
        <v>31.66</v>
      </c>
      <c r="Q656" t="s">
        <v>8316</v>
      </c>
      <c r="R656" t="s">
        <v>8318</v>
      </c>
      <c r="S656" s="10">
        <f t="shared" si="42"/>
        <v>42163.957326388889</v>
      </c>
      <c r="T656">
        <f t="shared" si="43"/>
        <v>2015</v>
      </c>
      <c r="U656" s="15" t="str" cm="1">
        <f t="array" ref="U656">_xlfn.IFS(MONTH($S656)=1, "January", MONTH($S656)=2, "Feburary", MONTH($S656)=3, "March", MONTH($S656)=4, "April", MONTH($S656)=5, "May", MONTH($S656)=6, "June", MONTH($S656)=7, "July", MONTH($S656)=8, "August", MONTH($S656)=9, "September", MONTH($S656)=10, "October", MONTH($S656)=11, "November", MONTH($S656)=12, "December")</f>
        <v>June</v>
      </c>
    </row>
    <row r="657" spans="1:21" ht="30" x14ac:dyDescent="0.25">
      <c r="A657">
        <v>655</v>
      </c>
      <c r="B657" s="3" t="s">
        <v>655</v>
      </c>
      <c r="C657" s="3" t="s">
        <v>4764</v>
      </c>
      <c r="D657" s="6">
        <v>28888</v>
      </c>
      <c r="E657" s="8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>
        <f t="shared" si="40"/>
        <v>41</v>
      </c>
      <c r="P657" s="11">
        <f t="shared" si="41"/>
        <v>42.89</v>
      </c>
      <c r="Q657" t="s">
        <v>8316</v>
      </c>
      <c r="R657" t="s">
        <v>8318</v>
      </c>
      <c r="S657" s="10">
        <f t="shared" si="42"/>
        <v>42045.957314814819</v>
      </c>
      <c r="T657">
        <f t="shared" si="43"/>
        <v>2015</v>
      </c>
      <c r="U657" s="15" t="str" cm="1">
        <f t="array" ref="U657">_xlfn.IFS(MONTH($S657)=1, "January", MONTH($S657)=2, "Feburary", MONTH($S657)=3, "March", MONTH($S657)=4, "April", MONTH($S657)=5, "May", MONTH($S657)=6, "June", MONTH($S657)=7, "July", MONTH($S657)=8, "August", MONTH($S657)=9, "September", MONTH($S657)=10, "October", MONTH($S657)=11, "November", MONTH($S657)=12, "December")</f>
        <v>Feburary</v>
      </c>
    </row>
    <row r="658" spans="1:21" ht="30" x14ac:dyDescent="0.25">
      <c r="A658">
        <v>656</v>
      </c>
      <c r="B658" s="3" t="s">
        <v>656</v>
      </c>
      <c r="C658" s="3" t="s">
        <v>4765</v>
      </c>
      <c r="D658" s="6">
        <v>28450</v>
      </c>
      <c r="E658" s="8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>
        <f t="shared" si="40"/>
        <v>38</v>
      </c>
      <c r="P658" s="11">
        <f t="shared" si="41"/>
        <v>122.74</v>
      </c>
      <c r="Q658" t="s">
        <v>8316</v>
      </c>
      <c r="R658" t="s">
        <v>8318</v>
      </c>
      <c r="S658" s="10">
        <f t="shared" si="42"/>
        <v>42417.804618055554</v>
      </c>
      <c r="T658">
        <f t="shared" si="43"/>
        <v>2016</v>
      </c>
      <c r="U658" s="15" t="str" cm="1">
        <f t="array" ref="U658">_xlfn.IFS(MONTH($S658)=1, "January", MONTH($S658)=2, "Feburary", MONTH($S658)=3, "March", MONTH($S658)=4, "April", MONTH($S658)=5, "May", MONTH($S658)=6, "June", MONTH($S658)=7, "July", MONTH($S658)=8, "August", MONTH($S658)=9, "September", MONTH($S658)=10, "October", MONTH($S658)=11, "November", MONTH($S658)=12, "December")</f>
        <v>Feburary</v>
      </c>
    </row>
    <row r="659" spans="1:21" ht="30" x14ac:dyDescent="0.25">
      <c r="A659">
        <v>657</v>
      </c>
      <c r="B659" s="3" t="s">
        <v>657</v>
      </c>
      <c r="C659" s="3" t="s">
        <v>4766</v>
      </c>
      <c r="D659" s="6">
        <v>28000</v>
      </c>
      <c r="E659" s="8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>
        <f t="shared" si="40"/>
        <v>67</v>
      </c>
      <c r="P659" s="11">
        <f t="shared" si="41"/>
        <v>190.45</v>
      </c>
      <c r="Q659" t="s">
        <v>8316</v>
      </c>
      <c r="R659" t="s">
        <v>8318</v>
      </c>
      <c r="S659" s="10">
        <f t="shared" si="42"/>
        <v>42331.84574074074</v>
      </c>
      <c r="T659">
        <f t="shared" si="43"/>
        <v>2015</v>
      </c>
      <c r="U659" s="15" t="str" cm="1">
        <f t="array" ref="U659">_xlfn.IFS(MONTH($S659)=1, "January", MONTH($S659)=2, "Feburary", MONTH($S659)=3, "March", MONTH($S659)=4, "April", MONTH($S659)=5, "May", MONTH($S659)=6, "June", MONTH($S659)=7, "July", MONTH($S659)=8, "August", MONTH($S659)=9, "September", MONTH($S659)=10, "October", MONTH($S659)=11, "November", MONTH($S659)=12, "December")</f>
        <v>November</v>
      </c>
    </row>
    <row r="660" spans="1:21" ht="30" x14ac:dyDescent="0.25">
      <c r="A660">
        <v>658</v>
      </c>
      <c r="B660" s="3" t="s">
        <v>658</v>
      </c>
      <c r="C660" s="3" t="s">
        <v>4767</v>
      </c>
      <c r="D660" s="6">
        <v>28000</v>
      </c>
      <c r="E660" s="8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>
        <f t="shared" si="40"/>
        <v>108</v>
      </c>
      <c r="P660" s="11">
        <f t="shared" si="41"/>
        <v>109.34</v>
      </c>
      <c r="Q660" t="s">
        <v>8316</v>
      </c>
      <c r="R660" t="s">
        <v>8318</v>
      </c>
      <c r="S660" s="10">
        <f t="shared" si="42"/>
        <v>42179.160752314812</v>
      </c>
      <c r="T660">
        <f t="shared" si="43"/>
        <v>2015</v>
      </c>
      <c r="U660" s="15" t="str" cm="1">
        <f t="array" ref="U660">_xlfn.IFS(MONTH($S660)=1, "January", MONTH($S660)=2, "Feburary", MONTH($S660)=3, "March", MONTH($S660)=4, "April", MONTH($S660)=5, "May", MONTH($S660)=6, "June", MONTH($S660)=7, "July", MONTH($S660)=8, "August", MONTH($S660)=9, "September", MONTH($S660)=10, "October", MONTH($S660)=11, "November", MONTH($S660)=12, "December")</f>
        <v>June</v>
      </c>
    </row>
    <row r="661" spans="1:21" x14ac:dyDescent="0.25">
      <c r="A661">
        <v>659</v>
      </c>
      <c r="B661" s="3" t="s">
        <v>659</v>
      </c>
      <c r="C661" s="3" t="s">
        <v>4768</v>
      </c>
      <c r="D661" s="6">
        <v>28000</v>
      </c>
      <c r="E661" s="8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>
        <f t="shared" si="40"/>
        <v>11</v>
      </c>
      <c r="P661" s="11">
        <f t="shared" si="41"/>
        <v>143.66999999999999</v>
      </c>
      <c r="Q661" t="s">
        <v>8316</v>
      </c>
      <c r="R661" t="s">
        <v>8318</v>
      </c>
      <c r="S661" s="10">
        <f t="shared" si="42"/>
        <v>42209.593692129631</v>
      </c>
      <c r="T661">
        <f t="shared" si="43"/>
        <v>2015</v>
      </c>
      <c r="U661" s="15" t="str" cm="1">
        <f t="array" ref="U661">_xlfn.IFS(MONTH($S661)=1, "January", MONTH($S661)=2, "Feburary", MONTH($S661)=3, "March", MONTH($S661)=4, "April", MONTH($S661)=5, "May", MONTH($S661)=6, "June", MONTH($S661)=7, "July", MONTH($S661)=8, "August", MONTH($S661)=9, "September", MONTH($S661)=10, "October", MONTH($S661)=11, "November", MONTH($S661)=12, "December")</f>
        <v>July</v>
      </c>
    </row>
    <row r="662" spans="1:21" ht="30" x14ac:dyDescent="0.25">
      <c r="A662">
        <v>660</v>
      </c>
      <c r="B662" s="3" t="s">
        <v>660</v>
      </c>
      <c r="C662" s="3" t="s">
        <v>4769</v>
      </c>
      <c r="D662" s="6">
        <v>28000</v>
      </c>
      <c r="E662" s="8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>
        <f t="shared" si="40"/>
        <v>5</v>
      </c>
      <c r="P662" s="11">
        <f t="shared" si="41"/>
        <v>84.94</v>
      </c>
      <c r="Q662" t="s">
        <v>8316</v>
      </c>
      <c r="R662" t="s">
        <v>8318</v>
      </c>
      <c r="S662" s="10">
        <f t="shared" si="42"/>
        <v>41922.741655092592</v>
      </c>
      <c r="T662">
        <f t="shared" si="43"/>
        <v>2014</v>
      </c>
      <c r="U662" s="15" t="str" cm="1">
        <f t="array" ref="U662">_xlfn.IFS(MONTH($S662)=1, "January", MONTH($S662)=2, "Feburary", MONTH($S662)=3, "March", MONTH($S662)=4, "April", MONTH($S662)=5, "May", MONTH($S662)=6, "June", MONTH($S662)=7, "July", MONTH($S662)=8, "August", MONTH($S662)=9, "September", MONTH($S662)=10, "October", MONTH($S662)=11, "November", MONTH($S662)=12, "December")</f>
        <v>October</v>
      </c>
    </row>
    <row r="663" spans="1:21" ht="30" x14ac:dyDescent="0.25">
      <c r="A663">
        <v>661</v>
      </c>
      <c r="B663" s="3" t="s">
        <v>661</v>
      </c>
      <c r="C663" s="3" t="s">
        <v>4770</v>
      </c>
      <c r="D663" s="6">
        <v>28000</v>
      </c>
      <c r="E663" s="8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>
        <f t="shared" si="40"/>
        <v>0</v>
      </c>
      <c r="P663" s="11">
        <f t="shared" si="41"/>
        <v>10.56</v>
      </c>
      <c r="Q663" t="s">
        <v>8316</v>
      </c>
      <c r="R663" t="s">
        <v>8318</v>
      </c>
      <c r="S663" s="10">
        <f t="shared" si="42"/>
        <v>42636.645358796297</v>
      </c>
      <c r="T663">
        <f t="shared" si="43"/>
        <v>2016</v>
      </c>
      <c r="U663" s="15" t="str" cm="1">
        <f t="array" ref="U663">_xlfn.IFS(MONTH($S663)=1, "January", MONTH($S663)=2, "Feburary", MONTH($S663)=3, "March", MONTH($S663)=4, "April", MONTH($S663)=5, "May", MONTH($S663)=6, "June", MONTH($S663)=7, "July", MONTH($S663)=8, "August", MONTH($S663)=9, "September", MONTH($S663)=10, "October", MONTH($S663)=11, "November", MONTH($S663)=12, "December")</f>
        <v>September</v>
      </c>
    </row>
    <row r="664" spans="1:21" ht="30" x14ac:dyDescent="0.25">
      <c r="A664">
        <v>662</v>
      </c>
      <c r="B664" s="3" t="s">
        <v>662</v>
      </c>
      <c r="C664" s="3" t="s">
        <v>4771</v>
      </c>
      <c r="D664" s="6">
        <v>28000</v>
      </c>
      <c r="E664" s="8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>
        <f t="shared" si="40"/>
        <v>1</v>
      </c>
      <c r="P664" s="11">
        <f t="shared" si="41"/>
        <v>39</v>
      </c>
      <c r="Q664" t="s">
        <v>8316</v>
      </c>
      <c r="R664" t="s">
        <v>8318</v>
      </c>
      <c r="S664" s="10">
        <f t="shared" si="42"/>
        <v>41990.438043981485</v>
      </c>
      <c r="T664">
        <f t="shared" si="43"/>
        <v>2014</v>
      </c>
      <c r="U664" s="15" t="str" cm="1">
        <f t="array" ref="U664">_xlfn.IFS(MONTH($S664)=1, "January", MONTH($S664)=2, "Feburary", MONTH($S664)=3, "March", MONTH($S664)=4, "April", MONTH($S664)=5, "May", MONTH($S664)=6, "June", MONTH($S664)=7, "July", MONTH($S664)=8, "August", MONTH($S664)=9, "September", MONTH($S664)=10, "October", MONTH($S664)=11, "November", MONTH($S664)=12, "December")</f>
        <v>December</v>
      </c>
    </row>
    <row r="665" spans="1:21" ht="30" x14ac:dyDescent="0.25">
      <c r="A665">
        <v>663</v>
      </c>
      <c r="B665" s="3" t="s">
        <v>663</v>
      </c>
      <c r="C665" s="3" t="s">
        <v>4772</v>
      </c>
      <c r="D665" s="6">
        <v>28000</v>
      </c>
      <c r="E665" s="8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>
        <f t="shared" si="40"/>
        <v>3</v>
      </c>
      <c r="P665" s="11">
        <f t="shared" si="41"/>
        <v>100</v>
      </c>
      <c r="Q665" t="s">
        <v>8316</v>
      </c>
      <c r="R665" t="s">
        <v>8318</v>
      </c>
      <c r="S665" s="10">
        <f t="shared" si="42"/>
        <v>42173.843240740738</v>
      </c>
      <c r="T665">
        <f t="shared" si="43"/>
        <v>2015</v>
      </c>
      <c r="U665" s="15" t="str" cm="1">
        <f t="array" ref="U665">_xlfn.IFS(MONTH($S665)=1, "January", MONTH($S665)=2, "Feburary", MONTH($S665)=3, "March", MONTH($S665)=4, "April", MONTH($S665)=5, "May", MONTH($S665)=6, "June", MONTH($S665)=7, "July", MONTH($S665)=8, "August", MONTH($S665)=9, "September", MONTH($S665)=10, "October", MONTH($S665)=11, "November", MONTH($S665)=12, "December")</f>
        <v>June</v>
      </c>
    </row>
    <row r="666" spans="1:21" ht="30" x14ac:dyDescent="0.25">
      <c r="A666">
        <v>664</v>
      </c>
      <c r="B666" s="3" t="s">
        <v>664</v>
      </c>
      <c r="C666" s="3" t="s">
        <v>4773</v>
      </c>
      <c r="D666" s="6">
        <v>27800</v>
      </c>
      <c r="E666" s="8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>
        <f t="shared" si="40"/>
        <v>3</v>
      </c>
      <c r="P666" s="11">
        <f t="shared" si="41"/>
        <v>31.17</v>
      </c>
      <c r="Q666" t="s">
        <v>8316</v>
      </c>
      <c r="R666" t="s">
        <v>8318</v>
      </c>
      <c r="S666" s="10">
        <f t="shared" si="42"/>
        <v>42077.666377314818</v>
      </c>
      <c r="T666">
        <f t="shared" si="43"/>
        <v>2015</v>
      </c>
      <c r="U666" s="15" t="str" cm="1">
        <f t="array" ref="U666">_xlfn.IFS(MONTH($S666)=1, "January", MONTH($S666)=2, "Feburary", MONTH($S666)=3, "March", MONTH($S666)=4, "April", MONTH($S666)=5, "May", MONTH($S666)=6, "June", MONTH($S666)=7, "July", MONTH($S666)=8, "August", MONTH($S666)=9, "September", MONTH($S666)=10, "October", MONTH($S666)=11, "November", MONTH($S666)=12, "December")</f>
        <v>March</v>
      </c>
    </row>
    <row r="667" spans="1:21" ht="30" x14ac:dyDescent="0.25">
      <c r="A667">
        <v>665</v>
      </c>
      <c r="B667" s="3" t="s">
        <v>665</v>
      </c>
      <c r="C667" s="3" t="s">
        <v>4774</v>
      </c>
      <c r="D667" s="6">
        <v>27500</v>
      </c>
      <c r="E667" s="8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>
        <f t="shared" si="40"/>
        <v>7</v>
      </c>
      <c r="P667" s="11">
        <f t="shared" si="41"/>
        <v>155.33000000000001</v>
      </c>
      <c r="Q667" t="s">
        <v>8316</v>
      </c>
      <c r="R667" t="s">
        <v>8318</v>
      </c>
      <c r="S667" s="10">
        <f t="shared" si="42"/>
        <v>42688.711354166662</v>
      </c>
      <c r="T667">
        <f t="shared" si="43"/>
        <v>2016</v>
      </c>
      <c r="U667" s="15" t="str" cm="1">
        <f t="array" ref="U667">_xlfn.IFS(MONTH($S667)=1, "January", MONTH($S667)=2, "Feburary", MONTH($S667)=3, "March", MONTH($S667)=4, "April", MONTH($S667)=5, "May", MONTH($S667)=6, "June", MONTH($S667)=7, "July", MONTH($S667)=8, "August", MONTH($S667)=9, "September", MONTH($S667)=10, "October", MONTH($S667)=11, "November", MONTH($S667)=12, "December")</f>
        <v>November</v>
      </c>
    </row>
    <row r="668" spans="1:21" ht="30" x14ac:dyDescent="0.25">
      <c r="A668">
        <v>666</v>
      </c>
      <c r="B668" s="3" t="s">
        <v>666</v>
      </c>
      <c r="C668" s="3" t="s">
        <v>4775</v>
      </c>
      <c r="D668" s="6">
        <v>27000</v>
      </c>
      <c r="E668" s="8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>
        <f t="shared" si="40"/>
        <v>0</v>
      </c>
      <c r="P668" s="11">
        <f t="shared" si="41"/>
        <v>2</v>
      </c>
      <c r="Q668" t="s">
        <v>8316</v>
      </c>
      <c r="R668" t="s">
        <v>8318</v>
      </c>
      <c r="S668" s="10">
        <f t="shared" si="42"/>
        <v>41838.832152777781</v>
      </c>
      <c r="T668">
        <f t="shared" si="43"/>
        <v>2014</v>
      </c>
      <c r="U668" s="15" t="str" cm="1">
        <f t="array" ref="U668">_xlfn.IFS(MONTH($S668)=1, "January", MONTH($S668)=2, "Feburary", MONTH($S668)=3, "March", MONTH($S668)=4, "April", MONTH($S668)=5, "May", MONTH($S668)=6, "June", MONTH($S668)=7, "July", MONTH($S668)=8, "August", MONTH($S668)=9, "September", MONTH($S668)=10, "October", MONTH($S668)=11, "November", MONTH($S668)=12, "December")</f>
        <v>July</v>
      </c>
    </row>
    <row r="669" spans="1:21" ht="30" x14ac:dyDescent="0.25">
      <c r="A669">
        <v>667</v>
      </c>
      <c r="B669" s="3" t="s">
        <v>667</v>
      </c>
      <c r="C669" s="3" t="s">
        <v>4776</v>
      </c>
      <c r="D669" s="6">
        <v>27000</v>
      </c>
      <c r="E669" s="8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>
        <f t="shared" si="40"/>
        <v>19</v>
      </c>
      <c r="P669" s="11">
        <f t="shared" si="41"/>
        <v>178.93</v>
      </c>
      <c r="Q669" t="s">
        <v>8316</v>
      </c>
      <c r="R669" t="s">
        <v>8318</v>
      </c>
      <c r="S669" s="10">
        <f t="shared" si="42"/>
        <v>42632.373414351852</v>
      </c>
      <c r="T669">
        <f t="shared" si="43"/>
        <v>2016</v>
      </c>
      <c r="U669" s="15" t="str" cm="1">
        <f t="array" ref="U669">_xlfn.IFS(MONTH($S669)=1, "January", MONTH($S669)=2, "Feburary", MONTH($S669)=3, "March", MONTH($S669)=4, "April", MONTH($S669)=5, "May", MONTH($S669)=6, "June", MONTH($S669)=7, "July", MONTH($S669)=8, "August", MONTH($S669)=9, "September", MONTH($S669)=10, "October", MONTH($S669)=11, "November", MONTH($S669)=12, "December")</f>
        <v>September</v>
      </c>
    </row>
    <row r="670" spans="1:21" ht="30" x14ac:dyDescent="0.25">
      <c r="A670">
        <v>668</v>
      </c>
      <c r="B670" s="3" t="s">
        <v>668</v>
      </c>
      <c r="C670" s="3" t="s">
        <v>4777</v>
      </c>
      <c r="D670" s="6">
        <v>27000</v>
      </c>
      <c r="E670" s="8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>
        <f t="shared" si="40"/>
        <v>3</v>
      </c>
      <c r="P670" s="11">
        <f t="shared" si="41"/>
        <v>27.36</v>
      </c>
      <c r="Q670" t="s">
        <v>8316</v>
      </c>
      <c r="R670" t="s">
        <v>8318</v>
      </c>
      <c r="S670" s="10">
        <f t="shared" si="42"/>
        <v>42090.831273148149</v>
      </c>
      <c r="T670">
        <f t="shared" si="43"/>
        <v>2015</v>
      </c>
      <c r="U670" s="15" t="str" cm="1">
        <f t="array" ref="U670">_xlfn.IFS(MONTH($S670)=1, "January", MONTH($S670)=2, "Feburary", MONTH($S670)=3, "March", MONTH($S670)=4, "April", MONTH($S670)=5, "May", MONTH($S670)=6, "June", MONTH($S670)=7, "July", MONTH($S670)=8, "August", MONTH($S670)=9, "September", MONTH($S670)=10, "October", MONTH($S670)=11, "November", MONTH($S670)=12, "December")</f>
        <v>March</v>
      </c>
    </row>
    <row r="671" spans="1:21" ht="30" x14ac:dyDescent="0.25">
      <c r="A671">
        <v>669</v>
      </c>
      <c r="B671" s="3" t="s">
        <v>669</v>
      </c>
      <c r="C671" s="3" t="s">
        <v>4778</v>
      </c>
      <c r="D671" s="6">
        <v>27000</v>
      </c>
      <c r="E671" s="8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>
        <f t="shared" si="40"/>
        <v>159</v>
      </c>
      <c r="P671" s="11">
        <f t="shared" si="41"/>
        <v>1536.25</v>
      </c>
      <c r="Q671" t="s">
        <v>8316</v>
      </c>
      <c r="R671" t="s">
        <v>8318</v>
      </c>
      <c r="S671" s="10">
        <f t="shared" si="42"/>
        <v>42527.625671296293</v>
      </c>
      <c r="T671">
        <f t="shared" si="43"/>
        <v>2016</v>
      </c>
      <c r="U671" s="15" t="str" cm="1">
        <f t="array" ref="U671">_xlfn.IFS(MONTH($S671)=1, "January", MONTH($S671)=2, "Feburary", MONTH($S671)=3, "March", MONTH($S671)=4, "April", MONTH($S671)=5, "May", MONTH($S671)=6, "June", MONTH($S671)=7, "July", MONTH($S671)=8, "August", MONTH($S671)=9, "September", MONTH($S671)=10, "October", MONTH($S671)=11, "November", MONTH($S671)=12, "December")</f>
        <v>June</v>
      </c>
    </row>
    <row r="672" spans="1:21" ht="30" x14ac:dyDescent="0.25">
      <c r="A672">
        <v>670</v>
      </c>
      <c r="B672" s="3" t="s">
        <v>670</v>
      </c>
      <c r="C672" s="3" t="s">
        <v>4779</v>
      </c>
      <c r="D672" s="6">
        <v>26500</v>
      </c>
      <c r="E672" s="8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>
        <f t="shared" si="40"/>
        <v>99</v>
      </c>
      <c r="P672" s="11">
        <f t="shared" si="41"/>
        <v>85</v>
      </c>
      <c r="Q672" t="s">
        <v>8316</v>
      </c>
      <c r="R672" t="s">
        <v>8318</v>
      </c>
      <c r="S672" s="10">
        <f t="shared" si="42"/>
        <v>42506.709722222222</v>
      </c>
      <c r="T672">
        <f t="shared" si="43"/>
        <v>2016</v>
      </c>
      <c r="U672" s="15" t="str" cm="1">
        <f t="array" ref="U672">_xlfn.IFS(MONTH($S672)=1, "January", MONTH($S672)=2, "Feburary", MONTH($S672)=3, "March", MONTH($S672)=4, "April", MONTH($S672)=5, "May", MONTH($S672)=6, "June", MONTH($S672)=7, "July", MONTH($S672)=8, "August", MONTH($S672)=9, "September", MONTH($S672)=10, "October", MONTH($S672)=11, "November", MONTH($S672)=12, "December")</f>
        <v>May</v>
      </c>
    </row>
    <row r="673" spans="1:21" ht="30" x14ac:dyDescent="0.25">
      <c r="A673">
        <v>671</v>
      </c>
      <c r="B673" s="3" t="s">
        <v>671</v>
      </c>
      <c r="C673" s="3" t="s">
        <v>4780</v>
      </c>
      <c r="D673" s="6">
        <v>26500</v>
      </c>
      <c r="E673" s="8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>
        <f t="shared" si="40"/>
        <v>45</v>
      </c>
      <c r="P673" s="11">
        <f t="shared" si="41"/>
        <v>788.53</v>
      </c>
      <c r="Q673" t="s">
        <v>8316</v>
      </c>
      <c r="R673" t="s">
        <v>8318</v>
      </c>
      <c r="S673" s="10">
        <f t="shared" si="42"/>
        <v>41984.692731481482</v>
      </c>
      <c r="T673">
        <f t="shared" si="43"/>
        <v>2014</v>
      </c>
      <c r="U673" s="15" t="str" cm="1">
        <f t="array" ref="U673">_xlfn.IFS(MONTH($S673)=1, "January", MONTH($S673)=2, "Feburary", MONTH($S673)=3, "March", MONTH($S673)=4, "April", MONTH($S673)=5, "May", MONTH($S673)=6, "June", MONTH($S673)=7, "July", MONTH($S673)=8, "August", MONTH($S673)=9, "September", MONTH($S673)=10, "October", MONTH($S673)=11, "November", MONTH($S673)=12, "December")</f>
        <v>December</v>
      </c>
    </row>
    <row r="674" spans="1:21" ht="30" x14ac:dyDescent="0.25">
      <c r="A674">
        <v>672</v>
      </c>
      <c r="B674" s="3" t="s">
        <v>672</v>
      </c>
      <c r="C674" s="3" t="s">
        <v>4781</v>
      </c>
      <c r="D674" s="6">
        <v>26000</v>
      </c>
      <c r="E674" s="8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>
        <f t="shared" si="40"/>
        <v>42</v>
      </c>
      <c r="P674" s="11">
        <f t="shared" si="41"/>
        <v>50.3</v>
      </c>
      <c r="Q674" t="s">
        <v>8316</v>
      </c>
      <c r="R674" t="s">
        <v>8318</v>
      </c>
      <c r="S674" s="10">
        <f t="shared" si="42"/>
        <v>41974.219490740739</v>
      </c>
      <c r="T674">
        <f t="shared" si="43"/>
        <v>2014</v>
      </c>
      <c r="U674" s="15" t="str" cm="1">
        <f t="array" ref="U674">_xlfn.IFS(MONTH($S674)=1, "January", MONTH($S674)=2, "Feburary", MONTH($S674)=3, "March", MONTH($S674)=4, "April", MONTH($S674)=5, "May", MONTH($S674)=6, "June", MONTH($S674)=7, "July", MONTH($S674)=8, "August", MONTH($S674)=9, "September", MONTH($S674)=10, "October", MONTH($S674)=11, "November", MONTH($S674)=12, "December")</f>
        <v>December</v>
      </c>
    </row>
    <row r="675" spans="1:21" ht="30" x14ac:dyDescent="0.25">
      <c r="A675">
        <v>673</v>
      </c>
      <c r="B675" s="3" t="s">
        <v>673</v>
      </c>
      <c r="C675" s="3" t="s">
        <v>4782</v>
      </c>
      <c r="D675" s="6">
        <v>26000</v>
      </c>
      <c r="E675" s="8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>
        <f t="shared" si="40"/>
        <v>1</v>
      </c>
      <c r="P675" s="11">
        <f t="shared" si="41"/>
        <v>68.33</v>
      </c>
      <c r="Q675" t="s">
        <v>8316</v>
      </c>
      <c r="R675" t="s">
        <v>8318</v>
      </c>
      <c r="S675" s="10">
        <f t="shared" si="42"/>
        <v>41838.840474537035</v>
      </c>
      <c r="T675">
        <f t="shared" si="43"/>
        <v>2014</v>
      </c>
      <c r="U675" s="15" t="str" cm="1">
        <f t="array" ref="U675">_xlfn.IFS(MONTH($S675)=1, "January", MONTH($S675)=2, "Feburary", MONTH($S675)=3, "March", MONTH($S675)=4, "April", MONTH($S675)=5, "May", MONTH($S675)=6, "June", MONTH($S675)=7, "July", MONTH($S675)=8, "August", MONTH($S675)=9, "September", MONTH($S675)=10, "October", MONTH($S675)=11, "November", MONTH($S675)=12, "December")</f>
        <v>July</v>
      </c>
    </row>
    <row r="676" spans="1:21" ht="30" x14ac:dyDescent="0.25">
      <c r="A676">
        <v>674</v>
      </c>
      <c r="B676" s="3" t="s">
        <v>674</v>
      </c>
      <c r="C676" s="3" t="s">
        <v>4783</v>
      </c>
      <c r="D676" s="6">
        <v>26000</v>
      </c>
      <c r="E676" s="8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>
        <f t="shared" si="40"/>
        <v>0</v>
      </c>
      <c r="P676" s="11">
        <f t="shared" si="41"/>
        <v>7.5</v>
      </c>
      <c r="Q676" t="s">
        <v>8316</v>
      </c>
      <c r="R676" t="s">
        <v>8318</v>
      </c>
      <c r="S676" s="10">
        <f t="shared" si="42"/>
        <v>41803.116053240738</v>
      </c>
      <c r="T676">
        <f t="shared" si="43"/>
        <v>2014</v>
      </c>
      <c r="U676" s="15" t="str" cm="1">
        <f t="array" ref="U676">_xlfn.IFS(MONTH($S676)=1, "January", MONTH($S676)=2, "Feburary", MONTH($S676)=3, "March", MONTH($S676)=4, "April", MONTH($S676)=5, "May", MONTH($S676)=6, "June", MONTH($S676)=7, "July", MONTH($S676)=8, "August", MONTH($S676)=9, "September", MONTH($S676)=10, "October", MONTH($S676)=11, "November", MONTH($S676)=12, "December")</f>
        <v>June</v>
      </c>
    </row>
    <row r="677" spans="1:21" ht="30" x14ac:dyDescent="0.25">
      <c r="A677">
        <v>675</v>
      </c>
      <c r="B677" s="3" t="s">
        <v>675</v>
      </c>
      <c r="C677" s="3" t="s">
        <v>4784</v>
      </c>
      <c r="D677" s="6">
        <v>26000</v>
      </c>
      <c r="E677" s="8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>
        <f t="shared" si="40"/>
        <v>3</v>
      </c>
      <c r="P677" s="11">
        <f t="shared" si="41"/>
        <v>34.270000000000003</v>
      </c>
      <c r="Q677" t="s">
        <v>8316</v>
      </c>
      <c r="R677" t="s">
        <v>8318</v>
      </c>
      <c r="S677" s="10">
        <f t="shared" si="42"/>
        <v>41975.930601851855</v>
      </c>
      <c r="T677">
        <f t="shared" si="43"/>
        <v>2014</v>
      </c>
      <c r="U677" s="15" t="str" cm="1">
        <f t="array" ref="U677">_xlfn.IFS(MONTH($S677)=1, "January", MONTH($S677)=2, "Feburary", MONTH($S677)=3, "March", MONTH($S677)=4, "April", MONTH($S677)=5, "May", MONTH($S677)=6, "June", MONTH($S677)=7, "July", MONTH($S677)=8, "August", MONTH($S677)=9, "September", MONTH($S677)=10, "October", MONTH($S677)=11, "November", MONTH($S677)=12, "December")</f>
        <v>December</v>
      </c>
    </row>
    <row r="678" spans="1:21" ht="30" x14ac:dyDescent="0.25">
      <c r="A678">
        <v>676</v>
      </c>
      <c r="B678" s="3" t="s">
        <v>676</v>
      </c>
      <c r="C678" s="3" t="s">
        <v>4785</v>
      </c>
      <c r="D678" s="6">
        <v>26000</v>
      </c>
      <c r="E678" s="8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>
        <f t="shared" si="40"/>
        <v>6</v>
      </c>
      <c r="P678" s="11">
        <f t="shared" si="41"/>
        <v>61.29</v>
      </c>
      <c r="Q678" t="s">
        <v>8316</v>
      </c>
      <c r="R678" t="s">
        <v>8318</v>
      </c>
      <c r="S678" s="10">
        <f t="shared" si="42"/>
        <v>42012.768298611118</v>
      </c>
      <c r="T678">
        <f t="shared" si="43"/>
        <v>2015</v>
      </c>
      <c r="U678" s="15" t="str" cm="1">
        <f t="array" ref="U678">_xlfn.IFS(MONTH($S678)=1, "January", MONTH($S678)=2, "Feburary", MONTH($S678)=3, "March", MONTH($S678)=4, "April", MONTH($S678)=5, "May", MONTH($S678)=6, "June", MONTH($S678)=7, "July", MONTH($S678)=8, "August", MONTH($S678)=9, "September", MONTH($S678)=10, "October", MONTH($S678)=11, "November", MONTH($S678)=12, "December")</f>
        <v>January</v>
      </c>
    </row>
    <row r="679" spans="1:21" ht="45" x14ac:dyDescent="0.25">
      <c r="A679">
        <v>677</v>
      </c>
      <c r="B679" s="3" t="s">
        <v>677</v>
      </c>
      <c r="C679" s="3" t="s">
        <v>4786</v>
      </c>
      <c r="D679" s="6">
        <v>25000</v>
      </c>
      <c r="E679" s="8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>
        <f t="shared" si="40"/>
        <v>51</v>
      </c>
      <c r="P679" s="11">
        <f t="shared" si="41"/>
        <v>133.25</v>
      </c>
      <c r="Q679" t="s">
        <v>8316</v>
      </c>
      <c r="R679" t="s">
        <v>8318</v>
      </c>
      <c r="S679" s="10">
        <f t="shared" si="42"/>
        <v>42504.403877314813</v>
      </c>
      <c r="T679">
        <f t="shared" si="43"/>
        <v>2016</v>
      </c>
      <c r="U679" s="15" t="str" cm="1">
        <f t="array" ref="U679">_xlfn.IFS(MONTH($S679)=1, "January", MONTH($S679)=2, "Feburary", MONTH($S679)=3, "March", MONTH($S679)=4, "April", MONTH($S679)=5, "May", MONTH($S679)=6, "June", MONTH($S679)=7, "July", MONTH($S679)=8, "August", MONTH($S679)=9, "September", MONTH($S679)=10, "October", MONTH($S679)=11, "November", MONTH($S679)=12, "December")</f>
        <v>May</v>
      </c>
    </row>
    <row r="680" spans="1:21" ht="30" x14ac:dyDescent="0.25">
      <c r="A680">
        <v>678</v>
      </c>
      <c r="B680" s="3" t="s">
        <v>678</v>
      </c>
      <c r="C680" s="3" t="s">
        <v>4787</v>
      </c>
      <c r="D680" s="6">
        <v>25000</v>
      </c>
      <c r="E680" s="8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>
        <f t="shared" si="40"/>
        <v>4</v>
      </c>
      <c r="P680" s="11">
        <f t="shared" si="41"/>
        <v>65.180000000000007</v>
      </c>
      <c r="Q680" t="s">
        <v>8316</v>
      </c>
      <c r="R680" t="s">
        <v>8318</v>
      </c>
      <c r="S680" s="10">
        <f t="shared" si="42"/>
        <v>42481.376597222217</v>
      </c>
      <c r="T680">
        <f t="shared" si="43"/>
        <v>2016</v>
      </c>
      <c r="U680" s="15" t="str" cm="1">
        <f t="array" ref="U680">_xlfn.IFS(MONTH($S680)=1, "January", MONTH($S680)=2, "Feburary", MONTH($S680)=3, "March", MONTH($S680)=4, "April", MONTH($S680)=5, "May", MONTH($S680)=6, "June", MONTH($S680)=7, "July", MONTH($S680)=8, "August", MONTH($S680)=9, "September", MONTH($S680)=10, "October", MONTH($S680)=11, "November", MONTH($S680)=12, "December")</f>
        <v>April</v>
      </c>
    </row>
    <row r="681" spans="1:21" ht="30" x14ac:dyDescent="0.25">
      <c r="A681">
        <v>679</v>
      </c>
      <c r="B681" s="3" t="s">
        <v>679</v>
      </c>
      <c r="C681" s="3" t="s">
        <v>4788</v>
      </c>
      <c r="D681" s="6">
        <v>25000</v>
      </c>
      <c r="E681" s="8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>
        <f t="shared" si="40"/>
        <v>35</v>
      </c>
      <c r="P681" s="11">
        <f t="shared" si="41"/>
        <v>93.9</v>
      </c>
      <c r="Q681" t="s">
        <v>8316</v>
      </c>
      <c r="R681" t="s">
        <v>8318</v>
      </c>
      <c r="S681" s="10">
        <f t="shared" si="42"/>
        <v>42556.695706018523</v>
      </c>
      <c r="T681">
        <f t="shared" si="43"/>
        <v>2016</v>
      </c>
      <c r="U681" s="15" t="str" cm="1">
        <f t="array" ref="U681">_xlfn.IFS(MONTH($S681)=1, "January", MONTH($S681)=2, "Feburary", MONTH($S681)=3, "March", MONTH($S681)=4, "April", MONTH($S681)=5, "May", MONTH($S681)=6, "June", MONTH($S681)=7, "July", MONTH($S681)=8, "August", MONTH($S681)=9, "September", MONTH($S681)=10, "October", MONTH($S681)=11, "November", MONTH($S681)=12, "December")</f>
        <v>July</v>
      </c>
    </row>
    <row r="682" spans="1:21" ht="30" x14ac:dyDescent="0.25">
      <c r="A682">
        <v>680</v>
      </c>
      <c r="B682" s="3" t="s">
        <v>680</v>
      </c>
      <c r="C682" s="3" t="s">
        <v>4789</v>
      </c>
      <c r="D682" s="6">
        <v>25000</v>
      </c>
      <c r="E682" s="8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>
        <f t="shared" si="40"/>
        <v>78</v>
      </c>
      <c r="P682" s="11">
        <f t="shared" si="41"/>
        <v>150.65</v>
      </c>
      <c r="Q682" t="s">
        <v>8316</v>
      </c>
      <c r="R682" t="s">
        <v>8318</v>
      </c>
      <c r="S682" s="10">
        <f t="shared" si="42"/>
        <v>41864.501516203702</v>
      </c>
      <c r="T682">
        <f t="shared" si="43"/>
        <v>2014</v>
      </c>
      <c r="U682" s="15" t="str" cm="1">
        <f t="array" ref="U682">_xlfn.IFS(MONTH($S682)=1, "January", MONTH($S682)=2, "Feburary", MONTH($S682)=3, "March", MONTH($S682)=4, "April", MONTH($S682)=5, "May", MONTH($S682)=6, "June", MONTH($S682)=7, "July", MONTH($S682)=8, "August", MONTH($S682)=9, "September", MONTH($S682)=10, "October", MONTH($S682)=11, "November", MONTH($S682)=12, "December")</f>
        <v>August</v>
      </c>
    </row>
    <row r="683" spans="1:21" ht="30" x14ac:dyDescent="0.25">
      <c r="A683">
        <v>681</v>
      </c>
      <c r="B683" s="3" t="s">
        <v>681</v>
      </c>
      <c r="C683" s="3" t="s">
        <v>4790</v>
      </c>
      <c r="D683" s="6">
        <v>25000</v>
      </c>
      <c r="E683" s="8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>
        <f t="shared" si="40"/>
        <v>0</v>
      </c>
      <c r="P683" s="11">
        <f t="shared" si="41"/>
        <v>1</v>
      </c>
      <c r="Q683" t="s">
        <v>8316</v>
      </c>
      <c r="R683" t="s">
        <v>8318</v>
      </c>
      <c r="S683" s="10">
        <f t="shared" si="42"/>
        <v>42639.805601851855</v>
      </c>
      <c r="T683">
        <f t="shared" si="43"/>
        <v>2016</v>
      </c>
      <c r="U683" s="15" t="str" cm="1">
        <f t="array" ref="U683">_xlfn.IFS(MONTH($S683)=1, "January", MONTH($S683)=2, "Feburary", MONTH($S683)=3, "March", MONTH($S683)=4, "April", MONTH($S683)=5, "May", MONTH($S683)=6, "June", MONTH($S683)=7, "July", MONTH($S683)=8, "August", MONTH($S683)=9, "September", MONTH($S683)=10, "October", MONTH($S683)=11, "November", MONTH($S683)=12, "December")</f>
        <v>September</v>
      </c>
    </row>
    <row r="684" spans="1:21" ht="30" x14ac:dyDescent="0.25">
      <c r="A684">
        <v>682</v>
      </c>
      <c r="B684" s="3" t="s">
        <v>682</v>
      </c>
      <c r="C684" s="3" t="s">
        <v>4791</v>
      </c>
      <c r="D684" s="6">
        <v>25000</v>
      </c>
      <c r="E684" s="8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>
        <f t="shared" si="40"/>
        <v>0</v>
      </c>
      <c r="P684" s="11">
        <f t="shared" si="41"/>
        <v>13.25</v>
      </c>
      <c r="Q684" t="s">
        <v>8316</v>
      </c>
      <c r="R684" t="s">
        <v>8318</v>
      </c>
      <c r="S684" s="10">
        <f t="shared" si="42"/>
        <v>42778.765300925923</v>
      </c>
      <c r="T684">
        <f t="shared" si="43"/>
        <v>2017</v>
      </c>
      <c r="U684" s="15" t="str" cm="1">
        <f t="array" ref="U684">_xlfn.IFS(MONTH($S684)=1, "January", MONTH($S684)=2, "Feburary", MONTH($S684)=3, "March", MONTH($S684)=4, "April", MONTH($S684)=5, "May", MONTH($S684)=6, "June", MONTH($S684)=7, "July", MONTH($S684)=8, "August", MONTH($S684)=9, "September", MONTH($S684)=10, "October", MONTH($S684)=11, "November", MONTH($S684)=12, "December")</f>
        <v>Feburary</v>
      </c>
    </row>
    <row r="685" spans="1:21" ht="30" x14ac:dyDescent="0.25">
      <c r="A685">
        <v>683</v>
      </c>
      <c r="B685" s="3" t="s">
        <v>683</v>
      </c>
      <c r="C685" s="3" t="s">
        <v>4792</v>
      </c>
      <c r="D685" s="6">
        <v>25000</v>
      </c>
      <c r="E685" s="8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>
        <f t="shared" si="40"/>
        <v>1</v>
      </c>
      <c r="P685" s="11">
        <f t="shared" si="41"/>
        <v>99.33</v>
      </c>
      <c r="Q685" t="s">
        <v>8316</v>
      </c>
      <c r="R685" t="s">
        <v>8318</v>
      </c>
      <c r="S685" s="10">
        <f t="shared" si="42"/>
        <v>42634.900046296301</v>
      </c>
      <c r="T685">
        <f t="shared" si="43"/>
        <v>2016</v>
      </c>
      <c r="U685" s="15" t="str" cm="1">
        <f t="array" ref="U685">_xlfn.IFS(MONTH($S685)=1, "January", MONTH($S685)=2, "Feburary", MONTH($S685)=3, "March", MONTH($S685)=4, "April", MONTH($S685)=5, "May", MONTH($S685)=6, "June", MONTH($S685)=7, "July", MONTH($S685)=8, "August", MONTH($S685)=9, "September", MONTH($S685)=10, "October", MONTH($S685)=11, "November", MONTH($S685)=12, "December")</f>
        <v>September</v>
      </c>
    </row>
    <row r="686" spans="1:21" ht="30" x14ac:dyDescent="0.25">
      <c r="A686">
        <v>684</v>
      </c>
      <c r="B686" s="3" t="s">
        <v>684</v>
      </c>
      <c r="C686" s="3" t="s">
        <v>4793</v>
      </c>
      <c r="D686" s="6">
        <v>25000</v>
      </c>
      <c r="E686" s="8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>
        <f t="shared" si="40"/>
        <v>96</v>
      </c>
      <c r="P686" s="11">
        <f t="shared" si="41"/>
        <v>177.39</v>
      </c>
      <c r="Q686" t="s">
        <v>8316</v>
      </c>
      <c r="R686" t="s">
        <v>8318</v>
      </c>
      <c r="S686" s="10">
        <f t="shared" si="42"/>
        <v>41809.473275462966</v>
      </c>
      <c r="T686">
        <f t="shared" si="43"/>
        <v>2014</v>
      </c>
      <c r="U686" s="15" t="str" cm="1">
        <f t="array" ref="U686">_xlfn.IFS(MONTH($S686)=1, "January", MONTH($S686)=2, "Feburary", MONTH($S686)=3, "March", MONTH($S686)=4, "April", MONTH($S686)=5, "May", MONTH($S686)=6, "June", MONTH($S686)=7, "July", MONTH($S686)=8, "August", MONTH($S686)=9, "September", MONTH($S686)=10, "October", MONTH($S686)=11, "November", MONTH($S686)=12, "December")</f>
        <v>June</v>
      </c>
    </row>
    <row r="687" spans="1:21" ht="30" x14ac:dyDescent="0.25">
      <c r="A687">
        <v>685</v>
      </c>
      <c r="B687" s="3" t="s">
        <v>685</v>
      </c>
      <c r="C687" s="3" t="s">
        <v>4794</v>
      </c>
      <c r="D687" s="6">
        <v>25000</v>
      </c>
      <c r="E687" s="8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>
        <f t="shared" si="40"/>
        <v>2</v>
      </c>
      <c r="P687" s="11">
        <f t="shared" si="41"/>
        <v>55.3</v>
      </c>
      <c r="Q687" t="s">
        <v>8316</v>
      </c>
      <c r="R687" t="s">
        <v>8318</v>
      </c>
      <c r="S687" s="10">
        <f t="shared" si="42"/>
        <v>41971.866574074069</v>
      </c>
      <c r="T687">
        <f t="shared" si="43"/>
        <v>2014</v>
      </c>
      <c r="U687" s="15" t="str" cm="1">
        <f t="array" ref="U687">_xlfn.IFS(MONTH($S687)=1, "January", MONTH($S687)=2, "Feburary", MONTH($S687)=3, "March", MONTH($S687)=4, "April", MONTH($S687)=5, "May", MONTH($S687)=6, "June", MONTH($S687)=7, "July", MONTH($S687)=8, "August", MONTH($S687)=9, "September", MONTH($S687)=10, "October", MONTH($S687)=11, "November", MONTH($S687)=12, "December")</f>
        <v>November</v>
      </c>
    </row>
    <row r="688" spans="1:21" ht="30" x14ac:dyDescent="0.25">
      <c r="A688">
        <v>686</v>
      </c>
      <c r="B688" s="3" t="s">
        <v>686</v>
      </c>
      <c r="C688" s="3" t="s">
        <v>4795</v>
      </c>
      <c r="D688" s="6">
        <v>25000</v>
      </c>
      <c r="E688" s="8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>
        <f t="shared" si="40"/>
        <v>0</v>
      </c>
      <c r="P688" s="11">
        <f t="shared" si="41"/>
        <v>0</v>
      </c>
      <c r="Q688" t="s">
        <v>8316</v>
      </c>
      <c r="R688" t="s">
        <v>8318</v>
      </c>
      <c r="S688" s="10">
        <f t="shared" si="42"/>
        <v>42189.673263888893</v>
      </c>
      <c r="T688">
        <f t="shared" si="43"/>
        <v>2015</v>
      </c>
      <c r="U688" s="15" t="str" cm="1">
        <f t="array" ref="U688">_xlfn.IFS(MONTH($S688)=1, "January", MONTH($S688)=2, "Feburary", MONTH($S688)=3, "March", MONTH($S688)=4, "April", MONTH($S688)=5, "May", MONTH($S688)=6, "June", MONTH($S688)=7, "July", MONTH($S688)=8, "August", MONTH($S688)=9, "September", MONTH($S688)=10, "October", MONTH($S688)=11, "November", MONTH($S688)=12, "December")</f>
        <v>July</v>
      </c>
    </row>
    <row r="689" spans="1:21" ht="30" x14ac:dyDescent="0.25">
      <c r="A689">
        <v>687</v>
      </c>
      <c r="B689" s="3" t="s">
        <v>687</v>
      </c>
      <c r="C689" s="3" t="s">
        <v>4796</v>
      </c>
      <c r="D689" s="6">
        <v>25000</v>
      </c>
      <c r="E689" s="8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>
        <f t="shared" si="40"/>
        <v>14</v>
      </c>
      <c r="P689" s="11">
        <f t="shared" si="41"/>
        <v>591.66999999999996</v>
      </c>
      <c r="Q689" t="s">
        <v>8316</v>
      </c>
      <c r="R689" t="s">
        <v>8318</v>
      </c>
      <c r="S689" s="10">
        <f t="shared" si="42"/>
        <v>42711.750613425931</v>
      </c>
      <c r="T689">
        <f t="shared" si="43"/>
        <v>2016</v>
      </c>
      <c r="U689" s="15" t="str" cm="1">
        <f t="array" ref="U689">_xlfn.IFS(MONTH($S689)=1, "January", MONTH($S689)=2, "Feburary", MONTH($S689)=3, "March", MONTH($S689)=4, "April", MONTH($S689)=5, "May", MONTH($S689)=6, "June", MONTH($S689)=7, "July", MONTH($S689)=8, "August", MONTH($S689)=9, "September", MONTH($S689)=10, "October", MONTH($S689)=11, "November", MONTH($S689)=12, "December")</f>
        <v>December</v>
      </c>
    </row>
    <row r="690" spans="1:21" ht="30" x14ac:dyDescent="0.25">
      <c r="A690">
        <v>688</v>
      </c>
      <c r="B690" s="3" t="s">
        <v>688</v>
      </c>
      <c r="C690" s="3" t="s">
        <v>4797</v>
      </c>
      <c r="D690" s="6">
        <v>25000</v>
      </c>
      <c r="E690" s="8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>
        <f t="shared" si="40"/>
        <v>58</v>
      </c>
      <c r="P690" s="11">
        <f t="shared" si="41"/>
        <v>405.5</v>
      </c>
      <c r="Q690" t="s">
        <v>8316</v>
      </c>
      <c r="R690" t="s">
        <v>8318</v>
      </c>
      <c r="S690" s="10">
        <f t="shared" si="42"/>
        <v>42262.104780092588</v>
      </c>
      <c r="T690">
        <f t="shared" si="43"/>
        <v>2015</v>
      </c>
      <c r="U690" s="15" t="str" cm="1">
        <f t="array" ref="U690">_xlfn.IFS(MONTH($S690)=1, "January", MONTH($S690)=2, "Feburary", MONTH($S690)=3, "March", MONTH($S690)=4, "April", MONTH($S690)=5, "May", MONTH($S690)=6, "June", MONTH($S690)=7, "July", MONTH($S690)=8, "August", MONTH($S690)=9, "September", MONTH($S690)=10, "October", MONTH($S690)=11, "November", MONTH($S690)=12, "December")</f>
        <v>September</v>
      </c>
    </row>
    <row r="691" spans="1:21" ht="30" x14ac:dyDescent="0.25">
      <c r="A691">
        <v>689</v>
      </c>
      <c r="B691" s="3" t="s">
        <v>689</v>
      </c>
      <c r="C691" s="3" t="s">
        <v>4798</v>
      </c>
      <c r="D691" s="6">
        <v>25000</v>
      </c>
      <c r="E691" s="8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>
        <f t="shared" si="40"/>
        <v>461</v>
      </c>
      <c r="P691" s="11">
        <f t="shared" si="41"/>
        <v>343.15</v>
      </c>
      <c r="Q691" t="s">
        <v>8316</v>
      </c>
      <c r="R691" t="s">
        <v>8318</v>
      </c>
      <c r="S691" s="10">
        <f t="shared" si="42"/>
        <v>42675.66778935185</v>
      </c>
      <c r="T691">
        <f t="shared" si="43"/>
        <v>2016</v>
      </c>
      <c r="U691" s="15" t="str" cm="1">
        <f t="array" ref="U691">_xlfn.IFS(MONTH($S691)=1, "January", MONTH($S691)=2, "Feburary", MONTH($S691)=3, "March", MONTH($S691)=4, "April", MONTH($S691)=5, "May", MONTH($S691)=6, "June", MONTH($S691)=7, "July", MONTH($S691)=8, "August", MONTH($S691)=9, "September", MONTH($S691)=10, "October", MONTH($S691)=11, "November", MONTH($S691)=12, "December")</f>
        <v>November</v>
      </c>
    </row>
    <row r="692" spans="1:21" ht="30" x14ac:dyDescent="0.25">
      <c r="A692">
        <v>690</v>
      </c>
      <c r="B692" s="3" t="s">
        <v>690</v>
      </c>
      <c r="C692" s="3" t="s">
        <v>4799</v>
      </c>
      <c r="D692" s="6">
        <v>25000</v>
      </c>
      <c r="E692" s="8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>
        <f t="shared" si="40"/>
        <v>10</v>
      </c>
      <c r="P692" s="11">
        <f t="shared" si="41"/>
        <v>72.59</v>
      </c>
      <c r="Q692" t="s">
        <v>8316</v>
      </c>
      <c r="R692" t="s">
        <v>8318</v>
      </c>
      <c r="S692" s="10">
        <f t="shared" si="42"/>
        <v>42579.634733796294</v>
      </c>
      <c r="T692">
        <f t="shared" si="43"/>
        <v>2016</v>
      </c>
      <c r="U692" s="15" t="str" cm="1">
        <f t="array" ref="U692">_xlfn.IFS(MONTH($S692)=1, "January", MONTH($S692)=2, "Feburary", MONTH($S692)=3, "March", MONTH($S692)=4, "April", MONTH($S692)=5, "May", MONTH($S692)=6, "June", MONTH($S692)=7, "July", MONTH($S692)=8, "August", MONTH($S692)=9, "September", MONTH($S692)=10, "October", MONTH($S692)=11, "November", MONTH($S692)=12, "December")</f>
        <v>July</v>
      </c>
    </row>
    <row r="693" spans="1:21" ht="30" x14ac:dyDescent="0.25">
      <c r="A693">
        <v>691</v>
      </c>
      <c r="B693" s="3" t="s">
        <v>691</v>
      </c>
      <c r="C693" s="3" t="s">
        <v>4800</v>
      </c>
      <c r="D693" s="6">
        <v>25000</v>
      </c>
      <c r="E693" s="8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>
        <f t="shared" si="40"/>
        <v>1</v>
      </c>
      <c r="P693" s="11">
        <f t="shared" si="41"/>
        <v>26</v>
      </c>
      <c r="Q693" t="s">
        <v>8316</v>
      </c>
      <c r="R693" t="s">
        <v>8318</v>
      </c>
      <c r="S693" s="10">
        <f t="shared" si="42"/>
        <v>42158.028310185182</v>
      </c>
      <c r="T693">
        <f t="shared" si="43"/>
        <v>2015</v>
      </c>
      <c r="U693" s="15" t="str" cm="1">
        <f t="array" ref="U693">_xlfn.IFS(MONTH($S693)=1, "January", MONTH($S693)=2, "Feburary", MONTH($S693)=3, "March", MONTH($S693)=4, "April", MONTH($S693)=5, "May", MONTH($S693)=6, "June", MONTH($S693)=7, "July", MONTH($S693)=8, "August", MONTH($S693)=9, "September", MONTH($S693)=10, "October", MONTH($S693)=11, "November", MONTH($S693)=12, "December")</f>
        <v>June</v>
      </c>
    </row>
    <row r="694" spans="1:21" ht="30" x14ac:dyDescent="0.25">
      <c r="A694">
        <v>692</v>
      </c>
      <c r="B694" s="3" t="s">
        <v>692</v>
      </c>
      <c r="C694" s="3" t="s">
        <v>4801</v>
      </c>
      <c r="D694" s="6">
        <v>25000</v>
      </c>
      <c r="E694" s="8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>
        <f t="shared" si="40"/>
        <v>5</v>
      </c>
      <c r="P694" s="11">
        <f t="shared" si="41"/>
        <v>6.5</v>
      </c>
      <c r="Q694" t="s">
        <v>8316</v>
      </c>
      <c r="R694" t="s">
        <v>8318</v>
      </c>
      <c r="S694" s="10">
        <f t="shared" si="42"/>
        <v>42696.37572916667</v>
      </c>
      <c r="T694">
        <f t="shared" si="43"/>
        <v>2016</v>
      </c>
      <c r="U694" s="15" t="str" cm="1">
        <f t="array" ref="U694">_xlfn.IFS(MONTH($S694)=1, "January", MONTH($S694)=2, "Feburary", MONTH($S694)=3, "March", MONTH($S694)=4, "April", MONTH($S694)=5, "May", MONTH($S694)=6, "June", MONTH($S694)=7, "July", MONTH($S694)=8, "August", MONTH($S694)=9, "September", MONTH($S694)=10, "October", MONTH($S694)=11, "November", MONTH($S694)=12, "December")</f>
        <v>November</v>
      </c>
    </row>
    <row r="695" spans="1:21" ht="30" x14ac:dyDescent="0.25">
      <c r="A695">
        <v>693</v>
      </c>
      <c r="B695" s="3" t="s">
        <v>693</v>
      </c>
      <c r="C695" s="3" t="s">
        <v>4802</v>
      </c>
      <c r="D695" s="6">
        <v>25000</v>
      </c>
      <c r="E695" s="8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>
        <f t="shared" si="40"/>
        <v>141</v>
      </c>
      <c r="P695" s="11">
        <f t="shared" si="41"/>
        <v>119.39</v>
      </c>
      <c r="Q695" t="s">
        <v>8316</v>
      </c>
      <c r="R695" t="s">
        <v>8318</v>
      </c>
      <c r="S695" s="10">
        <f t="shared" si="42"/>
        <v>42094.808182870373</v>
      </c>
      <c r="T695">
        <f t="shared" si="43"/>
        <v>2015</v>
      </c>
      <c r="U695" s="15" t="str" cm="1">
        <f t="array" ref="U695">_xlfn.IFS(MONTH($S695)=1, "January", MONTH($S695)=2, "Feburary", MONTH($S695)=3, "March", MONTH($S695)=4, "April", MONTH($S695)=5, "May", MONTH($S695)=6, "June", MONTH($S695)=7, "July", MONTH($S695)=8, "August", MONTH($S695)=9, "September", MONTH($S695)=10, "October", MONTH($S695)=11, "November", MONTH($S695)=12, "December")</f>
        <v>March</v>
      </c>
    </row>
    <row r="696" spans="1:21" ht="30" x14ac:dyDescent="0.25">
      <c r="A696">
        <v>694</v>
      </c>
      <c r="B696" s="3" t="s">
        <v>694</v>
      </c>
      <c r="C696" s="3" t="s">
        <v>4803</v>
      </c>
      <c r="D696" s="6">
        <v>25000</v>
      </c>
      <c r="E696" s="8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>
        <f t="shared" si="40"/>
        <v>2</v>
      </c>
      <c r="P696" s="11">
        <f t="shared" si="41"/>
        <v>84.29</v>
      </c>
      <c r="Q696" t="s">
        <v>8316</v>
      </c>
      <c r="R696" t="s">
        <v>8318</v>
      </c>
      <c r="S696" s="10">
        <f t="shared" si="42"/>
        <v>42737.663877314815</v>
      </c>
      <c r="T696">
        <f t="shared" si="43"/>
        <v>2017</v>
      </c>
      <c r="U696" s="15" t="str" cm="1">
        <f t="array" ref="U696">_xlfn.IFS(MONTH($S696)=1, "January", MONTH($S696)=2, "Feburary", MONTH($S696)=3, "March", MONTH($S696)=4, "April", MONTH($S696)=5, "May", MONTH($S696)=6, "June", MONTH($S696)=7, "July", MONTH($S696)=8, "August", MONTH($S696)=9, "September", MONTH($S696)=10, "October", MONTH($S696)=11, "November", MONTH($S696)=12, "December")</f>
        <v>January</v>
      </c>
    </row>
    <row r="697" spans="1:21" ht="30" x14ac:dyDescent="0.25">
      <c r="A697">
        <v>695</v>
      </c>
      <c r="B697" s="3" t="s">
        <v>695</v>
      </c>
      <c r="C697" s="3" t="s">
        <v>4804</v>
      </c>
      <c r="D697" s="6">
        <v>25000</v>
      </c>
      <c r="E697" s="8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>
        <f t="shared" si="40"/>
        <v>3</v>
      </c>
      <c r="P697" s="11">
        <f t="shared" si="41"/>
        <v>90.86</v>
      </c>
      <c r="Q697" t="s">
        <v>8316</v>
      </c>
      <c r="R697" t="s">
        <v>8318</v>
      </c>
      <c r="S697" s="10">
        <f t="shared" si="42"/>
        <v>41913.521064814813</v>
      </c>
      <c r="T697">
        <f t="shared" si="43"/>
        <v>2014</v>
      </c>
      <c r="U697" s="15" t="str" cm="1">
        <f t="array" ref="U697">_xlfn.IFS(MONTH($S697)=1, "January", MONTH($S697)=2, "Feburary", MONTH($S697)=3, "March", MONTH($S697)=4, "April", MONTH($S697)=5, "May", MONTH($S697)=6, "June", MONTH($S697)=7, "July", MONTH($S697)=8, "August", MONTH($S697)=9, "September", MONTH($S697)=10, "October", MONTH($S697)=11, "November", MONTH($S697)=12, "December")</f>
        <v>October</v>
      </c>
    </row>
    <row r="698" spans="1:21" x14ac:dyDescent="0.25">
      <c r="A698">
        <v>696</v>
      </c>
      <c r="B698" s="3" t="s">
        <v>696</v>
      </c>
      <c r="C698" s="3" t="s">
        <v>4805</v>
      </c>
      <c r="D698" s="6">
        <v>25000</v>
      </c>
      <c r="E698" s="8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>
        <f t="shared" si="40"/>
        <v>0</v>
      </c>
      <c r="P698" s="11">
        <f t="shared" si="41"/>
        <v>1</v>
      </c>
      <c r="Q698" t="s">
        <v>8316</v>
      </c>
      <c r="R698" t="s">
        <v>8318</v>
      </c>
      <c r="S698" s="10">
        <f t="shared" si="42"/>
        <v>41815.927106481482</v>
      </c>
      <c r="T698">
        <f t="shared" si="43"/>
        <v>2014</v>
      </c>
      <c r="U698" s="15" t="str" cm="1">
        <f t="array" ref="U698">_xlfn.IFS(MONTH($S698)=1, "January", MONTH($S698)=2, "Feburary", MONTH($S698)=3, "March", MONTH($S698)=4, "April", MONTH($S698)=5, "May", MONTH($S698)=6, "June", MONTH($S698)=7, "July", MONTH($S698)=8, "August", MONTH($S698)=9, "September", MONTH($S698)=10, "October", MONTH($S698)=11, "November", MONTH($S698)=12, "December")</f>
        <v>June</v>
      </c>
    </row>
    <row r="699" spans="1:21" ht="30" x14ac:dyDescent="0.25">
      <c r="A699">
        <v>697</v>
      </c>
      <c r="B699" s="3" t="s">
        <v>697</v>
      </c>
      <c r="C699" s="3" t="s">
        <v>4806</v>
      </c>
      <c r="D699" s="6">
        <v>25000</v>
      </c>
      <c r="E699" s="8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>
        <f t="shared" si="40"/>
        <v>9</v>
      </c>
      <c r="P699" s="11">
        <f t="shared" si="41"/>
        <v>20.34</v>
      </c>
      <c r="Q699" t="s">
        <v>8316</v>
      </c>
      <c r="R699" t="s">
        <v>8318</v>
      </c>
      <c r="S699" s="10">
        <f t="shared" si="42"/>
        <v>42388.523020833338</v>
      </c>
      <c r="T699">
        <f t="shared" si="43"/>
        <v>2016</v>
      </c>
      <c r="U699" s="15" t="str" cm="1">
        <f t="array" ref="U699">_xlfn.IFS(MONTH($S699)=1, "January", MONTH($S699)=2, "Feburary", MONTH($S699)=3, "March", MONTH($S699)=4, "April", MONTH($S699)=5, "May", MONTH($S699)=6, "June", MONTH($S699)=7, "July", MONTH($S699)=8, "August", MONTH($S699)=9, "September", MONTH($S699)=10, "October", MONTH($S699)=11, "November", MONTH($S699)=12, "December")</f>
        <v>January</v>
      </c>
    </row>
    <row r="700" spans="1:21" ht="30" x14ac:dyDescent="0.25">
      <c r="A700">
        <v>698</v>
      </c>
      <c r="B700" s="3" t="s">
        <v>698</v>
      </c>
      <c r="C700" s="3" t="s">
        <v>4807</v>
      </c>
      <c r="D700" s="6">
        <v>25000</v>
      </c>
      <c r="E700" s="8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>
        <f t="shared" si="40"/>
        <v>62</v>
      </c>
      <c r="P700" s="11">
        <f t="shared" si="41"/>
        <v>530.69000000000005</v>
      </c>
      <c r="Q700" t="s">
        <v>8316</v>
      </c>
      <c r="R700" t="s">
        <v>8318</v>
      </c>
      <c r="S700" s="10">
        <f t="shared" si="42"/>
        <v>41866.931076388886</v>
      </c>
      <c r="T700">
        <f t="shared" si="43"/>
        <v>2014</v>
      </c>
      <c r="U700" s="15" t="str" cm="1">
        <f t="array" ref="U700">_xlfn.IFS(MONTH($S700)=1, "January", MONTH($S700)=2, "Feburary", MONTH($S700)=3, "March", MONTH($S700)=4, "April", MONTH($S700)=5, "May", MONTH($S700)=6, "June", MONTH($S700)=7, "July", MONTH($S700)=8, "August", MONTH($S700)=9, "September", MONTH($S700)=10, "October", MONTH($S700)=11, "November", MONTH($S700)=12, "December")</f>
        <v>August</v>
      </c>
    </row>
    <row r="701" spans="1:21" ht="30" x14ac:dyDescent="0.25">
      <c r="A701">
        <v>699</v>
      </c>
      <c r="B701" s="3" t="s">
        <v>699</v>
      </c>
      <c r="C701" s="3" t="s">
        <v>4808</v>
      </c>
      <c r="D701" s="6">
        <v>25000</v>
      </c>
      <c r="E701" s="8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>
        <f t="shared" si="40"/>
        <v>429</v>
      </c>
      <c r="P701" s="11">
        <f t="shared" si="41"/>
        <v>120.39</v>
      </c>
      <c r="Q701" t="s">
        <v>8316</v>
      </c>
      <c r="R701" t="s">
        <v>8318</v>
      </c>
      <c r="S701" s="10">
        <f t="shared" si="42"/>
        <v>41563.485509259262</v>
      </c>
      <c r="T701">
        <f t="shared" si="43"/>
        <v>2013</v>
      </c>
      <c r="U701" s="15" t="str" cm="1">
        <f t="array" ref="U701">_xlfn.IFS(MONTH($S701)=1, "January", MONTH($S701)=2, "Feburary", MONTH($S701)=3, "March", MONTH($S701)=4, "April", MONTH($S701)=5, "May", MONTH($S701)=6, "June", MONTH($S701)=7, "July", MONTH($S701)=8, "August", MONTH($S701)=9, "September", MONTH($S701)=10, "October", MONTH($S701)=11, "November", MONTH($S701)=12, "December")</f>
        <v>October</v>
      </c>
    </row>
    <row r="702" spans="1:21" ht="30" x14ac:dyDescent="0.25">
      <c r="A702">
        <v>700</v>
      </c>
      <c r="B702" s="3" t="s">
        <v>700</v>
      </c>
      <c r="C702" s="3" t="s">
        <v>4809</v>
      </c>
      <c r="D702" s="6">
        <v>25000</v>
      </c>
      <c r="E702" s="8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>
        <f t="shared" si="40"/>
        <v>2</v>
      </c>
      <c r="P702" s="11">
        <f t="shared" si="41"/>
        <v>13</v>
      </c>
      <c r="Q702" t="s">
        <v>8316</v>
      </c>
      <c r="R702" t="s">
        <v>8318</v>
      </c>
      <c r="S702" s="10">
        <f t="shared" si="42"/>
        <v>42715.688437500001</v>
      </c>
      <c r="T702">
        <f t="shared" si="43"/>
        <v>2016</v>
      </c>
      <c r="U702" s="15" t="str" cm="1">
        <f t="array" ref="U702">_xlfn.IFS(MONTH($S702)=1, "January", MONTH($S702)=2, "Feburary", MONTH($S702)=3, "March", MONTH($S702)=4, "April", MONTH($S702)=5, "May", MONTH($S702)=6, "June", MONTH($S702)=7, "July", MONTH($S702)=8, "August", MONTH($S702)=9, "September", MONTH($S702)=10, "October", MONTH($S702)=11, "November", MONTH($S702)=12, "December")</f>
        <v>December</v>
      </c>
    </row>
    <row r="703" spans="1:21" ht="30" x14ac:dyDescent="0.25">
      <c r="A703">
        <v>701</v>
      </c>
      <c r="B703" s="3" t="s">
        <v>701</v>
      </c>
      <c r="C703" s="3" t="s">
        <v>4810</v>
      </c>
      <c r="D703" s="6">
        <v>25000</v>
      </c>
      <c r="E703" s="8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>
        <f t="shared" si="40"/>
        <v>24</v>
      </c>
      <c r="P703" s="11">
        <f t="shared" si="41"/>
        <v>291.33</v>
      </c>
      <c r="Q703" t="s">
        <v>8316</v>
      </c>
      <c r="R703" t="s">
        <v>8318</v>
      </c>
      <c r="S703" s="10">
        <f t="shared" si="42"/>
        <v>41813.662962962961</v>
      </c>
      <c r="T703">
        <f t="shared" si="43"/>
        <v>2014</v>
      </c>
      <c r="U703" s="15" t="str" cm="1">
        <f t="array" ref="U703">_xlfn.IFS(MONTH($S703)=1, "January", MONTH($S703)=2, "Feburary", MONTH($S703)=3, "March", MONTH($S703)=4, "April", MONTH($S703)=5, "May", MONTH($S703)=6, "June", MONTH($S703)=7, "July", MONTH($S703)=8, "August", MONTH($S703)=9, "September", MONTH($S703)=10, "October", MONTH($S703)=11, "November", MONTH($S703)=12, "December")</f>
        <v>June</v>
      </c>
    </row>
    <row r="704" spans="1:21" ht="30" x14ac:dyDescent="0.25">
      <c r="A704">
        <v>702</v>
      </c>
      <c r="B704" s="3" t="s">
        <v>702</v>
      </c>
      <c r="C704" s="3" t="s">
        <v>4811</v>
      </c>
      <c r="D704" s="6">
        <v>25000</v>
      </c>
      <c r="E704" s="8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>
        <f t="shared" si="40"/>
        <v>18</v>
      </c>
      <c r="P704" s="11">
        <f t="shared" si="41"/>
        <v>124.92</v>
      </c>
      <c r="Q704" t="s">
        <v>8316</v>
      </c>
      <c r="R704" t="s">
        <v>8318</v>
      </c>
      <c r="S704" s="10">
        <f t="shared" si="42"/>
        <v>42668.726701388892</v>
      </c>
      <c r="T704">
        <f t="shared" si="43"/>
        <v>2016</v>
      </c>
      <c r="U704" s="15" t="str" cm="1">
        <f t="array" ref="U704">_xlfn.IFS(MONTH($S704)=1, "January", MONTH($S704)=2, "Feburary", MONTH($S704)=3, "March", MONTH($S704)=4, "April", MONTH($S704)=5, "May", MONTH($S704)=6, "June", MONTH($S704)=7, "July", MONTH($S704)=8, "August", MONTH($S704)=9, "September", MONTH($S704)=10, "October", MONTH($S704)=11, "November", MONTH($S704)=12, "December")</f>
        <v>October</v>
      </c>
    </row>
    <row r="705" spans="1:21" ht="30" x14ac:dyDescent="0.25">
      <c r="A705">
        <v>703</v>
      </c>
      <c r="B705" s="3" t="s">
        <v>703</v>
      </c>
      <c r="C705" s="3" t="s">
        <v>4812</v>
      </c>
      <c r="D705" s="6">
        <v>25000</v>
      </c>
      <c r="E705" s="8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>
        <f t="shared" si="40"/>
        <v>3</v>
      </c>
      <c r="P705" s="11">
        <f t="shared" si="41"/>
        <v>119.57</v>
      </c>
      <c r="Q705" t="s">
        <v>8316</v>
      </c>
      <c r="R705" t="s">
        <v>8318</v>
      </c>
      <c r="S705" s="10">
        <f t="shared" si="42"/>
        <v>42711.950798611113</v>
      </c>
      <c r="T705">
        <f t="shared" si="43"/>
        <v>2016</v>
      </c>
      <c r="U705" s="15" t="str" cm="1">
        <f t="array" ref="U705">_xlfn.IFS(MONTH($S705)=1, "January", MONTH($S705)=2, "Feburary", MONTH($S705)=3, "March", MONTH($S705)=4, "April", MONTH($S705)=5, "May", MONTH($S705)=6, "June", MONTH($S705)=7, "July", MONTH($S705)=8, "August", MONTH($S705)=9, "September", MONTH($S705)=10, "October", MONTH($S705)=11, "November", MONTH($S705)=12, "December")</f>
        <v>December</v>
      </c>
    </row>
    <row r="706" spans="1:21" ht="30" x14ac:dyDescent="0.25">
      <c r="A706">
        <v>704</v>
      </c>
      <c r="B706" s="3" t="s">
        <v>704</v>
      </c>
      <c r="C706" s="3" t="s">
        <v>4813</v>
      </c>
      <c r="D706" s="6">
        <v>25000</v>
      </c>
      <c r="E706" s="8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>
        <f t="shared" si="40"/>
        <v>2</v>
      </c>
      <c r="P706" s="11">
        <f t="shared" si="41"/>
        <v>120.25</v>
      </c>
      <c r="Q706" t="s">
        <v>8316</v>
      </c>
      <c r="R706" t="s">
        <v>8318</v>
      </c>
      <c r="S706" s="10">
        <f t="shared" si="42"/>
        <v>42726.192916666667</v>
      </c>
      <c r="T706">
        <f t="shared" si="43"/>
        <v>2016</v>
      </c>
      <c r="U706" s="15" t="str" cm="1">
        <f t="array" ref="U706">_xlfn.IFS(MONTH($S706)=1, "January", MONTH($S706)=2, "Feburary", MONTH($S706)=3, "March", MONTH($S706)=4, "April", MONTH($S706)=5, "May", MONTH($S706)=6, "June", MONTH($S706)=7, "July", MONTH($S706)=8, "August", MONTH($S706)=9, "September", MONTH($S706)=10, "October", MONTH($S706)=11, "November", MONTH($S706)=12, "December")</f>
        <v>December</v>
      </c>
    </row>
    <row r="707" spans="1:21" x14ac:dyDescent="0.25">
      <c r="A707">
        <v>705</v>
      </c>
      <c r="B707" s="3" t="s">
        <v>705</v>
      </c>
      <c r="C707" s="3" t="s">
        <v>4814</v>
      </c>
      <c r="D707" s="6">
        <v>25000</v>
      </c>
      <c r="E707" s="8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>
        <f t="shared" ref="O707:O770" si="44">ROUND($E707/$D707*100, 0)</f>
        <v>4</v>
      </c>
      <c r="P707" s="11">
        <f t="shared" ref="P707:P770" si="45">IFERROR(ROUND($E707/$L707, 2), 0)</f>
        <v>195.4</v>
      </c>
      <c r="Q707" t="s">
        <v>8316</v>
      </c>
      <c r="R707" t="s">
        <v>8318</v>
      </c>
      <c r="S707" s="10">
        <f t="shared" ref="S707:S770" si="46">((($J707/60)/60)/24)+DATE(1970,1,1)</f>
        <v>42726.491643518515</v>
      </c>
      <c r="T707">
        <f t="shared" ref="T707:T770" si="47">YEAR($S707)</f>
        <v>2016</v>
      </c>
      <c r="U707" s="15" t="str" cm="1">
        <f t="array" ref="U707">_xlfn.IFS(MONTH($S707)=1, "January", MONTH($S707)=2, "Feburary", MONTH($S707)=3, "March", MONTH($S707)=4, "April", MONTH($S707)=5, "May", MONTH($S707)=6, "June", MONTH($S707)=7, "July", MONTH($S707)=8, "August", MONTH($S707)=9, "September", MONTH($S707)=10, "October", MONTH($S707)=11, "November", MONTH($S707)=12, "December")</f>
        <v>December</v>
      </c>
    </row>
    <row r="708" spans="1:21" ht="30" x14ac:dyDescent="0.25">
      <c r="A708">
        <v>706</v>
      </c>
      <c r="B708" s="3" t="s">
        <v>706</v>
      </c>
      <c r="C708" s="3" t="s">
        <v>4815</v>
      </c>
      <c r="D708" s="6">
        <v>25000</v>
      </c>
      <c r="E708" s="8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>
        <f t="shared" si="44"/>
        <v>0</v>
      </c>
      <c r="P708" s="11">
        <f t="shared" si="45"/>
        <v>0</v>
      </c>
      <c r="Q708" t="s">
        <v>8316</v>
      </c>
      <c r="R708" t="s">
        <v>8318</v>
      </c>
      <c r="S708" s="10">
        <f t="shared" si="46"/>
        <v>42676.995173611111</v>
      </c>
      <c r="T708">
        <f t="shared" si="47"/>
        <v>2016</v>
      </c>
      <c r="U708" s="15" t="str" cm="1">
        <f t="array" ref="U708">_xlfn.IFS(MONTH($S708)=1, "January", MONTH($S708)=2, "Feburary", MONTH($S708)=3, "March", MONTH($S708)=4, "April", MONTH($S708)=5, "May", MONTH($S708)=6, "June", MONTH($S708)=7, "July", MONTH($S708)=8, "August", MONTH($S708)=9, "September", MONTH($S708)=10, "October", MONTH($S708)=11, "November", MONTH($S708)=12, "December")</f>
        <v>November</v>
      </c>
    </row>
    <row r="709" spans="1:21" ht="30" x14ac:dyDescent="0.25">
      <c r="A709">
        <v>707</v>
      </c>
      <c r="B709" s="3" t="s">
        <v>707</v>
      </c>
      <c r="C709" s="3" t="s">
        <v>4816</v>
      </c>
      <c r="D709" s="6">
        <v>25000</v>
      </c>
      <c r="E709" s="8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>
        <f t="shared" si="44"/>
        <v>215</v>
      </c>
      <c r="P709" s="11">
        <f t="shared" si="45"/>
        <v>117.7</v>
      </c>
      <c r="Q709" t="s">
        <v>8316</v>
      </c>
      <c r="R709" t="s">
        <v>8318</v>
      </c>
      <c r="S709" s="10">
        <f t="shared" si="46"/>
        <v>42696.663506944446</v>
      </c>
      <c r="T709">
        <f t="shared" si="47"/>
        <v>2016</v>
      </c>
      <c r="U709" s="15" t="str" cm="1">
        <f t="array" ref="U709">_xlfn.IFS(MONTH($S709)=1, "January", MONTH($S709)=2, "Feburary", MONTH($S709)=3, "March", MONTH($S709)=4, "April", MONTH($S709)=5, "May", MONTH($S709)=6, "June", MONTH($S709)=7, "July", MONTH($S709)=8, "August", MONTH($S709)=9, "September", MONTH($S709)=10, "October", MONTH($S709)=11, "November", MONTH($S709)=12, "December")</f>
        <v>November</v>
      </c>
    </row>
    <row r="710" spans="1:21" ht="30" x14ac:dyDescent="0.25">
      <c r="A710">
        <v>708</v>
      </c>
      <c r="B710" s="3" t="s">
        <v>708</v>
      </c>
      <c r="C710" s="3" t="s">
        <v>4817</v>
      </c>
      <c r="D710" s="6">
        <v>25000</v>
      </c>
      <c r="E710" s="8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>
        <f t="shared" si="44"/>
        <v>35</v>
      </c>
      <c r="P710" s="11">
        <f t="shared" si="45"/>
        <v>23.95</v>
      </c>
      <c r="Q710" t="s">
        <v>8316</v>
      </c>
      <c r="R710" t="s">
        <v>8318</v>
      </c>
      <c r="S710" s="10">
        <f t="shared" si="46"/>
        <v>41835.581018518518</v>
      </c>
      <c r="T710">
        <f t="shared" si="47"/>
        <v>2014</v>
      </c>
      <c r="U710" s="15" t="str" cm="1">
        <f t="array" ref="U710">_xlfn.IFS(MONTH($S710)=1, "January", MONTH($S710)=2, "Feburary", MONTH($S710)=3, "March", MONTH($S710)=4, "April", MONTH($S710)=5, "May", MONTH($S710)=6, "June", MONTH($S710)=7, "July", MONTH($S710)=8, "August", MONTH($S710)=9, "September", MONTH($S710)=10, "October", MONTH($S710)=11, "November", MONTH($S710)=12, "December")</f>
        <v>July</v>
      </c>
    </row>
    <row r="711" spans="1:21" x14ac:dyDescent="0.25">
      <c r="A711">
        <v>709</v>
      </c>
      <c r="B711" s="3" t="s">
        <v>709</v>
      </c>
      <c r="C711" s="3" t="s">
        <v>4818</v>
      </c>
      <c r="D711" s="6">
        <v>25000</v>
      </c>
      <c r="E711" s="8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>
        <f t="shared" si="44"/>
        <v>0</v>
      </c>
      <c r="P711" s="11">
        <f t="shared" si="45"/>
        <v>30.5</v>
      </c>
      <c r="Q711" t="s">
        <v>8316</v>
      </c>
      <c r="R711" t="s">
        <v>8318</v>
      </c>
      <c r="S711" s="10">
        <f t="shared" si="46"/>
        <v>41948.041192129633</v>
      </c>
      <c r="T711">
        <f t="shared" si="47"/>
        <v>2014</v>
      </c>
      <c r="U711" s="15" t="str" cm="1">
        <f t="array" ref="U711">_xlfn.IFS(MONTH($S711)=1, "January", MONTH($S711)=2, "Feburary", MONTH($S711)=3, "March", MONTH($S711)=4, "April", MONTH($S711)=5, "May", MONTH($S711)=6, "June", MONTH($S711)=7, "July", MONTH($S711)=8, "August", MONTH($S711)=9, "September", MONTH($S711)=10, "October", MONTH($S711)=11, "November", MONTH($S711)=12, "December")</f>
        <v>November</v>
      </c>
    </row>
    <row r="712" spans="1:21" ht="30" x14ac:dyDescent="0.25">
      <c r="A712">
        <v>710</v>
      </c>
      <c r="B712" s="3" t="s">
        <v>710</v>
      </c>
      <c r="C712" s="3" t="s">
        <v>4819</v>
      </c>
      <c r="D712" s="6">
        <v>25000</v>
      </c>
      <c r="E712" s="8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>
        <f t="shared" si="44"/>
        <v>0</v>
      </c>
      <c r="P712" s="11">
        <f t="shared" si="45"/>
        <v>0</v>
      </c>
      <c r="Q712" t="s">
        <v>8316</v>
      </c>
      <c r="R712" t="s">
        <v>8318</v>
      </c>
      <c r="S712" s="10">
        <f t="shared" si="46"/>
        <v>41837.984976851854</v>
      </c>
      <c r="T712">
        <f t="shared" si="47"/>
        <v>2014</v>
      </c>
      <c r="U712" s="15" t="str" cm="1">
        <f t="array" ref="U712">_xlfn.IFS(MONTH($S712)=1, "January", MONTH($S712)=2, "Feburary", MONTH($S712)=3, "March", MONTH($S712)=4, "April", MONTH($S712)=5, "May", MONTH($S712)=6, "June", MONTH($S712)=7, "July", MONTH($S712)=8, "August", MONTH($S712)=9, "September", MONTH($S712)=10, "October", MONTH($S712)=11, "November", MONTH($S712)=12, "December")</f>
        <v>July</v>
      </c>
    </row>
    <row r="713" spans="1:21" ht="30" x14ac:dyDescent="0.25">
      <c r="A713">
        <v>711</v>
      </c>
      <c r="B713" s="3" t="s">
        <v>711</v>
      </c>
      <c r="C713" s="3" t="s">
        <v>4820</v>
      </c>
      <c r="D713" s="6">
        <v>25000</v>
      </c>
      <c r="E713" s="8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>
        <f t="shared" si="44"/>
        <v>135</v>
      </c>
      <c r="P713" s="11">
        <f t="shared" si="45"/>
        <v>99.97</v>
      </c>
      <c r="Q713" t="s">
        <v>8316</v>
      </c>
      <c r="R713" t="s">
        <v>8318</v>
      </c>
      <c r="S713" s="10">
        <f t="shared" si="46"/>
        <v>42678.459120370375</v>
      </c>
      <c r="T713">
        <f t="shared" si="47"/>
        <v>2016</v>
      </c>
      <c r="U713" s="15" t="str" cm="1">
        <f t="array" ref="U713">_xlfn.IFS(MONTH($S713)=1, "January", MONTH($S713)=2, "Feburary", MONTH($S713)=3, "March", MONTH($S713)=4, "April", MONTH($S713)=5, "May", MONTH($S713)=6, "June", MONTH($S713)=7, "July", MONTH($S713)=8, "August", MONTH($S713)=9, "September", MONTH($S713)=10, "October", MONTH($S713)=11, "November", MONTH($S713)=12, "December")</f>
        <v>November</v>
      </c>
    </row>
    <row r="714" spans="1:21" ht="30" x14ac:dyDescent="0.25">
      <c r="A714">
        <v>712</v>
      </c>
      <c r="B714" s="3" t="s">
        <v>712</v>
      </c>
      <c r="C714" s="3" t="s">
        <v>4821</v>
      </c>
      <c r="D714" s="6">
        <v>25000</v>
      </c>
      <c r="E714" s="8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>
        <f t="shared" si="44"/>
        <v>0</v>
      </c>
      <c r="P714" s="11">
        <f t="shared" si="45"/>
        <v>26.25</v>
      </c>
      <c r="Q714" t="s">
        <v>8316</v>
      </c>
      <c r="R714" t="s">
        <v>8318</v>
      </c>
      <c r="S714" s="10">
        <f t="shared" si="46"/>
        <v>42384.680925925932</v>
      </c>
      <c r="T714">
        <f t="shared" si="47"/>
        <v>2016</v>
      </c>
      <c r="U714" s="15" t="str" cm="1">
        <f t="array" ref="U714">_xlfn.IFS(MONTH($S714)=1, "January", MONTH($S714)=2, "Feburary", MONTH($S714)=3, "March", MONTH($S714)=4, "April", MONTH($S714)=5, "May", MONTH($S714)=6, "June", MONTH($S714)=7, "July", MONTH($S714)=8, "August", MONTH($S714)=9, "September", MONTH($S714)=10, "October", MONTH($S714)=11, "November", MONTH($S714)=12, "December")</f>
        <v>January</v>
      </c>
    </row>
    <row r="715" spans="1:21" ht="30" x14ac:dyDescent="0.25">
      <c r="A715">
        <v>713</v>
      </c>
      <c r="B715" s="3" t="s">
        <v>713</v>
      </c>
      <c r="C715" s="3" t="s">
        <v>4822</v>
      </c>
      <c r="D715" s="6">
        <v>25000</v>
      </c>
      <c r="E715" s="8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>
        <f t="shared" si="44"/>
        <v>1</v>
      </c>
      <c r="P715" s="11">
        <f t="shared" si="45"/>
        <v>199</v>
      </c>
      <c r="Q715" t="s">
        <v>8316</v>
      </c>
      <c r="R715" t="s">
        <v>8318</v>
      </c>
      <c r="S715" s="10">
        <f t="shared" si="46"/>
        <v>42496.529305555552</v>
      </c>
      <c r="T715">
        <f t="shared" si="47"/>
        <v>2016</v>
      </c>
      <c r="U715" s="15" t="str" cm="1">
        <f t="array" ref="U715">_xlfn.IFS(MONTH($S715)=1, "January", MONTH($S715)=2, "Feburary", MONTH($S715)=3, "March", MONTH($S715)=4, "April", MONTH($S715)=5, "May", MONTH($S715)=6, "June", MONTH($S715)=7, "July", MONTH($S715)=8, "August", MONTH($S715)=9, "September", MONTH($S715)=10, "October", MONTH($S715)=11, "November", MONTH($S715)=12, "December")</f>
        <v>May</v>
      </c>
    </row>
    <row r="716" spans="1:21" ht="30" x14ac:dyDescent="0.25">
      <c r="A716">
        <v>714</v>
      </c>
      <c r="B716" s="3" t="s">
        <v>714</v>
      </c>
      <c r="C716" s="3" t="s">
        <v>4823</v>
      </c>
      <c r="D716" s="6">
        <v>25000</v>
      </c>
      <c r="E716" s="8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>
        <f t="shared" si="44"/>
        <v>9</v>
      </c>
      <c r="P716" s="11">
        <f t="shared" si="45"/>
        <v>80.319999999999993</v>
      </c>
      <c r="Q716" t="s">
        <v>8316</v>
      </c>
      <c r="R716" t="s">
        <v>8318</v>
      </c>
      <c r="S716" s="10">
        <f t="shared" si="46"/>
        <v>42734.787986111114</v>
      </c>
      <c r="T716">
        <f t="shared" si="47"/>
        <v>2016</v>
      </c>
      <c r="U716" s="15" t="str" cm="1">
        <f t="array" ref="U716">_xlfn.IFS(MONTH($S716)=1, "January", MONTH($S716)=2, "Feburary", MONTH($S716)=3, "March", MONTH($S716)=4, "April", MONTH($S716)=5, "May", MONTH($S716)=6, "June", MONTH($S716)=7, "July", MONTH($S716)=8, "August", MONTH($S716)=9, "September", MONTH($S716)=10, "October", MONTH($S716)=11, "November", MONTH($S716)=12, "December")</f>
        <v>December</v>
      </c>
    </row>
    <row r="717" spans="1:21" ht="30" x14ac:dyDescent="0.25">
      <c r="A717">
        <v>715</v>
      </c>
      <c r="B717" s="3" t="s">
        <v>715</v>
      </c>
      <c r="C717" s="3" t="s">
        <v>4824</v>
      </c>
      <c r="D717" s="6">
        <v>25000</v>
      </c>
      <c r="E717" s="8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>
        <f t="shared" si="44"/>
        <v>6</v>
      </c>
      <c r="P717" s="11">
        <f t="shared" si="45"/>
        <v>115.75</v>
      </c>
      <c r="Q717" t="s">
        <v>8316</v>
      </c>
      <c r="R717" t="s">
        <v>8318</v>
      </c>
      <c r="S717" s="10">
        <f t="shared" si="46"/>
        <v>42273.090740740736</v>
      </c>
      <c r="T717">
        <f t="shared" si="47"/>
        <v>2015</v>
      </c>
      <c r="U717" s="15" t="str" cm="1">
        <f t="array" ref="U717">_xlfn.IFS(MONTH($S717)=1, "January", MONTH($S717)=2, "Feburary", MONTH($S717)=3, "March", MONTH($S717)=4, "April", MONTH($S717)=5, "May", MONTH($S717)=6, "June", MONTH($S717)=7, "July", MONTH($S717)=8, "August", MONTH($S717)=9, "September", MONTH($S717)=10, "October", MONTH($S717)=11, "November", MONTH($S717)=12, "December")</f>
        <v>September</v>
      </c>
    </row>
    <row r="718" spans="1:21" ht="30" x14ac:dyDescent="0.25">
      <c r="A718">
        <v>716</v>
      </c>
      <c r="B718" s="3" t="s">
        <v>716</v>
      </c>
      <c r="C718" s="3" t="s">
        <v>4825</v>
      </c>
      <c r="D718" s="6">
        <v>25000</v>
      </c>
      <c r="E718" s="8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>
        <f t="shared" si="44"/>
        <v>3</v>
      </c>
      <c r="P718" s="11">
        <f t="shared" si="45"/>
        <v>44.69</v>
      </c>
      <c r="Q718" t="s">
        <v>8316</v>
      </c>
      <c r="R718" t="s">
        <v>8318</v>
      </c>
      <c r="S718" s="10">
        <f t="shared" si="46"/>
        <v>41940.658645833333</v>
      </c>
      <c r="T718">
        <f t="shared" si="47"/>
        <v>2014</v>
      </c>
      <c r="U718" s="15" t="str" cm="1">
        <f t="array" ref="U718">_xlfn.IFS(MONTH($S718)=1, "January", MONTH($S718)=2, "Feburary", MONTH($S718)=3, "March", MONTH($S718)=4, "April", MONTH($S718)=5, "May", MONTH($S718)=6, "June", MONTH($S718)=7, "July", MONTH($S718)=8, "August", MONTH($S718)=9, "September", MONTH($S718)=10, "October", MONTH($S718)=11, "November", MONTH($S718)=12, "December")</f>
        <v>October</v>
      </c>
    </row>
    <row r="719" spans="1:21" x14ac:dyDescent="0.25">
      <c r="A719">
        <v>717</v>
      </c>
      <c r="B719" s="3" t="s">
        <v>717</v>
      </c>
      <c r="C719" s="3" t="s">
        <v>4826</v>
      </c>
      <c r="D719" s="6">
        <v>25000</v>
      </c>
      <c r="E719" s="8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>
        <f t="shared" si="44"/>
        <v>1</v>
      </c>
      <c r="P719" s="11">
        <f t="shared" si="45"/>
        <v>76.25</v>
      </c>
      <c r="Q719" t="s">
        <v>8316</v>
      </c>
      <c r="R719" t="s">
        <v>8318</v>
      </c>
      <c r="S719" s="10">
        <f t="shared" si="46"/>
        <v>41857.854189814818</v>
      </c>
      <c r="T719">
        <f t="shared" si="47"/>
        <v>2014</v>
      </c>
      <c r="U719" s="15" t="str" cm="1">
        <f t="array" ref="U719">_xlfn.IFS(MONTH($S719)=1, "January", MONTH($S719)=2, "Feburary", MONTH($S719)=3, "March", MONTH($S719)=4, "April", MONTH($S719)=5, "May", MONTH($S719)=6, "June", MONTH($S719)=7, "July", MONTH($S719)=8, "August", MONTH($S719)=9, "September", MONTH($S719)=10, "October", MONTH($S719)=11, "November", MONTH($S719)=12, "December")</f>
        <v>August</v>
      </c>
    </row>
    <row r="720" spans="1:21" ht="30" x14ac:dyDescent="0.25">
      <c r="A720">
        <v>718</v>
      </c>
      <c r="B720" s="3" t="s">
        <v>718</v>
      </c>
      <c r="C720" s="3" t="s">
        <v>4827</v>
      </c>
      <c r="D720" s="6">
        <v>25000</v>
      </c>
      <c r="E720" s="8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>
        <f t="shared" si="44"/>
        <v>0</v>
      </c>
      <c r="P720" s="11">
        <f t="shared" si="45"/>
        <v>22.5</v>
      </c>
      <c r="Q720" t="s">
        <v>8316</v>
      </c>
      <c r="R720" t="s">
        <v>8318</v>
      </c>
      <c r="S720" s="10">
        <f t="shared" si="46"/>
        <v>42752.845451388886</v>
      </c>
      <c r="T720">
        <f t="shared" si="47"/>
        <v>2017</v>
      </c>
      <c r="U720" s="15" t="str" cm="1">
        <f t="array" ref="U720">_xlfn.IFS(MONTH($S720)=1, "January", MONTH($S720)=2, "Feburary", MONTH($S720)=3, "March", MONTH($S720)=4, "April", MONTH($S720)=5, "May", MONTH($S720)=6, "June", MONTH($S720)=7, "July", MONTH($S720)=8, "August", MONTH($S720)=9, "September", MONTH($S720)=10, "October", MONTH($S720)=11, "November", MONTH($S720)=12, "December")</f>
        <v>January</v>
      </c>
    </row>
    <row r="721" spans="1:21" ht="30" x14ac:dyDescent="0.25">
      <c r="A721">
        <v>719</v>
      </c>
      <c r="B721" s="3" t="s">
        <v>719</v>
      </c>
      <c r="C721" s="3" t="s">
        <v>4828</v>
      </c>
      <c r="D721" s="6">
        <v>25000</v>
      </c>
      <c r="E721" s="8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>
        <f t="shared" si="44"/>
        <v>1</v>
      </c>
      <c r="P721" s="11">
        <f t="shared" si="45"/>
        <v>19.399999999999999</v>
      </c>
      <c r="Q721" t="s">
        <v>8316</v>
      </c>
      <c r="R721" t="s">
        <v>8318</v>
      </c>
      <c r="S721" s="10">
        <f t="shared" si="46"/>
        <v>42409.040231481486</v>
      </c>
      <c r="T721">
        <f t="shared" si="47"/>
        <v>2016</v>
      </c>
      <c r="U721" s="15" t="str" cm="1">
        <f t="array" ref="U721">_xlfn.IFS(MONTH($S721)=1, "January", MONTH($S721)=2, "Feburary", MONTH($S721)=3, "March", MONTH($S721)=4, "April", MONTH($S721)=5, "May", MONTH($S721)=6, "June", MONTH($S721)=7, "July", MONTH($S721)=8, "August", MONTH($S721)=9, "September", MONTH($S721)=10, "October", MONTH($S721)=11, "November", MONTH($S721)=12, "December")</f>
        <v>Feburary</v>
      </c>
    </row>
    <row r="722" spans="1:21" ht="30" x14ac:dyDescent="0.25">
      <c r="A722">
        <v>720</v>
      </c>
      <c r="B722" s="3" t="s">
        <v>720</v>
      </c>
      <c r="C722" s="3" t="s">
        <v>4829</v>
      </c>
      <c r="D722" s="6">
        <v>25000</v>
      </c>
      <c r="E722" s="8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>
        <f t="shared" si="44"/>
        <v>11</v>
      </c>
      <c r="P722" s="11">
        <f t="shared" si="45"/>
        <v>66.709999999999994</v>
      </c>
      <c r="Q722" t="s">
        <v>8319</v>
      </c>
      <c r="R722" t="s">
        <v>8320</v>
      </c>
      <c r="S722" s="10">
        <f t="shared" si="46"/>
        <v>40909.649201388893</v>
      </c>
      <c r="T722">
        <f t="shared" si="47"/>
        <v>2012</v>
      </c>
      <c r="U722" s="15" t="str" cm="1">
        <f t="array" ref="U722">_xlfn.IFS(MONTH($S722)=1, "January", MONTH($S722)=2, "Feburary", MONTH($S722)=3, "March", MONTH($S722)=4, "April", MONTH($S722)=5, "May", MONTH($S722)=6, "June", MONTH($S722)=7, "July", MONTH($S722)=8, "August", MONTH($S722)=9, "September", MONTH($S722)=10, "October", MONTH($S722)=11, "November", MONTH($S722)=12, "December")</f>
        <v>January</v>
      </c>
    </row>
    <row r="723" spans="1:21" ht="30" x14ac:dyDescent="0.25">
      <c r="A723">
        <v>721</v>
      </c>
      <c r="B723" s="3" t="s">
        <v>721</v>
      </c>
      <c r="C723" s="3" t="s">
        <v>4830</v>
      </c>
      <c r="D723" s="6">
        <v>25000</v>
      </c>
      <c r="E723" s="8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>
        <f t="shared" si="44"/>
        <v>40</v>
      </c>
      <c r="P723" s="11">
        <f t="shared" si="45"/>
        <v>84.14</v>
      </c>
      <c r="Q723" t="s">
        <v>8319</v>
      </c>
      <c r="R723" t="s">
        <v>8320</v>
      </c>
      <c r="S723" s="10">
        <f t="shared" si="46"/>
        <v>41807.571840277778</v>
      </c>
      <c r="T723">
        <f t="shared" si="47"/>
        <v>2014</v>
      </c>
      <c r="U723" s="15" t="str" cm="1">
        <f t="array" ref="U723">_xlfn.IFS(MONTH($S723)=1, "January", MONTH($S723)=2, "Feburary", MONTH($S723)=3, "March", MONTH($S723)=4, "April", MONTH($S723)=5, "May", MONTH($S723)=6, "June", MONTH($S723)=7, "July", MONTH($S723)=8, "August", MONTH($S723)=9, "September", MONTH($S723)=10, "October", MONTH($S723)=11, "November", MONTH($S723)=12, "December")</f>
        <v>June</v>
      </c>
    </row>
    <row r="724" spans="1:21" ht="30" x14ac:dyDescent="0.25">
      <c r="A724">
        <v>722</v>
      </c>
      <c r="B724" s="3" t="s">
        <v>722</v>
      </c>
      <c r="C724" s="3" t="s">
        <v>4831</v>
      </c>
      <c r="D724" s="6">
        <v>25000</v>
      </c>
      <c r="E724" s="8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>
        <f t="shared" si="44"/>
        <v>132</v>
      </c>
      <c r="P724" s="11">
        <f t="shared" si="45"/>
        <v>215.73</v>
      </c>
      <c r="Q724" t="s">
        <v>8319</v>
      </c>
      <c r="R724" t="s">
        <v>8320</v>
      </c>
      <c r="S724" s="10">
        <f t="shared" si="46"/>
        <v>40977.805300925924</v>
      </c>
      <c r="T724">
        <f t="shared" si="47"/>
        <v>2012</v>
      </c>
      <c r="U724" s="15" t="str" cm="1">
        <f t="array" ref="U724">_xlfn.IFS(MONTH($S724)=1, "January", MONTH($S724)=2, "Feburary", MONTH($S724)=3, "March", MONTH($S724)=4, "April", MONTH($S724)=5, "May", MONTH($S724)=6, "June", MONTH($S724)=7, "July", MONTH($S724)=8, "August", MONTH($S724)=9, "September", MONTH($S724)=10, "October", MONTH($S724)=11, "November", MONTH($S724)=12, "December")</f>
        <v>March</v>
      </c>
    </row>
    <row r="725" spans="1:21" ht="30" x14ac:dyDescent="0.25">
      <c r="A725">
        <v>723</v>
      </c>
      <c r="B725" s="3" t="s">
        <v>723</v>
      </c>
      <c r="C725" s="3" t="s">
        <v>4832</v>
      </c>
      <c r="D725" s="6">
        <v>25000</v>
      </c>
      <c r="E725" s="8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>
        <f t="shared" si="44"/>
        <v>22</v>
      </c>
      <c r="P725" s="11">
        <f t="shared" si="45"/>
        <v>54.69</v>
      </c>
      <c r="Q725" t="s">
        <v>8319</v>
      </c>
      <c r="R725" t="s">
        <v>8320</v>
      </c>
      <c r="S725" s="10">
        <f t="shared" si="46"/>
        <v>42184.816539351858</v>
      </c>
      <c r="T725">
        <f t="shared" si="47"/>
        <v>2015</v>
      </c>
      <c r="U725" s="15" t="str" cm="1">
        <f t="array" ref="U725">_xlfn.IFS(MONTH($S725)=1, "January", MONTH($S725)=2, "Feburary", MONTH($S725)=3, "March", MONTH($S725)=4, "April", MONTH($S725)=5, "May", MONTH($S725)=6, "June", MONTH($S725)=7, "July", MONTH($S725)=8, "August", MONTH($S725)=9, "September", MONTH($S725)=10, "October", MONTH($S725)=11, "November", MONTH($S725)=12, "December")</f>
        <v>June</v>
      </c>
    </row>
    <row r="726" spans="1:21" ht="45" x14ac:dyDescent="0.25">
      <c r="A726">
        <v>724</v>
      </c>
      <c r="B726" s="3" t="s">
        <v>724</v>
      </c>
      <c r="C726" s="3" t="s">
        <v>4833</v>
      </c>
      <c r="D726" s="6">
        <v>25000</v>
      </c>
      <c r="E726" s="8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>
        <f t="shared" si="44"/>
        <v>30</v>
      </c>
      <c r="P726" s="11">
        <f t="shared" si="45"/>
        <v>51.63</v>
      </c>
      <c r="Q726" t="s">
        <v>8319</v>
      </c>
      <c r="R726" t="s">
        <v>8320</v>
      </c>
      <c r="S726" s="10">
        <f t="shared" si="46"/>
        <v>40694.638460648144</v>
      </c>
      <c r="T726">
        <f t="shared" si="47"/>
        <v>2011</v>
      </c>
      <c r="U726" s="15" t="str" cm="1">
        <f t="array" ref="U726">_xlfn.IFS(MONTH($S726)=1, "January", MONTH($S726)=2, "Feburary", MONTH($S726)=3, "March", MONTH($S726)=4, "April", MONTH($S726)=5, "May", MONTH($S726)=6, "June", MONTH($S726)=7, "July", MONTH($S726)=8, "August", MONTH($S726)=9, "September", MONTH($S726)=10, "October", MONTH($S726)=11, "November", MONTH($S726)=12, "December")</f>
        <v>May</v>
      </c>
    </row>
    <row r="727" spans="1:21" ht="30" x14ac:dyDescent="0.25">
      <c r="A727">
        <v>725</v>
      </c>
      <c r="B727" s="3" t="s">
        <v>725</v>
      </c>
      <c r="C727" s="3" t="s">
        <v>4834</v>
      </c>
      <c r="D727" s="6">
        <v>25000</v>
      </c>
      <c r="E727" s="8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>
        <f t="shared" si="44"/>
        <v>80</v>
      </c>
      <c r="P727" s="11">
        <f t="shared" si="45"/>
        <v>143.36000000000001</v>
      </c>
      <c r="Q727" t="s">
        <v>8319</v>
      </c>
      <c r="R727" t="s">
        <v>8320</v>
      </c>
      <c r="S727" s="10">
        <f t="shared" si="46"/>
        <v>42321.626296296294</v>
      </c>
      <c r="T727">
        <f t="shared" si="47"/>
        <v>2015</v>
      </c>
      <c r="U727" s="15" t="str" cm="1">
        <f t="array" ref="U727">_xlfn.IFS(MONTH($S727)=1, "January", MONTH($S727)=2, "Feburary", MONTH($S727)=3, "March", MONTH($S727)=4, "April", MONTH($S727)=5, "May", MONTH($S727)=6, "June", MONTH($S727)=7, "July", MONTH($S727)=8, "August", MONTH($S727)=9, "September", MONTH($S727)=10, "October", MONTH($S727)=11, "November", MONTH($S727)=12, "December")</f>
        <v>November</v>
      </c>
    </row>
    <row r="728" spans="1:21" ht="30" x14ac:dyDescent="0.25">
      <c r="A728">
        <v>726</v>
      </c>
      <c r="B728" s="3" t="s">
        <v>726</v>
      </c>
      <c r="C728" s="3" t="s">
        <v>4835</v>
      </c>
      <c r="D728" s="6">
        <v>25000</v>
      </c>
      <c r="E728" s="8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>
        <f t="shared" si="44"/>
        <v>10</v>
      </c>
      <c r="P728" s="11">
        <f t="shared" si="45"/>
        <v>72.430000000000007</v>
      </c>
      <c r="Q728" t="s">
        <v>8319</v>
      </c>
      <c r="R728" t="s">
        <v>8320</v>
      </c>
      <c r="S728" s="10">
        <f t="shared" si="46"/>
        <v>41346.042673611111</v>
      </c>
      <c r="T728">
        <f t="shared" si="47"/>
        <v>2013</v>
      </c>
      <c r="U728" s="15" t="str" cm="1">
        <f t="array" ref="U728">_xlfn.IFS(MONTH($S728)=1, "January", MONTH($S728)=2, "Feburary", MONTH($S728)=3, "March", MONTH($S728)=4, "April", MONTH($S728)=5, "May", MONTH($S728)=6, "June", MONTH($S728)=7, "July", MONTH($S728)=8, "August", MONTH($S728)=9, "September", MONTH($S728)=10, "October", MONTH($S728)=11, "November", MONTH($S728)=12, "December")</f>
        <v>March</v>
      </c>
    </row>
    <row r="729" spans="1:21" ht="30" x14ac:dyDescent="0.25">
      <c r="A729">
        <v>727</v>
      </c>
      <c r="B729" s="3" t="s">
        <v>727</v>
      </c>
      <c r="C729" s="3" t="s">
        <v>4836</v>
      </c>
      <c r="D729" s="6">
        <v>25000</v>
      </c>
      <c r="E729" s="8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>
        <f t="shared" si="44"/>
        <v>22</v>
      </c>
      <c r="P729" s="11">
        <f t="shared" si="45"/>
        <v>36.53</v>
      </c>
      <c r="Q729" t="s">
        <v>8319</v>
      </c>
      <c r="R729" t="s">
        <v>8320</v>
      </c>
      <c r="S729" s="10">
        <f t="shared" si="46"/>
        <v>41247.020243055551</v>
      </c>
      <c r="T729">
        <f t="shared" si="47"/>
        <v>2012</v>
      </c>
      <c r="U729" s="15" t="str" cm="1">
        <f t="array" ref="U729">_xlfn.IFS(MONTH($S729)=1, "January", MONTH($S729)=2, "Feburary", MONTH($S729)=3, "March", MONTH($S729)=4, "April", MONTH($S729)=5, "May", MONTH($S729)=6, "June", MONTH($S729)=7, "July", MONTH($S729)=8, "August", MONTH($S729)=9, "September", MONTH($S729)=10, "October", MONTH($S729)=11, "November", MONTH($S729)=12, "December")</f>
        <v>December</v>
      </c>
    </row>
    <row r="730" spans="1:21" ht="30" x14ac:dyDescent="0.25">
      <c r="A730">
        <v>728</v>
      </c>
      <c r="B730" s="3" t="s">
        <v>728</v>
      </c>
      <c r="C730" s="3" t="s">
        <v>4837</v>
      </c>
      <c r="D730" s="6">
        <v>25000</v>
      </c>
      <c r="E730" s="8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>
        <f t="shared" si="44"/>
        <v>32</v>
      </c>
      <c r="P730" s="11">
        <f t="shared" si="45"/>
        <v>60.9</v>
      </c>
      <c r="Q730" t="s">
        <v>8319</v>
      </c>
      <c r="R730" t="s">
        <v>8320</v>
      </c>
      <c r="S730" s="10">
        <f t="shared" si="46"/>
        <v>40731.837465277778</v>
      </c>
      <c r="T730">
        <f t="shared" si="47"/>
        <v>2011</v>
      </c>
      <c r="U730" s="15" t="str" cm="1">
        <f t="array" ref="U730">_xlfn.IFS(MONTH($S730)=1, "January", MONTH($S730)=2, "Feburary", MONTH($S730)=3, "March", MONTH($S730)=4, "April", MONTH($S730)=5, "May", MONTH($S730)=6, "June", MONTH($S730)=7, "July", MONTH($S730)=8, "August", MONTH($S730)=9, "September", MONTH($S730)=10, "October", MONTH($S730)=11, "November", MONTH($S730)=12, "December")</f>
        <v>July</v>
      </c>
    </row>
    <row r="731" spans="1:21" ht="30" x14ac:dyDescent="0.25">
      <c r="A731">
        <v>729</v>
      </c>
      <c r="B731" s="3" t="s">
        <v>729</v>
      </c>
      <c r="C731" s="3" t="s">
        <v>4838</v>
      </c>
      <c r="D731" s="6">
        <v>25000</v>
      </c>
      <c r="E731" s="8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>
        <f t="shared" si="44"/>
        <v>21</v>
      </c>
      <c r="P731" s="11">
        <f t="shared" si="45"/>
        <v>43.55</v>
      </c>
      <c r="Q731" t="s">
        <v>8319</v>
      </c>
      <c r="R731" t="s">
        <v>8320</v>
      </c>
      <c r="S731" s="10">
        <f t="shared" si="46"/>
        <v>41111.185891203706</v>
      </c>
      <c r="T731">
        <f t="shared" si="47"/>
        <v>2012</v>
      </c>
      <c r="U731" s="15" t="str" cm="1">
        <f t="array" ref="U731">_xlfn.IFS(MONTH($S731)=1, "January", MONTH($S731)=2, "Feburary", MONTH($S731)=3, "March", MONTH($S731)=4, "April", MONTH($S731)=5, "May", MONTH($S731)=6, "June", MONTH($S731)=7, "July", MONTH($S731)=8, "August", MONTH($S731)=9, "September", MONTH($S731)=10, "October", MONTH($S731)=11, "November", MONTH($S731)=12, "December")</f>
        <v>July</v>
      </c>
    </row>
    <row r="732" spans="1:21" x14ac:dyDescent="0.25">
      <c r="A732">
        <v>730</v>
      </c>
      <c r="B732" s="3" t="s">
        <v>730</v>
      </c>
      <c r="C732" s="3" t="s">
        <v>4839</v>
      </c>
      <c r="D732" s="6">
        <v>25000</v>
      </c>
      <c r="E732" s="8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>
        <f t="shared" si="44"/>
        <v>106</v>
      </c>
      <c r="P732" s="11">
        <f t="shared" si="45"/>
        <v>99.77</v>
      </c>
      <c r="Q732" t="s">
        <v>8319</v>
      </c>
      <c r="R732" t="s">
        <v>8320</v>
      </c>
      <c r="S732" s="10">
        <f t="shared" si="46"/>
        <v>40854.745266203703</v>
      </c>
      <c r="T732">
        <f t="shared" si="47"/>
        <v>2011</v>
      </c>
      <c r="U732" s="15" t="str" cm="1">
        <f t="array" ref="U732">_xlfn.IFS(MONTH($S732)=1, "January", MONTH($S732)=2, "Feburary", MONTH($S732)=3, "March", MONTH($S732)=4, "April", MONTH($S732)=5, "May", MONTH($S732)=6, "June", MONTH($S732)=7, "July", MONTH($S732)=8, "August", MONTH($S732)=9, "September", MONTH($S732)=10, "October", MONTH($S732)=11, "November", MONTH($S732)=12, "December")</f>
        <v>November</v>
      </c>
    </row>
    <row r="733" spans="1:21" ht="30" x14ac:dyDescent="0.25">
      <c r="A733">
        <v>731</v>
      </c>
      <c r="B733" s="3" t="s">
        <v>731</v>
      </c>
      <c r="C733" s="3" t="s">
        <v>4840</v>
      </c>
      <c r="D733" s="6">
        <v>25000</v>
      </c>
      <c r="E733" s="8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>
        <f t="shared" si="44"/>
        <v>25</v>
      </c>
      <c r="P733" s="11">
        <f t="shared" si="45"/>
        <v>88.73</v>
      </c>
      <c r="Q733" t="s">
        <v>8319</v>
      </c>
      <c r="R733" t="s">
        <v>8320</v>
      </c>
      <c r="S733" s="10">
        <f t="shared" si="46"/>
        <v>40879.795682870368</v>
      </c>
      <c r="T733">
        <f t="shared" si="47"/>
        <v>2011</v>
      </c>
      <c r="U733" s="15" t="str" cm="1">
        <f t="array" ref="U733">_xlfn.IFS(MONTH($S733)=1, "January", MONTH($S733)=2, "Feburary", MONTH($S733)=3, "March", MONTH($S733)=4, "April", MONTH($S733)=5, "May", MONTH($S733)=6, "June", MONTH($S733)=7, "July", MONTH($S733)=8, "August", MONTH($S733)=9, "September", MONTH($S733)=10, "October", MONTH($S733)=11, "November", MONTH($S733)=12, "December")</f>
        <v>December</v>
      </c>
    </row>
    <row r="734" spans="1:21" ht="30" x14ac:dyDescent="0.25">
      <c r="A734">
        <v>732</v>
      </c>
      <c r="B734" s="3" t="s">
        <v>732</v>
      </c>
      <c r="C734" s="3" t="s">
        <v>4841</v>
      </c>
      <c r="D734" s="6">
        <v>25000</v>
      </c>
      <c r="E734" s="8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>
        <f t="shared" si="44"/>
        <v>0</v>
      </c>
      <c r="P734" s="11">
        <f t="shared" si="45"/>
        <v>4.92</v>
      </c>
      <c r="Q734" t="s">
        <v>8319</v>
      </c>
      <c r="R734" t="s">
        <v>8320</v>
      </c>
      <c r="S734" s="10">
        <f t="shared" si="46"/>
        <v>41486.424317129626</v>
      </c>
      <c r="T734">
        <f t="shared" si="47"/>
        <v>2013</v>
      </c>
      <c r="U734" s="15" t="str" cm="1">
        <f t="array" ref="U734">_xlfn.IFS(MONTH($S734)=1, "January", MONTH($S734)=2, "Feburary", MONTH($S734)=3, "March", MONTH($S734)=4, "April", MONTH($S734)=5, "May", MONTH($S734)=6, "June", MONTH($S734)=7, "July", MONTH($S734)=8, "August", MONTH($S734)=9, "September", MONTH($S734)=10, "October", MONTH($S734)=11, "November", MONTH($S734)=12, "December")</f>
        <v>July</v>
      </c>
    </row>
    <row r="735" spans="1:21" ht="30" x14ac:dyDescent="0.25">
      <c r="A735">
        <v>733</v>
      </c>
      <c r="B735" s="3" t="s">
        <v>733</v>
      </c>
      <c r="C735" s="3" t="s">
        <v>4842</v>
      </c>
      <c r="D735" s="6">
        <v>25000</v>
      </c>
      <c r="E735" s="8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>
        <f t="shared" si="44"/>
        <v>12</v>
      </c>
      <c r="P735" s="11">
        <f t="shared" si="45"/>
        <v>17.82</v>
      </c>
      <c r="Q735" t="s">
        <v>8319</v>
      </c>
      <c r="R735" t="s">
        <v>8320</v>
      </c>
      <c r="S735" s="10">
        <f t="shared" si="46"/>
        <v>41598.420046296298</v>
      </c>
      <c r="T735">
        <f t="shared" si="47"/>
        <v>2013</v>
      </c>
      <c r="U735" s="15" t="str" cm="1">
        <f t="array" ref="U735">_xlfn.IFS(MONTH($S735)=1, "January", MONTH($S735)=2, "Feburary", MONTH($S735)=3, "March", MONTH($S735)=4, "April", MONTH($S735)=5, "May", MONTH($S735)=6, "June", MONTH($S735)=7, "July", MONTH($S735)=8, "August", MONTH($S735)=9, "September", MONTH($S735)=10, "October", MONTH($S735)=11, "November", MONTH($S735)=12, "December")</f>
        <v>November</v>
      </c>
    </row>
    <row r="736" spans="1:21" ht="30" x14ac:dyDescent="0.25">
      <c r="A736">
        <v>734</v>
      </c>
      <c r="B736" s="3" t="s">
        <v>734</v>
      </c>
      <c r="C736" s="3" t="s">
        <v>4843</v>
      </c>
      <c r="D736" s="6">
        <v>25000</v>
      </c>
      <c r="E736" s="8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>
        <f t="shared" si="44"/>
        <v>43</v>
      </c>
      <c r="P736" s="11">
        <f t="shared" si="45"/>
        <v>187.19</v>
      </c>
      <c r="Q736" t="s">
        <v>8319</v>
      </c>
      <c r="R736" t="s">
        <v>8320</v>
      </c>
      <c r="S736" s="10">
        <f t="shared" si="46"/>
        <v>42102.164583333331</v>
      </c>
      <c r="T736">
        <f t="shared" si="47"/>
        <v>2015</v>
      </c>
      <c r="U736" s="15" t="str" cm="1">
        <f t="array" ref="U736">_xlfn.IFS(MONTH($S736)=1, "January", MONTH($S736)=2, "Feburary", MONTH($S736)=3, "March", MONTH($S736)=4, "April", MONTH($S736)=5, "May", MONTH($S736)=6, "June", MONTH($S736)=7, "July", MONTH($S736)=8, "August", MONTH($S736)=9, "September", MONTH($S736)=10, "October", MONTH($S736)=11, "November", MONTH($S736)=12, "December")</f>
        <v>April</v>
      </c>
    </row>
    <row r="737" spans="1:21" ht="30" x14ac:dyDescent="0.25">
      <c r="A737">
        <v>735</v>
      </c>
      <c r="B737" s="3" t="s">
        <v>735</v>
      </c>
      <c r="C737" s="3" t="s">
        <v>4844</v>
      </c>
      <c r="D737" s="6">
        <v>25000</v>
      </c>
      <c r="E737" s="8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>
        <f t="shared" si="44"/>
        <v>215</v>
      </c>
      <c r="P737" s="11">
        <f t="shared" si="45"/>
        <v>234.81</v>
      </c>
      <c r="Q737" t="s">
        <v>8319</v>
      </c>
      <c r="R737" t="s">
        <v>8320</v>
      </c>
      <c r="S737" s="10">
        <f t="shared" si="46"/>
        <v>41946.029467592591</v>
      </c>
      <c r="T737">
        <f t="shared" si="47"/>
        <v>2014</v>
      </c>
      <c r="U737" s="15" t="str" cm="1">
        <f t="array" ref="U737">_xlfn.IFS(MONTH($S737)=1, "January", MONTH($S737)=2, "Feburary", MONTH($S737)=3, "March", MONTH($S737)=4, "April", MONTH($S737)=5, "May", MONTH($S737)=6, "June", MONTH($S737)=7, "July", MONTH($S737)=8, "August", MONTH($S737)=9, "September", MONTH($S737)=10, "October", MONTH($S737)=11, "November", MONTH($S737)=12, "December")</f>
        <v>November</v>
      </c>
    </row>
    <row r="738" spans="1:21" ht="30" x14ac:dyDescent="0.25">
      <c r="A738">
        <v>736</v>
      </c>
      <c r="B738" s="3" t="s">
        <v>736</v>
      </c>
      <c r="C738" s="3" t="s">
        <v>4845</v>
      </c>
      <c r="D738" s="6">
        <v>25000</v>
      </c>
      <c r="E738" s="8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>
        <f t="shared" si="44"/>
        <v>45</v>
      </c>
      <c r="P738" s="11">
        <f t="shared" si="45"/>
        <v>105.05</v>
      </c>
      <c r="Q738" t="s">
        <v>8319</v>
      </c>
      <c r="R738" t="s">
        <v>8320</v>
      </c>
      <c r="S738" s="10">
        <f t="shared" si="46"/>
        <v>41579.734259259261</v>
      </c>
      <c r="T738">
        <f t="shared" si="47"/>
        <v>2013</v>
      </c>
      <c r="U738" s="15" t="str" cm="1">
        <f t="array" ref="U738">_xlfn.IFS(MONTH($S738)=1, "January", MONTH($S738)=2, "Feburary", MONTH($S738)=3, "March", MONTH($S738)=4, "April", MONTH($S738)=5, "May", MONTH($S738)=6, "June", MONTH($S738)=7, "July", MONTH($S738)=8, "August", MONTH($S738)=9, "September", MONTH($S738)=10, "October", MONTH($S738)=11, "November", MONTH($S738)=12, "December")</f>
        <v>November</v>
      </c>
    </row>
    <row r="739" spans="1:21" ht="30" x14ac:dyDescent="0.25">
      <c r="A739">
        <v>737</v>
      </c>
      <c r="B739" s="3" t="s">
        <v>737</v>
      </c>
      <c r="C739" s="3" t="s">
        <v>4846</v>
      </c>
      <c r="D739" s="6">
        <v>25000</v>
      </c>
      <c r="E739" s="8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>
        <f t="shared" si="44"/>
        <v>24</v>
      </c>
      <c r="P739" s="11">
        <f t="shared" si="45"/>
        <v>56.67</v>
      </c>
      <c r="Q739" t="s">
        <v>8319</v>
      </c>
      <c r="R739" t="s">
        <v>8320</v>
      </c>
      <c r="S739" s="10">
        <f t="shared" si="46"/>
        <v>41667.275312500002</v>
      </c>
      <c r="T739">
        <f t="shared" si="47"/>
        <v>2014</v>
      </c>
      <c r="U739" s="15" t="str" cm="1">
        <f t="array" ref="U739">_xlfn.IFS(MONTH($S739)=1, "January", MONTH($S739)=2, "Feburary", MONTH($S739)=3, "March", MONTH($S739)=4, "April", MONTH($S739)=5, "May", MONTH($S739)=6, "June", MONTH($S739)=7, "July", MONTH($S739)=8, "August", MONTH($S739)=9, "September", MONTH($S739)=10, "October", MONTH($S739)=11, "November", MONTH($S739)=12, "December")</f>
        <v>January</v>
      </c>
    </row>
    <row r="740" spans="1:21" ht="30" x14ac:dyDescent="0.25">
      <c r="A740">
        <v>738</v>
      </c>
      <c r="B740" s="3" t="s">
        <v>738</v>
      </c>
      <c r="C740" s="3" t="s">
        <v>4847</v>
      </c>
      <c r="D740" s="6">
        <v>25000</v>
      </c>
      <c r="E740" s="8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>
        <f t="shared" si="44"/>
        <v>6</v>
      </c>
      <c r="P740" s="11">
        <f t="shared" si="45"/>
        <v>39.049999999999997</v>
      </c>
      <c r="Q740" t="s">
        <v>8319</v>
      </c>
      <c r="R740" t="s">
        <v>8320</v>
      </c>
      <c r="S740" s="10">
        <f t="shared" si="46"/>
        <v>41943.604097222218</v>
      </c>
      <c r="T740">
        <f t="shared" si="47"/>
        <v>2014</v>
      </c>
      <c r="U740" s="15" t="str" cm="1">
        <f t="array" ref="U740">_xlfn.IFS(MONTH($S740)=1, "January", MONTH($S740)=2, "Feburary", MONTH($S740)=3, "March", MONTH($S740)=4, "April", MONTH($S740)=5, "May", MONTH($S740)=6, "June", MONTH($S740)=7, "July", MONTH($S740)=8, "August", MONTH($S740)=9, "September", MONTH($S740)=10, "October", MONTH($S740)=11, "November", MONTH($S740)=12, "December")</f>
        <v>October</v>
      </c>
    </row>
    <row r="741" spans="1:21" ht="30" x14ac:dyDescent="0.25">
      <c r="A741">
        <v>739</v>
      </c>
      <c r="B741" s="3" t="s">
        <v>739</v>
      </c>
      <c r="C741" s="3" t="s">
        <v>4848</v>
      </c>
      <c r="D741" s="6">
        <v>25000</v>
      </c>
      <c r="E741" s="8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>
        <f t="shared" si="44"/>
        <v>38</v>
      </c>
      <c r="P741" s="11">
        <f t="shared" si="45"/>
        <v>68.349999999999994</v>
      </c>
      <c r="Q741" t="s">
        <v>8319</v>
      </c>
      <c r="R741" t="s">
        <v>8320</v>
      </c>
      <c r="S741" s="10">
        <f t="shared" si="46"/>
        <v>41829.502650462964</v>
      </c>
      <c r="T741">
        <f t="shared" si="47"/>
        <v>2014</v>
      </c>
      <c r="U741" s="15" t="str" cm="1">
        <f t="array" ref="U741">_xlfn.IFS(MONTH($S741)=1, "January", MONTH($S741)=2, "Feburary", MONTH($S741)=3, "March", MONTH($S741)=4, "April", MONTH($S741)=5, "May", MONTH($S741)=6, "June", MONTH($S741)=7, "July", MONTH($S741)=8, "August", MONTH($S741)=9, "September", MONTH($S741)=10, "October", MONTH($S741)=11, "November", MONTH($S741)=12, "December")</f>
        <v>July</v>
      </c>
    </row>
    <row r="742" spans="1:21" ht="30" x14ac:dyDescent="0.25">
      <c r="A742">
        <v>740</v>
      </c>
      <c r="B742" s="3" t="s">
        <v>740</v>
      </c>
      <c r="C742" s="3" t="s">
        <v>4849</v>
      </c>
      <c r="D742" s="6">
        <v>25000</v>
      </c>
      <c r="E742" s="8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>
        <f t="shared" si="44"/>
        <v>13</v>
      </c>
      <c r="P742" s="11">
        <f t="shared" si="45"/>
        <v>169.58</v>
      </c>
      <c r="Q742" t="s">
        <v>8319</v>
      </c>
      <c r="R742" t="s">
        <v>8320</v>
      </c>
      <c r="S742" s="10">
        <f t="shared" si="46"/>
        <v>42162.146782407406</v>
      </c>
      <c r="T742">
        <f t="shared" si="47"/>
        <v>2015</v>
      </c>
      <c r="U742" s="15" t="str" cm="1">
        <f t="array" ref="U742">_xlfn.IFS(MONTH($S742)=1, "January", MONTH($S742)=2, "Feburary", MONTH($S742)=3, "March", MONTH($S742)=4, "April", MONTH($S742)=5, "May", MONTH($S742)=6, "June", MONTH($S742)=7, "July", MONTH($S742)=8, "August", MONTH($S742)=9, "September", MONTH($S742)=10, "October", MONTH($S742)=11, "November", MONTH($S742)=12, "December")</f>
        <v>June</v>
      </c>
    </row>
    <row r="743" spans="1:21" x14ac:dyDescent="0.25">
      <c r="A743">
        <v>741</v>
      </c>
      <c r="B743" s="3" t="s">
        <v>741</v>
      </c>
      <c r="C743" s="3" t="s">
        <v>4850</v>
      </c>
      <c r="D743" s="6">
        <v>25000</v>
      </c>
      <c r="E743" s="8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>
        <f t="shared" si="44"/>
        <v>53</v>
      </c>
      <c r="P743" s="11">
        <f t="shared" si="45"/>
        <v>141.41999999999999</v>
      </c>
      <c r="Q743" t="s">
        <v>8319</v>
      </c>
      <c r="R743" t="s">
        <v>8320</v>
      </c>
      <c r="S743" s="10">
        <f t="shared" si="46"/>
        <v>41401.648217592592</v>
      </c>
      <c r="T743">
        <f t="shared" si="47"/>
        <v>2013</v>
      </c>
      <c r="U743" s="15" t="str" cm="1">
        <f t="array" ref="U743">_xlfn.IFS(MONTH($S743)=1, "January", MONTH($S743)=2, "Feburary", MONTH($S743)=3, "March", MONTH($S743)=4, "April", MONTH($S743)=5, "May", MONTH($S743)=6, "June", MONTH($S743)=7, "July", MONTH($S743)=8, "August", MONTH($S743)=9, "September", MONTH($S743)=10, "October", MONTH($S743)=11, "November", MONTH($S743)=12, "December")</f>
        <v>May</v>
      </c>
    </row>
    <row r="744" spans="1:21" ht="30" x14ac:dyDescent="0.25">
      <c r="A744">
        <v>742</v>
      </c>
      <c r="B744" s="3" t="s">
        <v>742</v>
      </c>
      <c r="C744" s="3" t="s">
        <v>4851</v>
      </c>
      <c r="D744" s="6">
        <v>25000</v>
      </c>
      <c r="E744" s="8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>
        <f t="shared" si="44"/>
        <v>6</v>
      </c>
      <c r="P744" s="11">
        <f t="shared" si="45"/>
        <v>67.39</v>
      </c>
      <c r="Q744" t="s">
        <v>8319</v>
      </c>
      <c r="R744" t="s">
        <v>8320</v>
      </c>
      <c r="S744" s="10">
        <f t="shared" si="46"/>
        <v>41689.917962962965</v>
      </c>
      <c r="T744">
        <f t="shared" si="47"/>
        <v>2014</v>
      </c>
      <c r="U744" s="15" t="str" cm="1">
        <f t="array" ref="U744">_xlfn.IFS(MONTH($S744)=1, "January", MONTH($S744)=2, "Feburary", MONTH($S744)=3, "March", MONTH($S744)=4, "April", MONTH($S744)=5, "May", MONTH($S744)=6, "June", MONTH($S744)=7, "July", MONTH($S744)=8, "August", MONTH($S744)=9, "September", MONTH($S744)=10, "October", MONTH($S744)=11, "November", MONTH($S744)=12, "December")</f>
        <v>Feburary</v>
      </c>
    </row>
    <row r="745" spans="1:21" ht="30" x14ac:dyDescent="0.25">
      <c r="A745">
        <v>743</v>
      </c>
      <c r="B745" s="3" t="s">
        <v>743</v>
      </c>
      <c r="C745" s="3" t="s">
        <v>4852</v>
      </c>
      <c r="D745" s="6">
        <v>25000</v>
      </c>
      <c r="E745" s="8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>
        <f t="shared" si="44"/>
        <v>3</v>
      </c>
      <c r="P745" s="11">
        <f t="shared" si="45"/>
        <v>54.27</v>
      </c>
      <c r="Q745" t="s">
        <v>8319</v>
      </c>
      <c r="R745" t="s">
        <v>8320</v>
      </c>
      <c r="S745" s="10">
        <f t="shared" si="46"/>
        <v>40990.709317129629</v>
      </c>
      <c r="T745">
        <f t="shared" si="47"/>
        <v>2012</v>
      </c>
      <c r="U745" s="15" t="str" cm="1">
        <f t="array" ref="U745">_xlfn.IFS(MONTH($S745)=1, "January", MONTH($S745)=2, "Feburary", MONTH($S745)=3, "March", MONTH($S745)=4, "April", MONTH($S745)=5, "May", MONTH($S745)=6, "June", MONTH($S745)=7, "July", MONTH($S745)=8, "August", MONTH($S745)=9, "September", MONTH($S745)=10, "October", MONTH($S745)=11, "November", MONTH($S745)=12, "December")</f>
        <v>March</v>
      </c>
    </row>
    <row r="746" spans="1:21" ht="30" x14ac:dyDescent="0.25">
      <c r="A746">
        <v>744</v>
      </c>
      <c r="B746" s="3" t="s">
        <v>744</v>
      </c>
      <c r="C746" s="3" t="s">
        <v>4853</v>
      </c>
      <c r="D746" s="6">
        <v>25000</v>
      </c>
      <c r="E746" s="8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>
        <f t="shared" si="44"/>
        <v>20</v>
      </c>
      <c r="P746" s="11">
        <f t="shared" si="45"/>
        <v>82.52</v>
      </c>
      <c r="Q746" t="s">
        <v>8319</v>
      </c>
      <c r="R746" t="s">
        <v>8320</v>
      </c>
      <c r="S746" s="10">
        <f t="shared" si="46"/>
        <v>41226.95721064815</v>
      </c>
      <c r="T746">
        <f t="shared" si="47"/>
        <v>2012</v>
      </c>
      <c r="U746" s="15" t="str" cm="1">
        <f t="array" ref="U746">_xlfn.IFS(MONTH($S746)=1, "January", MONTH($S746)=2, "Feburary", MONTH($S746)=3, "March", MONTH($S746)=4, "April", MONTH($S746)=5, "May", MONTH($S746)=6, "June", MONTH($S746)=7, "July", MONTH($S746)=8, "August", MONTH($S746)=9, "September", MONTH($S746)=10, "October", MONTH($S746)=11, "November", MONTH($S746)=12, "December")</f>
        <v>November</v>
      </c>
    </row>
    <row r="747" spans="1:21" ht="30" x14ac:dyDescent="0.25">
      <c r="A747">
        <v>745</v>
      </c>
      <c r="B747" s="3" t="s">
        <v>745</v>
      </c>
      <c r="C747" s="3" t="s">
        <v>4854</v>
      </c>
      <c r="D747" s="6">
        <v>25000</v>
      </c>
      <c r="E747" s="8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>
        <f t="shared" si="44"/>
        <v>16</v>
      </c>
      <c r="P747" s="11">
        <f t="shared" si="45"/>
        <v>53.73</v>
      </c>
      <c r="Q747" t="s">
        <v>8319</v>
      </c>
      <c r="R747" t="s">
        <v>8320</v>
      </c>
      <c r="S747" s="10">
        <f t="shared" si="46"/>
        <v>41367.572280092594</v>
      </c>
      <c r="T747">
        <f t="shared" si="47"/>
        <v>2013</v>
      </c>
      <c r="U747" s="15" t="str" cm="1">
        <f t="array" ref="U747">_xlfn.IFS(MONTH($S747)=1, "January", MONTH($S747)=2, "Feburary", MONTH($S747)=3, "March", MONTH($S747)=4, "April", MONTH($S747)=5, "May", MONTH($S747)=6, "June", MONTH($S747)=7, "July", MONTH($S747)=8, "August", MONTH($S747)=9, "September", MONTH($S747)=10, "October", MONTH($S747)=11, "November", MONTH($S747)=12, "December")</f>
        <v>April</v>
      </c>
    </row>
    <row r="748" spans="1:21" x14ac:dyDescent="0.25">
      <c r="A748">
        <v>746</v>
      </c>
      <c r="B748" s="3" t="s">
        <v>746</v>
      </c>
      <c r="C748" s="3" t="s">
        <v>4855</v>
      </c>
      <c r="D748" s="6">
        <v>25000</v>
      </c>
      <c r="E748" s="8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>
        <f t="shared" si="44"/>
        <v>13</v>
      </c>
      <c r="P748" s="11">
        <f t="shared" si="45"/>
        <v>34.21</v>
      </c>
      <c r="Q748" t="s">
        <v>8319</v>
      </c>
      <c r="R748" t="s">
        <v>8320</v>
      </c>
      <c r="S748" s="10">
        <f t="shared" si="46"/>
        <v>41157.042928240742</v>
      </c>
      <c r="T748">
        <f t="shared" si="47"/>
        <v>2012</v>
      </c>
      <c r="U748" s="15" t="str" cm="1">
        <f t="array" ref="U748">_xlfn.IFS(MONTH($S748)=1, "January", MONTH($S748)=2, "Feburary", MONTH($S748)=3, "March", MONTH($S748)=4, "April", MONTH($S748)=5, "May", MONTH($S748)=6, "June", MONTH($S748)=7, "July", MONTH($S748)=8, "August", MONTH($S748)=9, "September", MONTH($S748)=10, "October", MONTH($S748)=11, "November", MONTH($S748)=12, "December")</f>
        <v>September</v>
      </c>
    </row>
    <row r="749" spans="1:21" ht="30" x14ac:dyDescent="0.25">
      <c r="A749">
        <v>747</v>
      </c>
      <c r="B749" s="3" t="s">
        <v>747</v>
      </c>
      <c r="C749" s="3" t="s">
        <v>4856</v>
      </c>
      <c r="D749" s="6">
        <v>25000</v>
      </c>
      <c r="E749" s="8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>
        <f t="shared" si="44"/>
        <v>28</v>
      </c>
      <c r="P749" s="11">
        <f t="shared" si="45"/>
        <v>127.33</v>
      </c>
      <c r="Q749" t="s">
        <v>8319</v>
      </c>
      <c r="R749" t="s">
        <v>8320</v>
      </c>
      <c r="S749" s="10">
        <f t="shared" si="46"/>
        <v>41988.548831018517</v>
      </c>
      <c r="T749">
        <f t="shared" si="47"/>
        <v>2014</v>
      </c>
      <c r="U749" s="15" t="str" cm="1">
        <f t="array" ref="U749">_xlfn.IFS(MONTH($S749)=1, "January", MONTH($S749)=2, "Feburary", MONTH($S749)=3, "March", MONTH($S749)=4, "April", MONTH($S749)=5, "May", MONTH($S749)=6, "June", MONTH($S749)=7, "July", MONTH($S749)=8, "August", MONTH($S749)=9, "September", MONTH($S749)=10, "October", MONTH($S749)=11, "November", MONTH($S749)=12, "December")</f>
        <v>December</v>
      </c>
    </row>
    <row r="750" spans="1:21" ht="30" x14ac:dyDescent="0.25">
      <c r="A750">
        <v>748</v>
      </c>
      <c r="B750" s="3" t="s">
        <v>748</v>
      </c>
      <c r="C750" s="3" t="s">
        <v>4857</v>
      </c>
      <c r="D750" s="6">
        <v>25000</v>
      </c>
      <c r="E750" s="8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>
        <f t="shared" si="44"/>
        <v>8</v>
      </c>
      <c r="P750" s="11">
        <f t="shared" si="45"/>
        <v>45.57</v>
      </c>
      <c r="Q750" t="s">
        <v>8319</v>
      </c>
      <c r="R750" t="s">
        <v>8320</v>
      </c>
      <c r="S750" s="10">
        <f t="shared" si="46"/>
        <v>41831.846828703703</v>
      </c>
      <c r="T750">
        <f t="shared" si="47"/>
        <v>2014</v>
      </c>
      <c r="U750" s="15" t="str" cm="1">
        <f t="array" ref="U750">_xlfn.IFS(MONTH($S750)=1, "January", MONTH($S750)=2, "Feburary", MONTH($S750)=3, "March", MONTH($S750)=4, "April", MONTH($S750)=5, "May", MONTH($S750)=6, "June", MONTH($S750)=7, "July", MONTH($S750)=8, "August", MONTH($S750)=9, "September", MONTH($S750)=10, "October", MONTH($S750)=11, "November", MONTH($S750)=12, "December")</f>
        <v>July</v>
      </c>
    </row>
    <row r="751" spans="1:21" ht="30" x14ac:dyDescent="0.25">
      <c r="A751">
        <v>749</v>
      </c>
      <c r="B751" s="3" t="s">
        <v>749</v>
      </c>
      <c r="C751" s="3" t="s">
        <v>4858</v>
      </c>
      <c r="D751" s="6">
        <v>25000</v>
      </c>
      <c r="E751" s="8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>
        <f t="shared" si="44"/>
        <v>42</v>
      </c>
      <c r="P751" s="11">
        <f t="shared" si="45"/>
        <v>95.96</v>
      </c>
      <c r="Q751" t="s">
        <v>8319</v>
      </c>
      <c r="R751" t="s">
        <v>8320</v>
      </c>
      <c r="S751" s="10">
        <f t="shared" si="46"/>
        <v>42733.94131944445</v>
      </c>
      <c r="T751">
        <f t="shared" si="47"/>
        <v>2016</v>
      </c>
      <c r="U751" s="15" t="str" cm="1">
        <f t="array" ref="U751">_xlfn.IFS(MONTH($S751)=1, "January", MONTH($S751)=2, "Feburary", MONTH($S751)=3, "March", MONTH($S751)=4, "April", MONTH($S751)=5, "May", MONTH($S751)=6, "June", MONTH($S751)=7, "July", MONTH($S751)=8, "August", MONTH($S751)=9, "September", MONTH($S751)=10, "October", MONTH($S751)=11, "November", MONTH($S751)=12, "December")</f>
        <v>December</v>
      </c>
    </row>
    <row r="752" spans="1:21" ht="30" x14ac:dyDescent="0.25">
      <c r="A752">
        <v>750</v>
      </c>
      <c r="B752" s="3" t="s">
        <v>750</v>
      </c>
      <c r="C752" s="3" t="s">
        <v>4859</v>
      </c>
      <c r="D752" s="6">
        <v>25000</v>
      </c>
      <c r="E752" s="8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>
        <f t="shared" si="44"/>
        <v>18</v>
      </c>
      <c r="P752" s="11">
        <f t="shared" si="45"/>
        <v>77.27</v>
      </c>
      <c r="Q752" t="s">
        <v>8319</v>
      </c>
      <c r="R752" t="s">
        <v>8320</v>
      </c>
      <c r="S752" s="10">
        <f t="shared" si="46"/>
        <v>41299.878148148149</v>
      </c>
      <c r="T752">
        <f t="shared" si="47"/>
        <v>2013</v>
      </c>
      <c r="U752" s="15" t="str" cm="1">
        <f t="array" ref="U752">_xlfn.IFS(MONTH($S752)=1, "January", MONTH($S752)=2, "Feburary", MONTH($S752)=3, "March", MONTH($S752)=4, "April", MONTH($S752)=5, "May", MONTH($S752)=6, "June", MONTH($S752)=7, "July", MONTH($S752)=8, "August", MONTH($S752)=9, "September", MONTH($S752)=10, "October", MONTH($S752)=11, "November", MONTH($S752)=12, "December")</f>
        <v>January</v>
      </c>
    </row>
    <row r="753" spans="1:21" ht="30" x14ac:dyDescent="0.25">
      <c r="A753">
        <v>751</v>
      </c>
      <c r="B753" s="3" t="s">
        <v>751</v>
      </c>
      <c r="C753" s="3" t="s">
        <v>4860</v>
      </c>
      <c r="D753" s="6">
        <v>25000</v>
      </c>
      <c r="E753" s="8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>
        <f t="shared" si="44"/>
        <v>14</v>
      </c>
      <c r="P753" s="11">
        <f t="shared" si="45"/>
        <v>57.34</v>
      </c>
      <c r="Q753" t="s">
        <v>8319</v>
      </c>
      <c r="R753" t="s">
        <v>8320</v>
      </c>
      <c r="S753" s="10">
        <f t="shared" si="46"/>
        <v>40713.630497685182</v>
      </c>
      <c r="T753">
        <f t="shared" si="47"/>
        <v>2011</v>
      </c>
      <c r="U753" s="15" t="str" cm="1">
        <f t="array" ref="U753">_xlfn.IFS(MONTH($S753)=1, "January", MONTH($S753)=2, "Feburary", MONTH($S753)=3, "March", MONTH($S753)=4, "April", MONTH($S753)=5, "May", MONTH($S753)=6, "June", MONTH($S753)=7, "July", MONTH($S753)=8, "August", MONTH($S753)=9, "September", MONTH($S753)=10, "October", MONTH($S753)=11, "November", MONTH($S753)=12, "December")</f>
        <v>June</v>
      </c>
    </row>
    <row r="754" spans="1:21" ht="30" x14ac:dyDescent="0.25">
      <c r="A754">
        <v>752</v>
      </c>
      <c r="B754" s="3" t="s">
        <v>752</v>
      </c>
      <c r="C754" s="3" t="s">
        <v>4861</v>
      </c>
      <c r="D754" s="6">
        <v>25000</v>
      </c>
      <c r="E754" s="8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>
        <f t="shared" si="44"/>
        <v>22</v>
      </c>
      <c r="P754" s="11">
        <f t="shared" si="45"/>
        <v>53.19</v>
      </c>
      <c r="Q754" t="s">
        <v>8319</v>
      </c>
      <c r="R754" t="s">
        <v>8320</v>
      </c>
      <c r="S754" s="10">
        <f t="shared" si="46"/>
        <v>42639.421493055561</v>
      </c>
      <c r="T754">
        <f t="shared" si="47"/>
        <v>2016</v>
      </c>
      <c r="U754" s="15" t="str" cm="1">
        <f t="array" ref="U754">_xlfn.IFS(MONTH($S754)=1, "January", MONTH($S754)=2, "Feburary", MONTH($S754)=3, "March", MONTH($S754)=4, "April", MONTH($S754)=5, "May", MONTH($S754)=6, "June", MONTH($S754)=7, "July", MONTH($S754)=8, "August", MONTH($S754)=9, "September", MONTH($S754)=10, "October", MONTH($S754)=11, "November", MONTH($S754)=12, "December")</f>
        <v>September</v>
      </c>
    </row>
    <row r="755" spans="1:21" ht="30" x14ac:dyDescent="0.25">
      <c r="A755">
        <v>753</v>
      </c>
      <c r="B755" s="3" t="s">
        <v>753</v>
      </c>
      <c r="C755" s="3" t="s">
        <v>4862</v>
      </c>
      <c r="D755" s="6">
        <v>25000</v>
      </c>
      <c r="E755" s="8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>
        <f t="shared" si="44"/>
        <v>51</v>
      </c>
      <c r="P755" s="11">
        <f t="shared" si="45"/>
        <v>492.31</v>
      </c>
      <c r="Q755" t="s">
        <v>8319</v>
      </c>
      <c r="R755" t="s">
        <v>8320</v>
      </c>
      <c r="S755" s="10">
        <f t="shared" si="46"/>
        <v>42019.590173611112</v>
      </c>
      <c r="T755">
        <f t="shared" si="47"/>
        <v>2015</v>
      </c>
      <c r="U755" s="15" t="str" cm="1">
        <f t="array" ref="U755">_xlfn.IFS(MONTH($S755)=1, "January", MONTH($S755)=2, "Feburary", MONTH($S755)=3, "March", MONTH($S755)=4, "April", MONTH($S755)=5, "May", MONTH($S755)=6, "June", MONTH($S755)=7, "July", MONTH($S755)=8, "August", MONTH($S755)=9, "September", MONTH($S755)=10, "October", MONTH($S755)=11, "November", MONTH($S755)=12, "December")</f>
        <v>January</v>
      </c>
    </row>
    <row r="756" spans="1:21" ht="30" x14ac:dyDescent="0.25">
      <c r="A756">
        <v>754</v>
      </c>
      <c r="B756" s="3" t="s">
        <v>754</v>
      </c>
      <c r="C756" s="3" t="s">
        <v>4863</v>
      </c>
      <c r="D756" s="6">
        <v>25000</v>
      </c>
      <c r="E756" s="8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>
        <f t="shared" si="44"/>
        <v>8</v>
      </c>
      <c r="P756" s="11">
        <f t="shared" si="45"/>
        <v>42.35</v>
      </c>
      <c r="Q756" t="s">
        <v>8319</v>
      </c>
      <c r="R756" t="s">
        <v>8320</v>
      </c>
      <c r="S756" s="10">
        <f t="shared" si="46"/>
        <v>41249.749085648145</v>
      </c>
      <c r="T756">
        <f t="shared" si="47"/>
        <v>2012</v>
      </c>
      <c r="U756" s="15" t="str" cm="1">
        <f t="array" ref="U756">_xlfn.IFS(MONTH($S756)=1, "January", MONTH($S756)=2, "Feburary", MONTH($S756)=3, "March", MONTH($S756)=4, "April", MONTH($S756)=5, "May", MONTH($S756)=6, "June", MONTH($S756)=7, "July", MONTH($S756)=8, "August", MONTH($S756)=9, "September", MONTH($S756)=10, "October", MONTH($S756)=11, "November", MONTH($S756)=12, "December")</f>
        <v>December</v>
      </c>
    </row>
    <row r="757" spans="1:21" ht="30" x14ac:dyDescent="0.25">
      <c r="A757">
        <v>755</v>
      </c>
      <c r="B757" s="3" t="s">
        <v>755</v>
      </c>
      <c r="C757" s="3" t="s">
        <v>4864</v>
      </c>
      <c r="D757" s="6">
        <v>25000</v>
      </c>
      <c r="E757" s="8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>
        <f t="shared" si="44"/>
        <v>10</v>
      </c>
      <c r="P757" s="11">
        <f t="shared" si="45"/>
        <v>37.47</v>
      </c>
      <c r="Q757" t="s">
        <v>8319</v>
      </c>
      <c r="R757" t="s">
        <v>8320</v>
      </c>
      <c r="S757" s="10">
        <f t="shared" si="46"/>
        <v>41383.605057870373</v>
      </c>
      <c r="T757">
        <f t="shared" si="47"/>
        <v>2013</v>
      </c>
      <c r="U757" s="15" t="str" cm="1">
        <f t="array" ref="U757">_xlfn.IFS(MONTH($S757)=1, "January", MONTH($S757)=2, "Feburary", MONTH($S757)=3, "March", MONTH($S757)=4, "April", MONTH($S757)=5, "May", MONTH($S757)=6, "June", MONTH($S757)=7, "July", MONTH($S757)=8, "August", MONTH($S757)=9, "September", MONTH($S757)=10, "October", MONTH($S757)=11, "November", MONTH($S757)=12, "December")</f>
        <v>April</v>
      </c>
    </row>
    <row r="758" spans="1:21" ht="30" x14ac:dyDescent="0.25">
      <c r="A758">
        <v>756</v>
      </c>
      <c r="B758" s="3" t="s">
        <v>756</v>
      </c>
      <c r="C758" s="3" t="s">
        <v>4865</v>
      </c>
      <c r="D758" s="6">
        <v>25000</v>
      </c>
      <c r="E758" s="8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>
        <f t="shared" si="44"/>
        <v>3</v>
      </c>
      <c r="P758" s="11">
        <f t="shared" si="45"/>
        <v>37.450000000000003</v>
      </c>
      <c r="Q758" t="s">
        <v>8319</v>
      </c>
      <c r="R758" t="s">
        <v>8320</v>
      </c>
      <c r="S758" s="10">
        <f t="shared" si="46"/>
        <v>40590.766886574071</v>
      </c>
      <c r="T758">
        <f t="shared" si="47"/>
        <v>2011</v>
      </c>
      <c r="U758" s="15" t="str" cm="1">
        <f t="array" ref="U758">_xlfn.IFS(MONTH($S758)=1, "January", MONTH($S758)=2, "Feburary", MONTH($S758)=3, "March", MONTH($S758)=4, "April", MONTH($S758)=5, "May", MONTH($S758)=6, "June", MONTH($S758)=7, "July", MONTH($S758)=8, "August", MONTH($S758)=9, "September", MONTH($S758)=10, "October", MONTH($S758)=11, "November", MONTH($S758)=12, "December")</f>
        <v>Feburary</v>
      </c>
    </row>
    <row r="759" spans="1:21" ht="30" x14ac:dyDescent="0.25">
      <c r="A759">
        <v>757</v>
      </c>
      <c r="B759" s="3" t="s">
        <v>757</v>
      </c>
      <c r="C759" s="3" t="s">
        <v>4866</v>
      </c>
      <c r="D759" s="6">
        <v>25000</v>
      </c>
      <c r="E759" s="8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>
        <f t="shared" si="44"/>
        <v>2</v>
      </c>
      <c r="P759" s="11">
        <f t="shared" si="45"/>
        <v>33.06</v>
      </c>
      <c r="Q759" t="s">
        <v>8319</v>
      </c>
      <c r="R759" t="s">
        <v>8320</v>
      </c>
      <c r="S759" s="10">
        <f t="shared" si="46"/>
        <v>41235.054560185185</v>
      </c>
      <c r="T759">
        <f t="shared" si="47"/>
        <v>2012</v>
      </c>
      <c r="U759" s="15" t="str" cm="1">
        <f t="array" ref="U759">_xlfn.IFS(MONTH($S759)=1, "January", MONTH($S759)=2, "Feburary", MONTH($S759)=3, "March", MONTH($S759)=4, "April", MONTH($S759)=5, "May", MONTH($S759)=6, "June", MONTH($S759)=7, "July", MONTH($S759)=8, "August", MONTH($S759)=9, "September", MONTH($S759)=10, "October", MONTH($S759)=11, "November", MONTH($S759)=12, "December")</f>
        <v>November</v>
      </c>
    </row>
    <row r="760" spans="1:21" ht="30" x14ac:dyDescent="0.25">
      <c r="A760">
        <v>758</v>
      </c>
      <c r="B760" s="3" t="s">
        <v>758</v>
      </c>
      <c r="C760" s="3" t="s">
        <v>4867</v>
      </c>
      <c r="D760" s="6">
        <v>25000</v>
      </c>
      <c r="E760" s="8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>
        <f t="shared" si="44"/>
        <v>10</v>
      </c>
      <c r="P760" s="11">
        <f t="shared" si="45"/>
        <v>134.21</v>
      </c>
      <c r="Q760" t="s">
        <v>8319</v>
      </c>
      <c r="R760" t="s">
        <v>8320</v>
      </c>
      <c r="S760" s="10">
        <f t="shared" si="46"/>
        <v>40429.836435185185</v>
      </c>
      <c r="T760">
        <f t="shared" si="47"/>
        <v>2010</v>
      </c>
      <c r="U760" s="15" t="str" cm="1">
        <f t="array" ref="U760">_xlfn.IFS(MONTH($S760)=1, "January", MONTH($S760)=2, "Feburary", MONTH($S760)=3, "March", MONTH($S760)=4, "April", MONTH($S760)=5, "May", MONTH($S760)=6, "June", MONTH($S760)=7, "July", MONTH($S760)=8, "August", MONTH($S760)=9, "September", MONTH($S760)=10, "October", MONTH($S760)=11, "November", MONTH($S760)=12, "December")</f>
        <v>September</v>
      </c>
    </row>
    <row r="761" spans="1:21" ht="30" x14ac:dyDescent="0.25">
      <c r="A761">
        <v>759</v>
      </c>
      <c r="B761" s="3" t="s">
        <v>759</v>
      </c>
      <c r="C761" s="3" t="s">
        <v>4868</v>
      </c>
      <c r="D761" s="6">
        <v>25000</v>
      </c>
      <c r="E761" s="8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>
        <f t="shared" si="44"/>
        <v>20</v>
      </c>
      <c r="P761" s="11">
        <f t="shared" si="45"/>
        <v>51.47</v>
      </c>
      <c r="Q761" t="s">
        <v>8319</v>
      </c>
      <c r="R761" t="s">
        <v>8320</v>
      </c>
      <c r="S761" s="10">
        <f t="shared" si="46"/>
        <v>41789.330312500002</v>
      </c>
      <c r="T761">
        <f t="shared" si="47"/>
        <v>2014</v>
      </c>
      <c r="U761" s="15" t="str" cm="1">
        <f t="array" ref="U761">_xlfn.IFS(MONTH($S761)=1, "January", MONTH($S761)=2, "Feburary", MONTH($S761)=3, "March", MONTH($S761)=4, "April", MONTH($S761)=5, "May", MONTH($S761)=6, "June", MONTH($S761)=7, "July", MONTH($S761)=8, "August", MONTH($S761)=9, "September", MONTH($S761)=10, "October", MONTH($S761)=11, "November", MONTH($S761)=12, "December")</f>
        <v>May</v>
      </c>
    </row>
    <row r="762" spans="1:21" ht="30" x14ac:dyDescent="0.25">
      <c r="A762">
        <v>760</v>
      </c>
      <c r="B762" s="3" t="s">
        <v>760</v>
      </c>
      <c r="C762" s="3" t="s">
        <v>4869</v>
      </c>
      <c r="D762" s="6">
        <v>25000</v>
      </c>
      <c r="E762" s="8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>
        <f t="shared" si="44"/>
        <v>0</v>
      </c>
      <c r="P762" s="11">
        <f t="shared" si="45"/>
        <v>0</v>
      </c>
      <c r="Q762" t="s">
        <v>8319</v>
      </c>
      <c r="R762" t="s">
        <v>8321</v>
      </c>
      <c r="S762" s="10">
        <f t="shared" si="46"/>
        <v>42670.764039351852</v>
      </c>
      <c r="T762">
        <f t="shared" si="47"/>
        <v>2016</v>
      </c>
      <c r="U762" s="15" t="str" cm="1">
        <f t="array" ref="U762">_xlfn.IFS(MONTH($S762)=1, "January", MONTH($S762)=2, "Feburary", MONTH($S762)=3, "March", MONTH($S762)=4, "April", MONTH($S762)=5, "May", MONTH($S762)=6, "June", MONTH($S762)=7, "July", MONTH($S762)=8, "August", MONTH($S762)=9, "September", MONTH($S762)=10, "October", MONTH($S762)=11, "November", MONTH($S762)=12, "December")</f>
        <v>October</v>
      </c>
    </row>
    <row r="763" spans="1:21" ht="30" x14ac:dyDescent="0.25">
      <c r="A763">
        <v>761</v>
      </c>
      <c r="B763" s="3" t="s">
        <v>761</v>
      </c>
      <c r="C763" s="3" t="s">
        <v>4870</v>
      </c>
      <c r="D763" s="6">
        <v>25000</v>
      </c>
      <c r="E763" s="8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>
        <f t="shared" si="44"/>
        <v>1</v>
      </c>
      <c r="P763" s="11">
        <f t="shared" si="45"/>
        <v>39.17</v>
      </c>
      <c r="Q763" t="s">
        <v>8319</v>
      </c>
      <c r="R763" t="s">
        <v>8321</v>
      </c>
      <c r="S763" s="10">
        <f t="shared" si="46"/>
        <v>41642.751458333332</v>
      </c>
      <c r="T763">
        <f t="shared" si="47"/>
        <v>2014</v>
      </c>
      <c r="U763" s="15" t="str" cm="1">
        <f t="array" ref="U763">_xlfn.IFS(MONTH($S763)=1, "January", MONTH($S763)=2, "Feburary", MONTH($S763)=3, "March", MONTH($S763)=4, "April", MONTH($S763)=5, "May", MONTH($S763)=6, "June", MONTH($S763)=7, "July", MONTH($S763)=8, "August", MONTH($S763)=9, "September", MONTH($S763)=10, "October", MONTH($S763)=11, "November", MONTH($S763)=12, "December")</f>
        <v>January</v>
      </c>
    </row>
    <row r="764" spans="1:21" ht="30" x14ac:dyDescent="0.25">
      <c r="A764">
        <v>762</v>
      </c>
      <c r="B764" s="3" t="s">
        <v>762</v>
      </c>
      <c r="C764" s="3" t="s">
        <v>4871</v>
      </c>
      <c r="D764" s="6">
        <v>25000</v>
      </c>
      <c r="E764" s="8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>
        <f t="shared" si="44"/>
        <v>0</v>
      </c>
      <c r="P764" s="11">
        <f t="shared" si="45"/>
        <v>0</v>
      </c>
      <c r="Q764" t="s">
        <v>8319</v>
      </c>
      <c r="R764" t="s">
        <v>8321</v>
      </c>
      <c r="S764" s="10">
        <f t="shared" si="46"/>
        <v>42690.858449074076</v>
      </c>
      <c r="T764">
        <f t="shared" si="47"/>
        <v>2016</v>
      </c>
      <c r="U764" s="15" t="str" cm="1">
        <f t="array" ref="U764">_xlfn.IFS(MONTH($S764)=1, "January", MONTH($S764)=2, "Feburary", MONTH($S764)=3, "March", MONTH($S764)=4, "April", MONTH($S764)=5, "May", MONTH($S764)=6, "June", MONTH($S764)=7, "July", MONTH($S764)=8, "August", MONTH($S764)=9, "September", MONTH($S764)=10, "October", MONTH($S764)=11, "November", MONTH($S764)=12, "December")</f>
        <v>November</v>
      </c>
    </row>
    <row r="765" spans="1:21" ht="30" x14ac:dyDescent="0.25">
      <c r="A765">
        <v>763</v>
      </c>
      <c r="B765" s="3" t="s">
        <v>763</v>
      </c>
      <c r="C765" s="3" t="s">
        <v>4872</v>
      </c>
      <c r="D765" s="6">
        <v>25000</v>
      </c>
      <c r="E765" s="8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>
        <f t="shared" si="44"/>
        <v>0</v>
      </c>
      <c r="P765" s="11">
        <f t="shared" si="45"/>
        <v>5</v>
      </c>
      <c r="Q765" t="s">
        <v>8319</v>
      </c>
      <c r="R765" t="s">
        <v>8321</v>
      </c>
      <c r="S765" s="10">
        <f t="shared" si="46"/>
        <v>41471.446851851848</v>
      </c>
      <c r="T765">
        <f t="shared" si="47"/>
        <v>2013</v>
      </c>
      <c r="U765" s="15" t="str" cm="1">
        <f t="array" ref="U765">_xlfn.IFS(MONTH($S765)=1, "January", MONTH($S765)=2, "Feburary", MONTH($S765)=3, "March", MONTH($S765)=4, "April", MONTH($S765)=5, "May", MONTH($S765)=6, "June", MONTH($S765)=7, "July", MONTH($S765)=8, "August", MONTH($S765)=9, "September", MONTH($S765)=10, "October", MONTH($S765)=11, "November", MONTH($S765)=12, "December")</f>
        <v>July</v>
      </c>
    </row>
    <row r="766" spans="1:21" ht="30" x14ac:dyDescent="0.25">
      <c r="A766">
        <v>764</v>
      </c>
      <c r="B766" s="3" t="s">
        <v>764</v>
      </c>
      <c r="C766" s="3" t="s">
        <v>4873</v>
      </c>
      <c r="D766" s="6">
        <v>25000</v>
      </c>
      <c r="E766" s="8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>
        <f t="shared" si="44"/>
        <v>0</v>
      </c>
      <c r="P766" s="11">
        <f t="shared" si="45"/>
        <v>0</v>
      </c>
      <c r="Q766" t="s">
        <v>8319</v>
      </c>
      <c r="R766" t="s">
        <v>8321</v>
      </c>
      <c r="S766" s="10">
        <f t="shared" si="46"/>
        <v>42227.173159722224</v>
      </c>
      <c r="T766">
        <f t="shared" si="47"/>
        <v>2015</v>
      </c>
      <c r="U766" s="15" t="str" cm="1">
        <f t="array" ref="U766">_xlfn.IFS(MONTH($S766)=1, "January", MONTH($S766)=2, "Feburary", MONTH($S766)=3, "March", MONTH($S766)=4, "April", MONTH($S766)=5, "May", MONTH($S766)=6, "June", MONTH($S766)=7, "July", MONTH($S766)=8, "August", MONTH($S766)=9, "September", MONTH($S766)=10, "October", MONTH($S766)=11, "November", MONTH($S766)=12, "December")</f>
        <v>August</v>
      </c>
    </row>
    <row r="767" spans="1:21" ht="30" x14ac:dyDescent="0.25">
      <c r="A767">
        <v>765</v>
      </c>
      <c r="B767" s="3" t="s">
        <v>765</v>
      </c>
      <c r="C767" s="3" t="s">
        <v>4874</v>
      </c>
      <c r="D767" s="6">
        <v>25000</v>
      </c>
      <c r="E767" s="8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>
        <f t="shared" si="44"/>
        <v>10</v>
      </c>
      <c r="P767" s="11">
        <f t="shared" si="45"/>
        <v>57.3</v>
      </c>
      <c r="Q767" t="s">
        <v>8319</v>
      </c>
      <c r="R767" t="s">
        <v>8321</v>
      </c>
      <c r="S767" s="10">
        <f t="shared" si="46"/>
        <v>41901.542638888888</v>
      </c>
      <c r="T767">
        <f t="shared" si="47"/>
        <v>2014</v>
      </c>
      <c r="U767" s="15" t="str" cm="1">
        <f t="array" ref="U767">_xlfn.IFS(MONTH($S767)=1, "January", MONTH($S767)=2, "Feburary", MONTH($S767)=3, "March", MONTH($S767)=4, "April", MONTH($S767)=5, "May", MONTH($S767)=6, "June", MONTH($S767)=7, "July", MONTH($S767)=8, "August", MONTH($S767)=9, "September", MONTH($S767)=10, "October", MONTH($S767)=11, "November", MONTH($S767)=12, "December")</f>
        <v>September</v>
      </c>
    </row>
    <row r="768" spans="1:21" ht="30" x14ac:dyDescent="0.25">
      <c r="A768">
        <v>766</v>
      </c>
      <c r="B768" s="3" t="s">
        <v>766</v>
      </c>
      <c r="C768" s="3" t="s">
        <v>4875</v>
      </c>
      <c r="D768" s="6">
        <v>25000</v>
      </c>
      <c r="E768" s="8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>
        <f t="shared" si="44"/>
        <v>0</v>
      </c>
      <c r="P768" s="11">
        <f t="shared" si="45"/>
        <v>0</v>
      </c>
      <c r="Q768" t="s">
        <v>8319</v>
      </c>
      <c r="R768" t="s">
        <v>8321</v>
      </c>
      <c r="S768" s="10">
        <f t="shared" si="46"/>
        <v>42021.783368055556</v>
      </c>
      <c r="T768">
        <f t="shared" si="47"/>
        <v>2015</v>
      </c>
      <c r="U768" s="15" t="str" cm="1">
        <f t="array" ref="U768">_xlfn.IFS(MONTH($S768)=1, "January", MONTH($S768)=2, "Feburary", MONTH($S768)=3, "March", MONTH($S768)=4, "April", MONTH($S768)=5, "May", MONTH($S768)=6, "June", MONTH($S768)=7, "July", MONTH($S768)=8, "August", MONTH($S768)=9, "September", MONTH($S768)=10, "October", MONTH($S768)=11, "November", MONTH($S768)=12, "December")</f>
        <v>January</v>
      </c>
    </row>
    <row r="769" spans="1:21" ht="60" x14ac:dyDescent="0.25">
      <c r="A769">
        <v>767</v>
      </c>
      <c r="B769" s="3" t="s">
        <v>767</v>
      </c>
      <c r="C769" s="3" t="s">
        <v>4876</v>
      </c>
      <c r="D769" s="6">
        <v>25000</v>
      </c>
      <c r="E769" s="8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>
        <f t="shared" si="44"/>
        <v>1</v>
      </c>
      <c r="P769" s="11">
        <f t="shared" si="45"/>
        <v>59</v>
      </c>
      <c r="Q769" t="s">
        <v>8319</v>
      </c>
      <c r="R769" t="s">
        <v>8321</v>
      </c>
      <c r="S769" s="10">
        <f t="shared" si="46"/>
        <v>42115.143634259264</v>
      </c>
      <c r="T769">
        <f t="shared" si="47"/>
        <v>2015</v>
      </c>
      <c r="U769" s="15" t="str" cm="1">
        <f t="array" ref="U769">_xlfn.IFS(MONTH($S769)=1, "January", MONTH($S769)=2, "Feburary", MONTH($S769)=3, "March", MONTH($S769)=4, "April", MONTH($S769)=5, "May", MONTH($S769)=6, "June", MONTH($S769)=7, "July", MONTH($S769)=8, "August", MONTH($S769)=9, "September", MONTH($S769)=10, "October", MONTH($S769)=11, "November", MONTH($S769)=12, "December")</f>
        <v>April</v>
      </c>
    </row>
    <row r="770" spans="1:21" ht="30" x14ac:dyDescent="0.25">
      <c r="A770">
        <v>768</v>
      </c>
      <c r="B770" s="3" t="s">
        <v>768</v>
      </c>
      <c r="C770" s="3" t="s">
        <v>4877</v>
      </c>
      <c r="D770" s="6">
        <v>25000</v>
      </c>
      <c r="E770" s="8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>
        <f t="shared" si="44"/>
        <v>0</v>
      </c>
      <c r="P770" s="11">
        <f t="shared" si="45"/>
        <v>0</v>
      </c>
      <c r="Q770" t="s">
        <v>8319</v>
      </c>
      <c r="R770" t="s">
        <v>8321</v>
      </c>
      <c r="S770" s="10">
        <f t="shared" si="46"/>
        <v>41594.207060185188</v>
      </c>
      <c r="T770">
        <f t="shared" si="47"/>
        <v>2013</v>
      </c>
      <c r="U770" s="15" t="str" cm="1">
        <f t="array" ref="U770">_xlfn.IFS(MONTH($S770)=1, "January", MONTH($S770)=2, "Feburary", MONTH($S770)=3, "March", MONTH($S770)=4, "April", MONTH($S770)=5, "May", MONTH($S770)=6, "June", MONTH($S770)=7, "July", MONTH($S770)=8, "August", MONTH($S770)=9, "September", MONTH($S770)=10, "October", MONTH($S770)=11, "November", MONTH($S770)=12, "December")</f>
        <v>November</v>
      </c>
    </row>
    <row r="771" spans="1:21" ht="30" x14ac:dyDescent="0.25">
      <c r="A771">
        <v>769</v>
      </c>
      <c r="B771" s="3" t="s">
        <v>769</v>
      </c>
      <c r="C771" s="3" t="s">
        <v>4878</v>
      </c>
      <c r="D771" s="6">
        <v>25000</v>
      </c>
      <c r="E771" s="8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>
        <f t="shared" ref="O771:O834" si="48">ROUND($E771/$D771*100, 0)</f>
        <v>7</v>
      </c>
      <c r="P771" s="11">
        <f t="shared" ref="P771:P834" si="49">IFERROR(ROUND($E771/$L771, 2), 0)</f>
        <v>31.85</v>
      </c>
      <c r="Q771" t="s">
        <v>8319</v>
      </c>
      <c r="R771" t="s">
        <v>8321</v>
      </c>
      <c r="S771" s="10">
        <f t="shared" ref="S771:S834" si="50">((($J771/60)/60)/24)+DATE(1970,1,1)</f>
        <v>41604.996458333335</v>
      </c>
      <c r="T771">
        <f t="shared" ref="T771:T834" si="51">YEAR($S771)</f>
        <v>2013</v>
      </c>
      <c r="U771" s="15" t="str" cm="1">
        <f t="array" ref="U771">_xlfn.IFS(MONTH($S771)=1, "January", MONTH($S771)=2, "Feburary", MONTH($S771)=3, "March", MONTH($S771)=4, "April", MONTH($S771)=5, "May", MONTH($S771)=6, "June", MONTH($S771)=7, "July", MONTH($S771)=8, "August", MONTH($S771)=9, "September", MONTH($S771)=10, "October", MONTH($S771)=11, "November", MONTH($S771)=12, "December")</f>
        <v>November</v>
      </c>
    </row>
    <row r="772" spans="1:21" ht="30" x14ac:dyDescent="0.25">
      <c r="A772">
        <v>770</v>
      </c>
      <c r="B772" s="3" t="s">
        <v>770</v>
      </c>
      <c r="C772" s="3" t="s">
        <v>4879</v>
      </c>
      <c r="D772" s="6">
        <v>25000</v>
      </c>
      <c r="E772" s="8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>
        <f t="shared" si="48"/>
        <v>0</v>
      </c>
      <c r="P772" s="11">
        <f t="shared" si="49"/>
        <v>0</v>
      </c>
      <c r="Q772" t="s">
        <v>8319</v>
      </c>
      <c r="R772" t="s">
        <v>8321</v>
      </c>
      <c r="S772" s="10">
        <f t="shared" si="50"/>
        <v>41289.999641203707</v>
      </c>
      <c r="T772">
        <f t="shared" si="51"/>
        <v>2013</v>
      </c>
      <c r="U772" s="15" t="str" cm="1">
        <f t="array" ref="U772">_xlfn.IFS(MONTH($S772)=1, "January", MONTH($S772)=2, "Feburary", MONTH($S772)=3, "March", MONTH($S772)=4, "April", MONTH($S772)=5, "May", MONTH($S772)=6, "June", MONTH($S772)=7, "July", MONTH($S772)=8, "August", MONTH($S772)=9, "September", MONTH($S772)=10, "October", MONTH($S772)=11, "November", MONTH($S772)=12, "December")</f>
        <v>January</v>
      </c>
    </row>
    <row r="773" spans="1:21" ht="30" x14ac:dyDescent="0.25">
      <c r="A773">
        <v>771</v>
      </c>
      <c r="B773" s="3" t="s">
        <v>771</v>
      </c>
      <c r="C773" s="3" t="s">
        <v>4880</v>
      </c>
      <c r="D773" s="6">
        <v>25000</v>
      </c>
      <c r="E773" s="8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>
        <f t="shared" si="48"/>
        <v>0</v>
      </c>
      <c r="P773" s="11">
        <f t="shared" si="49"/>
        <v>10</v>
      </c>
      <c r="Q773" t="s">
        <v>8319</v>
      </c>
      <c r="R773" t="s">
        <v>8321</v>
      </c>
      <c r="S773" s="10">
        <f t="shared" si="50"/>
        <v>42349.824097222227</v>
      </c>
      <c r="T773">
        <f t="shared" si="51"/>
        <v>2015</v>
      </c>
      <c r="U773" s="15" t="str" cm="1">
        <f t="array" ref="U773">_xlfn.IFS(MONTH($S773)=1, "January", MONTH($S773)=2, "Feburary", MONTH($S773)=3, "March", MONTH($S773)=4, "April", MONTH($S773)=5, "May", MONTH($S773)=6, "June", MONTH($S773)=7, "July", MONTH($S773)=8, "August", MONTH($S773)=9, "September", MONTH($S773)=10, "October", MONTH($S773)=11, "November", MONTH($S773)=12, "December")</f>
        <v>December</v>
      </c>
    </row>
    <row r="774" spans="1:21" ht="30" x14ac:dyDescent="0.25">
      <c r="A774">
        <v>772</v>
      </c>
      <c r="B774" s="3" t="s">
        <v>772</v>
      </c>
      <c r="C774" s="3" t="s">
        <v>4881</v>
      </c>
      <c r="D774" s="6">
        <v>25000</v>
      </c>
      <c r="E774" s="8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>
        <f t="shared" si="48"/>
        <v>0</v>
      </c>
      <c r="P774" s="11">
        <f t="shared" si="49"/>
        <v>50</v>
      </c>
      <c r="Q774" t="s">
        <v>8319</v>
      </c>
      <c r="R774" t="s">
        <v>8321</v>
      </c>
      <c r="S774" s="10">
        <f t="shared" si="50"/>
        <v>40068.056932870371</v>
      </c>
      <c r="T774">
        <f t="shared" si="51"/>
        <v>2009</v>
      </c>
      <c r="U774" s="15" t="str" cm="1">
        <f t="array" ref="U774">_xlfn.IFS(MONTH($S774)=1, "January", MONTH($S774)=2, "Feburary", MONTH($S774)=3, "March", MONTH($S774)=4, "April", MONTH($S774)=5, "May", MONTH($S774)=6, "June", MONTH($S774)=7, "July", MONTH($S774)=8, "August", MONTH($S774)=9, "September", MONTH($S774)=10, "October", MONTH($S774)=11, "November", MONTH($S774)=12, "December")</f>
        <v>September</v>
      </c>
    </row>
    <row r="775" spans="1:21" ht="30" x14ac:dyDescent="0.25">
      <c r="A775">
        <v>773</v>
      </c>
      <c r="B775" s="3" t="s">
        <v>773</v>
      </c>
      <c r="C775" s="3" t="s">
        <v>4882</v>
      </c>
      <c r="D775" s="6">
        <v>25000</v>
      </c>
      <c r="E775" s="8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>
        <f t="shared" si="48"/>
        <v>0</v>
      </c>
      <c r="P775" s="11">
        <f t="shared" si="49"/>
        <v>16</v>
      </c>
      <c r="Q775" t="s">
        <v>8319</v>
      </c>
      <c r="R775" t="s">
        <v>8321</v>
      </c>
      <c r="S775" s="10">
        <f t="shared" si="50"/>
        <v>42100.735937499994</v>
      </c>
      <c r="T775">
        <f t="shared" si="51"/>
        <v>2015</v>
      </c>
      <c r="U775" s="15" t="str" cm="1">
        <f t="array" ref="U775">_xlfn.IFS(MONTH($S775)=1, "January", MONTH($S775)=2, "Feburary", MONTH($S775)=3, "March", MONTH($S775)=4, "April", MONTH($S775)=5, "May", MONTH($S775)=6, "June", MONTH($S775)=7, "July", MONTH($S775)=8, "August", MONTH($S775)=9, "September", MONTH($S775)=10, "October", MONTH($S775)=11, "November", MONTH($S775)=12, "December")</f>
        <v>April</v>
      </c>
    </row>
    <row r="776" spans="1:21" ht="30" x14ac:dyDescent="0.25">
      <c r="A776">
        <v>774</v>
      </c>
      <c r="B776" s="3" t="s">
        <v>774</v>
      </c>
      <c r="C776" s="3" t="s">
        <v>4883</v>
      </c>
      <c r="D776" s="6">
        <v>25000</v>
      </c>
      <c r="E776" s="8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>
        <f t="shared" si="48"/>
        <v>1</v>
      </c>
      <c r="P776" s="11">
        <f t="shared" si="49"/>
        <v>39</v>
      </c>
      <c r="Q776" t="s">
        <v>8319</v>
      </c>
      <c r="R776" t="s">
        <v>8321</v>
      </c>
      <c r="S776" s="10">
        <f t="shared" si="50"/>
        <v>41663.780300925922</v>
      </c>
      <c r="T776">
        <f t="shared" si="51"/>
        <v>2014</v>
      </c>
      <c r="U776" s="15" t="str" cm="1">
        <f t="array" ref="U776">_xlfn.IFS(MONTH($S776)=1, "January", MONTH($S776)=2, "Feburary", MONTH($S776)=3, "March", MONTH($S776)=4, "April", MONTH($S776)=5, "May", MONTH($S776)=6, "June", MONTH($S776)=7, "July", MONTH($S776)=8, "August", MONTH($S776)=9, "September", MONTH($S776)=10, "October", MONTH($S776)=11, "November", MONTH($S776)=12, "December")</f>
        <v>January</v>
      </c>
    </row>
    <row r="777" spans="1:21" ht="30" x14ac:dyDescent="0.25">
      <c r="A777">
        <v>775</v>
      </c>
      <c r="B777" s="3" t="s">
        <v>775</v>
      </c>
      <c r="C777" s="3" t="s">
        <v>4884</v>
      </c>
      <c r="D777" s="6">
        <v>25000</v>
      </c>
      <c r="E777" s="8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>
        <f t="shared" si="48"/>
        <v>1</v>
      </c>
      <c r="P777" s="11">
        <f t="shared" si="49"/>
        <v>34</v>
      </c>
      <c r="Q777" t="s">
        <v>8319</v>
      </c>
      <c r="R777" t="s">
        <v>8321</v>
      </c>
      <c r="S777" s="10">
        <f t="shared" si="50"/>
        <v>40863.060127314813</v>
      </c>
      <c r="T777">
        <f t="shared" si="51"/>
        <v>2011</v>
      </c>
      <c r="U777" s="15" t="str" cm="1">
        <f t="array" ref="U777">_xlfn.IFS(MONTH($S777)=1, "January", MONTH($S777)=2, "Feburary", MONTH($S777)=3, "March", MONTH($S777)=4, "April", MONTH($S777)=5, "May", MONTH($S777)=6, "June", MONTH($S777)=7, "July", MONTH($S777)=8, "August", MONTH($S777)=9, "September", MONTH($S777)=10, "October", MONTH($S777)=11, "November", MONTH($S777)=12, "December")</f>
        <v>November</v>
      </c>
    </row>
    <row r="778" spans="1:21" ht="30" x14ac:dyDescent="0.25">
      <c r="A778">
        <v>776</v>
      </c>
      <c r="B778" s="3" t="s">
        <v>776</v>
      </c>
      <c r="C778" s="3" t="s">
        <v>4885</v>
      </c>
      <c r="D778" s="6">
        <v>25000</v>
      </c>
      <c r="E778" s="8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>
        <f t="shared" si="48"/>
        <v>14</v>
      </c>
      <c r="P778" s="11">
        <f t="shared" si="49"/>
        <v>63.12</v>
      </c>
      <c r="Q778" t="s">
        <v>8319</v>
      </c>
      <c r="R778" t="s">
        <v>8321</v>
      </c>
      <c r="S778" s="10">
        <f t="shared" si="50"/>
        <v>42250.685706018514</v>
      </c>
      <c r="T778">
        <f t="shared" si="51"/>
        <v>2015</v>
      </c>
      <c r="U778" s="15" t="str" cm="1">
        <f t="array" ref="U778">_xlfn.IFS(MONTH($S778)=1, "January", MONTH($S778)=2, "Feburary", MONTH($S778)=3, "March", MONTH($S778)=4, "April", MONTH($S778)=5, "May", MONTH($S778)=6, "June", MONTH($S778)=7, "July", MONTH($S778)=8, "August", MONTH($S778)=9, "September", MONTH($S778)=10, "October", MONTH($S778)=11, "November", MONTH($S778)=12, "December")</f>
        <v>September</v>
      </c>
    </row>
    <row r="779" spans="1:21" ht="30" x14ac:dyDescent="0.25">
      <c r="A779">
        <v>777</v>
      </c>
      <c r="B779" s="3" t="s">
        <v>777</v>
      </c>
      <c r="C779" s="3" t="s">
        <v>4886</v>
      </c>
      <c r="D779" s="6">
        <v>25000</v>
      </c>
      <c r="E779" s="8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>
        <f t="shared" si="48"/>
        <v>0</v>
      </c>
      <c r="P779" s="11">
        <f t="shared" si="49"/>
        <v>7</v>
      </c>
      <c r="Q779" t="s">
        <v>8319</v>
      </c>
      <c r="R779" t="s">
        <v>8321</v>
      </c>
      <c r="S779" s="10">
        <f t="shared" si="50"/>
        <v>41456.981215277774</v>
      </c>
      <c r="T779">
        <f t="shared" si="51"/>
        <v>2013</v>
      </c>
      <c r="U779" s="15" t="str" cm="1">
        <f t="array" ref="U779">_xlfn.IFS(MONTH($S779)=1, "January", MONTH($S779)=2, "Feburary", MONTH($S779)=3, "March", MONTH($S779)=4, "April", MONTH($S779)=5, "May", MONTH($S779)=6, "June", MONTH($S779)=7, "July", MONTH($S779)=8, "August", MONTH($S779)=9, "September", MONTH($S779)=10, "October", MONTH($S779)=11, "November", MONTH($S779)=12, "December")</f>
        <v>July</v>
      </c>
    </row>
    <row r="780" spans="1:21" ht="30" x14ac:dyDescent="0.25">
      <c r="A780">
        <v>778</v>
      </c>
      <c r="B780" s="3" t="s">
        <v>778</v>
      </c>
      <c r="C780" s="3" t="s">
        <v>4887</v>
      </c>
      <c r="D780" s="6">
        <v>25000</v>
      </c>
      <c r="E780" s="8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>
        <f t="shared" si="48"/>
        <v>0</v>
      </c>
      <c r="P780" s="11">
        <f t="shared" si="49"/>
        <v>2</v>
      </c>
      <c r="Q780" t="s">
        <v>8319</v>
      </c>
      <c r="R780" t="s">
        <v>8321</v>
      </c>
      <c r="S780" s="10">
        <f t="shared" si="50"/>
        <v>41729.702314814815</v>
      </c>
      <c r="T780">
        <f t="shared" si="51"/>
        <v>2014</v>
      </c>
      <c r="U780" s="15" t="str" cm="1">
        <f t="array" ref="U780">_xlfn.IFS(MONTH($S780)=1, "January", MONTH($S780)=2, "Feburary", MONTH($S780)=3, "March", MONTH($S780)=4, "April", MONTH($S780)=5, "May", MONTH($S780)=6, "June", MONTH($S780)=7, "July", MONTH($S780)=8, "August", MONTH($S780)=9, "September", MONTH($S780)=10, "October", MONTH($S780)=11, "November", MONTH($S780)=12, "December")</f>
        <v>March</v>
      </c>
    </row>
    <row r="781" spans="1:21" ht="30" x14ac:dyDescent="0.25">
      <c r="A781">
        <v>779</v>
      </c>
      <c r="B781" s="3" t="s">
        <v>779</v>
      </c>
      <c r="C781" s="3" t="s">
        <v>4888</v>
      </c>
      <c r="D781" s="6">
        <v>25000</v>
      </c>
      <c r="E781" s="8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>
        <f t="shared" si="48"/>
        <v>2</v>
      </c>
      <c r="P781" s="11">
        <f t="shared" si="49"/>
        <v>66.67</v>
      </c>
      <c r="Q781" t="s">
        <v>8319</v>
      </c>
      <c r="R781" t="s">
        <v>8321</v>
      </c>
      <c r="S781" s="10">
        <f t="shared" si="50"/>
        <v>40436.68408564815</v>
      </c>
      <c r="T781">
        <f t="shared" si="51"/>
        <v>2010</v>
      </c>
      <c r="U781" s="15" t="str" cm="1">
        <f t="array" ref="U781">_xlfn.IFS(MONTH($S781)=1, "January", MONTH($S781)=2, "Feburary", MONTH($S781)=3, "March", MONTH($S781)=4, "April", MONTH($S781)=5, "May", MONTH($S781)=6, "June", MONTH($S781)=7, "July", MONTH($S781)=8, "August", MONTH($S781)=9, "September", MONTH($S781)=10, "October", MONTH($S781)=11, "November", MONTH($S781)=12, "December")</f>
        <v>September</v>
      </c>
    </row>
    <row r="782" spans="1:21" ht="30" x14ac:dyDescent="0.25">
      <c r="A782">
        <v>780</v>
      </c>
      <c r="B782" s="3" t="s">
        <v>780</v>
      </c>
      <c r="C782" s="3" t="s">
        <v>4889</v>
      </c>
      <c r="D782" s="6">
        <v>25000</v>
      </c>
      <c r="E782" s="8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>
        <f t="shared" si="48"/>
        <v>4</v>
      </c>
      <c r="P782" s="11">
        <f t="shared" si="49"/>
        <v>38.520000000000003</v>
      </c>
      <c r="Q782" t="s">
        <v>8322</v>
      </c>
      <c r="R782" t="s">
        <v>8323</v>
      </c>
      <c r="S782" s="10">
        <f t="shared" si="50"/>
        <v>40636.673900462964</v>
      </c>
      <c r="T782">
        <f t="shared" si="51"/>
        <v>2011</v>
      </c>
      <c r="U782" s="15" t="str" cm="1">
        <f t="array" ref="U782">_xlfn.IFS(MONTH($S782)=1, "January", MONTH($S782)=2, "Feburary", MONTH($S782)=3, "March", MONTH($S782)=4, "April", MONTH($S782)=5, "May", MONTH($S782)=6, "June", MONTH($S782)=7, "July", MONTH($S782)=8, "August", MONTH($S782)=9, "September", MONTH($S782)=10, "October", MONTH($S782)=11, "November", MONTH($S782)=12, "December")</f>
        <v>April</v>
      </c>
    </row>
    <row r="783" spans="1:21" ht="30" x14ac:dyDescent="0.25">
      <c r="A783">
        <v>781</v>
      </c>
      <c r="B783" s="3" t="s">
        <v>781</v>
      </c>
      <c r="C783" s="3" t="s">
        <v>4890</v>
      </c>
      <c r="D783" s="6">
        <v>25000</v>
      </c>
      <c r="E783" s="8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>
        <f t="shared" si="48"/>
        <v>4</v>
      </c>
      <c r="P783" s="11">
        <f t="shared" si="49"/>
        <v>42.61</v>
      </c>
      <c r="Q783" t="s">
        <v>8322</v>
      </c>
      <c r="R783" t="s">
        <v>8323</v>
      </c>
      <c r="S783" s="10">
        <f t="shared" si="50"/>
        <v>41403.000856481485</v>
      </c>
      <c r="T783">
        <f t="shared" si="51"/>
        <v>2013</v>
      </c>
      <c r="U783" s="15" t="str" cm="1">
        <f t="array" ref="U783">_xlfn.IFS(MONTH($S783)=1, "January", MONTH($S783)=2, "Feburary", MONTH($S783)=3, "March", MONTH($S783)=4, "April", MONTH($S783)=5, "May", MONTH($S783)=6, "June", MONTH($S783)=7, "July", MONTH($S783)=8, "August", MONTH($S783)=9, "September", MONTH($S783)=10, "October", MONTH($S783)=11, "November", MONTH($S783)=12, "December")</f>
        <v>May</v>
      </c>
    </row>
    <row r="784" spans="1:21" ht="30" x14ac:dyDescent="0.25">
      <c r="A784">
        <v>782</v>
      </c>
      <c r="B784" s="3" t="s">
        <v>782</v>
      </c>
      <c r="C784" s="3" t="s">
        <v>4891</v>
      </c>
      <c r="D784" s="6">
        <v>25000</v>
      </c>
      <c r="E784" s="8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>
        <f t="shared" si="48"/>
        <v>3</v>
      </c>
      <c r="P784" s="11">
        <f t="shared" si="49"/>
        <v>50</v>
      </c>
      <c r="Q784" t="s">
        <v>8322</v>
      </c>
      <c r="R784" t="s">
        <v>8323</v>
      </c>
      <c r="S784" s="10">
        <f t="shared" si="50"/>
        <v>41116.758125</v>
      </c>
      <c r="T784">
        <f t="shared" si="51"/>
        <v>2012</v>
      </c>
      <c r="U784" s="15" t="str" cm="1">
        <f t="array" ref="U784">_xlfn.IFS(MONTH($S784)=1, "January", MONTH($S784)=2, "Feburary", MONTH($S784)=3, "March", MONTH($S784)=4, "April", MONTH($S784)=5, "May", MONTH($S784)=6, "June", MONTH($S784)=7, "July", MONTH($S784)=8, "August", MONTH($S784)=9, "September", MONTH($S784)=10, "October", MONTH($S784)=11, "November", MONTH($S784)=12, "December")</f>
        <v>July</v>
      </c>
    </row>
    <row r="785" spans="1:21" ht="30" x14ac:dyDescent="0.25">
      <c r="A785">
        <v>783</v>
      </c>
      <c r="B785" s="3" t="s">
        <v>783</v>
      </c>
      <c r="C785" s="3" t="s">
        <v>4892</v>
      </c>
      <c r="D785" s="6">
        <v>25000</v>
      </c>
      <c r="E785" s="8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>
        <f t="shared" si="48"/>
        <v>9</v>
      </c>
      <c r="P785" s="11">
        <f t="shared" si="49"/>
        <v>63.49</v>
      </c>
      <c r="Q785" t="s">
        <v>8322</v>
      </c>
      <c r="R785" t="s">
        <v>8323</v>
      </c>
      <c r="S785" s="10">
        <f t="shared" si="50"/>
        <v>40987.773715277777</v>
      </c>
      <c r="T785">
        <f t="shared" si="51"/>
        <v>2012</v>
      </c>
      <c r="U785" s="15" t="str" cm="1">
        <f t="array" ref="U785">_xlfn.IFS(MONTH($S785)=1, "January", MONTH($S785)=2, "Feburary", MONTH($S785)=3, "March", MONTH($S785)=4, "April", MONTH($S785)=5, "May", MONTH($S785)=6, "June", MONTH($S785)=7, "July", MONTH($S785)=8, "August", MONTH($S785)=9, "September", MONTH($S785)=10, "October", MONTH($S785)=11, "November", MONTH($S785)=12, "December")</f>
        <v>March</v>
      </c>
    </row>
    <row r="786" spans="1:21" ht="30" x14ac:dyDescent="0.25">
      <c r="A786">
        <v>784</v>
      </c>
      <c r="B786" s="3" t="s">
        <v>784</v>
      </c>
      <c r="C786" s="3" t="s">
        <v>4893</v>
      </c>
      <c r="D786" s="6">
        <v>25000</v>
      </c>
      <c r="E786" s="8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>
        <f t="shared" si="48"/>
        <v>4</v>
      </c>
      <c r="P786" s="11">
        <f t="shared" si="49"/>
        <v>102.5</v>
      </c>
      <c r="Q786" t="s">
        <v>8322</v>
      </c>
      <c r="R786" t="s">
        <v>8323</v>
      </c>
      <c r="S786" s="10">
        <f t="shared" si="50"/>
        <v>41675.149525462963</v>
      </c>
      <c r="T786">
        <f t="shared" si="51"/>
        <v>2014</v>
      </c>
      <c r="U786" s="15" t="str" cm="1">
        <f t="array" ref="U786">_xlfn.IFS(MONTH($S786)=1, "January", MONTH($S786)=2, "Feburary", MONTH($S786)=3, "March", MONTH($S786)=4, "April", MONTH($S786)=5, "May", MONTH($S786)=6, "June", MONTH($S786)=7, "July", MONTH($S786)=8, "August", MONTH($S786)=9, "September", MONTH($S786)=10, "October", MONTH($S786)=11, "November", MONTH($S786)=12, "December")</f>
        <v>Feburary</v>
      </c>
    </row>
    <row r="787" spans="1:21" ht="30" x14ac:dyDescent="0.25">
      <c r="A787">
        <v>785</v>
      </c>
      <c r="B787" s="3" t="s">
        <v>785</v>
      </c>
      <c r="C787" s="3" t="s">
        <v>4894</v>
      </c>
      <c r="D787" s="6">
        <v>25000</v>
      </c>
      <c r="E787" s="8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>
        <f t="shared" si="48"/>
        <v>4</v>
      </c>
      <c r="P787" s="11">
        <f t="shared" si="49"/>
        <v>31.14</v>
      </c>
      <c r="Q787" t="s">
        <v>8322</v>
      </c>
      <c r="R787" t="s">
        <v>8323</v>
      </c>
      <c r="S787" s="10">
        <f t="shared" si="50"/>
        <v>41303.593923611108</v>
      </c>
      <c r="T787">
        <f t="shared" si="51"/>
        <v>2013</v>
      </c>
      <c r="U787" s="15" t="str" cm="1">
        <f t="array" ref="U787">_xlfn.IFS(MONTH($S787)=1, "January", MONTH($S787)=2, "Feburary", MONTH($S787)=3, "March", MONTH($S787)=4, "April", MONTH($S787)=5, "May", MONTH($S787)=6, "June", MONTH($S787)=7, "July", MONTH($S787)=8, "August", MONTH($S787)=9, "September", MONTH($S787)=10, "October", MONTH($S787)=11, "November", MONTH($S787)=12, "December")</f>
        <v>January</v>
      </c>
    </row>
    <row r="788" spans="1:21" ht="30" x14ac:dyDescent="0.25">
      <c r="A788">
        <v>786</v>
      </c>
      <c r="B788" s="3" t="s">
        <v>786</v>
      </c>
      <c r="C788" s="3" t="s">
        <v>4895</v>
      </c>
      <c r="D788" s="6">
        <v>25000</v>
      </c>
      <c r="E788" s="8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>
        <f t="shared" si="48"/>
        <v>29</v>
      </c>
      <c r="P788" s="11">
        <f t="shared" si="49"/>
        <v>162.27000000000001</v>
      </c>
      <c r="Q788" t="s">
        <v>8322</v>
      </c>
      <c r="R788" t="s">
        <v>8323</v>
      </c>
      <c r="S788" s="10">
        <f t="shared" si="50"/>
        <v>40983.055949074071</v>
      </c>
      <c r="T788">
        <f t="shared" si="51"/>
        <v>2012</v>
      </c>
      <c r="U788" s="15" t="str" cm="1">
        <f t="array" ref="U788">_xlfn.IFS(MONTH($S788)=1, "January", MONTH($S788)=2, "Feburary", MONTH($S788)=3, "March", MONTH($S788)=4, "April", MONTH($S788)=5, "May", MONTH($S788)=6, "June", MONTH($S788)=7, "July", MONTH($S788)=8, "August", MONTH($S788)=9, "September", MONTH($S788)=10, "October", MONTH($S788)=11, "November", MONTH($S788)=12, "December")</f>
        <v>March</v>
      </c>
    </row>
    <row r="789" spans="1:21" ht="30" x14ac:dyDescent="0.25">
      <c r="A789">
        <v>787</v>
      </c>
      <c r="B789" s="3" t="s">
        <v>787</v>
      </c>
      <c r="C789" s="3" t="s">
        <v>4896</v>
      </c>
      <c r="D789" s="6">
        <v>25000</v>
      </c>
      <c r="E789" s="8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>
        <f t="shared" si="48"/>
        <v>5</v>
      </c>
      <c r="P789" s="11">
        <f t="shared" si="49"/>
        <v>80.59</v>
      </c>
      <c r="Q789" t="s">
        <v>8322</v>
      </c>
      <c r="R789" t="s">
        <v>8323</v>
      </c>
      <c r="S789" s="10">
        <f t="shared" si="50"/>
        <v>41549.627615740741</v>
      </c>
      <c r="T789">
        <f t="shared" si="51"/>
        <v>2013</v>
      </c>
      <c r="U789" s="15" t="str" cm="1">
        <f t="array" ref="U789">_xlfn.IFS(MONTH($S789)=1, "January", MONTH($S789)=2, "Feburary", MONTH($S789)=3, "March", MONTH($S789)=4, "April", MONTH($S789)=5, "May", MONTH($S789)=6, "June", MONTH($S789)=7, "July", MONTH($S789)=8, "August", MONTH($S789)=9, "September", MONTH($S789)=10, "October", MONTH($S789)=11, "November", MONTH($S789)=12, "December")</f>
        <v>October</v>
      </c>
    </row>
    <row r="790" spans="1:21" ht="30" x14ac:dyDescent="0.25">
      <c r="A790">
        <v>788</v>
      </c>
      <c r="B790" s="3" t="s">
        <v>788</v>
      </c>
      <c r="C790" s="3" t="s">
        <v>4897</v>
      </c>
      <c r="D790" s="6">
        <v>25000</v>
      </c>
      <c r="E790" s="8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>
        <f t="shared" si="48"/>
        <v>8</v>
      </c>
      <c r="P790" s="11">
        <f t="shared" si="49"/>
        <v>59.85</v>
      </c>
      <c r="Q790" t="s">
        <v>8322</v>
      </c>
      <c r="R790" t="s">
        <v>8323</v>
      </c>
      <c r="S790" s="10">
        <f t="shared" si="50"/>
        <v>41059.006805555553</v>
      </c>
      <c r="T790">
        <f t="shared" si="51"/>
        <v>2012</v>
      </c>
      <c r="U790" s="15" t="str" cm="1">
        <f t="array" ref="U790">_xlfn.IFS(MONTH($S790)=1, "January", MONTH($S790)=2, "Feburary", MONTH($S790)=3, "March", MONTH($S790)=4, "April", MONTH($S790)=5, "May", MONTH($S790)=6, "June", MONTH($S790)=7, "July", MONTH($S790)=8, "August", MONTH($S790)=9, "September", MONTH($S790)=10, "October", MONTH($S790)=11, "November", MONTH($S790)=12, "December")</f>
        <v>May</v>
      </c>
    </row>
    <row r="791" spans="1:21" ht="30" x14ac:dyDescent="0.25">
      <c r="A791">
        <v>789</v>
      </c>
      <c r="B791" s="3" t="s">
        <v>789</v>
      </c>
      <c r="C791" s="3" t="s">
        <v>4898</v>
      </c>
      <c r="D791" s="6">
        <v>25000</v>
      </c>
      <c r="E791" s="8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>
        <f t="shared" si="48"/>
        <v>7</v>
      </c>
      <c r="P791" s="11">
        <f t="shared" si="49"/>
        <v>132.86000000000001</v>
      </c>
      <c r="Q791" t="s">
        <v>8322</v>
      </c>
      <c r="R791" t="s">
        <v>8323</v>
      </c>
      <c r="S791" s="10">
        <f t="shared" si="50"/>
        <v>41277.186111111114</v>
      </c>
      <c r="T791">
        <f t="shared" si="51"/>
        <v>2013</v>
      </c>
      <c r="U791" s="15" t="str" cm="1">
        <f t="array" ref="U791">_xlfn.IFS(MONTH($S791)=1, "January", MONTH($S791)=2, "Feburary", MONTH($S791)=3, "March", MONTH($S791)=4, "April", MONTH($S791)=5, "May", MONTH($S791)=6, "June", MONTH($S791)=7, "July", MONTH($S791)=8, "August", MONTH($S791)=9, "September", MONTH($S791)=10, "October", MONTH($S791)=11, "November", MONTH($S791)=12, "December")</f>
        <v>January</v>
      </c>
    </row>
    <row r="792" spans="1:21" ht="30" x14ac:dyDescent="0.25">
      <c r="A792">
        <v>790</v>
      </c>
      <c r="B792" s="3" t="s">
        <v>790</v>
      </c>
      <c r="C792" s="3" t="s">
        <v>4899</v>
      </c>
      <c r="D792" s="6">
        <v>25000</v>
      </c>
      <c r="E792" s="8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>
        <f t="shared" si="48"/>
        <v>58</v>
      </c>
      <c r="P792" s="11">
        <f t="shared" si="49"/>
        <v>92.55</v>
      </c>
      <c r="Q792" t="s">
        <v>8322</v>
      </c>
      <c r="R792" t="s">
        <v>8323</v>
      </c>
      <c r="S792" s="10">
        <f t="shared" si="50"/>
        <v>41276.047905092593</v>
      </c>
      <c r="T792">
        <f t="shared" si="51"/>
        <v>2013</v>
      </c>
      <c r="U792" s="15" t="str" cm="1">
        <f t="array" ref="U792">_xlfn.IFS(MONTH($S792)=1, "January", MONTH($S792)=2, "Feburary", MONTH($S792)=3, "March", MONTH($S792)=4, "April", MONTH($S792)=5, "May", MONTH($S792)=6, "June", MONTH($S792)=7, "July", MONTH($S792)=8, "August", MONTH($S792)=9, "September", MONTH($S792)=10, "October", MONTH($S792)=11, "November", MONTH($S792)=12, "December")</f>
        <v>January</v>
      </c>
    </row>
    <row r="793" spans="1:21" ht="30" x14ac:dyDescent="0.25">
      <c r="A793">
        <v>791</v>
      </c>
      <c r="B793" s="3" t="s">
        <v>791</v>
      </c>
      <c r="C793" s="3" t="s">
        <v>4900</v>
      </c>
      <c r="D793" s="6">
        <v>24500</v>
      </c>
      <c r="E793" s="8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>
        <f t="shared" si="48"/>
        <v>32</v>
      </c>
      <c r="P793" s="11">
        <f t="shared" si="49"/>
        <v>60.86</v>
      </c>
      <c r="Q793" t="s">
        <v>8322</v>
      </c>
      <c r="R793" t="s">
        <v>8323</v>
      </c>
      <c r="S793" s="10">
        <f t="shared" si="50"/>
        <v>41557.780624999999</v>
      </c>
      <c r="T793">
        <f t="shared" si="51"/>
        <v>2013</v>
      </c>
      <c r="U793" s="15" t="str" cm="1">
        <f t="array" ref="U793">_xlfn.IFS(MONTH($S793)=1, "January", MONTH($S793)=2, "Feburary", MONTH($S793)=3, "March", MONTH($S793)=4, "April", MONTH($S793)=5, "May", MONTH($S793)=6, "June", MONTH($S793)=7, "July", MONTH($S793)=8, "August", MONTH($S793)=9, "September", MONTH($S793)=10, "October", MONTH($S793)=11, "November", MONTH($S793)=12, "December")</f>
        <v>October</v>
      </c>
    </row>
    <row r="794" spans="1:21" x14ac:dyDescent="0.25">
      <c r="A794">
        <v>792</v>
      </c>
      <c r="B794" s="3" t="s">
        <v>792</v>
      </c>
      <c r="C794" s="3" t="s">
        <v>4901</v>
      </c>
      <c r="D794" s="6">
        <v>24500</v>
      </c>
      <c r="E794" s="8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>
        <f t="shared" si="48"/>
        <v>10</v>
      </c>
      <c r="P794" s="11">
        <f t="shared" si="49"/>
        <v>41.85</v>
      </c>
      <c r="Q794" t="s">
        <v>8322</v>
      </c>
      <c r="R794" t="s">
        <v>8323</v>
      </c>
      <c r="S794" s="10">
        <f t="shared" si="50"/>
        <v>41555.873645833337</v>
      </c>
      <c r="T794">
        <f t="shared" si="51"/>
        <v>2013</v>
      </c>
      <c r="U794" s="15" t="str" cm="1">
        <f t="array" ref="U794">_xlfn.IFS(MONTH($S794)=1, "January", MONTH($S794)=2, "Feburary", MONTH($S794)=3, "March", MONTH($S794)=4, "April", MONTH($S794)=5, "May", MONTH($S794)=6, "June", MONTH($S794)=7, "July", MONTH($S794)=8, "August", MONTH($S794)=9, "September", MONTH($S794)=10, "October", MONTH($S794)=11, "November", MONTH($S794)=12, "December")</f>
        <v>October</v>
      </c>
    </row>
    <row r="795" spans="1:21" ht="30" x14ac:dyDescent="0.25">
      <c r="A795">
        <v>793</v>
      </c>
      <c r="B795" s="3" t="s">
        <v>793</v>
      </c>
      <c r="C795" s="3" t="s">
        <v>4902</v>
      </c>
      <c r="D795" s="6">
        <v>24500</v>
      </c>
      <c r="E795" s="8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>
        <f t="shared" si="48"/>
        <v>12</v>
      </c>
      <c r="P795" s="11">
        <f t="shared" si="49"/>
        <v>88.33</v>
      </c>
      <c r="Q795" t="s">
        <v>8322</v>
      </c>
      <c r="R795" t="s">
        <v>8323</v>
      </c>
      <c r="S795" s="10">
        <f t="shared" si="50"/>
        <v>41442.741249999999</v>
      </c>
      <c r="T795">
        <f t="shared" si="51"/>
        <v>2013</v>
      </c>
      <c r="U795" s="15" t="str" cm="1">
        <f t="array" ref="U795">_xlfn.IFS(MONTH($S795)=1, "January", MONTH($S795)=2, "Feburary", MONTH($S795)=3, "March", MONTH($S795)=4, "April", MONTH($S795)=5, "May", MONTH($S795)=6, "June", MONTH($S795)=7, "July", MONTH($S795)=8, "August", MONTH($S795)=9, "September", MONTH($S795)=10, "October", MONTH($S795)=11, "November", MONTH($S795)=12, "December")</f>
        <v>June</v>
      </c>
    </row>
    <row r="796" spans="1:21" ht="30" x14ac:dyDescent="0.25">
      <c r="A796">
        <v>794</v>
      </c>
      <c r="B796" s="3" t="s">
        <v>794</v>
      </c>
      <c r="C796" s="3" t="s">
        <v>4903</v>
      </c>
      <c r="D796" s="6">
        <v>24200</v>
      </c>
      <c r="E796" s="8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>
        <f t="shared" si="48"/>
        <v>35</v>
      </c>
      <c r="P796" s="11">
        <f t="shared" si="49"/>
        <v>158.96</v>
      </c>
      <c r="Q796" t="s">
        <v>8322</v>
      </c>
      <c r="R796" t="s">
        <v>8323</v>
      </c>
      <c r="S796" s="10">
        <f t="shared" si="50"/>
        <v>40736.115011574075</v>
      </c>
      <c r="T796">
        <f t="shared" si="51"/>
        <v>2011</v>
      </c>
      <c r="U796" s="15" t="str" cm="1">
        <f t="array" ref="U796">_xlfn.IFS(MONTH($S796)=1, "January", MONTH($S796)=2, "Feburary", MONTH($S796)=3, "March", MONTH($S796)=4, "April", MONTH($S796)=5, "May", MONTH($S796)=6, "June", MONTH($S796)=7, "July", MONTH($S796)=8, "August", MONTH($S796)=9, "September", MONTH($S796)=10, "October", MONTH($S796)=11, "November", MONTH($S796)=12, "December")</f>
        <v>July</v>
      </c>
    </row>
    <row r="797" spans="1:21" ht="30" x14ac:dyDescent="0.25">
      <c r="A797">
        <v>795</v>
      </c>
      <c r="B797" s="3" t="s">
        <v>795</v>
      </c>
      <c r="C797" s="3" t="s">
        <v>4904</v>
      </c>
      <c r="D797" s="6">
        <v>24000</v>
      </c>
      <c r="E797" s="8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>
        <f t="shared" si="48"/>
        <v>65</v>
      </c>
      <c r="P797" s="11">
        <f t="shared" si="49"/>
        <v>85.05</v>
      </c>
      <c r="Q797" t="s">
        <v>8322</v>
      </c>
      <c r="R797" t="s">
        <v>8323</v>
      </c>
      <c r="S797" s="10">
        <f t="shared" si="50"/>
        <v>40963.613032407404</v>
      </c>
      <c r="T797">
        <f t="shared" si="51"/>
        <v>2012</v>
      </c>
      <c r="U797" s="15" t="str" cm="1">
        <f t="array" ref="U797">_xlfn.IFS(MONTH($S797)=1, "January", MONTH($S797)=2, "Feburary", MONTH($S797)=3, "March", MONTH($S797)=4, "April", MONTH($S797)=5, "May", MONTH($S797)=6, "June", MONTH($S797)=7, "July", MONTH($S797)=8, "August", MONTH($S797)=9, "September", MONTH($S797)=10, "October", MONTH($S797)=11, "November", MONTH($S797)=12, "December")</f>
        <v>Feburary</v>
      </c>
    </row>
    <row r="798" spans="1:21" ht="30" x14ac:dyDescent="0.25">
      <c r="A798">
        <v>796</v>
      </c>
      <c r="B798" s="3" t="s">
        <v>796</v>
      </c>
      <c r="C798" s="3" t="s">
        <v>4905</v>
      </c>
      <c r="D798" s="6">
        <v>24000</v>
      </c>
      <c r="E798" s="8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>
        <f t="shared" si="48"/>
        <v>42</v>
      </c>
      <c r="P798" s="11">
        <f t="shared" si="49"/>
        <v>112.61</v>
      </c>
      <c r="Q798" t="s">
        <v>8322</v>
      </c>
      <c r="R798" t="s">
        <v>8323</v>
      </c>
      <c r="S798" s="10">
        <f t="shared" si="50"/>
        <v>41502.882928240739</v>
      </c>
      <c r="T798">
        <f t="shared" si="51"/>
        <v>2013</v>
      </c>
      <c r="U798" s="15" t="str" cm="1">
        <f t="array" ref="U798">_xlfn.IFS(MONTH($S798)=1, "January", MONTH($S798)=2, "Feburary", MONTH($S798)=3, "March", MONTH($S798)=4, "April", MONTH($S798)=5, "May", MONTH($S798)=6, "June", MONTH($S798)=7, "July", MONTH($S798)=8, "August", MONTH($S798)=9, "September", MONTH($S798)=10, "October", MONTH($S798)=11, "November", MONTH($S798)=12, "December")</f>
        <v>August</v>
      </c>
    </row>
    <row r="799" spans="1:21" ht="30" x14ac:dyDescent="0.25">
      <c r="A799">
        <v>797</v>
      </c>
      <c r="B799" s="3" t="s">
        <v>797</v>
      </c>
      <c r="C799" s="3" t="s">
        <v>4906</v>
      </c>
      <c r="D799" s="6">
        <v>24000</v>
      </c>
      <c r="E799" s="8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>
        <f t="shared" si="48"/>
        <v>13</v>
      </c>
      <c r="P799" s="11">
        <f t="shared" si="49"/>
        <v>45.44</v>
      </c>
      <c r="Q799" t="s">
        <v>8322</v>
      </c>
      <c r="R799" t="s">
        <v>8323</v>
      </c>
      <c r="S799" s="10">
        <f t="shared" si="50"/>
        <v>40996.994074074071</v>
      </c>
      <c r="T799">
        <f t="shared" si="51"/>
        <v>2012</v>
      </c>
      <c r="U799" s="15" t="str" cm="1">
        <f t="array" ref="U799">_xlfn.IFS(MONTH($S799)=1, "January", MONTH($S799)=2, "Feburary", MONTH($S799)=3, "March", MONTH($S799)=4, "April", MONTH($S799)=5, "May", MONTH($S799)=6, "June", MONTH($S799)=7, "July", MONTH($S799)=8, "August", MONTH($S799)=9, "September", MONTH($S799)=10, "October", MONTH($S799)=11, "November", MONTH($S799)=12, "December")</f>
        <v>March</v>
      </c>
    </row>
    <row r="800" spans="1:21" ht="30" x14ac:dyDescent="0.25">
      <c r="A800">
        <v>798</v>
      </c>
      <c r="B800" s="3" t="s">
        <v>798</v>
      </c>
      <c r="C800" s="3" t="s">
        <v>4907</v>
      </c>
      <c r="D800" s="6">
        <v>23900</v>
      </c>
      <c r="E800" s="8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>
        <f t="shared" si="48"/>
        <v>17</v>
      </c>
      <c r="P800" s="11">
        <f t="shared" si="49"/>
        <v>46.22</v>
      </c>
      <c r="Q800" t="s">
        <v>8322</v>
      </c>
      <c r="R800" t="s">
        <v>8323</v>
      </c>
      <c r="S800" s="10">
        <f t="shared" si="50"/>
        <v>41882.590127314819</v>
      </c>
      <c r="T800">
        <f t="shared" si="51"/>
        <v>2014</v>
      </c>
      <c r="U800" s="15" t="str" cm="1">
        <f t="array" ref="U800">_xlfn.IFS(MONTH($S800)=1, "January", MONTH($S800)=2, "Feburary", MONTH($S800)=3, "March", MONTH($S800)=4, "April", MONTH($S800)=5, "May", MONTH($S800)=6, "June", MONTH($S800)=7, "July", MONTH($S800)=8, "August", MONTH($S800)=9, "September", MONTH($S800)=10, "October", MONTH($S800)=11, "November", MONTH($S800)=12, "December")</f>
        <v>August</v>
      </c>
    </row>
    <row r="801" spans="1:21" ht="30" x14ac:dyDescent="0.25">
      <c r="A801">
        <v>799</v>
      </c>
      <c r="B801" s="3" t="s">
        <v>799</v>
      </c>
      <c r="C801" s="3" t="s">
        <v>4908</v>
      </c>
      <c r="D801" s="6">
        <v>23000</v>
      </c>
      <c r="E801" s="8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>
        <f t="shared" si="48"/>
        <v>22</v>
      </c>
      <c r="P801" s="11">
        <f t="shared" si="49"/>
        <v>178.61</v>
      </c>
      <c r="Q801" t="s">
        <v>8322</v>
      </c>
      <c r="R801" t="s">
        <v>8323</v>
      </c>
      <c r="S801" s="10">
        <f t="shared" si="50"/>
        <v>40996.667199074072</v>
      </c>
      <c r="T801">
        <f t="shared" si="51"/>
        <v>2012</v>
      </c>
      <c r="U801" s="15" t="str" cm="1">
        <f t="array" ref="U801">_xlfn.IFS(MONTH($S801)=1, "January", MONTH($S801)=2, "Feburary", MONTH($S801)=3, "March", MONTH($S801)=4, "April", MONTH($S801)=5, "May", MONTH($S801)=6, "June", MONTH($S801)=7, "July", MONTH($S801)=8, "August", MONTH($S801)=9, "September", MONTH($S801)=10, "October", MONTH($S801)=11, "November", MONTH($S801)=12, "December")</f>
        <v>March</v>
      </c>
    </row>
    <row r="802" spans="1:21" ht="30" x14ac:dyDescent="0.25">
      <c r="A802">
        <v>800</v>
      </c>
      <c r="B802" s="3" t="s">
        <v>800</v>
      </c>
      <c r="C802" s="3" t="s">
        <v>4909</v>
      </c>
      <c r="D802" s="6">
        <v>23000</v>
      </c>
      <c r="E802" s="8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>
        <f t="shared" si="48"/>
        <v>10</v>
      </c>
      <c r="P802" s="11">
        <f t="shared" si="49"/>
        <v>40.75</v>
      </c>
      <c r="Q802" t="s">
        <v>8322</v>
      </c>
      <c r="R802" t="s">
        <v>8323</v>
      </c>
      <c r="S802" s="10">
        <f t="shared" si="50"/>
        <v>41863.433495370373</v>
      </c>
      <c r="T802">
        <f t="shared" si="51"/>
        <v>2014</v>
      </c>
      <c r="U802" s="15" t="str" cm="1">
        <f t="array" ref="U802">_xlfn.IFS(MONTH($S802)=1, "January", MONTH($S802)=2, "Feburary", MONTH($S802)=3, "March", MONTH($S802)=4, "April", MONTH($S802)=5, "May", MONTH($S802)=6, "June", MONTH($S802)=7, "July", MONTH($S802)=8, "August", MONTH($S802)=9, "September", MONTH($S802)=10, "October", MONTH($S802)=11, "November", MONTH($S802)=12, "December")</f>
        <v>August</v>
      </c>
    </row>
    <row r="803" spans="1:21" ht="30" x14ac:dyDescent="0.25">
      <c r="A803">
        <v>801</v>
      </c>
      <c r="B803" s="3" t="s">
        <v>801</v>
      </c>
      <c r="C803" s="3" t="s">
        <v>4910</v>
      </c>
      <c r="D803" s="6">
        <v>23000</v>
      </c>
      <c r="E803" s="8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>
        <f t="shared" si="48"/>
        <v>10</v>
      </c>
      <c r="P803" s="11">
        <f t="shared" si="49"/>
        <v>43.73</v>
      </c>
      <c r="Q803" t="s">
        <v>8322</v>
      </c>
      <c r="R803" t="s">
        <v>8323</v>
      </c>
      <c r="S803" s="10">
        <f t="shared" si="50"/>
        <v>40695.795370370368</v>
      </c>
      <c r="T803">
        <f t="shared" si="51"/>
        <v>2011</v>
      </c>
      <c r="U803" s="15" t="str" cm="1">
        <f t="array" ref="U803">_xlfn.IFS(MONTH($S803)=1, "January", MONTH($S803)=2, "Feburary", MONTH($S803)=3, "March", MONTH($S803)=4, "April", MONTH($S803)=5, "May", MONTH($S803)=6, "June", MONTH($S803)=7, "July", MONTH($S803)=8, "August", MONTH($S803)=9, "September", MONTH($S803)=10, "October", MONTH($S803)=11, "November", MONTH($S803)=12, "December")</f>
        <v>June</v>
      </c>
    </row>
    <row r="804" spans="1:21" ht="30" x14ac:dyDescent="0.25">
      <c r="A804">
        <v>802</v>
      </c>
      <c r="B804" s="3" t="s">
        <v>802</v>
      </c>
      <c r="C804" s="3" t="s">
        <v>4911</v>
      </c>
      <c r="D804" s="6">
        <v>23000</v>
      </c>
      <c r="E804" s="8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>
        <f t="shared" si="48"/>
        <v>26</v>
      </c>
      <c r="P804" s="11">
        <f t="shared" si="49"/>
        <v>81.069999999999993</v>
      </c>
      <c r="Q804" t="s">
        <v>8322</v>
      </c>
      <c r="R804" t="s">
        <v>8323</v>
      </c>
      <c r="S804" s="10">
        <f t="shared" si="50"/>
        <v>41123.022268518522</v>
      </c>
      <c r="T804">
        <f t="shared" si="51"/>
        <v>2012</v>
      </c>
      <c r="U804" s="15" t="str" cm="1">
        <f t="array" ref="U804">_xlfn.IFS(MONTH($S804)=1, "January", MONTH($S804)=2, "Feburary", MONTH($S804)=3, "March", MONTH($S804)=4, "April", MONTH($S804)=5, "May", MONTH($S804)=6, "June", MONTH($S804)=7, "July", MONTH($S804)=8, "August", MONTH($S804)=9, "September", MONTH($S804)=10, "October", MONTH($S804)=11, "November", MONTH($S804)=12, "December")</f>
        <v>August</v>
      </c>
    </row>
    <row r="805" spans="1:21" ht="30" x14ac:dyDescent="0.25">
      <c r="A805">
        <v>803</v>
      </c>
      <c r="B805" s="3" t="s">
        <v>803</v>
      </c>
      <c r="C805" s="3" t="s">
        <v>4912</v>
      </c>
      <c r="D805" s="6">
        <v>23000</v>
      </c>
      <c r="E805" s="8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>
        <f t="shared" si="48"/>
        <v>12</v>
      </c>
      <c r="P805" s="11">
        <f t="shared" si="49"/>
        <v>74.61</v>
      </c>
      <c r="Q805" t="s">
        <v>8322</v>
      </c>
      <c r="R805" t="s">
        <v>8323</v>
      </c>
      <c r="S805" s="10">
        <f t="shared" si="50"/>
        <v>40665.949976851851</v>
      </c>
      <c r="T805">
        <f t="shared" si="51"/>
        <v>2011</v>
      </c>
      <c r="U805" s="15" t="str" cm="1">
        <f t="array" ref="U805">_xlfn.IFS(MONTH($S805)=1, "January", MONTH($S805)=2, "Feburary", MONTH($S805)=3, "March", MONTH($S805)=4, "April", MONTH($S805)=5, "May", MONTH($S805)=6, "June", MONTH($S805)=7, "July", MONTH($S805)=8, "August", MONTH($S805)=9, "September", MONTH($S805)=10, "October", MONTH($S805)=11, "November", MONTH($S805)=12, "December")</f>
        <v>May</v>
      </c>
    </row>
    <row r="806" spans="1:21" ht="30" x14ac:dyDescent="0.25">
      <c r="A806">
        <v>804</v>
      </c>
      <c r="B806" s="3" t="s">
        <v>804</v>
      </c>
      <c r="C806" s="3" t="s">
        <v>4913</v>
      </c>
      <c r="D806" s="6">
        <v>23000</v>
      </c>
      <c r="E806" s="8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>
        <f t="shared" si="48"/>
        <v>24</v>
      </c>
      <c r="P806" s="11">
        <f t="shared" si="49"/>
        <v>305.56</v>
      </c>
      <c r="Q806" t="s">
        <v>8322</v>
      </c>
      <c r="R806" t="s">
        <v>8323</v>
      </c>
      <c r="S806" s="10">
        <f t="shared" si="50"/>
        <v>40730.105625000004</v>
      </c>
      <c r="T806">
        <f t="shared" si="51"/>
        <v>2011</v>
      </c>
      <c r="U806" s="15" t="str" cm="1">
        <f t="array" ref="U806">_xlfn.IFS(MONTH($S806)=1, "January", MONTH($S806)=2, "Feburary", MONTH($S806)=3, "March", MONTH($S806)=4, "April", MONTH($S806)=5, "May", MONTH($S806)=6, "June", MONTH($S806)=7, "July", MONTH($S806)=8, "August", MONTH($S806)=9, "September", MONTH($S806)=10, "October", MONTH($S806)=11, "November", MONTH($S806)=12, "December")</f>
        <v>July</v>
      </c>
    </row>
    <row r="807" spans="1:21" ht="30" x14ac:dyDescent="0.25">
      <c r="A807">
        <v>805</v>
      </c>
      <c r="B807" s="3" t="s">
        <v>805</v>
      </c>
      <c r="C807" s="3" t="s">
        <v>4914</v>
      </c>
      <c r="D807" s="6">
        <v>22765</v>
      </c>
      <c r="E807" s="8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>
        <f t="shared" si="48"/>
        <v>14</v>
      </c>
      <c r="P807" s="11">
        <f t="shared" si="49"/>
        <v>58.33</v>
      </c>
      <c r="Q807" t="s">
        <v>8322</v>
      </c>
      <c r="R807" t="s">
        <v>8323</v>
      </c>
      <c r="S807" s="10">
        <f t="shared" si="50"/>
        <v>40690.823055555556</v>
      </c>
      <c r="T807">
        <f t="shared" si="51"/>
        <v>2011</v>
      </c>
      <c r="U807" s="15" t="str" cm="1">
        <f t="array" ref="U807">_xlfn.IFS(MONTH($S807)=1, "January", MONTH($S807)=2, "Feburary", MONTH($S807)=3, "March", MONTH($S807)=4, "April", MONTH($S807)=5, "May", MONTH($S807)=6, "June", MONTH($S807)=7, "July", MONTH($S807)=8, "August", MONTH($S807)=9, "September", MONTH($S807)=10, "October", MONTH($S807)=11, "November", MONTH($S807)=12, "December")</f>
        <v>May</v>
      </c>
    </row>
    <row r="808" spans="1:21" x14ac:dyDescent="0.25">
      <c r="A808">
        <v>806</v>
      </c>
      <c r="B808" s="3" t="s">
        <v>806</v>
      </c>
      <c r="C808" s="3" t="s">
        <v>4915</v>
      </c>
      <c r="D808" s="6">
        <v>22500</v>
      </c>
      <c r="E808" s="8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>
        <f t="shared" si="48"/>
        <v>37</v>
      </c>
      <c r="P808" s="11">
        <f t="shared" si="49"/>
        <v>117.68</v>
      </c>
      <c r="Q808" t="s">
        <v>8322</v>
      </c>
      <c r="R808" t="s">
        <v>8323</v>
      </c>
      <c r="S808" s="10">
        <f t="shared" si="50"/>
        <v>40763.691423611112</v>
      </c>
      <c r="T808">
        <f t="shared" si="51"/>
        <v>2011</v>
      </c>
      <c r="U808" s="15" t="str" cm="1">
        <f t="array" ref="U808">_xlfn.IFS(MONTH($S808)=1, "January", MONTH($S808)=2, "Feburary", MONTH($S808)=3, "March", MONTH($S808)=4, "April", MONTH($S808)=5, "May", MONTH($S808)=6, "June", MONTH($S808)=7, "July", MONTH($S808)=8, "August", MONTH($S808)=9, "September", MONTH($S808)=10, "October", MONTH($S808)=11, "November", MONTH($S808)=12, "December")</f>
        <v>August</v>
      </c>
    </row>
    <row r="809" spans="1:21" x14ac:dyDescent="0.25">
      <c r="A809">
        <v>807</v>
      </c>
      <c r="B809" s="3" t="s">
        <v>807</v>
      </c>
      <c r="C809" s="3" t="s">
        <v>4916</v>
      </c>
      <c r="D809" s="6">
        <v>22500</v>
      </c>
      <c r="E809" s="8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>
        <f t="shared" si="48"/>
        <v>19</v>
      </c>
      <c r="P809" s="11">
        <f t="shared" si="49"/>
        <v>73.77</v>
      </c>
      <c r="Q809" t="s">
        <v>8322</v>
      </c>
      <c r="R809" t="s">
        <v>8323</v>
      </c>
      <c r="S809" s="10">
        <f t="shared" si="50"/>
        <v>42759.628599537042</v>
      </c>
      <c r="T809">
        <f t="shared" si="51"/>
        <v>2017</v>
      </c>
      <c r="U809" s="15" t="str" cm="1">
        <f t="array" ref="U809">_xlfn.IFS(MONTH($S809)=1, "January", MONTH($S809)=2, "Feburary", MONTH($S809)=3, "March", MONTH($S809)=4, "April", MONTH($S809)=5, "May", MONTH($S809)=6, "June", MONTH($S809)=7, "July", MONTH($S809)=8, "August", MONTH($S809)=9, "September", MONTH($S809)=10, "October", MONTH($S809)=11, "November", MONTH($S809)=12, "December")</f>
        <v>January</v>
      </c>
    </row>
    <row r="810" spans="1:21" ht="30" x14ac:dyDescent="0.25">
      <c r="A810">
        <v>808</v>
      </c>
      <c r="B810" s="3" t="s">
        <v>808</v>
      </c>
      <c r="C810" s="3" t="s">
        <v>4917</v>
      </c>
      <c r="D810" s="6">
        <v>22400</v>
      </c>
      <c r="E810" s="8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>
        <f t="shared" si="48"/>
        <v>20</v>
      </c>
      <c r="P810" s="11">
        <f t="shared" si="49"/>
        <v>104.65</v>
      </c>
      <c r="Q810" t="s">
        <v>8322</v>
      </c>
      <c r="R810" t="s">
        <v>8323</v>
      </c>
      <c r="S810" s="10">
        <f t="shared" si="50"/>
        <v>41962.100532407407</v>
      </c>
      <c r="T810">
        <f t="shared" si="51"/>
        <v>2014</v>
      </c>
      <c r="U810" s="15" t="str" cm="1">
        <f t="array" ref="U810">_xlfn.IFS(MONTH($S810)=1, "January", MONTH($S810)=2, "Feburary", MONTH($S810)=3, "March", MONTH($S810)=4, "April", MONTH($S810)=5, "May", MONTH($S810)=6, "June", MONTH($S810)=7, "July", MONTH($S810)=8, "August", MONTH($S810)=9, "September", MONTH($S810)=10, "October", MONTH($S810)=11, "November", MONTH($S810)=12, "December")</f>
        <v>November</v>
      </c>
    </row>
    <row r="811" spans="1:21" ht="30" x14ac:dyDescent="0.25">
      <c r="A811">
        <v>809</v>
      </c>
      <c r="B811" s="3" t="s">
        <v>809</v>
      </c>
      <c r="C811" s="3" t="s">
        <v>4918</v>
      </c>
      <c r="D811" s="6">
        <v>22000</v>
      </c>
      <c r="E811" s="8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>
        <f t="shared" si="48"/>
        <v>19</v>
      </c>
      <c r="P811" s="11">
        <f t="shared" si="49"/>
        <v>79.83</v>
      </c>
      <c r="Q811" t="s">
        <v>8322</v>
      </c>
      <c r="R811" t="s">
        <v>8323</v>
      </c>
      <c r="S811" s="10">
        <f t="shared" si="50"/>
        <v>41628.833680555559</v>
      </c>
      <c r="T811">
        <f t="shared" si="51"/>
        <v>2013</v>
      </c>
      <c r="U811" s="15" t="str" cm="1">
        <f t="array" ref="U811">_xlfn.IFS(MONTH($S811)=1, "January", MONTH($S811)=2, "Feburary", MONTH($S811)=3, "March", MONTH($S811)=4, "April", MONTH($S811)=5, "May", MONTH($S811)=6, "June", MONTH($S811)=7, "July", MONTH($S811)=8, "August", MONTH($S811)=9, "September", MONTH($S811)=10, "October", MONTH($S811)=11, "November", MONTH($S811)=12, "December")</f>
        <v>December</v>
      </c>
    </row>
    <row r="812" spans="1:21" ht="30" x14ac:dyDescent="0.25">
      <c r="A812">
        <v>810</v>
      </c>
      <c r="B812" s="3" t="s">
        <v>810</v>
      </c>
      <c r="C812" s="3" t="s">
        <v>4919</v>
      </c>
      <c r="D812" s="6">
        <v>22000</v>
      </c>
      <c r="E812" s="8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>
        <f t="shared" si="48"/>
        <v>7</v>
      </c>
      <c r="P812" s="11">
        <f t="shared" si="49"/>
        <v>58.33</v>
      </c>
      <c r="Q812" t="s">
        <v>8322</v>
      </c>
      <c r="R812" t="s">
        <v>8323</v>
      </c>
      <c r="S812" s="10">
        <f t="shared" si="50"/>
        <v>41123.056273148148</v>
      </c>
      <c r="T812">
        <f t="shared" si="51"/>
        <v>2012</v>
      </c>
      <c r="U812" s="15" t="str" cm="1">
        <f t="array" ref="U812">_xlfn.IFS(MONTH($S812)=1, "January", MONTH($S812)=2, "Feburary", MONTH($S812)=3, "March", MONTH($S812)=4, "April", MONTH($S812)=5, "May", MONTH($S812)=6, "June", MONTH($S812)=7, "July", MONTH($S812)=8, "August", MONTH($S812)=9, "September", MONTH($S812)=10, "October", MONTH($S812)=11, "November", MONTH($S812)=12, "December")</f>
        <v>August</v>
      </c>
    </row>
    <row r="813" spans="1:21" ht="30" x14ac:dyDescent="0.25">
      <c r="A813">
        <v>811</v>
      </c>
      <c r="B813" s="3" t="s">
        <v>811</v>
      </c>
      <c r="C813" s="3" t="s">
        <v>4920</v>
      </c>
      <c r="D813" s="6">
        <v>22000</v>
      </c>
      <c r="E813" s="8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>
        <f t="shared" si="48"/>
        <v>5</v>
      </c>
      <c r="P813" s="11">
        <f t="shared" si="49"/>
        <v>86.67</v>
      </c>
      <c r="Q813" t="s">
        <v>8322</v>
      </c>
      <c r="R813" t="s">
        <v>8323</v>
      </c>
      <c r="S813" s="10">
        <f t="shared" si="50"/>
        <v>41443.643541666665</v>
      </c>
      <c r="T813">
        <f t="shared" si="51"/>
        <v>2013</v>
      </c>
      <c r="U813" s="15" t="str" cm="1">
        <f t="array" ref="U813">_xlfn.IFS(MONTH($S813)=1, "January", MONTH($S813)=2, "Feburary", MONTH($S813)=3, "March", MONTH($S813)=4, "April", MONTH($S813)=5, "May", MONTH($S813)=6, "June", MONTH($S813)=7, "July", MONTH($S813)=8, "August", MONTH($S813)=9, "September", MONTH($S813)=10, "October", MONTH($S813)=11, "November", MONTH($S813)=12, "December")</f>
        <v>June</v>
      </c>
    </row>
    <row r="814" spans="1:21" ht="30" x14ac:dyDescent="0.25">
      <c r="A814">
        <v>812</v>
      </c>
      <c r="B814" s="3" t="s">
        <v>812</v>
      </c>
      <c r="C814" s="3" t="s">
        <v>4921</v>
      </c>
      <c r="D814" s="6">
        <v>22000</v>
      </c>
      <c r="E814" s="8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>
        <f t="shared" si="48"/>
        <v>4</v>
      </c>
      <c r="P814" s="11">
        <f t="shared" si="49"/>
        <v>27.61</v>
      </c>
      <c r="Q814" t="s">
        <v>8322</v>
      </c>
      <c r="R814" t="s">
        <v>8323</v>
      </c>
      <c r="S814" s="10">
        <f t="shared" si="50"/>
        <v>41282.017962962964</v>
      </c>
      <c r="T814">
        <f t="shared" si="51"/>
        <v>2013</v>
      </c>
      <c r="U814" s="15" t="str" cm="1">
        <f t="array" ref="U814">_xlfn.IFS(MONTH($S814)=1, "January", MONTH($S814)=2, "Feburary", MONTH($S814)=3, "March", MONTH($S814)=4, "April", MONTH($S814)=5, "May", MONTH($S814)=6, "June", MONTH($S814)=7, "July", MONTH($S814)=8, "August", MONTH($S814)=9, "September", MONTH($S814)=10, "October", MONTH($S814)=11, "November", MONTH($S814)=12, "December")</f>
        <v>January</v>
      </c>
    </row>
    <row r="815" spans="1:21" x14ac:dyDescent="0.25">
      <c r="A815">
        <v>813</v>
      </c>
      <c r="B815" s="3" t="s">
        <v>813</v>
      </c>
      <c r="C815" s="3" t="s">
        <v>4922</v>
      </c>
      <c r="D815" s="6">
        <v>22000</v>
      </c>
      <c r="E815" s="8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>
        <f t="shared" si="48"/>
        <v>11</v>
      </c>
      <c r="P815" s="11">
        <f t="shared" si="49"/>
        <v>25</v>
      </c>
      <c r="Q815" t="s">
        <v>8322</v>
      </c>
      <c r="R815" t="s">
        <v>8323</v>
      </c>
      <c r="S815" s="10">
        <f t="shared" si="50"/>
        <v>41080.960243055553</v>
      </c>
      <c r="T815">
        <f t="shared" si="51"/>
        <v>2012</v>
      </c>
      <c r="U815" s="15" t="str" cm="1">
        <f t="array" ref="U815">_xlfn.IFS(MONTH($S815)=1, "January", MONTH($S815)=2, "Feburary", MONTH($S815)=3, "March", MONTH($S815)=4, "April", MONTH($S815)=5, "May", MONTH($S815)=6, "June", MONTH($S815)=7, "July", MONTH($S815)=8, "August", MONTH($S815)=9, "September", MONTH($S815)=10, "October", MONTH($S815)=11, "November", MONTH($S815)=12, "December")</f>
        <v>June</v>
      </c>
    </row>
    <row r="816" spans="1:21" ht="30" x14ac:dyDescent="0.25">
      <c r="A816">
        <v>814</v>
      </c>
      <c r="B816" s="3" t="s">
        <v>814</v>
      </c>
      <c r="C816" s="3" t="s">
        <v>4923</v>
      </c>
      <c r="D816" s="6">
        <v>22000</v>
      </c>
      <c r="E816" s="8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>
        <f t="shared" si="48"/>
        <v>6</v>
      </c>
      <c r="P816" s="11">
        <f t="shared" si="49"/>
        <v>45.46</v>
      </c>
      <c r="Q816" t="s">
        <v>8322</v>
      </c>
      <c r="R816" t="s">
        <v>8323</v>
      </c>
      <c r="S816" s="10">
        <f t="shared" si="50"/>
        <v>40679.743067129632</v>
      </c>
      <c r="T816">
        <f t="shared" si="51"/>
        <v>2011</v>
      </c>
      <c r="U816" s="15" t="str" cm="1">
        <f t="array" ref="U816">_xlfn.IFS(MONTH($S816)=1, "January", MONTH($S816)=2, "Feburary", MONTH($S816)=3, "March", MONTH($S816)=4, "April", MONTH($S816)=5, "May", MONTH($S816)=6, "June", MONTH($S816)=7, "July", MONTH($S816)=8, "August", MONTH($S816)=9, "September", MONTH($S816)=10, "October", MONTH($S816)=11, "November", MONTH($S816)=12, "December")</f>
        <v>May</v>
      </c>
    </row>
    <row r="817" spans="1:21" x14ac:dyDescent="0.25">
      <c r="A817">
        <v>815</v>
      </c>
      <c r="B817" s="3" t="s">
        <v>815</v>
      </c>
      <c r="C817" s="3" t="s">
        <v>4924</v>
      </c>
      <c r="D817" s="6">
        <v>22000</v>
      </c>
      <c r="E817" s="8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>
        <f t="shared" si="48"/>
        <v>19</v>
      </c>
      <c r="P817" s="11">
        <f t="shared" si="49"/>
        <v>99.53</v>
      </c>
      <c r="Q817" t="s">
        <v>8322</v>
      </c>
      <c r="R817" t="s">
        <v>8323</v>
      </c>
      <c r="S817" s="10">
        <f t="shared" si="50"/>
        <v>41914.917858796296</v>
      </c>
      <c r="T817">
        <f t="shared" si="51"/>
        <v>2014</v>
      </c>
      <c r="U817" s="15" t="str" cm="1">
        <f t="array" ref="U817">_xlfn.IFS(MONTH($S817)=1, "January", MONTH($S817)=2, "Feburary", MONTH($S817)=3, "March", MONTH($S817)=4, "April", MONTH($S817)=5, "May", MONTH($S817)=6, "June", MONTH($S817)=7, "July", MONTH($S817)=8, "August", MONTH($S817)=9, "September", MONTH($S817)=10, "October", MONTH($S817)=11, "November", MONTH($S817)=12, "December")</f>
        <v>October</v>
      </c>
    </row>
    <row r="818" spans="1:21" ht="30" x14ac:dyDescent="0.25">
      <c r="A818">
        <v>816</v>
      </c>
      <c r="B818" s="3" t="s">
        <v>816</v>
      </c>
      <c r="C818" s="3" t="s">
        <v>4925</v>
      </c>
      <c r="D818" s="6">
        <v>22000</v>
      </c>
      <c r="E818" s="8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>
        <f t="shared" si="48"/>
        <v>37</v>
      </c>
      <c r="P818" s="11">
        <f t="shared" si="49"/>
        <v>39.31</v>
      </c>
      <c r="Q818" t="s">
        <v>8322</v>
      </c>
      <c r="R818" t="s">
        <v>8323</v>
      </c>
      <c r="S818" s="10">
        <f t="shared" si="50"/>
        <v>41341.870868055557</v>
      </c>
      <c r="T818">
        <f t="shared" si="51"/>
        <v>2013</v>
      </c>
      <c r="U818" s="15" t="str" cm="1">
        <f t="array" ref="U818">_xlfn.IFS(MONTH($S818)=1, "January", MONTH($S818)=2, "Feburary", MONTH($S818)=3, "March", MONTH($S818)=4, "April", MONTH($S818)=5, "May", MONTH($S818)=6, "June", MONTH($S818)=7, "July", MONTH($S818)=8, "August", MONTH($S818)=9, "September", MONTH($S818)=10, "October", MONTH($S818)=11, "November", MONTH($S818)=12, "December")</f>
        <v>March</v>
      </c>
    </row>
    <row r="819" spans="1:21" ht="30" x14ac:dyDescent="0.25">
      <c r="A819">
        <v>817</v>
      </c>
      <c r="B819" s="3" t="s">
        <v>817</v>
      </c>
      <c r="C819" s="3" t="s">
        <v>4926</v>
      </c>
      <c r="D819" s="6">
        <v>22000</v>
      </c>
      <c r="E819" s="8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>
        <f t="shared" si="48"/>
        <v>9</v>
      </c>
      <c r="P819" s="11">
        <f t="shared" si="49"/>
        <v>89.42</v>
      </c>
      <c r="Q819" t="s">
        <v>8322</v>
      </c>
      <c r="R819" t="s">
        <v>8323</v>
      </c>
      <c r="S819" s="10">
        <f t="shared" si="50"/>
        <v>40925.599664351852</v>
      </c>
      <c r="T819">
        <f t="shared" si="51"/>
        <v>2012</v>
      </c>
      <c r="U819" s="15" t="str" cm="1">
        <f t="array" ref="U819">_xlfn.IFS(MONTH($S819)=1, "January", MONTH($S819)=2, "Feburary", MONTH($S819)=3, "March", MONTH($S819)=4, "April", MONTH($S819)=5, "May", MONTH($S819)=6, "June", MONTH($S819)=7, "July", MONTH($S819)=8, "August", MONTH($S819)=9, "September", MONTH($S819)=10, "October", MONTH($S819)=11, "November", MONTH($S819)=12, "December")</f>
        <v>January</v>
      </c>
    </row>
    <row r="820" spans="1:21" ht="30" x14ac:dyDescent="0.25">
      <c r="A820">
        <v>818</v>
      </c>
      <c r="B820" s="3" t="s">
        <v>818</v>
      </c>
      <c r="C820" s="3" t="s">
        <v>4927</v>
      </c>
      <c r="D820" s="6">
        <v>22000</v>
      </c>
      <c r="E820" s="8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>
        <f t="shared" si="48"/>
        <v>2</v>
      </c>
      <c r="P820" s="11">
        <f t="shared" si="49"/>
        <v>28.68</v>
      </c>
      <c r="Q820" t="s">
        <v>8322</v>
      </c>
      <c r="R820" t="s">
        <v>8323</v>
      </c>
      <c r="S820" s="10">
        <f t="shared" si="50"/>
        <v>41120.882881944446</v>
      </c>
      <c r="T820">
        <f t="shared" si="51"/>
        <v>2012</v>
      </c>
      <c r="U820" s="15" t="str" cm="1">
        <f t="array" ref="U820">_xlfn.IFS(MONTH($S820)=1, "January", MONTH($S820)=2, "Feburary", MONTH($S820)=3, "March", MONTH($S820)=4, "April", MONTH($S820)=5, "May", MONTH($S820)=6, "June", MONTH($S820)=7, "July", MONTH($S820)=8, "August", MONTH($S820)=9, "September", MONTH($S820)=10, "October", MONTH($S820)=11, "November", MONTH($S820)=12, "December")</f>
        <v>July</v>
      </c>
    </row>
    <row r="821" spans="1:21" x14ac:dyDescent="0.25">
      <c r="A821">
        <v>819</v>
      </c>
      <c r="B821" s="3" t="s">
        <v>819</v>
      </c>
      <c r="C821" s="3" t="s">
        <v>4928</v>
      </c>
      <c r="D821" s="6">
        <v>22000</v>
      </c>
      <c r="E821" s="8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>
        <f t="shared" si="48"/>
        <v>2</v>
      </c>
      <c r="P821" s="11">
        <f t="shared" si="49"/>
        <v>31.07</v>
      </c>
      <c r="Q821" t="s">
        <v>8322</v>
      </c>
      <c r="R821" t="s">
        <v>8323</v>
      </c>
      <c r="S821" s="10">
        <f t="shared" si="50"/>
        <v>41619.998310185183</v>
      </c>
      <c r="T821">
        <f t="shared" si="51"/>
        <v>2013</v>
      </c>
      <c r="U821" s="15" t="str" cm="1">
        <f t="array" ref="U821">_xlfn.IFS(MONTH($S821)=1, "January", MONTH($S821)=2, "Feburary", MONTH($S821)=3, "March", MONTH($S821)=4, "April", MONTH($S821)=5, "May", MONTH($S821)=6, "June", MONTH($S821)=7, "July", MONTH($S821)=8, "August", MONTH($S821)=9, "September", MONTH($S821)=10, "October", MONTH($S821)=11, "November", MONTH($S821)=12, "December")</f>
        <v>December</v>
      </c>
    </row>
    <row r="822" spans="1:21" ht="30" x14ac:dyDescent="0.25">
      <c r="A822">
        <v>820</v>
      </c>
      <c r="B822" s="3" t="s">
        <v>820</v>
      </c>
      <c r="C822" s="3" t="s">
        <v>4929</v>
      </c>
      <c r="D822" s="6">
        <v>22000</v>
      </c>
      <c r="E822" s="8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>
        <f t="shared" si="48"/>
        <v>12</v>
      </c>
      <c r="P822" s="11">
        <f t="shared" si="49"/>
        <v>70.55</v>
      </c>
      <c r="Q822" t="s">
        <v>8322</v>
      </c>
      <c r="R822" t="s">
        <v>8323</v>
      </c>
      <c r="S822" s="10">
        <f t="shared" si="50"/>
        <v>41768.841921296298</v>
      </c>
      <c r="T822">
        <f t="shared" si="51"/>
        <v>2014</v>
      </c>
      <c r="U822" s="15" t="str" cm="1">
        <f t="array" ref="U822">_xlfn.IFS(MONTH($S822)=1, "January", MONTH($S822)=2, "Feburary", MONTH($S822)=3, "March", MONTH($S822)=4, "April", MONTH($S822)=5, "May", MONTH($S822)=6, "June", MONTH($S822)=7, "July", MONTH($S822)=8, "August", MONTH($S822)=9, "September", MONTH($S822)=10, "October", MONTH($S822)=11, "November", MONTH($S822)=12, "December")</f>
        <v>May</v>
      </c>
    </row>
    <row r="823" spans="1:21" ht="30" x14ac:dyDescent="0.25">
      <c r="A823">
        <v>821</v>
      </c>
      <c r="B823" s="3" t="s">
        <v>821</v>
      </c>
      <c r="C823" s="3" t="s">
        <v>4930</v>
      </c>
      <c r="D823" s="6">
        <v>22000</v>
      </c>
      <c r="E823" s="8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>
        <f t="shared" si="48"/>
        <v>79</v>
      </c>
      <c r="P823" s="11">
        <f t="shared" si="49"/>
        <v>224.13</v>
      </c>
      <c r="Q823" t="s">
        <v>8322</v>
      </c>
      <c r="R823" t="s">
        <v>8323</v>
      </c>
      <c r="S823" s="10">
        <f t="shared" si="50"/>
        <v>42093.922048611115</v>
      </c>
      <c r="T823">
        <f t="shared" si="51"/>
        <v>2015</v>
      </c>
      <c r="U823" s="15" t="str" cm="1">
        <f t="array" ref="U823">_xlfn.IFS(MONTH($S823)=1, "January", MONTH($S823)=2, "Feburary", MONTH($S823)=3, "March", MONTH($S823)=4, "April", MONTH($S823)=5, "May", MONTH($S823)=6, "June", MONTH($S823)=7, "July", MONTH($S823)=8, "August", MONTH($S823)=9, "September", MONTH($S823)=10, "October", MONTH($S823)=11, "November", MONTH($S823)=12, "December")</f>
        <v>March</v>
      </c>
    </row>
    <row r="824" spans="1:21" ht="30" x14ac:dyDescent="0.25">
      <c r="A824">
        <v>822</v>
      </c>
      <c r="B824" s="3" t="s">
        <v>822</v>
      </c>
      <c r="C824" s="3" t="s">
        <v>4931</v>
      </c>
      <c r="D824" s="6">
        <v>21000</v>
      </c>
      <c r="E824" s="8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>
        <f t="shared" si="48"/>
        <v>17</v>
      </c>
      <c r="P824" s="11">
        <f t="shared" si="49"/>
        <v>51.81</v>
      </c>
      <c r="Q824" t="s">
        <v>8322</v>
      </c>
      <c r="R824" t="s">
        <v>8323</v>
      </c>
      <c r="S824" s="10">
        <f t="shared" si="50"/>
        <v>41157.947337962964</v>
      </c>
      <c r="T824">
        <f t="shared" si="51"/>
        <v>2012</v>
      </c>
      <c r="U824" s="15" t="str" cm="1">
        <f t="array" ref="U824">_xlfn.IFS(MONTH($S824)=1, "January", MONTH($S824)=2, "Feburary", MONTH($S824)=3, "March", MONTH($S824)=4, "April", MONTH($S824)=5, "May", MONTH($S824)=6, "June", MONTH($S824)=7, "July", MONTH($S824)=8, "August", MONTH($S824)=9, "September", MONTH($S824)=10, "October", MONTH($S824)=11, "November", MONTH($S824)=12, "December")</f>
        <v>September</v>
      </c>
    </row>
    <row r="825" spans="1:21" ht="30" x14ac:dyDescent="0.25">
      <c r="A825">
        <v>823</v>
      </c>
      <c r="B825" s="3" t="s">
        <v>823</v>
      </c>
      <c r="C825" s="3" t="s">
        <v>4932</v>
      </c>
      <c r="D825" s="6">
        <v>21000</v>
      </c>
      <c r="E825" s="8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>
        <f t="shared" si="48"/>
        <v>7</v>
      </c>
      <c r="P825" s="11">
        <f t="shared" si="49"/>
        <v>43.52</v>
      </c>
      <c r="Q825" t="s">
        <v>8322</v>
      </c>
      <c r="R825" t="s">
        <v>8323</v>
      </c>
      <c r="S825" s="10">
        <f t="shared" si="50"/>
        <v>42055.972824074073</v>
      </c>
      <c r="T825">
        <f t="shared" si="51"/>
        <v>2015</v>
      </c>
      <c r="U825" s="15" t="str" cm="1">
        <f t="array" ref="U825">_xlfn.IFS(MONTH($S825)=1, "January", MONTH($S825)=2, "Feburary", MONTH($S825)=3, "March", MONTH($S825)=4, "April", MONTH($S825)=5, "May", MONTH($S825)=6, "June", MONTH($S825)=7, "July", MONTH($S825)=8, "August", MONTH($S825)=9, "September", MONTH($S825)=10, "October", MONTH($S825)=11, "November", MONTH($S825)=12, "December")</f>
        <v>Feburary</v>
      </c>
    </row>
    <row r="826" spans="1:21" ht="30" x14ac:dyDescent="0.25">
      <c r="A826">
        <v>824</v>
      </c>
      <c r="B826" s="3" t="s">
        <v>824</v>
      </c>
      <c r="C826" s="3" t="s">
        <v>4933</v>
      </c>
      <c r="D826" s="6">
        <v>21000</v>
      </c>
      <c r="E826" s="8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>
        <f t="shared" si="48"/>
        <v>10</v>
      </c>
      <c r="P826" s="11">
        <f t="shared" si="49"/>
        <v>39.82</v>
      </c>
      <c r="Q826" t="s">
        <v>8322</v>
      </c>
      <c r="R826" t="s">
        <v>8323</v>
      </c>
      <c r="S826" s="10">
        <f t="shared" si="50"/>
        <v>40250.242106481484</v>
      </c>
      <c r="T826">
        <f t="shared" si="51"/>
        <v>2010</v>
      </c>
      <c r="U826" s="15" t="str" cm="1">
        <f t="array" ref="U826">_xlfn.IFS(MONTH($S826)=1, "January", MONTH($S826)=2, "Feburary", MONTH($S826)=3, "March", MONTH($S826)=4, "April", MONTH($S826)=5, "May", MONTH($S826)=6, "June", MONTH($S826)=7, "July", MONTH($S826)=8, "August", MONTH($S826)=9, "September", MONTH($S826)=10, "October", MONTH($S826)=11, "November", MONTH($S826)=12, "December")</f>
        <v>March</v>
      </c>
    </row>
    <row r="827" spans="1:21" ht="30" x14ac:dyDescent="0.25">
      <c r="A827">
        <v>825</v>
      </c>
      <c r="B827" s="3" t="s">
        <v>825</v>
      </c>
      <c r="C827" s="3" t="s">
        <v>4934</v>
      </c>
      <c r="D827" s="6">
        <v>21000</v>
      </c>
      <c r="E827" s="8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>
        <f t="shared" si="48"/>
        <v>60</v>
      </c>
      <c r="P827" s="11">
        <f t="shared" si="49"/>
        <v>126.81</v>
      </c>
      <c r="Q827" t="s">
        <v>8322</v>
      </c>
      <c r="R827" t="s">
        <v>8323</v>
      </c>
      <c r="S827" s="10">
        <f t="shared" si="50"/>
        <v>41186.306527777779</v>
      </c>
      <c r="T827">
        <f t="shared" si="51"/>
        <v>2012</v>
      </c>
      <c r="U827" s="15" t="str" cm="1">
        <f t="array" ref="U827">_xlfn.IFS(MONTH($S827)=1, "January", MONTH($S827)=2, "Feburary", MONTH($S827)=3, "March", MONTH($S827)=4, "April", MONTH($S827)=5, "May", MONTH($S827)=6, "June", MONTH($S827)=7, "July", MONTH($S827)=8, "August", MONTH($S827)=9, "September", MONTH($S827)=10, "October", MONTH($S827)=11, "November", MONTH($S827)=12, "December")</f>
        <v>October</v>
      </c>
    </row>
    <row r="828" spans="1:21" ht="30" x14ac:dyDescent="0.25">
      <c r="A828">
        <v>826</v>
      </c>
      <c r="B828" s="3" t="s">
        <v>826</v>
      </c>
      <c r="C828" s="3" t="s">
        <v>4935</v>
      </c>
      <c r="D828" s="6">
        <v>20000</v>
      </c>
      <c r="E828" s="8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>
        <f t="shared" si="48"/>
        <v>28</v>
      </c>
      <c r="P828" s="11">
        <f t="shared" si="49"/>
        <v>113.88</v>
      </c>
      <c r="Q828" t="s">
        <v>8322</v>
      </c>
      <c r="R828" t="s">
        <v>8323</v>
      </c>
      <c r="S828" s="10">
        <f t="shared" si="50"/>
        <v>40973.038541666669</v>
      </c>
      <c r="T828">
        <f t="shared" si="51"/>
        <v>2012</v>
      </c>
      <c r="U828" s="15" t="str" cm="1">
        <f t="array" ref="U828">_xlfn.IFS(MONTH($S828)=1, "January", MONTH($S828)=2, "Feburary", MONTH($S828)=3, "March", MONTH($S828)=4, "April", MONTH($S828)=5, "May", MONTH($S828)=6, "June", MONTH($S828)=7, "July", MONTH($S828)=8, "August", MONTH($S828)=9, "September", MONTH($S828)=10, "October", MONTH($S828)=11, "November", MONTH($S828)=12, "December")</f>
        <v>March</v>
      </c>
    </row>
    <row r="829" spans="1:21" ht="30" x14ac:dyDescent="0.25">
      <c r="A829">
        <v>827</v>
      </c>
      <c r="B829" s="3" t="s">
        <v>827</v>
      </c>
      <c r="C829" s="3" t="s">
        <v>4936</v>
      </c>
      <c r="D829" s="6">
        <v>20000</v>
      </c>
      <c r="E829" s="8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>
        <f t="shared" si="48"/>
        <v>2</v>
      </c>
      <c r="P829" s="11">
        <f t="shared" si="49"/>
        <v>28.18</v>
      </c>
      <c r="Q829" t="s">
        <v>8322</v>
      </c>
      <c r="R829" t="s">
        <v>8323</v>
      </c>
      <c r="S829" s="10">
        <f t="shared" si="50"/>
        <v>40927.473460648151</v>
      </c>
      <c r="T829">
        <f t="shared" si="51"/>
        <v>2012</v>
      </c>
      <c r="U829" s="15" t="str" cm="1">
        <f t="array" ref="U829">_xlfn.IFS(MONTH($S829)=1, "January", MONTH($S829)=2, "Feburary", MONTH($S829)=3, "March", MONTH($S829)=4, "April", MONTH($S829)=5, "May", MONTH($S829)=6, "June", MONTH($S829)=7, "July", MONTH($S829)=8, "August", MONTH($S829)=9, "September", MONTH($S829)=10, "October", MONTH($S829)=11, "November", MONTH($S829)=12, "December")</f>
        <v>January</v>
      </c>
    </row>
    <row r="830" spans="1:21" ht="30" x14ac:dyDescent="0.25">
      <c r="A830">
        <v>828</v>
      </c>
      <c r="B830" s="3" t="s">
        <v>828</v>
      </c>
      <c r="C830" s="3" t="s">
        <v>4937</v>
      </c>
      <c r="D830" s="6">
        <v>20000</v>
      </c>
      <c r="E830" s="8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>
        <f t="shared" si="48"/>
        <v>7</v>
      </c>
      <c r="P830" s="11">
        <f t="shared" si="49"/>
        <v>36.61</v>
      </c>
      <c r="Q830" t="s">
        <v>8322</v>
      </c>
      <c r="R830" t="s">
        <v>8323</v>
      </c>
      <c r="S830" s="10">
        <f t="shared" si="50"/>
        <v>41073.050717592596</v>
      </c>
      <c r="T830">
        <f t="shared" si="51"/>
        <v>2012</v>
      </c>
      <c r="U830" s="15" t="str" cm="1">
        <f t="array" ref="U830">_xlfn.IFS(MONTH($S830)=1, "January", MONTH($S830)=2, "Feburary", MONTH($S830)=3, "March", MONTH($S830)=4, "April", MONTH($S830)=5, "May", MONTH($S830)=6, "June", MONTH($S830)=7, "July", MONTH($S830)=8, "August", MONTH($S830)=9, "September", MONTH($S830)=10, "October", MONTH($S830)=11, "November", MONTH($S830)=12, "December")</f>
        <v>June</v>
      </c>
    </row>
    <row r="831" spans="1:21" ht="30" x14ac:dyDescent="0.25">
      <c r="A831">
        <v>829</v>
      </c>
      <c r="B831" s="3" t="s">
        <v>829</v>
      </c>
      <c r="C831" s="3" t="s">
        <v>4938</v>
      </c>
      <c r="D831" s="6">
        <v>20000</v>
      </c>
      <c r="E831" s="8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>
        <f t="shared" si="48"/>
        <v>3</v>
      </c>
      <c r="P831" s="11">
        <f t="shared" si="49"/>
        <v>32.5</v>
      </c>
      <c r="Q831" t="s">
        <v>8322</v>
      </c>
      <c r="R831" t="s">
        <v>8323</v>
      </c>
      <c r="S831" s="10">
        <f t="shared" si="50"/>
        <v>42504.801388888889</v>
      </c>
      <c r="T831">
        <f t="shared" si="51"/>
        <v>2016</v>
      </c>
      <c r="U831" s="15" t="str" cm="1">
        <f t="array" ref="U831">_xlfn.IFS(MONTH($S831)=1, "January", MONTH($S831)=2, "Feburary", MONTH($S831)=3, "March", MONTH($S831)=4, "April", MONTH($S831)=5, "May", MONTH($S831)=6, "June", MONTH($S831)=7, "July", MONTH($S831)=8, "August", MONTH($S831)=9, "September", MONTH($S831)=10, "October", MONTH($S831)=11, "November", MONTH($S831)=12, "December")</f>
        <v>May</v>
      </c>
    </row>
    <row r="832" spans="1:21" ht="30" x14ac:dyDescent="0.25">
      <c r="A832">
        <v>830</v>
      </c>
      <c r="B832" s="3" t="s">
        <v>830</v>
      </c>
      <c r="C832" s="3" t="s">
        <v>4939</v>
      </c>
      <c r="D832" s="6">
        <v>20000</v>
      </c>
      <c r="E832" s="8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>
        <f t="shared" si="48"/>
        <v>10</v>
      </c>
      <c r="P832" s="11">
        <f t="shared" si="49"/>
        <v>60.66</v>
      </c>
      <c r="Q832" t="s">
        <v>8322</v>
      </c>
      <c r="R832" t="s">
        <v>8323</v>
      </c>
      <c r="S832" s="10">
        <f t="shared" si="50"/>
        <v>41325.525752314818</v>
      </c>
      <c r="T832">
        <f t="shared" si="51"/>
        <v>2013</v>
      </c>
      <c r="U832" s="15" t="str" cm="1">
        <f t="array" ref="U832">_xlfn.IFS(MONTH($S832)=1, "January", MONTH($S832)=2, "Feburary", MONTH($S832)=3, "March", MONTH($S832)=4, "April", MONTH($S832)=5, "May", MONTH($S832)=6, "June", MONTH($S832)=7, "July", MONTH($S832)=8, "August", MONTH($S832)=9, "September", MONTH($S832)=10, "October", MONTH($S832)=11, "November", MONTH($S832)=12, "December")</f>
        <v>Feburary</v>
      </c>
    </row>
    <row r="833" spans="1:21" ht="30" x14ac:dyDescent="0.25">
      <c r="A833">
        <v>831</v>
      </c>
      <c r="B833" s="3" t="s">
        <v>831</v>
      </c>
      <c r="C833" s="3" t="s">
        <v>4940</v>
      </c>
      <c r="D833" s="6">
        <v>20000</v>
      </c>
      <c r="E833" s="8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>
        <f t="shared" si="48"/>
        <v>18</v>
      </c>
      <c r="P833" s="11">
        <f t="shared" si="49"/>
        <v>175</v>
      </c>
      <c r="Q833" t="s">
        <v>8322</v>
      </c>
      <c r="R833" t="s">
        <v>8323</v>
      </c>
      <c r="S833" s="10">
        <f t="shared" si="50"/>
        <v>40996.646921296298</v>
      </c>
      <c r="T833">
        <f t="shared" si="51"/>
        <v>2012</v>
      </c>
      <c r="U833" s="15" t="str" cm="1">
        <f t="array" ref="U833">_xlfn.IFS(MONTH($S833)=1, "January", MONTH($S833)=2, "Feburary", MONTH($S833)=3, "March", MONTH($S833)=4, "April", MONTH($S833)=5, "May", MONTH($S833)=6, "June", MONTH($S833)=7, "July", MONTH($S833)=8, "August", MONTH($S833)=9, "September", MONTH($S833)=10, "October", MONTH($S833)=11, "November", MONTH($S833)=12, "December")</f>
        <v>March</v>
      </c>
    </row>
    <row r="834" spans="1:21" ht="30" x14ac:dyDescent="0.25">
      <c r="A834">
        <v>832</v>
      </c>
      <c r="B834" s="3" t="s">
        <v>832</v>
      </c>
      <c r="C834" s="3" t="s">
        <v>4941</v>
      </c>
      <c r="D834" s="6">
        <v>20000</v>
      </c>
      <c r="E834" s="8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>
        <f t="shared" si="48"/>
        <v>75</v>
      </c>
      <c r="P834" s="11">
        <f t="shared" si="49"/>
        <v>97.99</v>
      </c>
      <c r="Q834" t="s">
        <v>8322</v>
      </c>
      <c r="R834" t="s">
        <v>8323</v>
      </c>
      <c r="S834" s="10">
        <f t="shared" si="50"/>
        <v>40869.675173611111</v>
      </c>
      <c r="T834">
        <f t="shared" si="51"/>
        <v>2011</v>
      </c>
      <c r="U834" s="15" t="str" cm="1">
        <f t="array" ref="U834">_xlfn.IFS(MONTH($S834)=1, "January", MONTH($S834)=2, "Feburary", MONTH($S834)=3, "March", MONTH($S834)=4, "April", MONTH($S834)=5, "May", MONTH($S834)=6, "June", MONTH($S834)=7, "July", MONTH($S834)=8, "August", MONTH($S834)=9, "September", MONTH($S834)=10, "October", MONTH($S834)=11, "November", MONTH($S834)=12, "December")</f>
        <v>November</v>
      </c>
    </row>
    <row r="835" spans="1:21" x14ac:dyDescent="0.25">
      <c r="A835">
        <v>833</v>
      </c>
      <c r="B835" s="3" t="s">
        <v>833</v>
      </c>
      <c r="C835" s="3" t="s">
        <v>4942</v>
      </c>
      <c r="D835" s="6">
        <v>20000</v>
      </c>
      <c r="E835" s="8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>
        <f t="shared" ref="O835:O898" si="52">ROUND($E835/$D835*100, 0)</f>
        <v>31</v>
      </c>
      <c r="P835" s="11">
        <f t="shared" ref="P835:P898" si="53">IFERROR(ROUND($E835/$L835, 2), 0)</f>
        <v>148.78</v>
      </c>
      <c r="Q835" t="s">
        <v>8322</v>
      </c>
      <c r="R835" t="s">
        <v>8323</v>
      </c>
      <c r="S835" s="10">
        <f t="shared" ref="S835:S898" si="54">((($J835/60)/60)/24)+DATE(1970,1,1)</f>
        <v>41718.878182870372</v>
      </c>
      <c r="T835">
        <f t="shared" ref="T835:T898" si="55">YEAR($S835)</f>
        <v>2014</v>
      </c>
      <c r="U835" s="15" t="str" cm="1">
        <f t="array" ref="U835">_xlfn.IFS(MONTH($S835)=1, "January", MONTH($S835)=2, "Feburary", MONTH($S835)=3, "March", MONTH($S835)=4, "April", MONTH($S835)=5, "May", MONTH($S835)=6, "June", MONTH($S835)=7, "July", MONTH($S835)=8, "August", MONTH($S835)=9, "September", MONTH($S835)=10, "October", MONTH($S835)=11, "November", MONTH($S835)=12, "December")</f>
        <v>March</v>
      </c>
    </row>
    <row r="836" spans="1:21" ht="30" x14ac:dyDescent="0.25">
      <c r="A836">
        <v>834</v>
      </c>
      <c r="B836" s="3" t="s">
        <v>834</v>
      </c>
      <c r="C836" s="3" t="s">
        <v>4943</v>
      </c>
      <c r="D836" s="6">
        <v>20000</v>
      </c>
      <c r="E836" s="8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>
        <f t="shared" si="52"/>
        <v>36</v>
      </c>
      <c r="P836" s="11">
        <f t="shared" si="53"/>
        <v>96.08</v>
      </c>
      <c r="Q836" t="s">
        <v>8322</v>
      </c>
      <c r="R836" t="s">
        <v>8323</v>
      </c>
      <c r="S836" s="10">
        <f t="shared" si="54"/>
        <v>41422.822824074072</v>
      </c>
      <c r="T836">
        <f t="shared" si="55"/>
        <v>2013</v>
      </c>
      <c r="U836" s="15" t="str" cm="1">
        <f t="array" ref="U836">_xlfn.IFS(MONTH($S836)=1, "January", MONTH($S836)=2, "Feburary", MONTH($S836)=3, "March", MONTH($S836)=4, "April", MONTH($S836)=5, "May", MONTH($S836)=6, "June", MONTH($S836)=7, "July", MONTH($S836)=8, "August", MONTH($S836)=9, "September", MONTH($S836)=10, "October", MONTH($S836)=11, "November", MONTH($S836)=12, "December")</f>
        <v>May</v>
      </c>
    </row>
    <row r="837" spans="1:21" ht="30" x14ac:dyDescent="0.25">
      <c r="A837">
        <v>835</v>
      </c>
      <c r="B837" s="3" t="s">
        <v>835</v>
      </c>
      <c r="C837" s="3" t="s">
        <v>4944</v>
      </c>
      <c r="D837" s="6">
        <v>20000</v>
      </c>
      <c r="E837" s="8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>
        <f t="shared" si="52"/>
        <v>12</v>
      </c>
      <c r="P837" s="11">
        <f t="shared" si="53"/>
        <v>58.63</v>
      </c>
      <c r="Q837" t="s">
        <v>8322</v>
      </c>
      <c r="R837" t="s">
        <v>8323</v>
      </c>
      <c r="S837" s="10">
        <f t="shared" si="54"/>
        <v>41005.45784722222</v>
      </c>
      <c r="T837">
        <f t="shared" si="55"/>
        <v>2012</v>
      </c>
      <c r="U837" s="15" t="str" cm="1">
        <f t="array" ref="U837">_xlfn.IFS(MONTH($S837)=1, "January", MONTH($S837)=2, "Feburary", MONTH($S837)=3, "March", MONTH($S837)=4, "April", MONTH($S837)=5, "May", MONTH($S837)=6, "June", MONTH($S837)=7, "July", MONTH($S837)=8, "August", MONTH($S837)=9, "September", MONTH($S837)=10, "October", MONTH($S837)=11, "November", MONTH($S837)=12, "December")</f>
        <v>April</v>
      </c>
    </row>
    <row r="838" spans="1:21" x14ac:dyDescent="0.25">
      <c r="A838">
        <v>836</v>
      </c>
      <c r="B838" s="3" t="s">
        <v>836</v>
      </c>
      <c r="C838" s="3" t="s">
        <v>4945</v>
      </c>
      <c r="D838" s="6">
        <v>20000</v>
      </c>
      <c r="E838" s="8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>
        <f t="shared" si="52"/>
        <v>25</v>
      </c>
      <c r="P838" s="11">
        <f t="shared" si="53"/>
        <v>109.71</v>
      </c>
      <c r="Q838" t="s">
        <v>8322</v>
      </c>
      <c r="R838" t="s">
        <v>8323</v>
      </c>
      <c r="S838" s="10">
        <f t="shared" si="54"/>
        <v>41524.056921296295</v>
      </c>
      <c r="T838">
        <f t="shared" si="55"/>
        <v>2013</v>
      </c>
      <c r="U838" s="15" t="str" cm="1">
        <f t="array" ref="U838">_xlfn.IFS(MONTH($S838)=1, "January", MONTH($S838)=2, "Feburary", MONTH($S838)=3, "March", MONTH($S838)=4, "April", MONTH($S838)=5, "May", MONTH($S838)=6, "June", MONTH($S838)=7, "July", MONTH($S838)=8, "August", MONTH($S838)=9, "September", MONTH($S838)=10, "October", MONTH($S838)=11, "November", MONTH($S838)=12, "December")</f>
        <v>September</v>
      </c>
    </row>
    <row r="839" spans="1:21" ht="30" x14ac:dyDescent="0.25">
      <c r="A839">
        <v>837</v>
      </c>
      <c r="B839" s="3" t="s">
        <v>837</v>
      </c>
      <c r="C839" s="3" t="s">
        <v>4946</v>
      </c>
      <c r="D839" s="6">
        <v>20000</v>
      </c>
      <c r="E839" s="8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>
        <f t="shared" si="52"/>
        <v>15</v>
      </c>
      <c r="P839" s="11">
        <f t="shared" si="53"/>
        <v>49.11</v>
      </c>
      <c r="Q839" t="s">
        <v>8322</v>
      </c>
      <c r="R839" t="s">
        <v>8323</v>
      </c>
      <c r="S839" s="10">
        <f t="shared" si="54"/>
        <v>41730.998402777775</v>
      </c>
      <c r="T839">
        <f t="shared" si="55"/>
        <v>2014</v>
      </c>
      <c r="U839" s="15" t="str" cm="1">
        <f t="array" ref="U839">_xlfn.IFS(MONTH($S839)=1, "January", MONTH($S839)=2, "Feburary", MONTH($S839)=3, "March", MONTH($S839)=4, "April", MONTH($S839)=5, "May", MONTH($S839)=6, "June", MONTH($S839)=7, "July", MONTH($S839)=8, "August", MONTH($S839)=9, "September", MONTH($S839)=10, "October", MONTH($S839)=11, "November", MONTH($S839)=12, "December")</f>
        <v>April</v>
      </c>
    </row>
    <row r="840" spans="1:21" ht="30" x14ac:dyDescent="0.25">
      <c r="A840">
        <v>838</v>
      </c>
      <c r="B840" s="3" t="s">
        <v>838</v>
      </c>
      <c r="C840" s="3" t="s">
        <v>4947</v>
      </c>
      <c r="D840" s="6">
        <v>20000</v>
      </c>
      <c r="E840" s="8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>
        <f t="shared" si="52"/>
        <v>15</v>
      </c>
      <c r="P840" s="11">
        <f t="shared" si="53"/>
        <v>47.67</v>
      </c>
      <c r="Q840" t="s">
        <v>8322</v>
      </c>
      <c r="R840" t="s">
        <v>8323</v>
      </c>
      <c r="S840" s="10">
        <f t="shared" si="54"/>
        <v>40895.897974537038</v>
      </c>
      <c r="T840">
        <f t="shared" si="55"/>
        <v>2011</v>
      </c>
      <c r="U840" s="15" t="str" cm="1">
        <f t="array" ref="U840">_xlfn.IFS(MONTH($S840)=1, "January", MONTH($S840)=2, "Feburary", MONTH($S840)=3, "March", MONTH($S840)=4, "April", MONTH($S840)=5, "May", MONTH($S840)=6, "June", MONTH($S840)=7, "July", MONTH($S840)=8, "August", MONTH($S840)=9, "September", MONTH($S840)=10, "October", MONTH($S840)=11, "November", MONTH($S840)=12, "December")</f>
        <v>December</v>
      </c>
    </row>
    <row r="841" spans="1:21" ht="30" x14ac:dyDescent="0.25">
      <c r="A841">
        <v>839</v>
      </c>
      <c r="B841" s="3" t="s">
        <v>839</v>
      </c>
      <c r="C841" s="3" t="s">
        <v>4948</v>
      </c>
      <c r="D841" s="6">
        <v>20000</v>
      </c>
      <c r="E841" s="8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>
        <f t="shared" si="52"/>
        <v>29</v>
      </c>
      <c r="P841" s="11">
        <f t="shared" si="53"/>
        <v>60.74</v>
      </c>
      <c r="Q841" t="s">
        <v>8322</v>
      </c>
      <c r="R841" t="s">
        <v>8323</v>
      </c>
      <c r="S841" s="10">
        <f t="shared" si="54"/>
        <v>41144.763379629629</v>
      </c>
      <c r="T841">
        <f t="shared" si="55"/>
        <v>2012</v>
      </c>
      <c r="U841" s="15" t="str" cm="1">
        <f t="array" ref="U841">_xlfn.IFS(MONTH($S841)=1, "January", MONTH($S841)=2, "Feburary", MONTH($S841)=3, "March", MONTH($S841)=4, "April", MONTH($S841)=5, "May", MONTH($S841)=6, "June", MONTH($S841)=7, "July", MONTH($S841)=8, "August", MONTH($S841)=9, "September", MONTH($S841)=10, "October", MONTH($S841)=11, "November", MONTH($S841)=12, "December")</f>
        <v>August</v>
      </c>
    </row>
    <row r="842" spans="1:21" ht="30" x14ac:dyDescent="0.25">
      <c r="A842">
        <v>840</v>
      </c>
      <c r="B842" s="3" t="s">
        <v>840</v>
      </c>
      <c r="C842" s="3" t="s">
        <v>4949</v>
      </c>
      <c r="D842" s="6">
        <v>20000</v>
      </c>
      <c r="E842" s="8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>
        <f t="shared" si="52"/>
        <v>60</v>
      </c>
      <c r="P842" s="11">
        <f t="shared" si="53"/>
        <v>63.38</v>
      </c>
      <c r="Q842" t="s">
        <v>8322</v>
      </c>
      <c r="R842" t="s">
        <v>8324</v>
      </c>
      <c r="S842" s="10">
        <f t="shared" si="54"/>
        <v>42607.226701388892</v>
      </c>
      <c r="T842">
        <f t="shared" si="55"/>
        <v>2016</v>
      </c>
      <c r="U842" s="15" t="str" cm="1">
        <f t="array" ref="U842">_xlfn.IFS(MONTH($S842)=1, "January", MONTH($S842)=2, "Feburary", MONTH($S842)=3, "March", MONTH($S842)=4, "April", MONTH($S842)=5, "May", MONTH($S842)=6, "June", MONTH($S842)=7, "July", MONTH($S842)=8, "August", MONTH($S842)=9, "September", MONTH($S842)=10, "October", MONTH($S842)=11, "November", MONTH($S842)=12, "December")</f>
        <v>August</v>
      </c>
    </row>
    <row r="843" spans="1:21" ht="30" x14ac:dyDescent="0.25">
      <c r="A843">
        <v>841</v>
      </c>
      <c r="B843" s="3" t="s">
        <v>841</v>
      </c>
      <c r="C843" s="3" t="s">
        <v>4950</v>
      </c>
      <c r="D843" s="6">
        <v>20000</v>
      </c>
      <c r="E843" s="8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>
        <f t="shared" si="52"/>
        <v>25</v>
      </c>
      <c r="P843" s="11">
        <f t="shared" si="53"/>
        <v>53.89</v>
      </c>
      <c r="Q843" t="s">
        <v>8322</v>
      </c>
      <c r="R843" t="s">
        <v>8324</v>
      </c>
      <c r="S843" s="10">
        <f t="shared" si="54"/>
        <v>41923.838692129626</v>
      </c>
      <c r="T843">
        <f t="shared" si="55"/>
        <v>2014</v>
      </c>
      <c r="U843" s="15" t="str" cm="1">
        <f t="array" ref="U843">_xlfn.IFS(MONTH($S843)=1, "January", MONTH($S843)=2, "Feburary", MONTH($S843)=3, "March", MONTH($S843)=4, "April", MONTH($S843)=5, "May", MONTH($S843)=6, "June", MONTH($S843)=7, "July", MONTH($S843)=8, "August", MONTH($S843)=9, "September", MONTH($S843)=10, "October", MONTH($S843)=11, "November", MONTH($S843)=12, "December")</f>
        <v>October</v>
      </c>
    </row>
    <row r="844" spans="1:21" ht="30" x14ac:dyDescent="0.25">
      <c r="A844">
        <v>842</v>
      </c>
      <c r="B844" s="3" t="s">
        <v>842</v>
      </c>
      <c r="C844" s="3" t="s">
        <v>4951</v>
      </c>
      <c r="D844" s="6">
        <v>20000</v>
      </c>
      <c r="E844" s="8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>
        <f t="shared" si="52"/>
        <v>13</v>
      </c>
      <c r="P844" s="11">
        <f t="shared" si="53"/>
        <v>66.87</v>
      </c>
      <c r="Q844" t="s">
        <v>8322</v>
      </c>
      <c r="R844" t="s">
        <v>8324</v>
      </c>
      <c r="S844" s="10">
        <f t="shared" si="54"/>
        <v>41526.592395833337</v>
      </c>
      <c r="T844">
        <f t="shared" si="55"/>
        <v>2013</v>
      </c>
      <c r="U844" s="15" t="str" cm="1">
        <f t="array" ref="U844">_xlfn.IFS(MONTH($S844)=1, "January", MONTH($S844)=2, "Feburary", MONTH($S844)=3, "March", MONTH($S844)=4, "April", MONTH($S844)=5, "May", MONTH($S844)=6, "June", MONTH($S844)=7, "July", MONTH($S844)=8, "August", MONTH($S844)=9, "September", MONTH($S844)=10, "October", MONTH($S844)=11, "November", MONTH($S844)=12, "December")</f>
        <v>September</v>
      </c>
    </row>
    <row r="845" spans="1:21" ht="30" x14ac:dyDescent="0.25">
      <c r="A845">
        <v>843</v>
      </c>
      <c r="B845" s="3" t="s">
        <v>843</v>
      </c>
      <c r="C845" s="3" t="s">
        <v>4952</v>
      </c>
      <c r="D845" s="6">
        <v>20000</v>
      </c>
      <c r="E845" s="8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>
        <f t="shared" si="52"/>
        <v>40</v>
      </c>
      <c r="P845" s="11">
        <f t="shared" si="53"/>
        <v>63.1</v>
      </c>
      <c r="Q845" t="s">
        <v>8322</v>
      </c>
      <c r="R845" t="s">
        <v>8324</v>
      </c>
      <c r="S845" s="10">
        <f t="shared" si="54"/>
        <v>42695.257870370369</v>
      </c>
      <c r="T845">
        <f t="shared" si="55"/>
        <v>2016</v>
      </c>
      <c r="U845" s="15" t="str" cm="1">
        <f t="array" ref="U845">_xlfn.IFS(MONTH($S845)=1, "January", MONTH($S845)=2, "Feburary", MONTH($S845)=3, "March", MONTH($S845)=4, "April", MONTH($S845)=5, "May", MONTH($S845)=6, "June", MONTH($S845)=7, "July", MONTH($S845)=8, "August", MONTH($S845)=9, "September", MONTH($S845)=10, "October", MONTH($S845)=11, "November", MONTH($S845)=12, "December")</f>
        <v>November</v>
      </c>
    </row>
    <row r="846" spans="1:21" ht="30" x14ac:dyDescent="0.25">
      <c r="A846">
        <v>844</v>
      </c>
      <c r="B846" s="3" t="s">
        <v>844</v>
      </c>
      <c r="C846" s="3" t="s">
        <v>4953</v>
      </c>
      <c r="D846" s="6">
        <v>20000</v>
      </c>
      <c r="E846" s="8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>
        <f t="shared" si="52"/>
        <v>29</v>
      </c>
      <c r="P846" s="11">
        <f t="shared" si="53"/>
        <v>36.630000000000003</v>
      </c>
      <c r="Q846" t="s">
        <v>8322</v>
      </c>
      <c r="R846" t="s">
        <v>8324</v>
      </c>
      <c r="S846" s="10">
        <f t="shared" si="54"/>
        <v>41905.684629629628</v>
      </c>
      <c r="T846">
        <f t="shared" si="55"/>
        <v>2014</v>
      </c>
      <c r="U846" s="15" t="str" cm="1">
        <f t="array" ref="U846">_xlfn.IFS(MONTH($S846)=1, "January", MONTH($S846)=2, "Feburary", MONTH($S846)=3, "March", MONTH($S846)=4, "April", MONTH($S846)=5, "May", MONTH($S846)=6, "June", MONTH($S846)=7, "July", MONTH($S846)=8, "August", MONTH($S846)=9, "September", MONTH($S846)=10, "October", MONTH($S846)=11, "November", MONTH($S846)=12, "December")</f>
        <v>September</v>
      </c>
    </row>
    <row r="847" spans="1:21" ht="30" x14ac:dyDescent="0.25">
      <c r="A847">
        <v>845</v>
      </c>
      <c r="B847" s="3" t="s">
        <v>845</v>
      </c>
      <c r="C847" s="3" t="s">
        <v>4954</v>
      </c>
      <c r="D847" s="6">
        <v>20000</v>
      </c>
      <c r="E847" s="8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>
        <f t="shared" si="52"/>
        <v>30</v>
      </c>
      <c r="P847" s="11">
        <f t="shared" si="53"/>
        <v>34.01</v>
      </c>
      <c r="Q847" t="s">
        <v>8322</v>
      </c>
      <c r="R847" t="s">
        <v>8324</v>
      </c>
      <c r="S847" s="10">
        <f t="shared" si="54"/>
        <v>42578.205972222218</v>
      </c>
      <c r="T847">
        <f t="shared" si="55"/>
        <v>2016</v>
      </c>
      <c r="U847" s="15" t="str" cm="1">
        <f t="array" ref="U847">_xlfn.IFS(MONTH($S847)=1, "January", MONTH($S847)=2, "Feburary", MONTH($S847)=3, "March", MONTH($S847)=4, "April", MONTH($S847)=5, "May", MONTH($S847)=6, "June", MONTH($S847)=7, "July", MONTH($S847)=8, "August", MONTH($S847)=9, "September", MONTH($S847)=10, "October", MONTH($S847)=11, "November", MONTH($S847)=12, "December")</f>
        <v>July</v>
      </c>
    </row>
    <row r="848" spans="1:21" ht="30" x14ac:dyDescent="0.25">
      <c r="A848">
        <v>846</v>
      </c>
      <c r="B848" s="3" t="s">
        <v>846</v>
      </c>
      <c r="C848" s="3" t="s">
        <v>4955</v>
      </c>
      <c r="D848" s="6">
        <v>20000</v>
      </c>
      <c r="E848" s="8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>
        <f t="shared" si="52"/>
        <v>7</v>
      </c>
      <c r="P848" s="11">
        <f t="shared" si="53"/>
        <v>28.55</v>
      </c>
      <c r="Q848" t="s">
        <v>8322</v>
      </c>
      <c r="R848" t="s">
        <v>8324</v>
      </c>
      <c r="S848" s="10">
        <f t="shared" si="54"/>
        <v>41694.391840277778</v>
      </c>
      <c r="T848">
        <f t="shared" si="55"/>
        <v>2014</v>
      </c>
      <c r="U848" s="15" t="str" cm="1">
        <f t="array" ref="U848">_xlfn.IFS(MONTH($S848)=1, "January", MONTH($S848)=2, "Feburary", MONTH($S848)=3, "March", MONTH($S848)=4, "April", MONTH($S848)=5, "May", MONTH($S848)=6, "June", MONTH($S848)=7, "July", MONTH($S848)=8, "August", MONTH($S848)=9, "September", MONTH($S848)=10, "October", MONTH($S848)=11, "November", MONTH($S848)=12, "December")</f>
        <v>Feburary</v>
      </c>
    </row>
    <row r="849" spans="1:21" x14ac:dyDescent="0.25">
      <c r="A849">
        <v>847</v>
      </c>
      <c r="B849" s="3" t="s">
        <v>847</v>
      </c>
      <c r="C849" s="3" t="s">
        <v>4956</v>
      </c>
      <c r="D849" s="6">
        <v>20000</v>
      </c>
      <c r="E849" s="8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>
        <f t="shared" si="52"/>
        <v>0</v>
      </c>
      <c r="P849" s="11">
        <f t="shared" si="53"/>
        <v>10</v>
      </c>
      <c r="Q849" t="s">
        <v>8322</v>
      </c>
      <c r="R849" t="s">
        <v>8324</v>
      </c>
      <c r="S849" s="10">
        <f t="shared" si="54"/>
        <v>42165.79833333334</v>
      </c>
      <c r="T849">
        <f t="shared" si="55"/>
        <v>2015</v>
      </c>
      <c r="U849" s="15" t="str" cm="1">
        <f t="array" ref="U849">_xlfn.IFS(MONTH($S849)=1, "January", MONTH($S849)=2, "Feburary", MONTH($S849)=3, "March", MONTH($S849)=4, "April", MONTH($S849)=5, "May", MONTH($S849)=6, "June", MONTH($S849)=7, "July", MONTH($S849)=8, "August", MONTH($S849)=9, "September", MONTH($S849)=10, "October", MONTH($S849)=11, "November", MONTH($S849)=12, "December")</f>
        <v>June</v>
      </c>
    </row>
    <row r="850" spans="1:21" ht="30" x14ac:dyDescent="0.25">
      <c r="A850">
        <v>848</v>
      </c>
      <c r="B850" s="3" t="s">
        <v>848</v>
      </c>
      <c r="C850" s="3" t="s">
        <v>4957</v>
      </c>
      <c r="D850" s="6">
        <v>20000</v>
      </c>
      <c r="E850" s="8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>
        <f t="shared" si="52"/>
        <v>2</v>
      </c>
      <c r="P850" s="11">
        <f t="shared" si="53"/>
        <v>18.75</v>
      </c>
      <c r="Q850" t="s">
        <v>8322</v>
      </c>
      <c r="R850" t="s">
        <v>8324</v>
      </c>
      <c r="S850" s="10">
        <f t="shared" si="54"/>
        <v>42078.792048611111</v>
      </c>
      <c r="T850">
        <f t="shared" si="55"/>
        <v>2015</v>
      </c>
      <c r="U850" s="15" t="str" cm="1">
        <f t="array" ref="U850">_xlfn.IFS(MONTH($S850)=1, "January", MONTH($S850)=2, "Feburary", MONTH($S850)=3, "March", MONTH($S850)=4, "April", MONTH($S850)=5, "May", MONTH($S850)=6, "June", MONTH($S850)=7, "July", MONTH($S850)=8, "August", MONTH($S850)=9, "September", MONTH($S850)=10, "October", MONTH($S850)=11, "November", MONTH($S850)=12, "December")</f>
        <v>March</v>
      </c>
    </row>
    <row r="851" spans="1:21" ht="30" x14ac:dyDescent="0.25">
      <c r="A851">
        <v>849</v>
      </c>
      <c r="B851" s="3" t="s">
        <v>849</v>
      </c>
      <c r="C851" s="3" t="s">
        <v>4958</v>
      </c>
      <c r="D851" s="6">
        <v>20000</v>
      </c>
      <c r="E851" s="8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>
        <f t="shared" si="52"/>
        <v>24</v>
      </c>
      <c r="P851" s="11">
        <f t="shared" si="53"/>
        <v>41.7</v>
      </c>
      <c r="Q851" t="s">
        <v>8322</v>
      </c>
      <c r="R851" t="s">
        <v>8324</v>
      </c>
      <c r="S851" s="10">
        <f t="shared" si="54"/>
        <v>42051.148888888885</v>
      </c>
      <c r="T851">
        <f t="shared" si="55"/>
        <v>2015</v>
      </c>
      <c r="U851" s="15" t="str" cm="1">
        <f t="array" ref="U851">_xlfn.IFS(MONTH($S851)=1, "January", MONTH($S851)=2, "Feburary", MONTH($S851)=3, "March", MONTH($S851)=4, "April", MONTH($S851)=5, "May", MONTH($S851)=6, "June", MONTH($S851)=7, "July", MONTH($S851)=8, "August", MONTH($S851)=9, "September", MONTH($S851)=10, "October", MONTH($S851)=11, "November", MONTH($S851)=12, "December")</f>
        <v>Feburary</v>
      </c>
    </row>
    <row r="852" spans="1:21" ht="30" x14ac:dyDescent="0.25">
      <c r="A852">
        <v>850</v>
      </c>
      <c r="B852" s="3" t="s">
        <v>850</v>
      </c>
      <c r="C852" s="3" t="s">
        <v>4959</v>
      </c>
      <c r="D852" s="6">
        <v>20000</v>
      </c>
      <c r="E852" s="8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>
        <f t="shared" si="52"/>
        <v>31</v>
      </c>
      <c r="P852" s="11">
        <f t="shared" si="53"/>
        <v>46.67</v>
      </c>
      <c r="Q852" t="s">
        <v>8322</v>
      </c>
      <c r="R852" t="s">
        <v>8324</v>
      </c>
      <c r="S852" s="10">
        <f t="shared" si="54"/>
        <v>42452.827743055561</v>
      </c>
      <c r="T852">
        <f t="shared" si="55"/>
        <v>2016</v>
      </c>
      <c r="U852" s="15" t="str" cm="1">
        <f t="array" ref="U852">_xlfn.IFS(MONTH($S852)=1, "January", MONTH($S852)=2, "Feburary", MONTH($S852)=3, "March", MONTH($S852)=4, "April", MONTH($S852)=5, "May", MONTH($S852)=6, "June", MONTH($S852)=7, "July", MONTH($S852)=8, "August", MONTH($S852)=9, "September", MONTH($S852)=10, "October", MONTH($S852)=11, "November", MONTH($S852)=12, "December")</f>
        <v>March</v>
      </c>
    </row>
    <row r="853" spans="1:21" ht="30" x14ac:dyDescent="0.25">
      <c r="A853">
        <v>851</v>
      </c>
      <c r="B853" s="3" t="s">
        <v>851</v>
      </c>
      <c r="C853" s="3" t="s">
        <v>4960</v>
      </c>
      <c r="D853" s="6">
        <v>20000</v>
      </c>
      <c r="E853" s="8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>
        <f t="shared" si="52"/>
        <v>13</v>
      </c>
      <c r="P853" s="11">
        <f t="shared" si="53"/>
        <v>37.270000000000003</v>
      </c>
      <c r="Q853" t="s">
        <v>8322</v>
      </c>
      <c r="R853" t="s">
        <v>8324</v>
      </c>
      <c r="S853" s="10">
        <f t="shared" si="54"/>
        <v>42522.880243055552</v>
      </c>
      <c r="T853">
        <f t="shared" si="55"/>
        <v>2016</v>
      </c>
      <c r="U853" s="15" t="str" cm="1">
        <f t="array" ref="U853">_xlfn.IFS(MONTH($S853)=1, "January", MONTH($S853)=2, "Feburary", MONTH($S853)=3, "March", MONTH($S853)=4, "April", MONTH($S853)=5, "May", MONTH($S853)=6, "June", MONTH($S853)=7, "July", MONTH($S853)=8, "August", MONTH($S853)=9, "September", MONTH($S853)=10, "October", MONTH($S853)=11, "November", MONTH($S853)=12, "December")</f>
        <v>June</v>
      </c>
    </row>
    <row r="854" spans="1:21" ht="30" x14ac:dyDescent="0.25">
      <c r="A854">
        <v>852</v>
      </c>
      <c r="B854" s="3" t="s">
        <v>852</v>
      </c>
      <c r="C854" s="3" t="s">
        <v>4961</v>
      </c>
      <c r="D854" s="6">
        <v>20000</v>
      </c>
      <c r="E854" s="8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>
        <f t="shared" si="52"/>
        <v>18</v>
      </c>
      <c r="P854" s="11">
        <f t="shared" si="53"/>
        <v>59.26</v>
      </c>
      <c r="Q854" t="s">
        <v>8322</v>
      </c>
      <c r="R854" t="s">
        <v>8324</v>
      </c>
      <c r="S854" s="10">
        <f t="shared" si="54"/>
        <v>42656.805497685185</v>
      </c>
      <c r="T854">
        <f t="shared" si="55"/>
        <v>2016</v>
      </c>
      <c r="U854" s="15" t="str" cm="1">
        <f t="array" ref="U854">_xlfn.IFS(MONTH($S854)=1, "January", MONTH($S854)=2, "Feburary", MONTH($S854)=3, "March", MONTH($S854)=4, "April", MONTH($S854)=5, "May", MONTH($S854)=6, "June", MONTH($S854)=7, "July", MONTH($S854)=8, "August", MONTH($S854)=9, "September", MONTH($S854)=10, "October", MONTH($S854)=11, "November", MONTH($S854)=12, "December")</f>
        <v>October</v>
      </c>
    </row>
    <row r="855" spans="1:21" ht="30" x14ac:dyDescent="0.25">
      <c r="A855">
        <v>853</v>
      </c>
      <c r="B855" s="3" t="s">
        <v>853</v>
      </c>
      <c r="C855" s="3" t="s">
        <v>4962</v>
      </c>
      <c r="D855" s="6">
        <v>20000</v>
      </c>
      <c r="E855" s="8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>
        <f t="shared" si="52"/>
        <v>2</v>
      </c>
      <c r="P855" s="11">
        <f t="shared" si="53"/>
        <v>30</v>
      </c>
      <c r="Q855" t="s">
        <v>8322</v>
      </c>
      <c r="R855" t="s">
        <v>8324</v>
      </c>
      <c r="S855" s="10">
        <f t="shared" si="54"/>
        <v>42021.832280092596</v>
      </c>
      <c r="T855">
        <f t="shared" si="55"/>
        <v>2015</v>
      </c>
      <c r="U855" s="15" t="str" cm="1">
        <f t="array" ref="U855">_xlfn.IFS(MONTH($S855)=1, "January", MONTH($S855)=2, "Feburary", MONTH($S855)=3, "March", MONTH($S855)=4, "April", MONTH($S855)=5, "May", MONTH($S855)=6, "June", MONTH($S855)=7, "July", MONTH($S855)=8, "August", MONTH($S855)=9, "September", MONTH($S855)=10, "October", MONTH($S855)=11, "November", MONTH($S855)=12, "December")</f>
        <v>January</v>
      </c>
    </row>
    <row r="856" spans="1:21" ht="30" x14ac:dyDescent="0.25">
      <c r="A856">
        <v>854</v>
      </c>
      <c r="B856" s="3" t="s">
        <v>854</v>
      </c>
      <c r="C856" s="3" t="s">
        <v>4963</v>
      </c>
      <c r="D856" s="6">
        <v>20000</v>
      </c>
      <c r="E856" s="8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>
        <f t="shared" si="52"/>
        <v>164</v>
      </c>
      <c r="P856" s="11">
        <f t="shared" si="53"/>
        <v>65.86</v>
      </c>
      <c r="Q856" t="s">
        <v>8322</v>
      </c>
      <c r="R856" t="s">
        <v>8324</v>
      </c>
      <c r="S856" s="10">
        <f t="shared" si="54"/>
        <v>42702.212337962963</v>
      </c>
      <c r="T856">
        <f t="shared" si="55"/>
        <v>2016</v>
      </c>
      <c r="U856" s="15" t="str" cm="1">
        <f t="array" ref="U856">_xlfn.IFS(MONTH($S856)=1, "January", MONTH($S856)=2, "Feburary", MONTH($S856)=3, "March", MONTH($S856)=4, "April", MONTH($S856)=5, "May", MONTH($S856)=6, "June", MONTH($S856)=7, "July", MONTH($S856)=8, "August", MONTH($S856)=9, "September", MONTH($S856)=10, "October", MONTH($S856)=11, "November", MONTH($S856)=12, "December")</f>
        <v>November</v>
      </c>
    </row>
    <row r="857" spans="1:21" ht="30" x14ac:dyDescent="0.25">
      <c r="A857">
        <v>855</v>
      </c>
      <c r="B857" s="3" t="s">
        <v>855</v>
      </c>
      <c r="C857" s="3" t="s">
        <v>4964</v>
      </c>
      <c r="D857" s="6">
        <v>20000</v>
      </c>
      <c r="E857" s="8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>
        <f t="shared" si="52"/>
        <v>8</v>
      </c>
      <c r="P857" s="11">
        <f t="shared" si="53"/>
        <v>31.91</v>
      </c>
      <c r="Q857" t="s">
        <v>8322</v>
      </c>
      <c r="R857" t="s">
        <v>8324</v>
      </c>
      <c r="S857" s="10">
        <f t="shared" si="54"/>
        <v>42545.125196759262</v>
      </c>
      <c r="T857">
        <f t="shared" si="55"/>
        <v>2016</v>
      </c>
      <c r="U857" s="15" t="str" cm="1">
        <f t="array" ref="U857">_xlfn.IFS(MONTH($S857)=1, "January", MONTH($S857)=2, "Feburary", MONTH($S857)=3, "March", MONTH($S857)=4, "April", MONTH($S857)=5, "May", MONTH($S857)=6, "June", MONTH($S857)=7, "July", MONTH($S857)=8, "August", MONTH($S857)=9, "September", MONTH($S857)=10, "October", MONTH($S857)=11, "November", MONTH($S857)=12, "December")</f>
        <v>June</v>
      </c>
    </row>
    <row r="858" spans="1:21" ht="30" x14ac:dyDescent="0.25">
      <c r="A858">
        <v>856</v>
      </c>
      <c r="B858" s="3" t="s">
        <v>856</v>
      </c>
      <c r="C858" s="3" t="s">
        <v>4965</v>
      </c>
      <c r="D858" s="6">
        <v>20000</v>
      </c>
      <c r="E858" s="8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>
        <f t="shared" si="52"/>
        <v>3</v>
      </c>
      <c r="P858" s="11">
        <f t="shared" si="53"/>
        <v>19.46</v>
      </c>
      <c r="Q858" t="s">
        <v>8322</v>
      </c>
      <c r="R858" t="s">
        <v>8324</v>
      </c>
      <c r="S858" s="10">
        <f t="shared" si="54"/>
        <v>42609.311990740738</v>
      </c>
      <c r="T858">
        <f t="shared" si="55"/>
        <v>2016</v>
      </c>
      <c r="U858" s="15" t="str" cm="1">
        <f t="array" ref="U858">_xlfn.IFS(MONTH($S858)=1, "January", MONTH($S858)=2, "Feburary", MONTH($S858)=3, "March", MONTH($S858)=4, "April", MONTH($S858)=5, "May", MONTH($S858)=6, "June", MONTH($S858)=7, "July", MONTH($S858)=8, "August", MONTH($S858)=9, "September", MONTH($S858)=10, "October", MONTH($S858)=11, "November", MONTH($S858)=12, "December")</f>
        <v>August</v>
      </c>
    </row>
    <row r="859" spans="1:21" ht="30" x14ac:dyDescent="0.25">
      <c r="A859">
        <v>857</v>
      </c>
      <c r="B859" s="3" t="s">
        <v>857</v>
      </c>
      <c r="C859" s="3" t="s">
        <v>4966</v>
      </c>
      <c r="D859" s="6">
        <v>20000</v>
      </c>
      <c r="E859" s="8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>
        <f t="shared" si="52"/>
        <v>6</v>
      </c>
      <c r="P859" s="11">
        <f t="shared" si="53"/>
        <v>50</v>
      </c>
      <c r="Q859" t="s">
        <v>8322</v>
      </c>
      <c r="R859" t="s">
        <v>8324</v>
      </c>
      <c r="S859" s="10">
        <f t="shared" si="54"/>
        <v>42291.581377314811</v>
      </c>
      <c r="T859">
        <f t="shared" si="55"/>
        <v>2015</v>
      </c>
      <c r="U859" s="15" t="str" cm="1">
        <f t="array" ref="U859">_xlfn.IFS(MONTH($S859)=1, "January", MONTH($S859)=2, "Feburary", MONTH($S859)=3, "March", MONTH($S859)=4, "April", MONTH($S859)=5, "May", MONTH($S859)=6, "June", MONTH($S859)=7, "July", MONTH($S859)=8, "August", MONTH($S859)=9, "September", MONTH($S859)=10, "October", MONTH($S859)=11, "November", MONTH($S859)=12, "December")</f>
        <v>October</v>
      </c>
    </row>
    <row r="860" spans="1:21" ht="30" x14ac:dyDescent="0.25">
      <c r="A860">
        <v>858</v>
      </c>
      <c r="B860" s="3" t="s">
        <v>858</v>
      </c>
      <c r="C860" s="3" t="s">
        <v>4967</v>
      </c>
      <c r="D860" s="6">
        <v>20000</v>
      </c>
      <c r="E860" s="8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>
        <f t="shared" si="52"/>
        <v>9</v>
      </c>
      <c r="P860" s="11">
        <f t="shared" si="53"/>
        <v>22.74</v>
      </c>
      <c r="Q860" t="s">
        <v>8322</v>
      </c>
      <c r="R860" t="s">
        <v>8324</v>
      </c>
      <c r="S860" s="10">
        <f t="shared" si="54"/>
        <v>42079.745578703703</v>
      </c>
      <c r="T860">
        <f t="shared" si="55"/>
        <v>2015</v>
      </c>
      <c r="U860" s="15" t="str" cm="1">
        <f t="array" ref="U860">_xlfn.IFS(MONTH($S860)=1, "January", MONTH($S860)=2, "Feburary", MONTH($S860)=3, "March", MONTH($S860)=4, "April", MONTH($S860)=5, "May", MONTH($S860)=6, "June", MONTH($S860)=7, "July", MONTH($S860)=8, "August", MONTH($S860)=9, "September", MONTH($S860)=10, "October", MONTH($S860)=11, "November", MONTH($S860)=12, "December")</f>
        <v>March</v>
      </c>
    </row>
    <row r="861" spans="1:21" ht="30" x14ac:dyDescent="0.25">
      <c r="A861">
        <v>859</v>
      </c>
      <c r="B861" s="3" t="s">
        <v>859</v>
      </c>
      <c r="C861" s="3" t="s">
        <v>4968</v>
      </c>
      <c r="D861" s="6">
        <v>20000</v>
      </c>
      <c r="E861" s="8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>
        <f t="shared" si="52"/>
        <v>21</v>
      </c>
      <c r="P861" s="11">
        <f t="shared" si="53"/>
        <v>42.72</v>
      </c>
      <c r="Q861" t="s">
        <v>8322</v>
      </c>
      <c r="R861" t="s">
        <v>8324</v>
      </c>
      <c r="S861" s="10">
        <f t="shared" si="54"/>
        <v>42128.820231481484</v>
      </c>
      <c r="T861">
        <f t="shared" si="55"/>
        <v>2015</v>
      </c>
      <c r="U861" s="15" t="str" cm="1">
        <f t="array" ref="U861">_xlfn.IFS(MONTH($S861)=1, "January", MONTH($S861)=2, "Feburary", MONTH($S861)=3, "March", MONTH($S861)=4, "April", MONTH($S861)=5, "May", MONTH($S861)=6, "June", MONTH($S861)=7, "July", MONTH($S861)=8, "August", MONTH($S861)=9, "September", MONTH($S861)=10, "October", MONTH($S861)=11, "November", MONTH($S861)=12, "December")</f>
        <v>May</v>
      </c>
    </row>
    <row r="862" spans="1:21" ht="30" x14ac:dyDescent="0.25">
      <c r="A862">
        <v>860</v>
      </c>
      <c r="B862" s="3" t="s">
        <v>860</v>
      </c>
      <c r="C862" s="3" t="s">
        <v>4969</v>
      </c>
      <c r="D862" s="6">
        <v>20000</v>
      </c>
      <c r="E862" s="8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>
        <f t="shared" si="52"/>
        <v>13</v>
      </c>
      <c r="P862" s="11">
        <f t="shared" si="53"/>
        <v>52.92</v>
      </c>
      <c r="Q862" t="s">
        <v>8322</v>
      </c>
      <c r="R862" t="s">
        <v>8325</v>
      </c>
      <c r="S862" s="10">
        <f t="shared" si="54"/>
        <v>41570.482789351852</v>
      </c>
      <c r="T862">
        <f t="shared" si="55"/>
        <v>2013</v>
      </c>
      <c r="U862" s="15" t="str" cm="1">
        <f t="array" ref="U862">_xlfn.IFS(MONTH($S862)=1, "January", MONTH($S862)=2, "Feburary", MONTH($S862)=3, "March", MONTH($S862)=4, "April", MONTH($S862)=5, "May", MONTH($S862)=6, "June", MONTH($S862)=7, "July", MONTH($S862)=8, "August", MONTH($S862)=9, "September", MONTH($S862)=10, "October", MONTH($S862)=11, "November", MONTH($S862)=12, "December")</f>
        <v>October</v>
      </c>
    </row>
    <row r="863" spans="1:21" ht="30" x14ac:dyDescent="0.25">
      <c r="A863">
        <v>861</v>
      </c>
      <c r="B863" s="3" t="s">
        <v>861</v>
      </c>
      <c r="C863" s="3" t="s">
        <v>4970</v>
      </c>
      <c r="D863" s="6">
        <v>20000</v>
      </c>
      <c r="E863" s="8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>
        <f t="shared" si="52"/>
        <v>1</v>
      </c>
      <c r="P863" s="11">
        <f t="shared" si="53"/>
        <v>50.5</v>
      </c>
      <c r="Q863" t="s">
        <v>8322</v>
      </c>
      <c r="R863" t="s">
        <v>8325</v>
      </c>
      <c r="S863" s="10">
        <f t="shared" si="54"/>
        <v>42599.965324074074</v>
      </c>
      <c r="T863">
        <f t="shared" si="55"/>
        <v>2016</v>
      </c>
      <c r="U863" s="15" t="str" cm="1">
        <f t="array" ref="U863">_xlfn.IFS(MONTH($S863)=1, "January", MONTH($S863)=2, "Feburary", MONTH($S863)=3, "March", MONTH($S863)=4, "April", MONTH($S863)=5, "May", MONTH($S863)=6, "June", MONTH($S863)=7, "July", MONTH($S863)=8, "August", MONTH($S863)=9, "September", MONTH($S863)=10, "October", MONTH($S863)=11, "November", MONTH($S863)=12, "December")</f>
        <v>August</v>
      </c>
    </row>
    <row r="864" spans="1:21" ht="30" x14ac:dyDescent="0.25">
      <c r="A864">
        <v>862</v>
      </c>
      <c r="B864" s="3" t="s">
        <v>862</v>
      </c>
      <c r="C864" s="3" t="s">
        <v>4971</v>
      </c>
      <c r="D864" s="6">
        <v>20000</v>
      </c>
      <c r="E864" s="8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>
        <f t="shared" si="52"/>
        <v>1</v>
      </c>
      <c r="P864" s="11">
        <f t="shared" si="53"/>
        <v>42.5</v>
      </c>
      <c r="Q864" t="s">
        <v>8322</v>
      </c>
      <c r="R864" t="s">
        <v>8325</v>
      </c>
      <c r="S864" s="10">
        <f t="shared" si="54"/>
        <v>41559.5549537037</v>
      </c>
      <c r="T864">
        <f t="shared" si="55"/>
        <v>2013</v>
      </c>
      <c r="U864" s="15" t="str" cm="1">
        <f t="array" ref="U864">_xlfn.IFS(MONTH($S864)=1, "January", MONTH($S864)=2, "Feburary", MONTH($S864)=3, "March", MONTH($S864)=4, "April", MONTH($S864)=5, "May", MONTH($S864)=6, "June", MONTH($S864)=7, "July", MONTH($S864)=8, "August", MONTH($S864)=9, "September", MONTH($S864)=10, "October", MONTH($S864)=11, "November", MONTH($S864)=12, "December")</f>
        <v>October</v>
      </c>
    </row>
    <row r="865" spans="1:21" ht="30" x14ac:dyDescent="0.25">
      <c r="A865">
        <v>863</v>
      </c>
      <c r="B865" s="3" t="s">
        <v>863</v>
      </c>
      <c r="C865" s="3" t="s">
        <v>4972</v>
      </c>
      <c r="D865" s="6">
        <v>20000</v>
      </c>
      <c r="E865" s="8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>
        <f t="shared" si="52"/>
        <v>0</v>
      </c>
      <c r="P865" s="11">
        <f t="shared" si="53"/>
        <v>18</v>
      </c>
      <c r="Q865" t="s">
        <v>8322</v>
      </c>
      <c r="R865" t="s">
        <v>8325</v>
      </c>
      <c r="S865" s="10">
        <f t="shared" si="54"/>
        <v>40921.117662037039</v>
      </c>
      <c r="T865">
        <f t="shared" si="55"/>
        <v>2012</v>
      </c>
      <c r="U865" s="15" t="str" cm="1">
        <f t="array" ref="U865">_xlfn.IFS(MONTH($S865)=1, "January", MONTH($S865)=2, "Feburary", MONTH($S865)=3, "March", MONTH($S865)=4, "April", MONTH($S865)=5, "May", MONTH($S865)=6, "June", MONTH($S865)=7, "July", MONTH($S865)=8, "August", MONTH($S865)=9, "September", MONTH($S865)=10, "October", MONTH($S865)=11, "November", MONTH($S865)=12, "December")</f>
        <v>January</v>
      </c>
    </row>
    <row r="866" spans="1:21" ht="30" x14ac:dyDescent="0.25">
      <c r="A866">
        <v>864</v>
      </c>
      <c r="B866" s="3" t="s">
        <v>864</v>
      </c>
      <c r="C866" s="3" t="s">
        <v>4973</v>
      </c>
      <c r="D866" s="6">
        <v>20000</v>
      </c>
      <c r="E866" s="8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>
        <f t="shared" si="52"/>
        <v>14</v>
      </c>
      <c r="P866" s="11">
        <f t="shared" si="53"/>
        <v>34.18</v>
      </c>
      <c r="Q866" t="s">
        <v>8322</v>
      </c>
      <c r="R866" t="s">
        <v>8325</v>
      </c>
      <c r="S866" s="10">
        <f t="shared" si="54"/>
        <v>41541.106921296298</v>
      </c>
      <c r="T866">
        <f t="shared" si="55"/>
        <v>2013</v>
      </c>
      <c r="U866" s="15" t="str" cm="1">
        <f t="array" ref="U866">_xlfn.IFS(MONTH($S866)=1, "January", MONTH($S866)=2, "Feburary", MONTH($S866)=3, "March", MONTH($S866)=4, "April", MONTH($S866)=5, "May", MONTH($S866)=6, "June", MONTH($S866)=7, "July", MONTH($S866)=8, "August", MONTH($S866)=9, "September", MONTH($S866)=10, "October", MONTH($S866)=11, "November", MONTH($S866)=12, "December")</f>
        <v>September</v>
      </c>
    </row>
    <row r="867" spans="1:21" ht="30" x14ac:dyDescent="0.25">
      <c r="A867">
        <v>865</v>
      </c>
      <c r="B867" s="3" t="s">
        <v>865</v>
      </c>
      <c r="C867" s="3" t="s">
        <v>4974</v>
      </c>
      <c r="D867" s="6">
        <v>20000</v>
      </c>
      <c r="E867" s="8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>
        <f t="shared" si="52"/>
        <v>0</v>
      </c>
      <c r="P867" s="11">
        <f t="shared" si="53"/>
        <v>22.5</v>
      </c>
      <c r="Q867" t="s">
        <v>8322</v>
      </c>
      <c r="R867" t="s">
        <v>8325</v>
      </c>
      <c r="S867" s="10">
        <f t="shared" si="54"/>
        <v>41230.77311342593</v>
      </c>
      <c r="T867">
        <f t="shared" si="55"/>
        <v>2012</v>
      </c>
      <c r="U867" s="15" t="str" cm="1">
        <f t="array" ref="U867">_xlfn.IFS(MONTH($S867)=1, "January", MONTH($S867)=2, "Feburary", MONTH($S867)=3, "March", MONTH($S867)=4, "April", MONTH($S867)=5, "May", MONTH($S867)=6, "June", MONTH($S867)=7, "July", MONTH($S867)=8, "August", MONTH($S867)=9, "September", MONTH($S867)=10, "October", MONTH($S867)=11, "November", MONTH($S867)=12, "December")</f>
        <v>November</v>
      </c>
    </row>
    <row r="868" spans="1:21" ht="30" x14ac:dyDescent="0.25">
      <c r="A868">
        <v>866</v>
      </c>
      <c r="B868" s="3" t="s">
        <v>866</v>
      </c>
      <c r="C868" s="3" t="s">
        <v>4975</v>
      </c>
      <c r="D868" s="6">
        <v>20000</v>
      </c>
      <c r="E868" s="8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>
        <f t="shared" si="52"/>
        <v>3</v>
      </c>
      <c r="P868" s="11">
        <f t="shared" si="53"/>
        <v>58.18</v>
      </c>
      <c r="Q868" t="s">
        <v>8322</v>
      </c>
      <c r="R868" t="s">
        <v>8325</v>
      </c>
      <c r="S868" s="10">
        <f t="shared" si="54"/>
        <v>42025.637939814813</v>
      </c>
      <c r="T868">
        <f t="shared" si="55"/>
        <v>2015</v>
      </c>
      <c r="U868" s="15" t="str" cm="1">
        <f t="array" ref="U868">_xlfn.IFS(MONTH($S868)=1, "January", MONTH($S868)=2, "Feburary", MONTH($S868)=3, "March", MONTH($S868)=4, "April", MONTH($S868)=5, "May", MONTH($S868)=6, "June", MONTH($S868)=7, "July", MONTH($S868)=8, "August", MONTH($S868)=9, "September", MONTH($S868)=10, "October", MONTH($S868)=11, "November", MONTH($S868)=12, "December")</f>
        <v>January</v>
      </c>
    </row>
    <row r="869" spans="1:21" ht="30" x14ac:dyDescent="0.25">
      <c r="A869">
        <v>867</v>
      </c>
      <c r="B869" s="3" t="s">
        <v>867</v>
      </c>
      <c r="C869" s="3" t="s">
        <v>4976</v>
      </c>
      <c r="D869" s="6">
        <v>20000</v>
      </c>
      <c r="E869" s="8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>
        <f t="shared" si="52"/>
        <v>6</v>
      </c>
      <c r="P869" s="11">
        <f t="shared" si="53"/>
        <v>109.18</v>
      </c>
      <c r="Q869" t="s">
        <v>8322</v>
      </c>
      <c r="R869" t="s">
        <v>8325</v>
      </c>
      <c r="S869" s="10">
        <f t="shared" si="54"/>
        <v>40088.105393518519</v>
      </c>
      <c r="T869">
        <f t="shared" si="55"/>
        <v>2009</v>
      </c>
      <c r="U869" s="15" t="str" cm="1">
        <f t="array" ref="U869">_xlfn.IFS(MONTH($S869)=1, "January", MONTH($S869)=2, "Feburary", MONTH($S869)=3, "March", MONTH($S869)=4, "April", MONTH($S869)=5, "May", MONTH($S869)=6, "June", MONTH($S869)=7, "July", MONTH($S869)=8, "August", MONTH($S869)=9, "September", MONTH($S869)=10, "October", MONTH($S869)=11, "November", MONTH($S869)=12, "December")</f>
        <v>October</v>
      </c>
    </row>
    <row r="870" spans="1:21" ht="30" x14ac:dyDescent="0.25">
      <c r="A870">
        <v>868</v>
      </c>
      <c r="B870" s="3" t="s">
        <v>868</v>
      </c>
      <c r="C870" s="3" t="s">
        <v>4977</v>
      </c>
      <c r="D870" s="6">
        <v>20000</v>
      </c>
      <c r="E870" s="8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>
        <f t="shared" si="52"/>
        <v>0</v>
      </c>
      <c r="P870" s="11">
        <f t="shared" si="53"/>
        <v>50</v>
      </c>
      <c r="Q870" t="s">
        <v>8322</v>
      </c>
      <c r="R870" t="s">
        <v>8325</v>
      </c>
      <c r="S870" s="10">
        <f t="shared" si="54"/>
        <v>41616.027754629627</v>
      </c>
      <c r="T870">
        <f t="shared" si="55"/>
        <v>2013</v>
      </c>
      <c r="U870" s="15" t="str" cm="1">
        <f t="array" ref="U870">_xlfn.IFS(MONTH($S870)=1, "January", MONTH($S870)=2, "Feburary", MONTH($S870)=3, "March", MONTH($S870)=4, "April", MONTH($S870)=5, "May", MONTH($S870)=6, "June", MONTH($S870)=7, "July", MONTH($S870)=8, "August", MONTH($S870)=9, "September", MONTH($S870)=10, "October", MONTH($S870)=11, "November", MONTH($S870)=12, "December")</f>
        <v>December</v>
      </c>
    </row>
    <row r="871" spans="1:21" ht="30" x14ac:dyDescent="0.25">
      <c r="A871">
        <v>869</v>
      </c>
      <c r="B871" s="3" t="s">
        <v>869</v>
      </c>
      <c r="C871" s="3" t="s">
        <v>4978</v>
      </c>
      <c r="D871" s="6">
        <v>20000</v>
      </c>
      <c r="E871" s="8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>
        <f t="shared" si="52"/>
        <v>5</v>
      </c>
      <c r="P871" s="11">
        <f t="shared" si="53"/>
        <v>346.67</v>
      </c>
      <c r="Q871" t="s">
        <v>8322</v>
      </c>
      <c r="R871" t="s">
        <v>8325</v>
      </c>
      <c r="S871" s="10">
        <f t="shared" si="54"/>
        <v>41342.845567129632</v>
      </c>
      <c r="T871">
        <f t="shared" si="55"/>
        <v>2013</v>
      </c>
      <c r="U871" s="15" t="str" cm="1">
        <f t="array" ref="U871">_xlfn.IFS(MONTH($S871)=1, "January", MONTH($S871)=2, "Feburary", MONTH($S871)=3, "March", MONTH($S871)=4, "April", MONTH($S871)=5, "May", MONTH($S871)=6, "June", MONTH($S871)=7, "July", MONTH($S871)=8, "August", MONTH($S871)=9, "September", MONTH($S871)=10, "October", MONTH($S871)=11, "November", MONTH($S871)=12, "December")</f>
        <v>March</v>
      </c>
    </row>
    <row r="872" spans="1:21" ht="30" x14ac:dyDescent="0.25">
      <c r="A872">
        <v>870</v>
      </c>
      <c r="B872" s="3" t="s">
        <v>870</v>
      </c>
      <c r="C872" s="3" t="s">
        <v>4979</v>
      </c>
      <c r="D872" s="6">
        <v>20000</v>
      </c>
      <c r="E872" s="8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>
        <f t="shared" si="52"/>
        <v>0</v>
      </c>
      <c r="P872" s="11">
        <f t="shared" si="53"/>
        <v>12.4</v>
      </c>
      <c r="Q872" t="s">
        <v>8322</v>
      </c>
      <c r="R872" t="s">
        <v>8325</v>
      </c>
      <c r="S872" s="10">
        <f t="shared" si="54"/>
        <v>41488.022256944445</v>
      </c>
      <c r="T872">
        <f t="shared" si="55"/>
        <v>2013</v>
      </c>
      <c r="U872" s="15" t="str" cm="1">
        <f t="array" ref="U872">_xlfn.IFS(MONTH($S872)=1, "January", MONTH($S872)=2, "Feburary", MONTH($S872)=3, "March", MONTH($S872)=4, "April", MONTH($S872)=5, "May", MONTH($S872)=6, "June", MONTH($S872)=7, "July", MONTH($S872)=8, "August", MONTH($S872)=9, "September", MONTH($S872)=10, "October", MONTH($S872)=11, "November", MONTH($S872)=12, "December")</f>
        <v>August</v>
      </c>
    </row>
    <row r="873" spans="1:21" ht="30" x14ac:dyDescent="0.25">
      <c r="A873">
        <v>871</v>
      </c>
      <c r="B873" s="3" t="s">
        <v>871</v>
      </c>
      <c r="C873" s="3" t="s">
        <v>4980</v>
      </c>
      <c r="D873" s="6">
        <v>20000</v>
      </c>
      <c r="E873" s="8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>
        <f t="shared" si="52"/>
        <v>2</v>
      </c>
      <c r="P873" s="11">
        <f t="shared" si="53"/>
        <v>27.08</v>
      </c>
      <c r="Q873" t="s">
        <v>8322</v>
      </c>
      <c r="R873" t="s">
        <v>8325</v>
      </c>
      <c r="S873" s="10">
        <f t="shared" si="54"/>
        <v>41577.561284722222</v>
      </c>
      <c r="T873">
        <f t="shared" si="55"/>
        <v>2013</v>
      </c>
      <c r="U873" s="15" t="str" cm="1">
        <f t="array" ref="U873">_xlfn.IFS(MONTH($S873)=1, "January", MONTH($S873)=2, "Feburary", MONTH($S873)=3, "March", MONTH($S873)=4, "April", MONTH($S873)=5, "May", MONTH($S873)=6, "June", MONTH($S873)=7, "July", MONTH($S873)=8, "August", MONTH($S873)=9, "September", MONTH($S873)=10, "October", MONTH($S873)=11, "November", MONTH($S873)=12, "December")</f>
        <v>October</v>
      </c>
    </row>
    <row r="874" spans="1:21" ht="30" x14ac:dyDescent="0.25">
      <c r="A874">
        <v>872</v>
      </c>
      <c r="B874" s="3" t="s">
        <v>872</v>
      </c>
      <c r="C874" s="3" t="s">
        <v>4981</v>
      </c>
      <c r="D874" s="6">
        <v>20000</v>
      </c>
      <c r="E874" s="8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>
        <f t="shared" si="52"/>
        <v>0</v>
      </c>
      <c r="P874" s="11">
        <f t="shared" si="53"/>
        <v>32.5</v>
      </c>
      <c r="Q874" t="s">
        <v>8322</v>
      </c>
      <c r="R874" t="s">
        <v>8325</v>
      </c>
      <c r="S874" s="10">
        <f t="shared" si="54"/>
        <v>40567.825543981482</v>
      </c>
      <c r="T874">
        <f t="shared" si="55"/>
        <v>2011</v>
      </c>
      <c r="U874" s="15" t="str" cm="1">
        <f t="array" ref="U874">_xlfn.IFS(MONTH($S874)=1, "January", MONTH($S874)=2, "Feburary", MONTH($S874)=3, "March", MONTH($S874)=4, "April", MONTH($S874)=5, "May", MONTH($S874)=6, "June", MONTH($S874)=7, "July", MONTH($S874)=8, "August", MONTH($S874)=9, "September", MONTH($S874)=10, "October", MONTH($S874)=11, "November", MONTH($S874)=12, "December")</f>
        <v>January</v>
      </c>
    </row>
    <row r="875" spans="1:21" ht="30" x14ac:dyDescent="0.25">
      <c r="A875">
        <v>873</v>
      </c>
      <c r="B875" s="3" t="s">
        <v>873</v>
      </c>
      <c r="C875" s="3" t="s">
        <v>4982</v>
      </c>
      <c r="D875" s="6">
        <v>20000</v>
      </c>
      <c r="E875" s="8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>
        <f t="shared" si="52"/>
        <v>0</v>
      </c>
      <c r="P875" s="11">
        <f t="shared" si="53"/>
        <v>9</v>
      </c>
      <c r="Q875" t="s">
        <v>8322</v>
      </c>
      <c r="R875" t="s">
        <v>8325</v>
      </c>
      <c r="S875" s="10">
        <f t="shared" si="54"/>
        <v>41184.167129629634</v>
      </c>
      <c r="T875">
        <f t="shared" si="55"/>
        <v>2012</v>
      </c>
      <c r="U875" s="15" t="str" cm="1">
        <f t="array" ref="U875">_xlfn.IFS(MONTH($S875)=1, "January", MONTH($S875)=2, "Feburary", MONTH($S875)=3, "March", MONTH($S875)=4, "April", MONTH($S875)=5, "May", MONTH($S875)=6, "June", MONTH($S875)=7, "July", MONTH($S875)=8, "August", MONTH($S875)=9, "September", MONTH($S875)=10, "October", MONTH($S875)=11, "November", MONTH($S875)=12, "December")</f>
        <v>October</v>
      </c>
    </row>
    <row r="876" spans="1:21" ht="30" x14ac:dyDescent="0.25">
      <c r="A876">
        <v>874</v>
      </c>
      <c r="B876" s="3" t="s">
        <v>874</v>
      </c>
      <c r="C876" s="3" t="s">
        <v>4983</v>
      </c>
      <c r="D876" s="6">
        <v>20000</v>
      </c>
      <c r="E876" s="8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>
        <f t="shared" si="52"/>
        <v>4</v>
      </c>
      <c r="P876" s="11">
        <f t="shared" si="53"/>
        <v>34.76</v>
      </c>
      <c r="Q876" t="s">
        <v>8322</v>
      </c>
      <c r="R876" t="s">
        <v>8325</v>
      </c>
      <c r="S876" s="10">
        <f t="shared" si="54"/>
        <v>41368.583726851852</v>
      </c>
      <c r="T876">
        <f t="shared" si="55"/>
        <v>2013</v>
      </c>
      <c r="U876" s="15" t="str" cm="1">
        <f t="array" ref="U876">_xlfn.IFS(MONTH($S876)=1, "January", MONTH($S876)=2, "Feburary", MONTH($S876)=3, "March", MONTH($S876)=4, "April", MONTH($S876)=5, "May", MONTH($S876)=6, "June", MONTH($S876)=7, "July", MONTH($S876)=8, "August", MONTH($S876)=9, "September", MONTH($S876)=10, "October", MONTH($S876)=11, "November", MONTH($S876)=12, "December")</f>
        <v>April</v>
      </c>
    </row>
    <row r="877" spans="1:21" ht="30" x14ac:dyDescent="0.25">
      <c r="A877">
        <v>875</v>
      </c>
      <c r="B877" s="3" t="s">
        <v>875</v>
      </c>
      <c r="C877" s="3" t="s">
        <v>4984</v>
      </c>
      <c r="D877" s="6">
        <v>20000</v>
      </c>
      <c r="E877" s="8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>
        <f t="shared" si="52"/>
        <v>0</v>
      </c>
      <c r="P877" s="11">
        <f t="shared" si="53"/>
        <v>0</v>
      </c>
      <c r="Q877" t="s">
        <v>8322</v>
      </c>
      <c r="R877" t="s">
        <v>8325</v>
      </c>
      <c r="S877" s="10">
        <f t="shared" si="54"/>
        <v>42248.723738425921</v>
      </c>
      <c r="T877">
        <f t="shared" si="55"/>
        <v>2015</v>
      </c>
      <c r="U877" s="15" t="str" cm="1">
        <f t="array" ref="U877">_xlfn.IFS(MONTH($S877)=1, "January", MONTH($S877)=2, "Feburary", MONTH($S877)=3, "March", MONTH($S877)=4, "April", MONTH($S877)=5, "May", MONTH($S877)=6, "June", MONTH($S877)=7, "July", MONTH($S877)=8, "August", MONTH($S877)=9, "September", MONTH($S877)=10, "October", MONTH($S877)=11, "November", MONTH($S877)=12, "December")</f>
        <v>September</v>
      </c>
    </row>
    <row r="878" spans="1:21" x14ac:dyDescent="0.25">
      <c r="A878">
        <v>876</v>
      </c>
      <c r="B878" s="3" t="s">
        <v>876</v>
      </c>
      <c r="C878" s="3" t="s">
        <v>4985</v>
      </c>
      <c r="D878" s="6">
        <v>20000</v>
      </c>
      <c r="E878" s="8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>
        <f t="shared" si="52"/>
        <v>6</v>
      </c>
      <c r="P878" s="11">
        <f t="shared" si="53"/>
        <v>28.58</v>
      </c>
      <c r="Q878" t="s">
        <v>8322</v>
      </c>
      <c r="R878" t="s">
        <v>8325</v>
      </c>
      <c r="S878" s="10">
        <f t="shared" si="54"/>
        <v>41276.496840277774</v>
      </c>
      <c r="T878">
        <f t="shared" si="55"/>
        <v>2013</v>
      </c>
      <c r="U878" s="15" t="str" cm="1">
        <f t="array" ref="U878">_xlfn.IFS(MONTH($S878)=1, "January", MONTH($S878)=2, "Feburary", MONTH($S878)=3, "March", MONTH($S878)=4, "April", MONTH($S878)=5, "May", MONTH($S878)=6, "June", MONTH($S878)=7, "July", MONTH($S878)=8, "August", MONTH($S878)=9, "September", MONTH($S878)=10, "October", MONTH($S878)=11, "November", MONTH($S878)=12, "December")</f>
        <v>January</v>
      </c>
    </row>
    <row r="879" spans="1:21" ht="30" x14ac:dyDescent="0.25">
      <c r="A879">
        <v>877</v>
      </c>
      <c r="B879" s="3" t="s">
        <v>877</v>
      </c>
      <c r="C879" s="3" t="s">
        <v>4986</v>
      </c>
      <c r="D879" s="6">
        <v>20000</v>
      </c>
      <c r="E879" s="8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>
        <f t="shared" si="52"/>
        <v>7</v>
      </c>
      <c r="P879" s="11">
        <f t="shared" si="53"/>
        <v>46.59</v>
      </c>
      <c r="Q879" t="s">
        <v>8322</v>
      </c>
      <c r="R879" t="s">
        <v>8325</v>
      </c>
      <c r="S879" s="10">
        <f t="shared" si="54"/>
        <v>41597.788888888892</v>
      </c>
      <c r="T879">
        <f t="shared" si="55"/>
        <v>2013</v>
      </c>
      <c r="U879" s="15" t="str" cm="1">
        <f t="array" ref="U879">_xlfn.IFS(MONTH($S879)=1, "January", MONTH($S879)=2, "Feburary", MONTH($S879)=3, "March", MONTH($S879)=4, "April", MONTH($S879)=5, "May", MONTH($S879)=6, "June", MONTH($S879)=7, "July", MONTH($S879)=8, "August", MONTH($S879)=9, "September", MONTH($S879)=10, "October", MONTH($S879)=11, "November", MONTH($S879)=12, "December")</f>
        <v>November</v>
      </c>
    </row>
    <row r="880" spans="1:21" ht="30" x14ac:dyDescent="0.25">
      <c r="A880">
        <v>878</v>
      </c>
      <c r="B880" s="3" t="s">
        <v>878</v>
      </c>
      <c r="C880" s="3" t="s">
        <v>4987</v>
      </c>
      <c r="D880" s="6">
        <v>20000</v>
      </c>
      <c r="E880" s="8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>
        <f t="shared" si="52"/>
        <v>0</v>
      </c>
      <c r="P880" s="11">
        <f t="shared" si="53"/>
        <v>32.5</v>
      </c>
      <c r="Q880" t="s">
        <v>8322</v>
      </c>
      <c r="R880" t="s">
        <v>8325</v>
      </c>
      <c r="S880" s="10">
        <f t="shared" si="54"/>
        <v>40505.232916666668</v>
      </c>
      <c r="T880">
        <f t="shared" si="55"/>
        <v>2010</v>
      </c>
      <c r="U880" s="15" t="str" cm="1">
        <f t="array" ref="U880">_xlfn.IFS(MONTH($S880)=1, "January", MONTH($S880)=2, "Feburary", MONTH($S880)=3, "March", MONTH($S880)=4, "April", MONTH($S880)=5, "May", MONTH($S880)=6, "June", MONTH($S880)=7, "July", MONTH($S880)=8, "August", MONTH($S880)=9, "September", MONTH($S880)=10, "October", MONTH($S880)=11, "November", MONTH($S880)=12, "December")</f>
        <v>November</v>
      </c>
    </row>
    <row r="881" spans="1:21" ht="30" x14ac:dyDescent="0.25">
      <c r="A881">
        <v>879</v>
      </c>
      <c r="B881" s="3" t="s">
        <v>879</v>
      </c>
      <c r="C881" s="3" t="s">
        <v>4988</v>
      </c>
      <c r="D881" s="6">
        <v>20000</v>
      </c>
      <c r="E881" s="8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>
        <f t="shared" si="52"/>
        <v>3</v>
      </c>
      <c r="P881" s="11">
        <f t="shared" si="53"/>
        <v>21.47</v>
      </c>
      <c r="Q881" t="s">
        <v>8322</v>
      </c>
      <c r="R881" t="s">
        <v>8325</v>
      </c>
      <c r="S881" s="10">
        <f t="shared" si="54"/>
        <v>41037.829918981479</v>
      </c>
      <c r="T881">
        <f t="shared" si="55"/>
        <v>2012</v>
      </c>
      <c r="U881" s="15" t="str" cm="1">
        <f t="array" ref="U881">_xlfn.IFS(MONTH($S881)=1, "January", MONTH($S881)=2, "Feburary", MONTH($S881)=3, "March", MONTH($S881)=4, "April", MONTH($S881)=5, "May", MONTH($S881)=6, "June", MONTH($S881)=7, "July", MONTH($S881)=8, "August", MONTH($S881)=9, "September", MONTH($S881)=10, "October", MONTH($S881)=11, "November", MONTH($S881)=12, "December")</f>
        <v>May</v>
      </c>
    </row>
    <row r="882" spans="1:21" ht="30" x14ac:dyDescent="0.25">
      <c r="A882">
        <v>880</v>
      </c>
      <c r="B882" s="3" t="s">
        <v>880</v>
      </c>
      <c r="C882" s="3" t="s">
        <v>4989</v>
      </c>
      <c r="D882" s="6">
        <v>20000</v>
      </c>
      <c r="E882" s="8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>
        <f t="shared" si="52"/>
        <v>1</v>
      </c>
      <c r="P882" s="11">
        <f t="shared" si="53"/>
        <v>14.13</v>
      </c>
      <c r="Q882" t="s">
        <v>8322</v>
      </c>
      <c r="R882" t="s">
        <v>8326</v>
      </c>
      <c r="S882" s="10">
        <f t="shared" si="54"/>
        <v>41179.32104166667</v>
      </c>
      <c r="T882">
        <f t="shared" si="55"/>
        <v>2012</v>
      </c>
      <c r="U882" s="15" t="str" cm="1">
        <f t="array" ref="U882">_xlfn.IFS(MONTH($S882)=1, "January", MONTH($S882)=2, "Feburary", MONTH($S882)=3, "March", MONTH($S882)=4, "April", MONTH($S882)=5, "May", MONTH($S882)=6, "June", MONTH($S882)=7, "July", MONTH($S882)=8, "August", MONTH($S882)=9, "September", MONTH($S882)=10, "October", MONTH($S882)=11, "November", MONTH($S882)=12, "December")</f>
        <v>September</v>
      </c>
    </row>
    <row r="883" spans="1:21" ht="30" x14ac:dyDescent="0.25">
      <c r="A883">
        <v>881</v>
      </c>
      <c r="B883" s="3" t="s">
        <v>881</v>
      </c>
      <c r="C883" s="3" t="s">
        <v>4990</v>
      </c>
      <c r="D883" s="6">
        <v>20000</v>
      </c>
      <c r="E883" s="8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>
        <f t="shared" si="52"/>
        <v>0</v>
      </c>
      <c r="P883" s="11">
        <f t="shared" si="53"/>
        <v>30</v>
      </c>
      <c r="Q883" t="s">
        <v>8322</v>
      </c>
      <c r="R883" t="s">
        <v>8326</v>
      </c>
      <c r="S883" s="10">
        <f t="shared" si="54"/>
        <v>40877.25099537037</v>
      </c>
      <c r="T883">
        <f t="shared" si="55"/>
        <v>2011</v>
      </c>
      <c r="U883" s="15" t="str" cm="1">
        <f t="array" ref="U883">_xlfn.IFS(MONTH($S883)=1, "January", MONTH($S883)=2, "Feburary", MONTH($S883)=3, "March", MONTH($S883)=4, "April", MONTH($S883)=5, "May", MONTH($S883)=6, "June", MONTH($S883)=7, "July", MONTH($S883)=8, "August", MONTH($S883)=9, "September", MONTH($S883)=10, "October", MONTH($S883)=11, "November", MONTH($S883)=12, "December")</f>
        <v>November</v>
      </c>
    </row>
    <row r="884" spans="1:21" ht="30" x14ac:dyDescent="0.25">
      <c r="A884">
        <v>882</v>
      </c>
      <c r="B884" s="3" t="s">
        <v>882</v>
      </c>
      <c r="C884" s="3" t="s">
        <v>4991</v>
      </c>
      <c r="D884" s="6">
        <v>20000</v>
      </c>
      <c r="E884" s="8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>
        <f t="shared" si="52"/>
        <v>2</v>
      </c>
      <c r="P884" s="11">
        <f t="shared" si="53"/>
        <v>21.57</v>
      </c>
      <c r="Q884" t="s">
        <v>8322</v>
      </c>
      <c r="R884" t="s">
        <v>8326</v>
      </c>
      <c r="S884" s="10">
        <f t="shared" si="54"/>
        <v>40759.860532407409</v>
      </c>
      <c r="T884">
        <f t="shared" si="55"/>
        <v>2011</v>
      </c>
      <c r="U884" s="15" t="str" cm="1">
        <f t="array" ref="U884">_xlfn.IFS(MONTH($S884)=1, "January", MONTH($S884)=2, "Feburary", MONTH($S884)=3, "March", MONTH($S884)=4, "April", MONTH($S884)=5, "May", MONTH($S884)=6, "June", MONTH($S884)=7, "July", MONTH($S884)=8, "August", MONTH($S884)=9, "September", MONTH($S884)=10, "October", MONTH($S884)=11, "November", MONTH($S884)=12, "December")</f>
        <v>August</v>
      </c>
    </row>
    <row r="885" spans="1:21" ht="30" x14ac:dyDescent="0.25">
      <c r="A885">
        <v>883</v>
      </c>
      <c r="B885" s="3" t="s">
        <v>883</v>
      </c>
      <c r="C885" s="3" t="s">
        <v>4992</v>
      </c>
      <c r="D885" s="6">
        <v>20000</v>
      </c>
      <c r="E885" s="8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>
        <f t="shared" si="52"/>
        <v>10</v>
      </c>
      <c r="P885" s="11">
        <f t="shared" si="53"/>
        <v>83.38</v>
      </c>
      <c r="Q885" t="s">
        <v>8322</v>
      </c>
      <c r="R885" t="s">
        <v>8326</v>
      </c>
      <c r="S885" s="10">
        <f t="shared" si="54"/>
        <v>42371.935590277775</v>
      </c>
      <c r="T885">
        <f t="shared" si="55"/>
        <v>2016</v>
      </c>
      <c r="U885" s="15" t="str" cm="1">
        <f t="array" ref="U885">_xlfn.IFS(MONTH($S885)=1, "January", MONTH($S885)=2, "Feburary", MONTH($S885)=3, "March", MONTH($S885)=4, "April", MONTH($S885)=5, "May", MONTH($S885)=6, "June", MONTH($S885)=7, "July", MONTH($S885)=8, "August", MONTH($S885)=9, "September", MONTH($S885)=10, "October", MONTH($S885)=11, "November", MONTH($S885)=12, "December")</f>
        <v>January</v>
      </c>
    </row>
    <row r="886" spans="1:21" ht="30" x14ac:dyDescent="0.25">
      <c r="A886">
        <v>884</v>
      </c>
      <c r="B886" s="3" t="s">
        <v>884</v>
      </c>
      <c r="C886" s="3" t="s">
        <v>4993</v>
      </c>
      <c r="D886" s="6">
        <v>20000</v>
      </c>
      <c r="E886" s="8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>
        <f t="shared" si="52"/>
        <v>0</v>
      </c>
      <c r="P886" s="11">
        <f t="shared" si="53"/>
        <v>10</v>
      </c>
      <c r="Q886" t="s">
        <v>8322</v>
      </c>
      <c r="R886" t="s">
        <v>8326</v>
      </c>
      <c r="S886" s="10">
        <f t="shared" si="54"/>
        <v>40981.802615740737</v>
      </c>
      <c r="T886">
        <f t="shared" si="55"/>
        <v>2012</v>
      </c>
      <c r="U886" s="15" t="str" cm="1">
        <f t="array" ref="U886">_xlfn.IFS(MONTH($S886)=1, "January", MONTH($S886)=2, "Feburary", MONTH($S886)=3, "March", MONTH($S886)=4, "April", MONTH($S886)=5, "May", MONTH($S886)=6, "June", MONTH($S886)=7, "July", MONTH($S886)=8, "August", MONTH($S886)=9, "September", MONTH($S886)=10, "October", MONTH($S886)=11, "November", MONTH($S886)=12, "December")</f>
        <v>March</v>
      </c>
    </row>
    <row r="887" spans="1:21" ht="30" x14ac:dyDescent="0.25">
      <c r="A887">
        <v>885</v>
      </c>
      <c r="B887" s="3" t="s">
        <v>885</v>
      </c>
      <c r="C887" s="3" t="s">
        <v>4994</v>
      </c>
      <c r="D887" s="6">
        <v>20000</v>
      </c>
      <c r="E887" s="8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>
        <f t="shared" si="52"/>
        <v>4</v>
      </c>
      <c r="P887" s="11">
        <f t="shared" si="53"/>
        <v>35.71</v>
      </c>
      <c r="Q887" t="s">
        <v>8322</v>
      </c>
      <c r="R887" t="s">
        <v>8326</v>
      </c>
      <c r="S887" s="10">
        <f t="shared" si="54"/>
        <v>42713.941099537042</v>
      </c>
      <c r="T887">
        <f t="shared" si="55"/>
        <v>2016</v>
      </c>
      <c r="U887" s="15" t="str" cm="1">
        <f t="array" ref="U887">_xlfn.IFS(MONTH($S887)=1, "January", MONTH($S887)=2, "Feburary", MONTH($S887)=3, "March", MONTH($S887)=4, "April", MONTH($S887)=5, "May", MONTH($S887)=6, "June", MONTH($S887)=7, "July", MONTH($S887)=8, "August", MONTH($S887)=9, "September", MONTH($S887)=10, "October", MONTH($S887)=11, "November", MONTH($S887)=12, "December")</f>
        <v>December</v>
      </c>
    </row>
    <row r="888" spans="1:21" ht="30" x14ac:dyDescent="0.25">
      <c r="A888">
        <v>886</v>
      </c>
      <c r="B888" s="3" t="s">
        <v>886</v>
      </c>
      <c r="C888" s="3" t="s">
        <v>4995</v>
      </c>
      <c r="D888" s="6">
        <v>20000</v>
      </c>
      <c r="E888" s="8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>
        <f t="shared" si="52"/>
        <v>1</v>
      </c>
      <c r="P888" s="11">
        <f t="shared" si="53"/>
        <v>29.29</v>
      </c>
      <c r="Q888" t="s">
        <v>8322</v>
      </c>
      <c r="R888" t="s">
        <v>8326</v>
      </c>
      <c r="S888" s="10">
        <f t="shared" si="54"/>
        <v>42603.870520833334</v>
      </c>
      <c r="T888">
        <f t="shared" si="55"/>
        <v>2016</v>
      </c>
      <c r="U888" s="15" t="str" cm="1">
        <f t="array" ref="U888">_xlfn.IFS(MONTH($S888)=1, "January", MONTH($S888)=2, "Feburary", MONTH($S888)=3, "March", MONTH($S888)=4, "April", MONTH($S888)=5, "May", MONTH($S888)=6, "June", MONTH($S888)=7, "July", MONTH($S888)=8, "August", MONTH($S888)=9, "September", MONTH($S888)=10, "October", MONTH($S888)=11, "November", MONTH($S888)=12, "December")</f>
        <v>August</v>
      </c>
    </row>
    <row r="889" spans="1:21" ht="30" x14ac:dyDescent="0.25">
      <c r="A889">
        <v>887</v>
      </c>
      <c r="B889" s="3" t="s">
        <v>887</v>
      </c>
      <c r="C889" s="3" t="s">
        <v>4996</v>
      </c>
      <c r="D889" s="6">
        <v>20000</v>
      </c>
      <c r="E889" s="8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>
        <f t="shared" si="52"/>
        <v>0</v>
      </c>
      <c r="P889" s="11">
        <f t="shared" si="53"/>
        <v>0</v>
      </c>
      <c r="Q889" t="s">
        <v>8322</v>
      </c>
      <c r="R889" t="s">
        <v>8326</v>
      </c>
      <c r="S889" s="10">
        <f t="shared" si="54"/>
        <v>41026.958969907406</v>
      </c>
      <c r="T889">
        <f t="shared" si="55"/>
        <v>2012</v>
      </c>
      <c r="U889" s="15" t="str" cm="1">
        <f t="array" ref="U889">_xlfn.IFS(MONTH($S889)=1, "January", MONTH($S889)=2, "Feburary", MONTH($S889)=3, "March", MONTH($S889)=4, "April", MONTH($S889)=5, "May", MONTH($S889)=6, "June", MONTH($S889)=7, "July", MONTH($S889)=8, "August", MONTH($S889)=9, "September", MONTH($S889)=10, "October", MONTH($S889)=11, "November", MONTH($S889)=12, "December")</f>
        <v>April</v>
      </c>
    </row>
    <row r="890" spans="1:21" ht="30" x14ac:dyDescent="0.25">
      <c r="A890">
        <v>888</v>
      </c>
      <c r="B890" s="3" t="s">
        <v>888</v>
      </c>
      <c r="C890" s="3" t="s">
        <v>4997</v>
      </c>
      <c r="D890" s="6">
        <v>20000</v>
      </c>
      <c r="E890" s="8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>
        <f t="shared" si="52"/>
        <v>0</v>
      </c>
      <c r="P890" s="11">
        <f t="shared" si="53"/>
        <v>18</v>
      </c>
      <c r="Q890" t="s">
        <v>8322</v>
      </c>
      <c r="R890" t="s">
        <v>8326</v>
      </c>
      <c r="S890" s="10">
        <f t="shared" si="54"/>
        <v>40751.753298611111</v>
      </c>
      <c r="T890">
        <f t="shared" si="55"/>
        <v>2011</v>
      </c>
      <c r="U890" s="15" t="str" cm="1">
        <f t="array" ref="U890">_xlfn.IFS(MONTH($S890)=1, "January", MONTH($S890)=2, "Feburary", MONTH($S890)=3, "March", MONTH($S890)=4, "April", MONTH($S890)=5, "May", MONTH($S890)=6, "June", MONTH($S890)=7, "July", MONTH($S890)=8, "August", MONTH($S890)=9, "September", MONTH($S890)=10, "October", MONTH($S890)=11, "November", MONTH($S890)=12, "December")</f>
        <v>July</v>
      </c>
    </row>
    <row r="891" spans="1:21" ht="30" x14ac:dyDescent="0.25">
      <c r="A891">
        <v>889</v>
      </c>
      <c r="B891" s="3" t="s">
        <v>889</v>
      </c>
      <c r="C891" s="3" t="s">
        <v>4998</v>
      </c>
      <c r="D891" s="6">
        <v>20000</v>
      </c>
      <c r="E891" s="8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>
        <f t="shared" si="52"/>
        <v>12</v>
      </c>
      <c r="P891" s="11">
        <f t="shared" si="53"/>
        <v>73.760000000000005</v>
      </c>
      <c r="Q891" t="s">
        <v>8322</v>
      </c>
      <c r="R891" t="s">
        <v>8326</v>
      </c>
      <c r="S891" s="10">
        <f t="shared" si="54"/>
        <v>41887.784062500003</v>
      </c>
      <c r="T891">
        <f t="shared" si="55"/>
        <v>2014</v>
      </c>
      <c r="U891" s="15" t="str" cm="1">
        <f t="array" ref="U891">_xlfn.IFS(MONTH($S891)=1, "January", MONTH($S891)=2, "Feburary", MONTH($S891)=3, "March", MONTH($S891)=4, "April", MONTH($S891)=5, "May", MONTH($S891)=6, "June", MONTH($S891)=7, "July", MONTH($S891)=8, "August", MONTH($S891)=9, "September", MONTH($S891)=10, "October", MONTH($S891)=11, "November", MONTH($S891)=12, "December")</f>
        <v>September</v>
      </c>
    </row>
    <row r="892" spans="1:21" ht="30" x14ac:dyDescent="0.25">
      <c r="A892">
        <v>890</v>
      </c>
      <c r="B892" s="3" t="s">
        <v>890</v>
      </c>
      <c r="C892" s="3" t="s">
        <v>4999</v>
      </c>
      <c r="D892" s="6">
        <v>20000</v>
      </c>
      <c r="E892" s="8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>
        <f t="shared" si="52"/>
        <v>1</v>
      </c>
      <c r="P892" s="11">
        <f t="shared" si="53"/>
        <v>31.25</v>
      </c>
      <c r="Q892" t="s">
        <v>8322</v>
      </c>
      <c r="R892" t="s">
        <v>8326</v>
      </c>
      <c r="S892" s="10">
        <f t="shared" si="54"/>
        <v>41569.698831018519</v>
      </c>
      <c r="T892">
        <f t="shared" si="55"/>
        <v>2013</v>
      </c>
      <c r="U892" s="15" t="str" cm="1">
        <f t="array" ref="U892">_xlfn.IFS(MONTH($S892)=1, "January", MONTH($S892)=2, "Feburary", MONTH($S892)=3, "March", MONTH($S892)=4, "April", MONTH($S892)=5, "May", MONTH($S892)=6, "June", MONTH($S892)=7, "July", MONTH($S892)=8, "August", MONTH($S892)=9, "September", MONTH($S892)=10, "October", MONTH($S892)=11, "November", MONTH($S892)=12, "December")</f>
        <v>October</v>
      </c>
    </row>
    <row r="893" spans="1:21" ht="30" x14ac:dyDescent="0.25">
      <c r="A893">
        <v>891</v>
      </c>
      <c r="B893" s="3" t="s">
        <v>891</v>
      </c>
      <c r="C893" s="3" t="s">
        <v>5000</v>
      </c>
      <c r="D893" s="6">
        <v>20000</v>
      </c>
      <c r="E893" s="8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>
        <f t="shared" si="52"/>
        <v>1</v>
      </c>
      <c r="P893" s="11">
        <f t="shared" si="53"/>
        <v>28.89</v>
      </c>
      <c r="Q893" t="s">
        <v>8322</v>
      </c>
      <c r="R893" t="s">
        <v>8326</v>
      </c>
      <c r="S893" s="10">
        <f t="shared" si="54"/>
        <v>41842.031597222223</v>
      </c>
      <c r="T893">
        <f t="shared" si="55"/>
        <v>2014</v>
      </c>
      <c r="U893" s="15" t="str" cm="1">
        <f t="array" ref="U893">_xlfn.IFS(MONTH($S893)=1, "January", MONTH($S893)=2, "Feburary", MONTH($S893)=3, "March", MONTH($S893)=4, "April", MONTH($S893)=5, "May", MONTH($S893)=6, "June", MONTH($S893)=7, "July", MONTH($S893)=8, "August", MONTH($S893)=9, "September", MONTH($S893)=10, "October", MONTH($S893)=11, "November", MONTH($S893)=12, "December")</f>
        <v>July</v>
      </c>
    </row>
    <row r="894" spans="1:21" ht="30" x14ac:dyDescent="0.25">
      <c r="A894">
        <v>892</v>
      </c>
      <c r="B894" s="3" t="s">
        <v>892</v>
      </c>
      <c r="C894" s="3" t="s">
        <v>5001</v>
      </c>
      <c r="D894" s="6">
        <v>20000</v>
      </c>
      <c r="E894" s="8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>
        <f t="shared" si="52"/>
        <v>12</v>
      </c>
      <c r="P894" s="11">
        <f t="shared" si="53"/>
        <v>143.82</v>
      </c>
      <c r="Q894" t="s">
        <v>8322</v>
      </c>
      <c r="R894" t="s">
        <v>8326</v>
      </c>
      <c r="S894" s="10">
        <f t="shared" si="54"/>
        <v>40304.20003472222</v>
      </c>
      <c r="T894">
        <f t="shared" si="55"/>
        <v>2010</v>
      </c>
      <c r="U894" s="15" t="str" cm="1">
        <f t="array" ref="U894">_xlfn.IFS(MONTH($S894)=1, "January", MONTH($S894)=2, "Feburary", MONTH($S894)=3, "March", MONTH($S894)=4, "April", MONTH($S894)=5, "May", MONTH($S894)=6, "June", MONTH($S894)=7, "July", MONTH($S894)=8, "August", MONTH($S894)=9, "September", MONTH($S894)=10, "October", MONTH($S894)=11, "November", MONTH($S894)=12, "December")</f>
        <v>May</v>
      </c>
    </row>
    <row r="895" spans="1:21" ht="30" x14ac:dyDescent="0.25">
      <c r="A895">
        <v>893</v>
      </c>
      <c r="B895" s="3" t="s">
        <v>893</v>
      </c>
      <c r="C895" s="3" t="s">
        <v>5002</v>
      </c>
      <c r="D895" s="6">
        <v>20000</v>
      </c>
      <c r="E895" s="8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>
        <f t="shared" si="52"/>
        <v>1</v>
      </c>
      <c r="P895" s="11">
        <f t="shared" si="53"/>
        <v>40</v>
      </c>
      <c r="Q895" t="s">
        <v>8322</v>
      </c>
      <c r="R895" t="s">
        <v>8326</v>
      </c>
      <c r="S895" s="10">
        <f t="shared" si="54"/>
        <v>42065.897719907407</v>
      </c>
      <c r="T895">
        <f t="shared" si="55"/>
        <v>2015</v>
      </c>
      <c r="U895" s="15" t="str" cm="1">
        <f t="array" ref="U895">_xlfn.IFS(MONTH($S895)=1, "January", MONTH($S895)=2, "Feburary", MONTH($S895)=3, "March", MONTH($S895)=4, "April", MONTH($S895)=5, "May", MONTH($S895)=6, "June", MONTH($S895)=7, "July", MONTH($S895)=8, "August", MONTH($S895)=9, "September", MONTH($S895)=10, "October", MONTH($S895)=11, "November", MONTH($S895)=12, "December")</f>
        <v>March</v>
      </c>
    </row>
    <row r="896" spans="1:21" ht="30" x14ac:dyDescent="0.25">
      <c r="A896">
        <v>894</v>
      </c>
      <c r="B896" s="3" t="s">
        <v>894</v>
      </c>
      <c r="C896" s="3" t="s">
        <v>5003</v>
      </c>
      <c r="D896" s="6">
        <v>20000</v>
      </c>
      <c r="E896" s="8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>
        <f t="shared" si="52"/>
        <v>39</v>
      </c>
      <c r="P896" s="11">
        <f t="shared" si="53"/>
        <v>147.81</v>
      </c>
      <c r="Q896" t="s">
        <v>8322</v>
      </c>
      <c r="R896" t="s">
        <v>8326</v>
      </c>
      <c r="S896" s="10">
        <f t="shared" si="54"/>
        <v>42496.981597222228</v>
      </c>
      <c r="T896">
        <f t="shared" si="55"/>
        <v>2016</v>
      </c>
      <c r="U896" s="15" t="str" cm="1">
        <f t="array" ref="U896">_xlfn.IFS(MONTH($S896)=1, "January", MONTH($S896)=2, "Feburary", MONTH($S896)=3, "March", MONTH($S896)=4, "April", MONTH($S896)=5, "May", MONTH($S896)=6, "June", MONTH($S896)=7, "July", MONTH($S896)=8, "August", MONTH($S896)=9, "September", MONTH($S896)=10, "October", MONTH($S896)=11, "November", MONTH($S896)=12, "December")</f>
        <v>May</v>
      </c>
    </row>
    <row r="897" spans="1:21" ht="30" x14ac:dyDescent="0.25">
      <c r="A897">
        <v>895</v>
      </c>
      <c r="B897" s="3" t="s">
        <v>895</v>
      </c>
      <c r="C897" s="3" t="s">
        <v>5004</v>
      </c>
      <c r="D897" s="6">
        <v>20000</v>
      </c>
      <c r="E897" s="8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>
        <f t="shared" si="52"/>
        <v>1</v>
      </c>
      <c r="P897" s="11">
        <f t="shared" si="53"/>
        <v>27.86</v>
      </c>
      <c r="Q897" t="s">
        <v>8322</v>
      </c>
      <c r="R897" t="s">
        <v>8326</v>
      </c>
      <c r="S897" s="10">
        <f t="shared" si="54"/>
        <v>40431.127650462964</v>
      </c>
      <c r="T897">
        <f t="shared" si="55"/>
        <v>2010</v>
      </c>
      <c r="U897" s="15" t="str" cm="1">
        <f t="array" ref="U897">_xlfn.IFS(MONTH($S897)=1, "January", MONTH($S897)=2, "Feburary", MONTH($S897)=3, "March", MONTH($S897)=4, "April", MONTH($S897)=5, "May", MONTH($S897)=6, "June", MONTH($S897)=7, "July", MONTH($S897)=8, "August", MONTH($S897)=9, "September", MONTH($S897)=10, "October", MONTH($S897)=11, "November", MONTH($S897)=12, "December")</f>
        <v>September</v>
      </c>
    </row>
    <row r="898" spans="1:21" ht="30" x14ac:dyDescent="0.25">
      <c r="A898">
        <v>896</v>
      </c>
      <c r="B898" s="3" t="s">
        <v>896</v>
      </c>
      <c r="C898" s="3" t="s">
        <v>5005</v>
      </c>
      <c r="D898" s="6">
        <v>20000</v>
      </c>
      <c r="E898" s="8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>
        <f t="shared" si="52"/>
        <v>16</v>
      </c>
      <c r="P898" s="11">
        <f t="shared" si="53"/>
        <v>44.44</v>
      </c>
      <c r="Q898" t="s">
        <v>8322</v>
      </c>
      <c r="R898" t="s">
        <v>8326</v>
      </c>
      <c r="S898" s="10">
        <f t="shared" si="54"/>
        <v>42218.872986111113</v>
      </c>
      <c r="T898">
        <f t="shared" si="55"/>
        <v>2015</v>
      </c>
      <c r="U898" s="15" t="str" cm="1">
        <f t="array" ref="U898">_xlfn.IFS(MONTH($S898)=1, "January", MONTH($S898)=2, "Feburary", MONTH($S898)=3, "March", MONTH($S898)=4, "April", MONTH($S898)=5, "May", MONTH($S898)=6, "June", MONTH($S898)=7, "July", MONTH($S898)=8, "August", MONTH($S898)=9, "September", MONTH($S898)=10, "October", MONTH($S898)=11, "November", MONTH($S898)=12, "December")</f>
        <v>August</v>
      </c>
    </row>
    <row r="899" spans="1:21" ht="30" x14ac:dyDescent="0.25">
      <c r="A899">
        <v>897</v>
      </c>
      <c r="B899" s="3" t="s">
        <v>897</v>
      </c>
      <c r="C899" s="3" t="s">
        <v>5006</v>
      </c>
      <c r="D899" s="6">
        <v>20000</v>
      </c>
      <c r="E899" s="8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>
        <f t="shared" ref="O899:O962" si="56">ROUND($E899/$D899*100, 0)</f>
        <v>0</v>
      </c>
      <c r="P899" s="11">
        <f t="shared" ref="P899:P962" si="57">IFERROR(ROUND($E899/$L899, 2), 0)</f>
        <v>0</v>
      </c>
      <c r="Q899" t="s">
        <v>8322</v>
      </c>
      <c r="R899" t="s">
        <v>8326</v>
      </c>
      <c r="S899" s="10">
        <f t="shared" ref="S899:S962" si="58">((($J899/60)/60)/24)+DATE(1970,1,1)</f>
        <v>41211.688750000001</v>
      </c>
      <c r="T899">
        <f t="shared" ref="T899:T962" si="59">YEAR($S899)</f>
        <v>2012</v>
      </c>
      <c r="U899" s="15" t="str" cm="1">
        <f t="array" ref="U899">_xlfn.IFS(MONTH($S899)=1, "January", MONTH($S899)=2, "Feburary", MONTH($S899)=3, "March", MONTH($S899)=4, "April", MONTH($S899)=5, "May", MONTH($S899)=6, "June", MONTH($S899)=7, "July", MONTH($S899)=8, "August", MONTH($S899)=9, "September", MONTH($S899)=10, "October", MONTH($S899)=11, "November", MONTH($S899)=12, "December")</f>
        <v>October</v>
      </c>
    </row>
    <row r="900" spans="1:21" ht="30" x14ac:dyDescent="0.25">
      <c r="A900">
        <v>898</v>
      </c>
      <c r="B900" s="3" t="s">
        <v>898</v>
      </c>
      <c r="C900" s="3" t="s">
        <v>5007</v>
      </c>
      <c r="D900" s="6">
        <v>20000</v>
      </c>
      <c r="E900" s="8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>
        <f t="shared" si="56"/>
        <v>0</v>
      </c>
      <c r="P900" s="11">
        <f t="shared" si="57"/>
        <v>35</v>
      </c>
      <c r="Q900" t="s">
        <v>8322</v>
      </c>
      <c r="R900" t="s">
        <v>8326</v>
      </c>
      <c r="S900" s="10">
        <f t="shared" si="58"/>
        <v>40878.758217592593</v>
      </c>
      <c r="T900">
        <f t="shared" si="59"/>
        <v>2011</v>
      </c>
      <c r="U900" s="15" t="str" cm="1">
        <f t="array" ref="U900">_xlfn.IFS(MONTH($S900)=1, "January", MONTH($S900)=2, "Feburary", MONTH($S900)=3, "March", MONTH($S900)=4, "April", MONTH($S900)=5, "May", MONTH($S900)=6, "June", MONTH($S900)=7, "July", MONTH($S900)=8, "August", MONTH($S900)=9, "September", MONTH($S900)=10, "October", MONTH($S900)=11, "November", MONTH($S900)=12, "December")</f>
        <v>December</v>
      </c>
    </row>
    <row r="901" spans="1:21" ht="30" x14ac:dyDescent="0.25">
      <c r="A901">
        <v>899</v>
      </c>
      <c r="B901" s="3" t="s">
        <v>899</v>
      </c>
      <c r="C901" s="3" t="s">
        <v>5008</v>
      </c>
      <c r="D901" s="6">
        <v>20000</v>
      </c>
      <c r="E901" s="8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>
        <f t="shared" si="56"/>
        <v>1</v>
      </c>
      <c r="P901" s="11">
        <f t="shared" si="57"/>
        <v>35</v>
      </c>
      <c r="Q901" t="s">
        <v>8322</v>
      </c>
      <c r="R901" t="s">
        <v>8326</v>
      </c>
      <c r="S901" s="10">
        <f t="shared" si="58"/>
        <v>40646.099097222221</v>
      </c>
      <c r="T901">
        <f t="shared" si="59"/>
        <v>2011</v>
      </c>
      <c r="U901" s="15" t="str" cm="1">
        <f t="array" ref="U901">_xlfn.IFS(MONTH($S901)=1, "January", MONTH($S901)=2, "Feburary", MONTH($S901)=3, "March", MONTH($S901)=4, "April", MONTH($S901)=5, "May", MONTH($S901)=6, "June", MONTH($S901)=7, "July", MONTH($S901)=8, "August", MONTH($S901)=9, "September", MONTH($S901)=10, "October", MONTH($S901)=11, "November", MONTH($S901)=12, "December")</f>
        <v>April</v>
      </c>
    </row>
    <row r="902" spans="1:21" ht="30" x14ac:dyDescent="0.25">
      <c r="A902">
        <v>900</v>
      </c>
      <c r="B902" s="3" t="s">
        <v>900</v>
      </c>
      <c r="C902" s="3" t="s">
        <v>5009</v>
      </c>
      <c r="D902" s="6">
        <v>20000</v>
      </c>
      <c r="E902" s="8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>
        <f t="shared" si="56"/>
        <v>0</v>
      </c>
      <c r="P902" s="11">
        <f t="shared" si="57"/>
        <v>10.5</v>
      </c>
      <c r="Q902" t="s">
        <v>8322</v>
      </c>
      <c r="R902" t="s">
        <v>8325</v>
      </c>
      <c r="S902" s="10">
        <f t="shared" si="58"/>
        <v>42429.84956018519</v>
      </c>
      <c r="T902">
        <f t="shared" si="59"/>
        <v>2016</v>
      </c>
      <c r="U902" s="15" t="str" cm="1">
        <f t="array" ref="U902">_xlfn.IFS(MONTH($S902)=1, "January", MONTH($S902)=2, "Feburary", MONTH($S902)=3, "March", MONTH($S902)=4, "April", MONTH($S902)=5, "May", MONTH($S902)=6, "June", MONTH($S902)=7, "July", MONTH($S902)=8, "August", MONTH($S902)=9, "September", MONTH($S902)=10, "October", MONTH($S902)=11, "November", MONTH($S902)=12, "December")</f>
        <v>Feburary</v>
      </c>
    </row>
    <row r="903" spans="1:21" ht="30" x14ac:dyDescent="0.25">
      <c r="A903">
        <v>901</v>
      </c>
      <c r="B903" s="3" t="s">
        <v>901</v>
      </c>
      <c r="C903" s="3" t="s">
        <v>5010</v>
      </c>
      <c r="D903" s="6">
        <v>20000</v>
      </c>
      <c r="E903" s="8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>
        <f t="shared" si="56"/>
        <v>0</v>
      </c>
      <c r="P903" s="11">
        <f t="shared" si="57"/>
        <v>0</v>
      </c>
      <c r="Q903" t="s">
        <v>8322</v>
      </c>
      <c r="R903" t="s">
        <v>8325</v>
      </c>
      <c r="S903" s="10">
        <f t="shared" si="58"/>
        <v>40291.81150462963</v>
      </c>
      <c r="T903">
        <f t="shared" si="59"/>
        <v>2010</v>
      </c>
      <c r="U903" s="15" t="str" cm="1">
        <f t="array" ref="U903">_xlfn.IFS(MONTH($S903)=1, "January", MONTH($S903)=2, "Feburary", MONTH($S903)=3, "March", MONTH($S903)=4, "April", MONTH($S903)=5, "May", MONTH($S903)=6, "June", MONTH($S903)=7, "July", MONTH($S903)=8, "August", MONTH($S903)=9, "September", MONTH($S903)=10, "October", MONTH($S903)=11, "November", MONTH($S903)=12, "December")</f>
        <v>April</v>
      </c>
    </row>
    <row r="904" spans="1:21" ht="30" x14ac:dyDescent="0.25">
      <c r="A904">
        <v>902</v>
      </c>
      <c r="B904" s="3" t="s">
        <v>902</v>
      </c>
      <c r="C904" s="3" t="s">
        <v>5011</v>
      </c>
      <c r="D904" s="6">
        <v>20000</v>
      </c>
      <c r="E904" s="8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>
        <f t="shared" si="56"/>
        <v>0</v>
      </c>
      <c r="P904" s="11">
        <f t="shared" si="57"/>
        <v>30</v>
      </c>
      <c r="Q904" t="s">
        <v>8322</v>
      </c>
      <c r="R904" t="s">
        <v>8325</v>
      </c>
      <c r="S904" s="10">
        <f t="shared" si="58"/>
        <v>41829.965532407405</v>
      </c>
      <c r="T904">
        <f t="shared" si="59"/>
        <v>2014</v>
      </c>
      <c r="U904" s="15" t="str" cm="1">
        <f t="array" ref="U904">_xlfn.IFS(MONTH($S904)=1, "January", MONTH($S904)=2, "Feburary", MONTH($S904)=3, "March", MONTH($S904)=4, "April", MONTH($S904)=5, "May", MONTH($S904)=6, "June", MONTH($S904)=7, "July", MONTH($S904)=8, "August", MONTH($S904)=9, "September", MONTH($S904)=10, "October", MONTH($S904)=11, "November", MONTH($S904)=12, "December")</f>
        <v>July</v>
      </c>
    </row>
    <row r="905" spans="1:21" ht="30" x14ac:dyDescent="0.25">
      <c r="A905">
        <v>903</v>
      </c>
      <c r="B905" s="3" t="s">
        <v>903</v>
      </c>
      <c r="C905" s="3" t="s">
        <v>5012</v>
      </c>
      <c r="D905" s="6">
        <v>20000</v>
      </c>
      <c r="E905" s="8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>
        <f t="shared" si="56"/>
        <v>1</v>
      </c>
      <c r="P905" s="11">
        <f t="shared" si="57"/>
        <v>40</v>
      </c>
      <c r="Q905" t="s">
        <v>8322</v>
      </c>
      <c r="R905" t="s">
        <v>8325</v>
      </c>
      <c r="S905" s="10">
        <f t="shared" si="58"/>
        <v>41149.796064814815</v>
      </c>
      <c r="T905">
        <f t="shared" si="59"/>
        <v>2012</v>
      </c>
      <c r="U905" s="15" t="str" cm="1">
        <f t="array" ref="U905">_xlfn.IFS(MONTH($S905)=1, "January", MONTH($S905)=2, "Feburary", MONTH($S905)=3, "March", MONTH($S905)=4, "April", MONTH($S905)=5, "May", MONTH($S905)=6, "June", MONTH($S905)=7, "July", MONTH($S905)=8, "August", MONTH($S905)=9, "September", MONTH($S905)=10, "October", MONTH($S905)=11, "November", MONTH($S905)=12, "December")</f>
        <v>August</v>
      </c>
    </row>
    <row r="906" spans="1:21" ht="30" x14ac:dyDescent="0.25">
      <c r="A906">
        <v>904</v>
      </c>
      <c r="B906" s="3" t="s">
        <v>904</v>
      </c>
      <c r="C906" s="3" t="s">
        <v>5013</v>
      </c>
      <c r="D906" s="6">
        <v>20000</v>
      </c>
      <c r="E906" s="8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>
        <f t="shared" si="56"/>
        <v>1</v>
      </c>
      <c r="P906" s="11">
        <f t="shared" si="57"/>
        <v>50.33</v>
      </c>
      <c r="Q906" t="s">
        <v>8322</v>
      </c>
      <c r="R906" t="s">
        <v>8325</v>
      </c>
      <c r="S906" s="10">
        <f t="shared" si="58"/>
        <v>42342.080289351856</v>
      </c>
      <c r="T906">
        <f t="shared" si="59"/>
        <v>2015</v>
      </c>
      <c r="U906" s="15" t="str" cm="1">
        <f t="array" ref="U906">_xlfn.IFS(MONTH($S906)=1, "January", MONTH($S906)=2, "Feburary", MONTH($S906)=3, "March", MONTH($S906)=4, "April", MONTH($S906)=5, "May", MONTH($S906)=6, "June", MONTH($S906)=7, "July", MONTH($S906)=8, "August", MONTH($S906)=9, "September", MONTH($S906)=10, "October", MONTH($S906)=11, "November", MONTH($S906)=12, "December")</f>
        <v>December</v>
      </c>
    </row>
    <row r="907" spans="1:21" ht="30" x14ac:dyDescent="0.25">
      <c r="A907">
        <v>905</v>
      </c>
      <c r="B907" s="3" t="s">
        <v>905</v>
      </c>
      <c r="C907" s="3" t="s">
        <v>5014</v>
      </c>
      <c r="D907" s="6">
        <v>20000</v>
      </c>
      <c r="E907" s="8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>
        <f t="shared" si="56"/>
        <v>1</v>
      </c>
      <c r="P907" s="11">
        <f t="shared" si="57"/>
        <v>32.67</v>
      </c>
      <c r="Q907" t="s">
        <v>8322</v>
      </c>
      <c r="R907" t="s">
        <v>8325</v>
      </c>
      <c r="S907" s="10">
        <f t="shared" si="58"/>
        <v>40507.239884259259</v>
      </c>
      <c r="T907">
        <f t="shared" si="59"/>
        <v>2010</v>
      </c>
      <c r="U907" s="15" t="str" cm="1">
        <f t="array" ref="U907">_xlfn.IFS(MONTH($S907)=1, "January", MONTH($S907)=2, "Feburary", MONTH($S907)=3, "March", MONTH($S907)=4, "April", MONTH($S907)=5, "May", MONTH($S907)=6, "June", MONTH($S907)=7, "July", MONTH($S907)=8, "August", MONTH($S907)=9, "September", MONTH($S907)=10, "October", MONTH($S907)=11, "November", MONTH($S907)=12, "December")</f>
        <v>November</v>
      </c>
    </row>
    <row r="908" spans="1:21" ht="30" x14ac:dyDescent="0.25">
      <c r="A908">
        <v>906</v>
      </c>
      <c r="B908" s="3" t="s">
        <v>906</v>
      </c>
      <c r="C908" s="3" t="s">
        <v>5015</v>
      </c>
      <c r="D908" s="6">
        <v>20000</v>
      </c>
      <c r="E908" s="8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>
        <f t="shared" si="56"/>
        <v>0</v>
      </c>
      <c r="P908" s="11">
        <f t="shared" si="57"/>
        <v>0</v>
      </c>
      <c r="Q908" t="s">
        <v>8322</v>
      </c>
      <c r="R908" t="s">
        <v>8325</v>
      </c>
      <c r="S908" s="10">
        <f t="shared" si="58"/>
        <v>41681.189699074072</v>
      </c>
      <c r="T908">
        <f t="shared" si="59"/>
        <v>2014</v>
      </c>
      <c r="U908" s="15" t="str" cm="1">
        <f t="array" ref="U908">_xlfn.IFS(MONTH($S908)=1, "January", MONTH($S908)=2, "Feburary", MONTH($S908)=3, "March", MONTH($S908)=4, "April", MONTH($S908)=5, "May", MONTH($S908)=6, "June", MONTH($S908)=7, "July", MONTH($S908)=8, "August", MONTH($S908)=9, "September", MONTH($S908)=10, "October", MONTH($S908)=11, "November", MONTH($S908)=12, "December")</f>
        <v>Feburary</v>
      </c>
    </row>
    <row r="909" spans="1:21" ht="30" x14ac:dyDescent="0.25">
      <c r="A909">
        <v>907</v>
      </c>
      <c r="B909" s="3" t="s">
        <v>907</v>
      </c>
      <c r="C909" s="3" t="s">
        <v>5016</v>
      </c>
      <c r="D909" s="6">
        <v>20000</v>
      </c>
      <c r="E909" s="8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>
        <f t="shared" si="56"/>
        <v>0</v>
      </c>
      <c r="P909" s="11">
        <f t="shared" si="57"/>
        <v>0</v>
      </c>
      <c r="Q909" t="s">
        <v>8322</v>
      </c>
      <c r="R909" t="s">
        <v>8325</v>
      </c>
      <c r="S909" s="10">
        <f t="shared" si="58"/>
        <v>40767.192395833335</v>
      </c>
      <c r="T909">
        <f t="shared" si="59"/>
        <v>2011</v>
      </c>
      <c r="U909" s="15" t="str" cm="1">
        <f t="array" ref="U909">_xlfn.IFS(MONTH($S909)=1, "January", MONTH($S909)=2, "Feburary", MONTH($S909)=3, "March", MONTH($S909)=4, "April", MONTH($S909)=5, "May", MONTH($S909)=6, "June", MONTH($S909)=7, "July", MONTH($S909)=8, "August", MONTH($S909)=9, "September", MONTH($S909)=10, "October", MONTH($S909)=11, "November", MONTH($S909)=12, "December")</f>
        <v>August</v>
      </c>
    </row>
    <row r="910" spans="1:21" ht="30" x14ac:dyDescent="0.25">
      <c r="A910">
        <v>908</v>
      </c>
      <c r="B910" s="3" t="s">
        <v>908</v>
      </c>
      <c r="C910" s="3" t="s">
        <v>5017</v>
      </c>
      <c r="D910" s="6">
        <v>20000</v>
      </c>
      <c r="E910" s="8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>
        <f t="shared" si="56"/>
        <v>0</v>
      </c>
      <c r="P910" s="11">
        <f t="shared" si="57"/>
        <v>0</v>
      </c>
      <c r="Q910" t="s">
        <v>8322</v>
      </c>
      <c r="R910" t="s">
        <v>8325</v>
      </c>
      <c r="S910" s="10">
        <f t="shared" si="58"/>
        <v>40340.801562499997</v>
      </c>
      <c r="T910">
        <f t="shared" si="59"/>
        <v>2010</v>
      </c>
      <c r="U910" s="15" t="str" cm="1">
        <f t="array" ref="U910">_xlfn.IFS(MONTH($S910)=1, "January", MONTH($S910)=2, "Feburary", MONTH($S910)=3, "March", MONTH($S910)=4, "April", MONTH($S910)=5, "May", MONTH($S910)=6, "June", MONTH($S910)=7, "July", MONTH($S910)=8, "August", MONTH($S910)=9, "September", MONTH($S910)=10, "October", MONTH($S910)=11, "November", MONTH($S910)=12, "December")</f>
        <v>June</v>
      </c>
    </row>
    <row r="911" spans="1:21" ht="30" x14ac:dyDescent="0.25">
      <c r="A911">
        <v>909</v>
      </c>
      <c r="B911" s="3" t="s">
        <v>909</v>
      </c>
      <c r="C911" s="3" t="s">
        <v>5018</v>
      </c>
      <c r="D911" s="6">
        <v>20000</v>
      </c>
      <c r="E911" s="8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>
        <f t="shared" si="56"/>
        <v>3</v>
      </c>
      <c r="P911" s="11">
        <f t="shared" si="57"/>
        <v>65</v>
      </c>
      <c r="Q911" t="s">
        <v>8322</v>
      </c>
      <c r="R911" t="s">
        <v>8325</v>
      </c>
      <c r="S911" s="10">
        <f t="shared" si="58"/>
        <v>41081.69027777778</v>
      </c>
      <c r="T911">
        <f t="shared" si="59"/>
        <v>2012</v>
      </c>
      <c r="U911" s="15" t="str" cm="1">
        <f t="array" ref="U911">_xlfn.IFS(MONTH($S911)=1, "January", MONTH($S911)=2, "Feburary", MONTH($S911)=3, "March", MONTH($S911)=4, "April", MONTH($S911)=5, "May", MONTH($S911)=6, "June", MONTH($S911)=7, "July", MONTH($S911)=8, "August", MONTH($S911)=9, "September", MONTH($S911)=10, "October", MONTH($S911)=11, "November", MONTH($S911)=12, "December")</f>
        <v>June</v>
      </c>
    </row>
    <row r="912" spans="1:21" ht="30" x14ac:dyDescent="0.25">
      <c r="A912">
        <v>910</v>
      </c>
      <c r="B912" s="3" t="s">
        <v>910</v>
      </c>
      <c r="C912" s="3" t="s">
        <v>5019</v>
      </c>
      <c r="D912" s="6">
        <v>20000</v>
      </c>
      <c r="E912" s="8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>
        <f t="shared" si="56"/>
        <v>1</v>
      </c>
      <c r="P912" s="11">
        <f t="shared" si="57"/>
        <v>24.6</v>
      </c>
      <c r="Q912" t="s">
        <v>8322</v>
      </c>
      <c r="R912" t="s">
        <v>8325</v>
      </c>
      <c r="S912" s="10">
        <f t="shared" si="58"/>
        <v>42737.545358796298</v>
      </c>
      <c r="T912">
        <f t="shared" si="59"/>
        <v>2017</v>
      </c>
      <c r="U912" s="15" t="str" cm="1">
        <f t="array" ref="U912">_xlfn.IFS(MONTH($S912)=1, "January", MONTH($S912)=2, "Feburary", MONTH($S912)=3, "March", MONTH($S912)=4, "April", MONTH($S912)=5, "May", MONTH($S912)=6, "June", MONTH($S912)=7, "July", MONTH($S912)=8, "August", MONTH($S912)=9, "September", MONTH($S912)=10, "October", MONTH($S912)=11, "November", MONTH($S912)=12, "December")</f>
        <v>January</v>
      </c>
    </row>
    <row r="913" spans="1:21" ht="30" x14ac:dyDescent="0.25">
      <c r="A913">
        <v>911</v>
      </c>
      <c r="B913" s="3" t="s">
        <v>911</v>
      </c>
      <c r="C913" s="3" t="s">
        <v>5020</v>
      </c>
      <c r="D913" s="6">
        <v>20000</v>
      </c>
      <c r="E913" s="8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>
        <f t="shared" si="56"/>
        <v>0</v>
      </c>
      <c r="P913" s="11">
        <f t="shared" si="57"/>
        <v>0</v>
      </c>
      <c r="Q913" t="s">
        <v>8322</v>
      </c>
      <c r="R913" t="s">
        <v>8325</v>
      </c>
      <c r="S913" s="10">
        <f t="shared" si="58"/>
        <v>41642.005150462966</v>
      </c>
      <c r="T913">
        <f t="shared" si="59"/>
        <v>2014</v>
      </c>
      <c r="U913" s="15" t="str" cm="1">
        <f t="array" ref="U913">_xlfn.IFS(MONTH($S913)=1, "January", MONTH($S913)=2, "Feburary", MONTH($S913)=3, "March", MONTH($S913)=4, "April", MONTH($S913)=5, "May", MONTH($S913)=6, "June", MONTH($S913)=7, "July", MONTH($S913)=8, "August", MONTH($S913)=9, "September", MONTH($S913)=10, "October", MONTH($S913)=11, "November", MONTH($S913)=12, "December")</f>
        <v>January</v>
      </c>
    </row>
    <row r="914" spans="1:21" ht="30" x14ac:dyDescent="0.25">
      <c r="A914">
        <v>912</v>
      </c>
      <c r="B914" s="3" t="s">
        <v>912</v>
      </c>
      <c r="C914" s="3" t="s">
        <v>5021</v>
      </c>
      <c r="D914" s="6">
        <v>20000</v>
      </c>
      <c r="E914" s="8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>
        <f t="shared" si="56"/>
        <v>0</v>
      </c>
      <c r="P914" s="11">
        <f t="shared" si="57"/>
        <v>15</v>
      </c>
      <c r="Q914" t="s">
        <v>8322</v>
      </c>
      <c r="R914" t="s">
        <v>8325</v>
      </c>
      <c r="S914" s="10">
        <f t="shared" si="58"/>
        <v>41194.109340277777</v>
      </c>
      <c r="T914">
        <f t="shared" si="59"/>
        <v>2012</v>
      </c>
      <c r="U914" s="15" t="str" cm="1">
        <f t="array" ref="U914">_xlfn.IFS(MONTH($S914)=1, "January", MONTH($S914)=2, "Feburary", MONTH($S914)=3, "March", MONTH($S914)=4, "April", MONTH($S914)=5, "May", MONTH($S914)=6, "June", MONTH($S914)=7, "July", MONTH($S914)=8, "August", MONTH($S914)=9, "September", MONTH($S914)=10, "October", MONTH($S914)=11, "November", MONTH($S914)=12, "December")</f>
        <v>October</v>
      </c>
    </row>
    <row r="915" spans="1:21" ht="30" x14ac:dyDescent="0.25">
      <c r="A915">
        <v>913</v>
      </c>
      <c r="B915" s="3" t="s">
        <v>913</v>
      </c>
      <c r="C915" s="3" t="s">
        <v>5022</v>
      </c>
      <c r="D915" s="6">
        <v>20000</v>
      </c>
      <c r="E915" s="8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>
        <f t="shared" si="56"/>
        <v>10</v>
      </c>
      <c r="P915" s="11">
        <f t="shared" si="57"/>
        <v>82.58</v>
      </c>
      <c r="Q915" t="s">
        <v>8322</v>
      </c>
      <c r="R915" t="s">
        <v>8325</v>
      </c>
      <c r="S915" s="10">
        <f t="shared" si="58"/>
        <v>41004.139108796298</v>
      </c>
      <c r="T915">
        <f t="shared" si="59"/>
        <v>2012</v>
      </c>
      <c r="U915" s="15" t="str" cm="1">
        <f t="array" ref="U915">_xlfn.IFS(MONTH($S915)=1, "January", MONTH($S915)=2, "Feburary", MONTH($S915)=3, "March", MONTH($S915)=4, "April", MONTH($S915)=5, "May", MONTH($S915)=6, "June", MONTH($S915)=7, "July", MONTH($S915)=8, "August", MONTH($S915)=9, "September", MONTH($S915)=10, "October", MONTH($S915)=11, "November", MONTH($S915)=12, "December")</f>
        <v>April</v>
      </c>
    </row>
    <row r="916" spans="1:21" ht="30" x14ac:dyDescent="0.25">
      <c r="A916">
        <v>914</v>
      </c>
      <c r="B916" s="3" t="s">
        <v>914</v>
      </c>
      <c r="C916" s="3" t="s">
        <v>5023</v>
      </c>
      <c r="D916" s="6">
        <v>20000</v>
      </c>
      <c r="E916" s="8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>
        <f t="shared" si="56"/>
        <v>0</v>
      </c>
      <c r="P916" s="11">
        <f t="shared" si="57"/>
        <v>0</v>
      </c>
      <c r="Q916" t="s">
        <v>8322</v>
      </c>
      <c r="R916" t="s">
        <v>8325</v>
      </c>
      <c r="S916" s="10">
        <f t="shared" si="58"/>
        <v>41116.763275462967</v>
      </c>
      <c r="T916">
        <f t="shared" si="59"/>
        <v>2012</v>
      </c>
      <c r="U916" s="15" t="str" cm="1">
        <f t="array" ref="U916">_xlfn.IFS(MONTH($S916)=1, "January", MONTH($S916)=2, "Feburary", MONTH($S916)=3, "March", MONTH($S916)=4, "April", MONTH($S916)=5, "May", MONTH($S916)=6, "June", MONTH($S916)=7, "July", MONTH($S916)=8, "August", MONTH($S916)=9, "September", MONTH($S916)=10, "October", MONTH($S916)=11, "November", MONTH($S916)=12, "December")</f>
        <v>July</v>
      </c>
    </row>
    <row r="917" spans="1:21" ht="30" x14ac:dyDescent="0.25">
      <c r="A917">
        <v>915</v>
      </c>
      <c r="B917" s="3" t="s">
        <v>915</v>
      </c>
      <c r="C917" s="3" t="s">
        <v>5024</v>
      </c>
      <c r="D917" s="6">
        <v>20000</v>
      </c>
      <c r="E917" s="8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>
        <f t="shared" si="56"/>
        <v>2</v>
      </c>
      <c r="P917" s="11">
        <f t="shared" si="57"/>
        <v>41.67</v>
      </c>
      <c r="Q917" t="s">
        <v>8322</v>
      </c>
      <c r="R917" t="s">
        <v>8325</v>
      </c>
      <c r="S917" s="10">
        <f t="shared" si="58"/>
        <v>40937.679560185185</v>
      </c>
      <c r="T917">
        <f t="shared" si="59"/>
        <v>2012</v>
      </c>
      <c r="U917" s="15" t="str" cm="1">
        <f t="array" ref="U917">_xlfn.IFS(MONTH($S917)=1, "January", MONTH($S917)=2, "Feburary", MONTH($S917)=3, "March", MONTH($S917)=4, "April", MONTH($S917)=5, "May", MONTH($S917)=6, "June", MONTH($S917)=7, "July", MONTH($S917)=8, "August", MONTH($S917)=9, "September", MONTH($S917)=10, "October", MONTH($S917)=11, "November", MONTH($S917)=12, "December")</f>
        <v>January</v>
      </c>
    </row>
    <row r="918" spans="1:21" ht="30" x14ac:dyDescent="0.25">
      <c r="A918">
        <v>916</v>
      </c>
      <c r="B918" s="3" t="s">
        <v>916</v>
      </c>
      <c r="C918" s="3" t="s">
        <v>5025</v>
      </c>
      <c r="D918" s="6">
        <v>20000</v>
      </c>
      <c r="E918" s="8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>
        <f t="shared" si="56"/>
        <v>0</v>
      </c>
      <c r="P918" s="11">
        <f t="shared" si="57"/>
        <v>0</v>
      </c>
      <c r="Q918" t="s">
        <v>8322</v>
      </c>
      <c r="R918" t="s">
        <v>8325</v>
      </c>
      <c r="S918" s="10">
        <f t="shared" si="58"/>
        <v>40434.853402777779</v>
      </c>
      <c r="T918">
        <f t="shared" si="59"/>
        <v>2010</v>
      </c>
      <c r="U918" s="15" t="str" cm="1">
        <f t="array" ref="U918">_xlfn.IFS(MONTH($S918)=1, "January", MONTH($S918)=2, "Feburary", MONTH($S918)=3, "March", MONTH($S918)=4, "April", MONTH($S918)=5, "May", MONTH($S918)=6, "June", MONTH($S918)=7, "July", MONTH($S918)=8, "August", MONTH($S918)=9, "September", MONTH($S918)=10, "October", MONTH($S918)=11, "November", MONTH($S918)=12, "December")</f>
        <v>September</v>
      </c>
    </row>
    <row r="919" spans="1:21" ht="30" x14ac:dyDescent="0.25">
      <c r="A919">
        <v>917</v>
      </c>
      <c r="B919" s="3" t="s">
        <v>917</v>
      </c>
      <c r="C919" s="3" t="s">
        <v>5026</v>
      </c>
      <c r="D919" s="6">
        <v>20000</v>
      </c>
      <c r="E919" s="8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>
        <f t="shared" si="56"/>
        <v>0</v>
      </c>
      <c r="P919" s="11">
        <f t="shared" si="57"/>
        <v>30</v>
      </c>
      <c r="Q919" t="s">
        <v>8322</v>
      </c>
      <c r="R919" t="s">
        <v>8325</v>
      </c>
      <c r="S919" s="10">
        <f t="shared" si="58"/>
        <v>41802.94363425926</v>
      </c>
      <c r="T919">
        <f t="shared" si="59"/>
        <v>2014</v>
      </c>
      <c r="U919" s="15" t="str" cm="1">
        <f t="array" ref="U919">_xlfn.IFS(MONTH($S919)=1, "January", MONTH($S919)=2, "Feburary", MONTH($S919)=3, "March", MONTH($S919)=4, "April", MONTH($S919)=5, "May", MONTH($S919)=6, "June", MONTH($S919)=7, "July", MONTH($S919)=8, "August", MONTH($S919)=9, "September", MONTH($S919)=10, "October", MONTH($S919)=11, "November", MONTH($S919)=12, "December")</f>
        <v>June</v>
      </c>
    </row>
    <row r="920" spans="1:21" ht="30" x14ac:dyDescent="0.25">
      <c r="A920">
        <v>918</v>
      </c>
      <c r="B920" s="3" t="s">
        <v>918</v>
      </c>
      <c r="C920" s="3" t="s">
        <v>5027</v>
      </c>
      <c r="D920" s="6">
        <v>20000</v>
      </c>
      <c r="E920" s="8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>
        <f t="shared" si="56"/>
        <v>1</v>
      </c>
      <c r="P920" s="11">
        <f t="shared" si="57"/>
        <v>19.600000000000001</v>
      </c>
      <c r="Q920" t="s">
        <v>8322</v>
      </c>
      <c r="R920" t="s">
        <v>8325</v>
      </c>
      <c r="S920" s="10">
        <f t="shared" si="58"/>
        <v>41944.916215277779</v>
      </c>
      <c r="T920">
        <f t="shared" si="59"/>
        <v>2014</v>
      </c>
      <c r="U920" s="15" t="str" cm="1">
        <f t="array" ref="U920">_xlfn.IFS(MONTH($S920)=1, "January", MONTH($S920)=2, "Feburary", MONTH($S920)=3, "March", MONTH($S920)=4, "April", MONTH($S920)=5, "May", MONTH($S920)=6, "June", MONTH($S920)=7, "July", MONTH($S920)=8, "August", MONTH($S920)=9, "September", MONTH($S920)=10, "October", MONTH($S920)=11, "November", MONTH($S920)=12, "December")</f>
        <v>November</v>
      </c>
    </row>
    <row r="921" spans="1:21" x14ac:dyDescent="0.25">
      <c r="A921">
        <v>919</v>
      </c>
      <c r="B921" s="3" t="s">
        <v>919</v>
      </c>
      <c r="C921" s="3" t="s">
        <v>5028</v>
      </c>
      <c r="D921" s="6">
        <v>20000</v>
      </c>
      <c r="E921" s="8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>
        <f t="shared" si="56"/>
        <v>1</v>
      </c>
      <c r="P921" s="11">
        <f t="shared" si="57"/>
        <v>100</v>
      </c>
      <c r="Q921" t="s">
        <v>8322</v>
      </c>
      <c r="R921" t="s">
        <v>8325</v>
      </c>
      <c r="S921" s="10">
        <f t="shared" si="58"/>
        <v>41227.641724537039</v>
      </c>
      <c r="T921">
        <f t="shared" si="59"/>
        <v>2012</v>
      </c>
      <c r="U921" s="15" t="str" cm="1">
        <f t="array" ref="U921">_xlfn.IFS(MONTH($S921)=1, "January", MONTH($S921)=2, "Feburary", MONTH($S921)=3, "March", MONTH($S921)=4, "April", MONTH($S921)=5, "May", MONTH($S921)=6, "June", MONTH($S921)=7, "July", MONTH($S921)=8, "August", MONTH($S921)=9, "September", MONTH($S921)=10, "October", MONTH($S921)=11, "November", MONTH($S921)=12, "December")</f>
        <v>November</v>
      </c>
    </row>
    <row r="922" spans="1:21" ht="30" x14ac:dyDescent="0.25">
      <c r="A922">
        <v>920</v>
      </c>
      <c r="B922" s="3" t="s">
        <v>920</v>
      </c>
      <c r="C922" s="3" t="s">
        <v>5029</v>
      </c>
      <c r="D922" s="6">
        <v>20000</v>
      </c>
      <c r="E922" s="8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>
        <f t="shared" si="56"/>
        <v>0</v>
      </c>
      <c r="P922" s="11">
        <f t="shared" si="57"/>
        <v>0</v>
      </c>
      <c r="Q922" t="s">
        <v>8322</v>
      </c>
      <c r="R922" t="s">
        <v>8325</v>
      </c>
      <c r="S922" s="10">
        <f t="shared" si="58"/>
        <v>41562.67155092593</v>
      </c>
      <c r="T922">
        <f t="shared" si="59"/>
        <v>2013</v>
      </c>
      <c r="U922" s="15" t="str" cm="1">
        <f t="array" ref="U922">_xlfn.IFS(MONTH($S922)=1, "January", MONTH($S922)=2, "Feburary", MONTH($S922)=3, "March", MONTH($S922)=4, "April", MONTH($S922)=5, "May", MONTH($S922)=6, "June", MONTH($S922)=7, "July", MONTH($S922)=8, "August", MONTH($S922)=9, "September", MONTH($S922)=10, "October", MONTH($S922)=11, "November", MONTH($S922)=12, "December")</f>
        <v>October</v>
      </c>
    </row>
    <row r="923" spans="1:21" ht="30" x14ac:dyDescent="0.25">
      <c r="A923">
        <v>921</v>
      </c>
      <c r="B923" s="3" t="s">
        <v>921</v>
      </c>
      <c r="C923" s="3" t="s">
        <v>5030</v>
      </c>
      <c r="D923" s="6">
        <v>20000</v>
      </c>
      <c r="E923" s="8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>
        <f t="shared" si="56"/>
        <v>23</v>
      </c>
      <c r="P923" s="11">
        <f t="shared" si="57"/>
        <v>231.75</v>
      </c>
      <c r="Q923" t="s">
        <v>8322</v>
      </c>
      <c r="R923" t="s">
        <v>8325</v>
      </c>
      <c r="S923" s="10">
        <f t="shared" si="58"/>
        <v>40847.171018518515</v>
      </c>
      <c r="T923">
        <f t="shared" si="59"/>
        <v>2011</v>
      </c>
      <c r="U923" s="15" t="str" cm="1">
        <f t="array" ref="U923">_xlfn.IFS(MONTH($S923)=1, "January", MONTH($S923)=2, "Feburary", MONTH($S923)=3, "March", MONTH($S923)=4, "April", MONTH($S923)=5, "May", MONTH($S923)=6, "June", MONTH($S923)=7, "July", MONTH($S923)=8, "August", MONTH($S923)=9, "September", MONTH($S923)=10, "October", MONTH($S923)=11, "November", MONTH($S923)=12, "December")</f>
        <v>October</v>
      </c>
    </row>
    <row r="924" spans="1:21" ht="30" x14ac:dyDescent="0.25">
      <c r="A924">
        <v>922</v>
      </c>
      <c r="B924" s="3" t="s">
        <v>922</v>
      </c>
      <c r="C924" s="3" t="s">
        <v>5031</v>
      </c>
      <c r="D924" s="6">
        <v>20000</v>
      </c>
      <c r="E924" s="8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>
        <f t="shared" si="56"/>
        <v>28</v>
      </c>
      <c r="P924" s="11">
        <f t="shared" si="57"/>
        <v>189.33</v>
      </c>
      <c r="Q924" t="s">
        <v>8322</v>
      </c>
      <c r="R924" t="s">
        <v>8325</v>
      </c>
      <c r="S924" s="10">
        <f t="shared" si="58"/>
        <v>41878.530011574076</v>
      </c>
      <c r="T924">
        <f t="shared" si="59"/>
        <v>2014</v>
      </c>
      <c r="U924" s="15" t="str" cm="1">
        <f t="array" ref="U924">_xlfn.IFS(MONTH($S924)=1, "January", MONTH($S924)=2, "Feburary", MONTH($S924)=3, "March", MONTH($S924)=4, "April", MONTH($S924)=5, "May", MONTH($S924)=6, "June", MONTH($S924)=7, "July", MONTH($S924)=8, "August", MONTH($S924)=9, "September", MONTH($S924)=10, "October", MONTH($S924)=11, "November", MONTH($S924)=12, "December")</f>
        <v>August</v>
      </c>
    </row>
    <row r="925" spans="1:21" ht="30" x14ac:dyDescent="0.25">
      <c r="A925">
        <v>923</v>
      </c>
      <c r="B925" s="3" t="s">
        <v>923</v>
      </c>
      <c r="C925" s="3" t="s">
        <v>5032</v>
      </c>
      <c r="D925" s="6">
        <v>20000</v>
      </c>
      <c r="E925" s="8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>
        <f t="shared" si="56"/>
        <v>2</v>
      </c>
      <c r="P925" s="11">
        <f t="shared" si="57"/>
        <v>55</v>
      </c>
      <c r="Q925" t="s">
        <v>8322</v>
      </c>
      <c r="R925" t="s">
        <v>8325</v>
      </c>
      <c r="S925" s="10">
        <f t="shared" si="58"/>
        <v>41934.959756944445</v>
      </c>
      <c r="T925">
        <f t="shared" si="59"/>
        <v>2014</v>
      </c>
      <c r="U925" s="15" t="str" cm="1">
        <f t="array" ref="U925">_xlfn.IFS(MONTH($S925)=1, "January", MONTH($S925)=2, "Feburary", MONTH($S925)=3, "March", MONTH($S925)=4, "April", MONTH($S925)=5, "May", MONTH($S925)=6, "June", MONTH($S925)=7, "July", MONTH($S925)=8, "August", MONTH($S925)=9, "September", MONTH($S925)=10, "October", MONTH($S925)=11, "November", MONTH($S925)=12, "December")</f>
        <v>October</v>
      </c>
    </row>
    <row r="926" spans="1:21" ht="30" x14ac:dyDescent="0.25">
      <c r="A926">
        <v>924</v>
      </c>
      <c r="B926" s="3" t="s">
        <v>924</v>
      </c>
      <c r="C926" s="3" t="s">
        <v>5033</v>
      </c>
      <c r="D926" s="6">
        <v>20000</v>
      </c>
      <c r="E926" s="8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>
        <f t="shared" si="56"/>
        <v>2</v>
      </c>
      <c r="P926" s="11">
        <f t="shared" si="57"/>
        <v>21.8</v>
      </c>
      <c r="Q926" t="s">
        <v>8322</v>
      </c>
      <c r="R926" t="s">
        <v>8325</v>
      </c>
      <c r="S926" s="10">
        <f t="shared" si="58"/>
        <v>41288.942928240744</v>
      </c>
      <c r="T926">
        <f t="shared" si="59"/>
        <v>2013</v>
      </c>
      <c r="U926" s="15" t="str" cm="1">
        <f t="array" ref="U926">_xlfn.IFS(MONTH($S926)=1, "January", MONTH($S926)=2, "Feburary", MONTH($S926)=3, "March", MONTH($S926)=4, "April", MONTH($S926)=5, "May", MONTH($S926)=6, "June", MONTH($S926)=7, "July", MONTH($S926)=8, "August", MONTH($S926)=9, "September", MONTH($S926)=10, "October", MONTH($S926)=11, "November", MONTH($S926)=12, "December")</f>
        <v>January</v>
      </c>
    </row>
    <row r="927" spans="1:21" ht="30" x14ac:dyDescent="0.25">
      <c r="A927">
        <v>925</v>
      </c>
      <c r="B927" s="3" t="s">
        <v>925</v>
      </c>
      <c r="C927" s="3" t="s">
        <v>5034</v>
      </c>
      <c r="D927" s="6">
        <v>20000</v>
      </c>
      <c r="E927" s="8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>
        <f t="shared" si="56"/>
        <v>1</v>
      </c>
      <c r="P927" s="11">
        <f t="shared" si="57"/>
        <v>32</v>
      </c>
      <c r="Q927" t="s">
        <v>8322</v>
      </c>
      <c r="R927" t="s">
        <v>8325</v>
      </c>
      <c r="S927" s="10">
        <f t="shared" si="58"/>
        <v>41575.880914351852</v>
      </c>
      <c r="T927">
        <f t="shared" si="59"/>
        <v>2013</v>
      </c>
      <c r="U927" s="15" t="str" cm="1">
        <f t="array" ref="U927">_xlfn.IFS(MONTH($S927)=1, "January", MONTH($S927)=2, "Feburary", MONTH($S927)=3, "March", MONTH($S927)=4, "April", MONTH($S927)=5, "May", MONTH($S927)=6, "June", MONTH($S927)=7, "July", MONTH($S927)=8, "August", MONTH($S927)=9, "September", MONTH($S927)=10, "October", MONTH($S927)=11, "November", MONTH($S927)=12, "December")</f>
        <v>October</v>
      </c>
    </row>
    <row r="928" spans="1:21" ht="45" x14ac:dyDescent="0.25">
      <c r="A928">
        <v>926</v>
      </c>
      <c r="B928" s="3" t="s">
        <v>926</v>
      </c>
      <c r="C928" s="3" t="s">
        <v>5035</v>
      </c>
      <c r="D928" s="6">
        <v>20000</v>
      </c>
      <c r="E928" s="8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>
        <f t="shared" si="56"/>
        <v>0</v>
      </c>
      <c r="P928" s="11">
        <f t="shared" si="57"/>
        <v>0</v>
      </c>
      <c r="Q928" t="s">
        <v>8322</v>
      </c>
      <c r="R928" t="s">
        <v>8325</v>
      </c>
      <c r="S928" s="10">
        <f t="shared" si="58"/>
        <v>40338.02002314815</v>
      </c>
      <c r="T928">
        <f t="shared" si="59"/>
        <v>2010</v>
      </c>
      <c r="U928" s="15" t="str" cm="1">
        <f t="array" ref="U928">_xlfn.IFS(MONTH($S928)=1, "January", MONTH($S928)=2, "Feburary", MONTH($S928)=3, "March", MONTH($S928)=4, "April", MONTH($S928)=5, "May", MONTH($S928)=6, "June", MONTH($S928)=7, "July", MONTH($S928)=8, "August", MONTH($S928)=9, "September", MONTH($S928)=10, "October", MONTH($S928)=11, "November", MONTH($S928)=12, "December")</f>
        <v>June</v>
      </c>
    </row>
    <row r="929" spans="1:21" x14ac:dyDescent="0.25">
      <c r="A929">
        <v>927</v>
      </c>
      <c r="B929" s="3" t="s">
        <v>927</v>
      </c>
      <c r="C929" s="3" t="s">
        <v>5036</v>
      </c>
      <c r="D929" s="6">
        <v>20000</v>
      </c>
      <c r="E929" s="8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>
        <f t="shared" si="56"/>
        <v>0</v>
      </c>
      <c r="P929" s="11">
        <f t="shared" si="57"/>
        <v>0</v>
      </c>
      <c r="Q929" t="s">
        <v>8322</v>
      </c>
      <c r="R929" t="s">
        <v>8325</v>
      </c>
      <c r="S929" s="10">
        <f t="shared" si="58"/>
        <v>41013.822858796295</v>
      </c>
      <c r="T929">
        <f t="shared" si="59"/>
        <v>2012</v>
      </c>
      <c r="U929" s="15" t="str" cm="1">
        <f t="array" ref="U929">_xlfn.IFS(MONTH($S929)=1, "January", MONTH($S929)=2, "Feburary", MONTH($S929)=3, "March", MONTH($S929)=4, "April", MONTH($S929)=5, "May", MONTH($S929)=6, "June", MONTH($S929)=7, "July", MONTH($S929)=8, "August", MONTH($S929)=9, "September", MONTH($S929)=10, "October", MONTH($S929)=11, "November", MONTH($S929)=12, "December")</f>
        <v>April</v>
      </c>
    </row>
    <row r="930" spans="1:21" ht="30" x14ac:dyDescent="0.25">
      <c r="A930">
        <v>928</v>
      </c>
      <c r="B930" s="3" t="s">
        <v>928</v>
      </c>
      <c r="C930" s="3" t="s">
        <v>5037</v>
      </c>
      <c r="D930" s="6">
        <v>20000</v>
      </c>
      <c r="E930" s="8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>
        <f t="shared" si="56"/>
        <v>8</v>
      </c>
      <c r="P930" s="11">
        <f t="shared" si="57"/>
        <v>56.25</v>
      </c>
      <c r="Q930" t="s">
        <v>8322</v>
      </c>
      <c r="R930" t="s">
        <v>8325</v>
      </c>
      <c r="S930" s="10">
        <f t="shared" si="58"/>
        <v>41180.86241898148</v>
      </c>
      <c r="T930">
        <f t="shared" si="59"/>
        <v>2012</v>
      </c>
      <c r="U930" s="15" t="str" cm="1">
        <f t="array" ref="U930">_xlfn.IFS(MONTH($S930)=1, "January", MONTH($S930)=2, "Feburary", MONTH($S930)=3, "March", MONTH($S930)=4, "April", MONTH($S930)=5, "May", MONTH($S930)=6, "June", MONTH($S930)=7, "July", MONTH($S930)=8, "August", MONTH($S930)=9, "September", MONTH($S930)=10, "October", MONTH($S930)=11, "November", MONTH($S930)=12, "December")</f>
        <v>September</v>
      </c>
    </row>
    <row r="931" spans="1:21" ht="30" x14ac:dyDescent="0.25">
      <c r="A931">
        <v>929</v>
      </c>
      <c r="B931" s="3" t="s">
        <v>929</v>
      </c>
      <c r="C931" s="3" t="s">
        <v>5038</v>
      </c>
      <c r="D931" s="6">
        <v>20000</v>
      </c>
      <c r="E931" s="8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>
        <f t="shared" si="56"/>
        <v>0</v>
      </c>
      <c r="P931" s="11">
        <f t="shared" si="57"/>
        <v>0</v>
      </c>
      <c r="Q931" t="s">
        <v>8322</v>
      </c>
      <c r="R931" t="s">
        <v>8325</v>
      </c>
      <c r="S931" s="10">
        <f t="shared" si="58"/>
        <v>40978.238067129627</v>
      </c>
      <c r="T931">
        <f t="shared" si="59"/>
        <v>2012</v>
      </c>
      <c r="U931" s="15" t="str" cm="1">
        <f t="array" ref="U931">_xlfn.IFS(MONTH($S931)=1, "January", MONTH($S931)=2, "Feburary", MONTH($S931)=3, "March", MONTH($S931)=4, "April", MONTH($S931)=5, "May", MONTH($S931)=6, "June", MONTH($S931)=7, "July", MONTH($S931)=8, "August", MONTH($S931)=9, "September", MONTH($S931)=10, "October", MONTH($S931)=11, "November", MONTH($S931)=12, "December")</f>
        <v>March</v>
      </c>
    </row>
    <row r="932" spans="1:21" ht="30" x14ac:dyDescent="0.25">
      <c r="A932">
        <v>930</v>
      </c>
      <c r="B932" s="3" t="s">
        <v>930</v>
      </c>
      <c r="C932" s="3" t="s">
        <v>5039</v>
      </c>
      <c r="D932" s="6">
        <v>20000</v>
      </c>
      <c r="E932" s="8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>
        <f t="shared" si="56"/>
        <v>2</v>
      </c>
      <c r="P932" s="11">
        <f t="shared" si="57"/>
        <v>69</v>
      </c>
      <c r="Q932" t="s">
        <v>8322</v>
      </c>
      <c r="R932" t="s">
        <v>8325</v>
      </c>
      <c r="S932" s="10">
        <f t="shared" si="58"/>
        <v>40312.915578703702</v>
      </c>
      <c r="T932">
        <f t="shared" si="59"/>
        <v>2010</v>
      </c>
      <c r="U932" s="15" t="str" cm="1">
        <f t="array" ref="U932">_xlfn.IFS(MONTH($S932)=1, "January", MONTH($S932)=2, "Feburary", MONTH($S932)=3, "March", MONTH($S932)=4, "April", MONTH($S932)=5, "May", MONTH($S932)=6, "June", MONTH($S932)=7, "July", MONTH($S932)=8, "August", MONTH($S932)=9, "September", MONTH($S932)=10, "October", MONTH($S932)=11, "November", MONTH($S932)=12, "December")</f>
        <v>May</v>
      </c>
    </row>
    <row r="933" spans="1:21" ht="30" x14ac:dyDescent="0.25">
      <c r="A933">
        <v>931</v>
      </c>
      <c r="B933" s="3" t="s">
        <v>931</v>
      </c>
      <c r="C933" s="3" t="s">
        <v>5040</v>
      </c>
      <c r="D933" s="6">
        <v>20000</v>
      </c>
      <c r="E933" s="8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>
        <f t="shared" si="56"/>
        <v>1</v>
      </c>
      <c r="P933" s="11">
        <f t="shared" si="57"/>
        <v>18.71</v>
      </c>
      <c r="Q933" t="s">
        <v>8322</v>
      </c>
      <c r="R933" t="s">
        <v>8325</v>
      </c>
      <c r="S933" s="10">
        <f t="shared" si="58"/>
        <v>41680.359976851854</v>
      </c>
      <c r="T933">
        <f t="shared" si="59"/>
        <v>2014</v>
      </c>
      <c r="U933" s="15" t="str" cm="1">
        <f t="array" ref="U933">_xlfn.IFS(MONTH($S933)=1, "January", MONTH($S933)=2, "Feburary", MONTH($S933)=3, "March", MONTH($S933)=4, "April", MONTH($S933)=5, "May", MONTH($S933)=6, "June", MONTH($S933)=7, "July", MONTH($S933)=8, "August", MONTH($S933)=9, "September", MONTH($S933)=10, "October", MONTH($S933)=11, "November", MONTH($S933)=12, "December")</f>
        <v>Feburary</v>
      </c>
    </row>
    <row r="934" spans="1:21" ht="30" x14ac:dyDescent="0.25">
      <c r="A934">
        <v>932</v>
      </c>
      <c r="B934" s="3" t="s">
        <v>932</v>
      </c>
      <c r="C934" s="3" t="s">
        <v>5041</v>
      </c>
      <c r="D934" s="6">
        <v>20000</v>
      </c>
      <c r="E934" s="8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>
        <f t="shared" si="56"/>
        <v>7</v>
      </c>
      <c r="P934" s="11">
        <f t="shared" si="57"/>
        <v>46.03</v>
      </c>
      <c r="Q934" t="s">
        <v>8322</v>
      </c>
      <c r="R934" t="s">
        <v>8325</v>
      </c>
      <c r="S934" s="10">
        <f t="shared" si="58"/>
        <v>41310.969270833331</v>
      </c>
      <c r="T934">
        <f t="shared" si="59"/>
        <v>2013</v>
      </c>
      <c r="U934" s="15" t="str" cm="1">
        <f t="array" ref="U934">_xlfn.IFS(MONTH($S934)=1, "January", MONTH($S934)=2, "Feburary", MONTH($S934)=3, "March", MONTH($S934)=4, "April", MONTH($S934)=5, "May", MONTH($S934)=6, "June", MONTH($S934)=7, "July", MONTH($S934)=8, "August", MONTH($S934)=9, "September", MONTH($S934)=10, "October", MONTH($S934)=11, "November", MONTH($S934)=12, "December")</f>
        <v>Feburary</v>
      </c>
    </row>
    <row r="935" spans="1:21" ht="30" x14ac:dyDescent="0.25">
      <c r="A935">
        <v>933</v>
      </c>
      <c r="B935" s="3" t="s">
        <v>933</v>
      </c>
      <c r="C935" s="3" t="s">
        <v>5042</v>
      </c>
      <c r="D935" s="6">
        <v>20000</v>
      </c>
      <c r="E935" s="8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>
        <f t="shared" si="56"/>
        <v>1</v>
      </c>
      <c r="P935" s="11">
        <f t="shared" si="57"/>
        <v>60</v>
      </c>
      <c r="Q935" t="s">
        <v>8322</v>
      </c>
      <c r="R935" t="s">
        <v>8325</v>
      </c>
      <c r="S935" s="10">
        <f t="shared" si="58"/>
        <v>41711.169085648151</v>
      </c>
      <c r="T935">
        <f t="shared" si="59"/>
        <v>2014</v>
      </c>
      <c r="U935" s="15" t="str" cm="1">
        <f t="array" ref="U935">_xlfn.IFS(MONTH($S935)=1, "January", MONTH($S935)=2, "Feburary", MONTH($S935)=3, "March", MONTH($S935)=4, "April", MONTH($S935)=5, "May", MONTH($S935)=6, "June", MONTH($S935)=7, "July", MONTH($S935)=8, "August", MONTH($S935)=9, "September", MONTH($S935)=10, "October", MONTH($S935)=11, "November", MONTH($S935)=12, "December")</f>
        <v>March</v>
      </c>
    </row>
    <row r="936" spans="1:21" ht="30" x14ac:dyDescent="0.25">
      <c r="A936">
        <v>934</v>
      </c>
      <c r="B936" s="3" t="s">
        <v>934</v>
      </c>
      <c r="C936" s="3" t="s">
        <v>5043</v>
      </c>
      <c r="D936" s="6">
        <v>20000</v>
      </c>
      <c r="E936" s="8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>
        <f t="shared" si="56"/>
        <v>8</v>
      </c>
      <c r="P936" s="11">
        <f t="shared" si="57"/>
        <v>50.67</v>
      </c>
      <c r="Q936" t="s">
        <v>8322</v>
      </c>
      <c r="R936" t="s">
        <v>8325</v>
      </c>
      <c r="S936" s="10">
        <f t="shared" si="58"/>
        <v>41733.737083333333</v>
      </c>
      <c r="T936">
        <f t="shared" si="59"/>
        <v>2014</v>
      </c>
      <c r="U936" s="15" t="str" cm="1">
        <f t="array" ref="U936">_xlfn.IFS(MONTH($S936)=1, "January", MONTH($S936)=2, "Feburary", MONTH($S936)=3, "March", MONTH($S936)=4, "April", MONTH($S936)=5, "May", MONTH($S936)=6, "June", MONTH($S936)=7, "July", MONTH($S936)=8, "August", MONTH($S936)=9, "September", MONTH($S936)=10, "October", MONTH($S936)=11, "November", MONTH($S936)=12, "December")</f>
        <v>April</v>
      </c>
    </row>
    <row r="937" spans="1:21" ht="30" x14ac:dyDescent="0.25">
      <c r="A937">
        <v>935</v>
      </c>
      <c r="B937" s="3" t="s">
        <v>935</v>
      </c>
      <c r="C937" s="3" t="s">
        <v>5044</v>
      </c>
      <c r="D937" s="6">
        <v>20000</v>
      </c>
      <c r="E937" s="8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>
        <f t="shared" si="56"/>
        <v>0</v>
      </c>
      <c r="P937" s="11">
        <f t="shared" si="57"/>
        <v>25</v>
      </c>
      <c r="Q937" t="s">
        <v>8322</v>
      </c>
      <c r="R937" t="s">
        <v>8325</v>
      </c>
      <c r="S937" s="10">
        <f t="shared" si="58"/>
        <v>42368.333668981482</v>
      </c>
      <c r="T937">
        <f t="shared" si="59"/>
        <v>2015</v>
      </c>
      <c r="U937" s="15" t="str" cm="1">
        <f t="array" ref="U937">_xlfn.IFS(MONTH($S937)=1, "January", MONTH($S937)=2, "Feburary", MONTH($S937)=3, "March", MONTH($S937)=4, "April", MONTH($S937)=5, "May", MONTH($S937)=6, "June", MONTH($S937)=7, "July", MONTH($S937)=8, "August", MONTH($S937)=9, "September", MONTH($S937)=10, "October", MONTH($S937)=11, "November", MONTH($S937)=12, "December")</f>
        <v>December</v>
      </c>
    </row>
    <row r="938" spans="1:21" ht="30" x14ac:dyDescent="0.25">
      <c r="A938">
        <v>936</v>
      </c>
      <c r="B938" s="3" t="s">
        <v>936</v>
      </c>
      <c r="C938" s="3" t="s">
        <v>5045</v>
      </c>
      <c r="D938" s="6">
        <v>20000</v>
      </c>
      <c r="E938" s="8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>
        <f t="shared" si="56"/>
        <v>0</v>
      </c>
      <c r="P938" s="11">
        <f t="shared" si="57"/>
        <v>0</v>
      </c>
      <c r="Q938" t="s">
        <v>8322</v>
      </c>
      <c r="R938" t="s">
        <v>8325</v>
      </c>
      <c r="S938" s="10">
        <f t="shared" si="58"/>
        <v>40883.024178240739</v>
      </c>
      <c r="T938">
        <f t="shared" si="59"/>
        <v>2011</v>
      </c>
      <c r="U938" s="15" t="str" cm="1">
        <f t="array" ref="U938">_xlfn.IFS(MONTH($S938)=1, "January", MONTH($S938)=2, "Feburary", MONTH($S938)=3, "March", MONTH($S938)=4, "April", MONTH($S938)=5, "May", MONTH($S938)=6, "June", MONTH($S938)=7, "July", MONTH($S938)=8, "August", MONTH($S938)=9, "September", MONTH($S938)=10, "October", MONTH($S938)=11, "November", MONTH($S938)=12, "December")</f>
        <v>December</v>
      </c>
    </row>
    <row r="939" spans="1:21" ht="30" x14ac:dyDescent="0.25">
      <c r="A939">
        <v>937</v>
      </c>
      <c r="B939" s="3" t="s">
        <v>937</v>
      </c>
      <c r="C939" s="3" t="s">
        <v>5046</v>
      </c>
      <c r="D939" s="6">
        <v>20000</v>
      </c>
      <c r="E939" s="8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>
        <f t="shared" si="56"/>
        <v>0</v>
      </c>
      <c r="P939" s="11">
        <f t="shared" si="57"/>
        <v>20</v>
      </c>
      <c r="Q939" t="s">
        <v>8322</v>
      </c>
      <c r="R939" t="s">
        <v>8325</v>
      </c>
      <c r="S939" s="10">
        <f t="shared" si="58"/>
        <v>41551.798113425924</v>
      </c>
      <c r="T939">
        <f t="shared" si="59"/>
        <v>2013</v>
      </c>
      <c r="U939" s="15" t="str" cm="1">
        <f t="array" ref="U939">_xlfn.IFS(MONTH($S939)=1, "January", MONTH($S939)=2, "Feburary", MONTH($S939)=3, "March", MONTH($S939)=4, "April", MONTH($S939)=5, "May", MONTH($S939)=6, "June", MONTH($S939)=7, "July", MONTH($S939)=8, "August", MONTH($S939)=9, "September", MONTH($S939)=10, "October", MONTH($S939)=11, "November", MONTH($S939)=12, "December")</f>
        <v>October</v>
      </c>
    </row>
    <row r="940" spans="1:21" ht="30" x14ac:dyDescent="0.25">
      <c r="A940">
        <v>938</v>
      </c>
      <c r="B940" s="3" t="s">
        <v>938</v>
      </c>
      <c r="C940" s="3" t="s">
        <v>5047</v>
      </c>
      <c r="D940" s="6">
        <v>20000</v>
      </c>
      <c r="E940" s="8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>
        <f t="shared" si="56"/>
        <v>0</v>
      </c>
      <c r="P940" s="11">
        <f t="shared" si="57"/>
        <v>25</v>
      </c>
      <c r="Q940" t="s">
        <v>8322</v>
      </c>
      <c r="R940" t="s">
        <v>8325</v>
      </c>
      <c r="S940" s="10">
        <f t="shared" si="58"/>
        <v>41124.479722222226</v>
      </c>
      <c r="T940">
        <f t="shared" si="59"/>
        <v>2012</v>
      </c>
      <c r="U940" s="15" t="str" cm="1">
        <f t="array" ref="U940">_xlfn.IFS(MONTH($S940)=1, "January", MONTH($S940)=2, "Feburary", MONTH($S940)=3, "March", MONTH($S940)=4, "April", MONTH($S940)=5, "May", MONTH($S940)=6, "June", MONTH($S940)=7, "July", MONTH($S940)=8, "August", MONTH($S940)=9, "September", MONTH($S940)=10, "October", MONTH($S940)=11, "November", MONTH($S940)=12, "December")</f>
        <v>August</v>
      </c>
    </row>
    <row r="941" spans="1:21" ht="30" x14ac:dyDescent="0.25">
      <c r="A941">
        <v>939</v>
      </c>
      <c r="B941" s="3" t="s">
        <v>939</v>
      </c>
      <c r="C941" s="3" t="s">
        <v>5048</v>
      </c>
      <c r="D941" s="6">
        <v>20000</v>
      </c>
      <c r="E941" s="8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>
        <f t="shared" si="56"/>
        <v>0</v>
      </c>
      <c r="P941" s="11">
        <f t="shared" si="57"/>
        <v>20</v>
      </c>
      <c r="Q941" t="s">
        <v>8322</v>
      </c>
      <c r="R941" t="s">
        <v>8325</v>
      </c>
      <c r="S941" s="10">
        <f t="shared" si="58"/>
        <v>41416.763171296298</v>
      </c>
      <c r="T941">
        <f t="shared" si="59"/>
        <v>2013</v>
      </c>
      <c r="U941" s="15" t="str" cm="1">
        <f t="array" ref="U941">_xlfn.IFS(MONTH($S941)=1, "January", MONTH($S941)=2, "Feburary", MONTH($S941)=3, "March", MONTH($S941)=4, "April", MONTH($S941)=5, "May", MONTH($S941)=6, "June", MONTH($S941)=7, "July", MONTH($S941)=8, "August", MONTH($S941)=9, "September", MONTH($S941)=10, "October", MONTH($S941)=11, "November", MONTH($S941)=12, "December")</f>
        <v>May</v>
      </c>
    </row>
    <row r="942" spans="1:21" ht="30" x14ac:dyDescent="0.25">
      <c r="A942">
        <v>940</v>
      </c>
      <c r="B942" s="3" t="s">
        <v>940</v>
      </c>
      <c r="C942" s="3" t="s">
        <v>5049</v>
      </c>
      <c r="D942" s="6">
        <v>19980</v>
      </c>
      <c r="E942" s="8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>
        <f t="shared" si="56"/>
        <v>8</v>
      </c>
      <c r="P942" s="11">
        <f t="shared" si="57"/>
        <v>110.29</v>
      </c>
      <c r="Q942" t="s">
        <v>8316</v>
      </c>
      <c r="R942" t="s">
        <v>8318</v>
      </c>
      <c r="S942" s="10">
        <f t="shared" si="58"/>
        <v>42182.008402777778</v>
      </c>
      <c r="T942">
        <f t="shared" si="59"/>
        <v>2015</v>
      </c>
      <c r="U942" s="15" t="str" cm="1">
        <f t="array" ref="U942">_xlfn.IFS(MONTH($S942)=1, "January", MONTH($S942)=2, "Feburary", MONTH($S942)=3, "March", MONTH($S942)=4, "April", MONTH($S942)=5, "May", MONTH($S942)=6, "June", MONTH($S942)=7, "July", MONTH($S942)=8, "August", MONTH($S942)=9, "September", MONTH($S942)=10, "October", MONTH($S942)=11, "November", MONTH($S942)=12, "December")</f>
        <v>June</v>
      </c>
    </row>
    <row r="943" spans="1:21" ht="30" x14ac:dyDescent="0.25">
      <c r="A943">
        <v>941</v>
      </c>
      <c r="B943" s="3" t="s">
        <v>941</v>
      </c>
      <c r="C943" s="3" t="s">
        <v>5050</v>
      </c>
      <c r="D943" s="6">
        <v>19800</v>
      </c>
      <c r="E943" s="8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>
        <f t="shared" si="56"/>
        <v>6</v>
      </c>
      <c r="P943" s="11">
        <f t="shared" si="57"/>
        <v>37.450000000000003</v>
      </c>
      <c r="Q943" t="s">
        <v>8316</v>
      </c>
      <c r="R943" t="s">
        <v>8318</v>
      </c>
      <c r="S943" s="10">
        <f t="shared" si="58"/>
        <v>42746.096585648149</v>
      </c>
      <c r="T943">
        <f t="shared" si="59"/>
        <v>2017</v>
      </c>
      <c r="U943" s="15" t="str" cm="1">
        <f t="array" ref="U943">_xlfn.IFS(MONTH($S943)=1, "January", MONTH($S943)=2, "Feburary", MONTH($S943)=3, "March", MONTH($S943)=4, "April", MONTH($S943)=5, "May", MONTH($S943)=6, "June", MONTH($S943)=7, "July", MONTH($S943)=8, "August", MONTH($S943)=9, "September", MONTH($S943)=10, "October", MONTH($S943)=11, "November", MONTH($S943)=12, "December")</f>
        <v>January</v>
      </c>
    </row>
    <row r="944" spans="1:21" ht="30" x14ac:dyDescent="0.25">
      <c r="A944">
        <v>942</v>
      </c>
      <c r="B944" s="3" t="s">
        <v>942</v>
      </c>
      <c r="C944" s="3" t="s">
        <v>5051</v>
      </c>
      <c r="D944" s="6">
        <v>19500</v>
      </c>
      <c r="E944" s="8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>
        <f t="shared" si="56"/>
        <v>3</v>
      </c>
      <c r="P944" s="11">
        <f t="shared" si="57"/>
        <v>41.75</v>
      </c>
      <c r="Q944" t="s">
        <v>8316</v>
      </c>
      <c r="R944" t="s">
        <v>8318</v>
      </c>
      <c r="S944" s="10">
        <f t="shared" si="58"/>
        <v>42382.843287037031</v>
      </c>
      <c r="T944">
        <f t="shared" si="59"/>
        <v>2016</v>
      </c>
      <c r="U944" s="15" t="str" cm="1">
        <f t="array" ref="U944">_xlfn.IFS(MONTH($S944)=1, "January", MONTH($S944)=2, "Feburary", MONTH($S944)=3, "March", MONTH($S944)=4, "April", MONTH($S944)=5, "May", MONTH($S944)=6, "June", MONTH($S944)=7, "July", MONTH($S944)=8, "August", MONTH($S944)=9, "September", MONTH($S944)=10, "October", MONTH($S944)=11, "November", MONTH($S944)=12, "December")</f>
        <v>January</v>
      </c>
    </row>
    <row r="945" spans="1:21" ht="30" x14ac:dyDescent="0.25">
      <c r="A945">
        <v>943</v>
      </c>
      <c r="B945" s="3" t="s">
        <v>943</v>
      </c>
      <c r="C945" s="3" t="s">
        <v>5052</v>
      </c>
      <c r="D945" s="6">
        <v>19500</v>
      </c>
      <c r="E945" s="8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>
        <f t="shared" si="56"/>
        <v>1</v>
      </c>
      <c r="P945" s="11">
        <f t="shared" si="57"/>
        <v>24.08</v>
      </c>
      <c r="Q945" t="s">
        <v>8316</v>
      </c>
      <c r="R945" t="s">
        <v>8318</v>
      </c>
      <c r="S945" s="10">
        <f t="shared" si="58"/>
        <v>42673.66788194445</v>
      </c>
      <c r="T945">
        <f t="shared" si="59"/>
        <v>2016</v>
      </c>
      <c r="U945" s="15" t="str" cm="1">
        <f t="array" ref="U945">_xlfn.IFS(MONTH($S945)=1, "January", MONTH($S945)=2, "Feburary", MONTH($S945)=3, "March", MONTH($S945)=4, "April", MONTH($S945)=5, "May", MONTH($S945)=6, "June", MONTH($S945)=7, "July", MONTH($S945)=8, "August", MONTH($S945)=9, "September", MONTH($S945)=10, "October", MONTH($S945)=11, "November", MONTH($S945)=12, "December")</f>
        <v>October</v>
      </c>
    </row>
    <row r="946" spans="1:21" ht="30" x14ac:dyDescent="0.25">
      <c r="A946">
        <v>944</v>
      </c>
      <c r="B946" s="3" t="s">
        <v>944</v>
      </c>
      <c r="C946" s="3" t="s">
        <v>5053</v>
      </c>
      <c r="D946" s="6">
        <v>19000</v>
      </c>
      <c r="E946" s="8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>
        <f t="shared" si="56"/>
        <v>35</v>
      </c>
      <c r="P946" s="11">
        <f t="shared" si="57"/>
        <v>69.41</v>
      </c>
      <c r="Q946" t="s">
        <v>8316</v>
      </c>
      <c r="R946" t="s">
        <v>8318</v>
      </c>
      <c r="S946" s="10">
        <f t="shared" si="58"/>
        <v>42444.583912037036</v>
      </c>
      <c r="T946">
        <f t="shared" si="59"/>
        <v>2016</v>
      </c>
      <c r="U946" s="15" t="str" cm="1">
        <f t="array" ref="U946">_xlfn.IFS(MONTH($S946)=1, "January", MONTH($S946)=2, "Feburary", MONTH($S946)=3, "March", MONTH($S946)=4, "April", MONTH($S946)=5, "May", MONTH($S946)=6, "June", MONTH($S946)=7, "July", MONTH($S946)=8, "August", MONTH($S946)=9, "September", MONTH($S946)=10, "October", MONTH($S946)=11, "November", MONTH($S946)=12, "December")</f>
        <v>March</v>
      </c>
    </row>
    <row r="947" spans="1:21" ht="30" x14ac:dyDescent="0.25">
      <c r="A947">
        <v>945</v>
      </c>
      <c r="B947" s="3" t="s">
        <v>945</v>
      </c>
      <c r="C947" s="3" t="s">
        <v>5054</v>
      </c>
      <c r="D947" s="6">
        <v>19000</v>
      </c>
      <c r="E947" s="8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>
        <f t="shared" si="56"/>
        <v>13</v>
      </c>
      <c r="P947" s="11">
        <f t="shared" si="57"/>
        <v>155.25</v>
      </c>
      <c r="Q947" t="s">
        <v>8316</v>
      </c>
      <c r="R947" t="s">
        <v>8318</v>
      </c>
      <c r="S947" s="10">
        <f t="shared" si="58"/>
        <v>42732.872986111113</v>
      </c>
      <c r="T947">
        <f t="shared" si="59"/>
        <v>2016</v>
      </c>
      <c r="U947" s="15" t="str" cm="1">
        <f t="array" ref="U947">_xlfn.IFS(MONTH($S947)=1, "January", MONTH($S947)=2, "Feburary", MONTH($S947)=3, "March", MONTH($S947)=4, "April", MONTH($S947)=5, "May", MONTH($S947)=6, "June", MONTH($S947)=7, "July", MONTH($S947)=8, "August", MONTH($S947)=9, "September", MONTH($S947)=10, "October", MONTH($S947)=11, "November", MONTH($S947)=12, "December")</f>
        <v>December</v>
      </c>
    </row>
    <row r="948" spans="1:21" ht="30" x14ac:dyDescent="0.25">
      <c r="A948">
        <v>946</v>
      </c>
      <c r="B948" s="3" t="s">
        <v>946</v>
      </c>
      <c r="C948" s="3" t="s">
        <v>5055</v>
      </c>
      <c r="D948" s="6">
        <v>19000</v>
      </c>
      <c r="E948" s="8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>
        <f t="shared" si="56"/>
        <v>2</v>
      </c>
      <c r="P948" s="11">
        <f t="shared" si="57"/>
        <v>57.2</v>
      </c>
      <c r="Q948" t="s">
        <v>8316</v>
      </c>
      <c r="R948" t="s">
        <v>8318</v>
      </c>
      <c r="S948" s="10">
        <f t="shared" si="58"/>
        <v>42592.750555555554</v>
      </c>
      <c r="T948">
        <f t="shared" si="59"/>
        <v>2016</v>
      </c>
      <c r="U948" s="15" t="str" cm="1">
        <f t="array" ref="U948">_xlfn.IFS(MONTH($S948)=1, "January", MONTH($S948)=2, "Feburary", MONTH($S948)=3, "March", MONTH($S948)=4, "April", MONTH($S948)=5, "May", MONTH($S948)=6, "June", MONTH($S948)=7, "July", MONTH($S948)=8, "August", MONTH($S948)=9, "September", MONTH($S948)=10, "October", MONTH($S948)=11, "November", MONTH($S948)=12, "December")</f>
        <v>August</v>
      </c>
    </row>
    <row r="949" spans="1:21" ht="30" x14ac:dyDescent="0.25">
      <c r="A949">
        <v>947</v>
      </c>
      <c r="B949" s="3" t="s">
        <v>947</v>
      </c>
      <c r="C949" s="3" t="s">
        <v>5056</v>
      </c>
      <c r="D949" s="6">
        <v>19000</v>
      </c>
      <c r="E949" s="8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>
        <f t="shared" si="56"/>
        <v>0</v>
      </c>
      <c r="P949" s="11">
        <f t="shared" si="57"/>
        <v>0</v>
      </c>
      <c r="Q949" t="s">
        <v>8316</v>
      </c>
      <c r="R949" t="s">
        <v>8318</v>
      </c>
      <c r="S949" s="10">
        <f t="shared" si="58"/>
        <v>42491.781319444446</v>
      </c>
      <c r="T949">
        <f t="shared" si="59"/>
        <v>2016</v>
      </c>
      <c r="U949" s="15" t="str" cm="1">
        <f t="array" ref="U949">_xlfn.IFS(MONTH($S949)=1, "January", MONTH($S949)=2, "Feburary", MONTH($S949)=3, "March", MONTH($S949)=4, "April", MONTH($S949)=5, "May", MONTH($S949)=6, "June", MONTH($S949)=7, "July", MONTH($S949)=8, "August", MONTH($S949)=9, "September", MONTH($S949)=10, "October", MONTH($S949)=11, "November", MONTH($S949)=12, "December")</f>
        <v>May</v>
      </c>
    </row>
    <row r="950" spans="1:21" ht="30" x14ac:dyDescent="0.25">
      <c r="A950">
        <v>948</v>
      </c>
      <c r="B950" s="3" t="s">
        <v>948</v>
      </c>
      <c r="C950" s="3" t="s">
        <v>5057</v>
      </c>
      <c r="D950" s="6">
        <v>19000</v>
      </c>
      <c r="E950" s="8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>
        <f t="shared" si="56"/>
        <v>3</v>
      </c>
      <c r="P950" s="11">
        <f t="shared" si="57"/>
        <v>60</v>
      </c>
      <c r="Q950" t="s">
        <v>8316</v>
      </c>
      <c r="R950" t="s">
        <v>8318</v>
      </c>
      <c r="S950" s="10">
        <f t="shared" si="58"/>
        <v>42411.828287037039</v>
      </c>
      <c r="T950">
        <f t="shared" si="59"/>
        <v>2016</v>
      </c>
      <c r="U950" s="15" t="str" cm="1">
        <f t="array" ref="U950">_xlfn.IFS(MONTH($S950)=1, "January", MONTH($S950)=2, "Feburary", MONTH($S950)=3, "March", MONTH($S950)=4, "April", MONTH($S950)=5, "May", MONTH($S950)=6, "June", MONTH($S950)=7, "July", MONTH($S950)=8, "August", MONTH($S950)=9, "September", MONTH($S950)=10, "October", MONTH($S950)=11, "November", MONTH($S950)=12, "December")</f>
        <v>Feburary</v>
      </c>
    </row>
    <row r="951" spans="1:21" ht="30" x14ac:dyDescent="0.25">
      <c r="A951">
        <v>949</v>
      </c>
      <c r="B951" s="3" t="s">
        <v>949</v>
      </c>
      <c r="C951" s="3" t="s">
        <v>5058</v>
      </c>
      <c r="D951" s="6">
        <v>18950</v>
      </c>
      <c r="E951" s="8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>
        <f t="shared" si="56"/>
        <v>1</v>
      </c>
      <c r="P951" s="11">
        <f t="shared" si="57"/>
        <v>39</v>
      </c>
      <c r="Q951" t="s">
        <v>8316</v>
      </c>
      <c r="R951" t="s">
        <v>8318</v>
      </c>
      <c r="S951" s="10">
        <f t="shared" si="58"/>
        <v>42361.043703703705</v>
      </c>
      <c r="T951">
        <f t="shared" si="59"/>
        <v>2015</v>
      </c>
      <c r="U951" s="15" t="str" cm="1">
        <f t="array" ref="U951">_xlfn.IFS(MONTH($S951)=1, "January", MONTH($S951)=2, "Feburary", MONTH($S951)=3, "March", MONTH($S951)=4, "April", MONTH($S951)=5, "May", MONTH($S951)=6, "June", MONTH($S951)=7, "July", MONTH($S951)=8, "August", MONTH($S951)=9, "September", MONTH($S951)=10, "October", MONTH($S951)=11, "November", MONTH($S951)=12, "December")</f>
        <v>December</v>
      </c>
    </row>
    <row r="952" spans="1:21" ht="30" x14ac:dyDescent="0.25">
      <c r="A952">
        <v>950</v>
      </c>
      <c r="B952" s="3" t="s">
        <v>950</v>
      </c>
      <c r="C952" s="3" t="s">
        <v>5059</v>
      </c>
      <c r="D952" s="6">
        <v>18900</v>
      </c>
      <c r="E952" s="8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>
        <f t="shared" si="56"/>
        <v>7</v>
      </c>
      <c r="P952" s="11">
        <f t="shared" si="57"/>
        <v>58.42</v>
      </c>
      <c r="Q952" t="s">
        <v>8316</v>
      </c>
      <c r="R952" t="s">
        <v>8318</v>
      </c>
      <c r="S952" s="10">
        <f t="shared" si="58"/>
        <v>42356.750706018516</v>
      </c>
      <c r="T952">
        <f t="shared" si="59"/>
        <v>2015</v>
      </c>
      <c r="U952" s="15" t="str" cm="1">
        <f t="array" ref="U952">_xlfn.IFS(MONTH($S952)=1, "January", MONTH($S952)=2, "Feburary", MONTH($S952)=3, "March", MONTH($S952)=4, "April", MONTH($S952)=5, "May", MONTH($S952)=6, "June", MONTH($S952)=7, "July", MONTH($S952)=8, "August", MONTH($S952)=9, "September", MONTH($S952)=10, "October", MONTH($S952)=11, "November", MONTH($S952)=12, "December")</f>
        <v>December</v>
      </c>
    </row>
    <row r="953" spans="1:21" x14ac:dyDescent="0.25">
      <c r="A953">
        <v>951</v>
      </c>
      <c r="B953" s="3" t="s">
        <v>951</v>
      </c>
      <c r="C953" s="3" t="s">
        <v>5060</v>
      </c>
      <c r="D953" s="6">
        <v>18800</v>
      </c>
      <c r="E953" s="8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>
        <f t="shared" si="56"/>
        <v>102</v>
      </c>
      <c r="P953" s="11">
        <f t="shared" si="57"/>
        <v>158.63999999999999</v>
      </c>
      <c r="Q953" t="s">
        <v>8316</v>
      </c>
      <c r="R953" t="s">
        <v>8318</v>
      </c>
      <c r="S953" s="10">
        <f t="shared" si="58"/>
        <v>42480.653611111105</v>
      </c>
      <c r="T953">
        <f t="shared" si="59"/>
        <v>2016</v>
      </c>
      <c r="U953" s="15" t="str" cm="1">
        <f t="array" ref="U953">_xlfn.IFS(MONTH($S953)=1, "January", MONTH($S953)=2, "Feburary", MONTH($S953)=3, "March", MONTH($S953)=4, "April", MONTH($S953)=5, "May", MONTH($S953)=6, "June", MONTH($S953)=7, "July", MONTH($S953)=8, "August", MONTH($S953)=9, "September", MONTH($S953)=10, "October", MONTH($S953)=11, "November", MONTH($S953)=12, "December")</f>
        <v>April</v>
      </c>
    </row>
    <row r="954" spans="1:21" x14ac:dyDescent="0.25">
      <c r="A954">
        <v>952</v>
      </c>
      <c r="B954" s="3" t="s">
        <v>952</v>
      </c>
      <c r="C954" s="3" t="s">
        <v>5061</v>
      </c>
      <c r="D954" s="6">
        <v>18500</v>
      </c>
      <c r="E954" s="8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>
        <f t="shared" si="56"/>
        <v>106</v>
      </c>
      <c r="P954" s="11">
        <f t="shared" si="57"/>
        <v>99.86</v>
      </c>
      <c r="Q954" t="s">
        <v>8316</v>
      </c>
      <c r="R954" t="s">
        <v>8318</v>
      </c>
      <c r="S954" s="10">
        <f t="shared" si="58"/>
        <v>42662.613564814819</v>
      </c>
      <c r="T954">
        <f t="shared" si="59"/>
        <v>2016</v>
      </c>
      <c r="U954" s="15" t="str" cm="1">
        <f t="array" ref="U954">_xlfn.IFS(MONTH($S954)=1, "January", MONTH($S954)=2, "Feburary", MONTH($S954)=3, "March", MONTH($S954)=4, "April", MONTH($S954)=5, "May", MONTH($S954)=6, "June", MONTH($S954)=7, "July", MONTH($S954)=8, "August", MONTH($S954)=9, "September", MONTH($S954)=10, "October", MONTH($S954)=11, "November", MONTH($S954)=12, "December")</f>
        <v>October</v>
      </c>
    </row>
    <row r="955" spans="1:21" ht="30" x14ac:dyDescent="0.25">
      <c r="A955">
        <v>953</v>
      </c>
      <c r="B955" s="3" t="s">
        <v>953</v>
      </c>
      <c r="C955" s="3" t="s">
        <v>5062</v>
      </c>
      <c r="D955" s="6">
        <v>18500</v>
      </c>
      <c r="E955" s="8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>
        <f t="shared" si="56"/>
        <v>1</v>
      </c>
      <c r="P955" s="11">
        <f t="shared" si="57"/>
        <v>25.2</v>
      </c>
      <c r="Q955" t="s">
        <v>8316</v>
      </c>
      <c r="R955" t="s">
        <v>8318</v>
      </c>
      <c r="S955" s="10">
        <f t="shared" si="58"/>
        <v>41999.164340277777</v>
      </c>
      <c r="T955">
        <f t="shared" si="59"/>
        <v>2014</v>
      </c>
      <c r="U955" s="15" t="str" cm="1">
        <f t="array" ref="U955">_xlfn.IFS(MONTH($S955)=1, "January", MONTH($S955)=2, "Feburary", MONTH($S955)=3, "March", MONTH($S955)=4, "April", MONTH($S955)=5, "May", MONTH($S955)=6, "June", MONTH($S955)=7, "July", MONTH($S955)=8, "August", MONTH($S955)=9, "September", MONTH($S955)=10, "October", MONTH($S955)=11, "November", MONTH($S955)=12, "December")</f>
        <v>December</v>
      </c>
    </row>
    <row r="956" spans="1:21" ht="30" x14ac:dyDescent="0.25">
      <c r="A956">
        <v>954</v>
      </c>
      <c r="B956" s="3" t="s">
        <v>954</v>
      </c>
      <c r="C956" s="3" t="s">
        <v>5063</v>
      </c>
      <c r="D956" s="6">
        <v>18500</v>
      </c>
      <c r="E956" s="8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>
        <f t="shared" si="56"/>
        <v>35</v>
      </c>
      <c r="P956" s="11">
        <f t="shared" si="57"/>
        <v>89.19</v>
      </c>
      <c r="Q956" t="s">
        <v>8316</v>
      </c>
      <c r="R956" t="s">
        <v>8318</v>
      </c>
      <c r="S956" s="10">
        <f t="shared" si="58"/>
        <v>42194.833784722221</v>
      </c>
      <c r="T956">
        <f t="shared" si="59"/>
        <v>2015</v>
      </c>
      <c r="U956" s="15" t="str" cm="1">
        <f t="array" ref="U956">_xlfn.IFS(MONTH($S956)=1, "January", MONTH($S956)=2, "Feburary", MONTH($S956)=3, "March", MONTH($S956)=4, "April", MONTH($S956)=5, "May", MONTH($S956)=6, "June", MONTH($S956)=7, "July", MONTH($S956)=8, "August", MONTH($S956)=9, "September", MONTH($S956)=10, "October", MONTH($S956)=11, "November", MONTH($S956)=12, "December")</f>
        <v>July</v>
      </c>
    </row>
    <row r="957" spans="1:21" ht="30" x14ac:dyDescent="0.25">
      <c r="A957">
        <v>955</v>
      </c>
      <c r="B957" s="3" t="s">
        <v>955</v>
      </c>
      <c r="C957" s="3" t="s">
        <v>5064</v>
      </c>
      <c r="D957" s="6">
        <v>18500</v>
      </c>
      <c r="E957" s="8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>
        <f t="shared" si="56"/>
        <v>92</v>
      </c>
      <c r="P957" s="11">
        <f t="shared" si="57"/>
        <v>182.62</v>
      </c>
      <c r="Q957" t="s">
        <v>8316</v>
      </c>
      <c r="R957" t="s">
        <v>8318</v>
      </c>
      <c r="S957" s="10">
        <f t="shared" si="58"/>
        <v>42586.295138888891</v>
      </c>
      <c r="T957">
        <f t="shared" si="59"/>
        <v>2016</v>
      </c>
      <c r="U957" s="15" t="str" cm="1">
        <f t="array" ref="U957">_xlfn.IFS(MONTH($S957)=1, "January", MONTH($S957)=2, "Feburary", MONTH($S957)=3, "March", MONTH($S957)=4, "April", MONTH($S957)=5, "May", MONTH($S957)=6, "June", MONTH($S957)=7, "July", MONTH($S957)=8, "August", MONTH($S957)=9, "September", MONTH($S957)=10, "October", MONTH($S957)=11, "November", MONTH($S957)=12, "December")</f>
        <v>August</v>
      </c>
    </row>
    <row r="958" spans="1:21" ht="45" x14ac:dyDescent="0.25">
      <c r="A958">
        <v>956</v>
      </c>
      <c r="B958" s="3" t="s">
        <v>956</v>
      </c>
      <c r="C958" s="3" t="s">
        <v>5065</v>
      </c>
      <c r="D958" s="6">
        <v>18500</v>
      </c>
      <c r="E958" s="8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>
        <f t="shared" si="56"/>
        <v>5</v>
      </c>
      <c r="P958" s="11">
        <f t="shared" si="57"/>
        <v>50.65</v>
      </c>
      <c r="Q958" t="s">
        <v>8316</v>
      </c>
      <c r="R958" t="s">
        <v>8318</v>
      </c>
      <c r="S958" s="10">
        <f t="shared" si="58"/>
        <v>42060.913877314815</v>
      </c>
      <c r="T958">
        <f t="shared" si="59"/>
        <v>2015</v>
      </c>
      <c r="U958" s="15" t="str" cm="1">
        <f t="array" ref="U958">_xlfn.IFS(MONTH($S958)=1, "January", MONTH($S958)=2, "Feburary", MONTH($S958)=3, "March", MONTH($S958)=4, "April", MONTH($S958)=5, "May", MONTH($S958)=6, "June", MONTH($S958)=7, "July", MONTH($S958)=8, "August", MONTH($S958)=9, "September", MONTH($S958)=10, "October", MONTH($S958)=11, "November", MONTH($S958)=12, "December")</f>
        <v>Feburary</v>
      </c>
    </row>
    <row r="959" spans="1:21" ht="30" x14ac:dyDescent="0.25">
      <c r="A959">
        <v>957</v>
      </c>
      <c r="B959" s="3" t="s">
        <v>957</v>
      </c>
      <c r="C959" s="3" t="s">
        <v>5066</v>
      </c>
      <c r="D959" s="6">
        <v>18500</v>
      </c>
      <c r="E959" s="8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>
        <f t="shared" si="56"/>
        <v>1</v>
      </c>
      <c r="P959" s="11">
        <f t="shared" si="57"/>
        <v>33.29</v>
      </c>
      <c r="Q959" t="s">
        <v>8316</v>
      </c>
      <c r="R959" t="s">
        <v>8318</v>
      </c>
      <c r="S959" s="10">
        <f t="shared" si="58"/>
        <v>42660.552465277782</v>
      </c>
      <c r="T959">
        <f t="shared" si="59"/>
        <v>2016</v>
      </c>
      <c r="U959" s="15" t="str" cm="1">
        <f t="array" ref="U959">_xlfn.IFS(MONTH($S959)=1, "January", MONTH($S959)=2, "Feburary", MONTH($S959)=3, "March", MONTH($S959)=4, "April", MONTH($S959)=5, "May", MONTH($S959)=6, "June", MONTH($S959)=7, "July", MONTH($S959)=8, "August", MONTH($S959)=9, "September", MONTH($S959)=10, "October", MONTH($S959)=11, "November", MONTH($S959)=12, "December")</f>
        <v>October</v>
      </c>
    </row>
    <row r="960" spans="1:21" ht="30" x14ac:dyDescent="0.25">
      <c r="A960">
        <v>958</v>
      </c>
      <c r="B960" s="3" t="s">
        <v>958</v>
      </c>
      <c r="C960" s="3" t="s">
        <v>5067</v>
      </c>
      <c r="D960" s="6">
        <v>18500</v>
      </c>
      <c r="E960" s="8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>
        <f t="shared" si="56"/>
        <v>5</v>
      </c>
      <c r="P960" s="11">
        <f t="shared" si="57"/>
        <v>51.82</v>
      </c>
      <c r="Q960" t="s">
        <v>8316</v>
      </c>
      <c r="R960" t="s">
        <v>8318</v>
      </c>
      <c r="S960" s="10">
        <f t="shared" si="58"/>
        <v>42082.802812499998</v>
      </c>
      <c r="T960">
        <f t="shared" si="59"/>
        <v>2015</v>
      </c>
      <c r="U960" s="15" t="str" cm="1">
        <f t="array" ref="U960">_xlfn.IFS(MONTH($S960)=1, "January", MONTH($S960)=2, "Feburary", MONTH($S960)=3, "March", MONTH($S960)=4, "April", MONTH($S960)=5, "May", MONTH($S960)=6, "June", MONTH($S960)=7, "July", MONTH($S960)=8, "August", MONTH($S960)=9, "September", MONTH($S960)=10, "October", MONTH($S960)=11, "November", MONTH($S960)=12, "December")</f>
        <v>March</v>
      </c>
    </row>
    <row r="961" spans="1:21" ht="30" x14ac:dyDescent="0.25">
      <c r="A961">
        <v>959</v>
      </c>
      <c r="B961" s="3" t="s">
        <v>959</v>
      </c>
      <c r="C961" s="3" t="s">
        <v>5068</v>
      </c>
      <c r="D961" s="6">
        <v>18000</v>
      </c>
      <c r="E961" s="8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>
        <f t="shared" si="56"/>
        <v>108</v>
      </c>
      <c r="P961" s="11">
        <f t="shared" si="57"/>
        <v>113.63</v>
      </c>
      <c r="Q961" t="s">
        <v>8316</v>
      </c>
      <c r="R961" t="s">
        <v>8318</v>
      </c>
      <c r="S961" s="10">
        <f t="shared" si="58"/>
        <v>41993.174363425926</v>
      </c>
      <c r="T961">
        <f t="shared" si="59"/>
        <v>2014</v>
      </c>
      <c r="U961" s="15" t="str" cm="1">
        <f t="array" ref="U961">_xlfn.IFS(MONTH($S961)=1, "January", MONTH($S961)=2, "Feburary", MONTH($S961)=3, "March", MONTH($S961)=4, "April", MONTH($S961)=5, "May", MONTH($S961)=6, "June", MONTH($S961)=7, "July", MONTH($S961)=8, "August", MONTH($S961)=9, "September", MONTH($S961)=10, "October", MONTH($S961)=11, "November", MONTH($S961)=12, "December")</f>
        <v>December</v>
      </c>
    </row>
    <row r="962" spans="1:21" ht="30" x14ac:dyDescent="0.25">
      <c r="A962">
        <v>960</v>
      </c>
      <c r="B962" s="3" t="s">
        <v>960</v>
      </c>
      <c r="C962" s="3" t="s">
        <v>5069</v>
      </c>
      <c r="D962" s="6">
        <v>18000</v>
      </c>
      <c r="E962" s="8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>
        <f t="shared" si="56"/>
        <v>143</v>
      </c>
      <c r="P962" s="11">
        <f t="shared" si="57"/>
        <v>136.46</v>
      </c>
      <c r="Q962" t="s">
        <v>8316</v>
      </c>
      <c r="R962" t="s">
        <v>8318</v>
      </c>
      <c r="S962" s="10">
        <f t="shared" si="58"/>
        <v>42766.626793981486</v>
      </c>
      <c r="T962">
        <f t="shared" si="59"/>
        <v>2017</v>
      </c>
      <c r="U962" s="15" t="str" cm="1">
        <f t="array" ref="U962">_xlfn.IFS(MONTH($S962)=1, "January", MONTH($S962)=2, "Feburary", MONTH($S962)=3, "March", MONTH($S962)=4, "April", MONTH($S962)=5, "May", MONTH($S962)=6, "June", MONTH($S962)=7, "July", MONTH($S962)=8, "August", MONTH($S962)=9, "September", MONTH($S962)=10, "October", MONTH($S962)=11, "November", MONTH($S962)=12, "December")</f>
        <v>January</v>
      </c>
    </row>
    <row r="963" spans="1:21" ht="30" x14ac:dyDescent="0.25">
      <c r="A963">
        <v>961</v>
      </c>
      <c r="B963" s="3" t="s">
        <v>961</v>
      </c>
      <c r="C963" s="3" t="s">
        <v>5070</v>
      </c>
      <c r="D963" s="6">
        <v>18000</v>
      </c>
      <c r="E963" s="8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>
        <f t="shared" ref="O963:O1026" si="60">ROUND($E963/$D963*100, 0)</f>
        <v>223</v>
      </c>
      <c r="P963" s="11">
        <f t="shared" ref="P963:P1026" si="61">IFERROR(ROUND($E963/$L963, 2), 0)</f>
        <v>364.35</v>
      </c>
      <c r="Q963" t="s">
        <v>8316</v>
      </c>
      <c r="R963" t="s">
        <v>8318</v>
      </c>
      <c r="S963" s="10">
        <f t="shared" ref="S963:S1026" si="62">((($J963/60)/60)/24)+DATE(1970,1,1)</f>
        <v>42740.693692129629</v>
      </c>
      <c r="T963">
        <f t="shared" ref="T963:T1026" si="63">YEAR($S963)</f>
        <v>2017</v>
      </c>
      <c r="U963" s="15" t="str" cm="1">
        <f t="array" ref="U963">_xlfn.IFS(MONTH($S963)=1, "January", MONTH($S963)=2, "Feburary", MONTH($S963)=3, "March", MONTH($S963)=4, "April", MONTH($S963)=5, "May", MONTH($S963)=6, "June", MONTH($S963)=7, "July", MONTH($S963)=8, "August", MONTH($S963)=9, "September", MONTH($S963)=10, "October", MONTH($S963)=11, "November", MONTH($S963)=12, "December")</f>
        <v>January</v>
      </c>
    </row>
    <row r="964" spans="1:21" ht="30" x14ac:dyDescent="0.25">
      <c r="A964">
        <v>962</v>
      </c>
      <c r="B964" s="3" t="s">
        <v>962</v>
      </c>
      <c r="C964" s="3" t="s">
        <v>5071</v>
      </c>
      <c r="D964" s="6">
        <v>18000</v>
      </c>
      <c r="E964" s="8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>
        <f t="shared" si="60"/>
        <v>4</v>
      </c>
      <c r="P964" s="11">
        <f t="shared" si="61"/>
        <v>19.239999999999998</v>
      </c>
      <c r="Q964" t="s">
        <v>8316</v>
      </c>
      <c r="R964" t="s">
        <v>8318</v>
      </c>
      <c r="S964" s="10">
        <f t="shared" si="62"/>
        <v>42373.712418981479</v>
      </c>
      <c r="T964">
        <f t="shared" si="63"/>
        <v>2016</v>
      </c>
      <c r="U964" s="15" t="str" cm="1">
        <f t="array" ref="U964">_xlfn.IFS(MONTH($S964)=1, "January", MONTH($S964)=2, "Feburary", MONTH($S964)=3, "March", MONTH($S964)=4, "April", MONTH($S964)=5, "May", MONTH($S964)=6, "June", MONTH($S964)=7, "July", MONTH($S964)=8, "August", MONTH($S964)=9, "September", MONTH($S964)=10, "October", MONTH($S964)=11, "November", MONTH($S964)=12, "December")</f>
        <v>January</v>
      </c>
    </row>
    <row r="965" spans="1:21" x14ac:dyDescent="0.25">
      <c r="A965">
        <v>963</v>
      </c>
      <c r="B965" s="3" t="s">
        <v>963</v>
      </c>
      <c r="C965" s="3" t="s">
        <v>5072</v>
      </c>
      <c r="D965" s="6">
        <v>18000</v>
      </c>
      <c r="E965" s="8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>
        <f t="shared" si="60"/>
        <v>2</v>
      </c>
      <c r="P965" s="11">
        <f t="shared" si="61"/>
        <v>41.89</v>
      </c>
      <c r="Q965" t="s">
        <v>8316</v>
      </c>
      <c r="R965" t="s">
        <v>8318</v>
      </c>
      <c r="S965" s="10">
        <f t="shared" si="62"/>
        <v>42625.635636574079</v>
      </c>
      <c r="T965">
        <f t="shared" si="63"/>
        <v>2016</v>
      </c>
      <c r="U965" s="15" t="str" cm="1">
        <f t="array" ref="U965">_xlfn.IFS(MONTH($S965)=1, "January", MONTH($S965)=2, "Feburary", MONTH($S965)=3, "March", MONTH($S965)=4, "April", MONTH($S965)=5, "May", MONTH($S965)=6, "June", MONTH($S965)=7, "July", MONTH($S965)=8, "August", MONTH($S965)=9, "September", MONTH($S965)=10, "October", MONTH($S965)=11, "November", MONTH($S965)=12, "December")</f>
        <v>September</v>
      </c>
    </row>
    <row r="966" spans="1:21" ht="30" x14ac:dyDescent="0.25">
      <c r="A966">
        <v>964</v>
      </c>
      <c r="B966" s="3" t="s">
        <v>964</v>
      </c>
      <c r="C966" s="3" t="s">
        <v>5073</v>
      </c>
      <c r="D966" s="6">
        <v>18000</v>
      </c>
      <c r="E966" s="8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>
        <f t="shared" si="60"/>
        <v>5</v>
      </c>
      <c r="P966" s="11">
        <f t="shared" si="61"/>
        <v>30.31</v>
      </c>
      <c r="Q966" t="s">
        <v>8316</v>
      </c>
      <c r="R966" t="s">
        <v>8318</v>
      </c>
      <c r="S966" s="10">
        <f t="shared" si="62"/>
        <v>42208.628692129627</v>
      </c>
      <c r="T966">
        <f t="shared" si="63"/>
        <v>2015</v>
      </c>
      <c r="U966" s="15" t="str" cm="1">
        <f t="array" ref="U966">_xlfn.IFS(MONTH($S966)=1, "January", MONTH($S966)=2, "Feburary", MONTH($S966)=3, "March", MONTH($S966)=4, "April", MONTH($S966)=5, "May", MONTH($S966)=6, "June", MONTH($S966)=7, "July", MONTH($S966)=8, "August", MONTH($S966)=9, "September", MONTH($S966)=10, "October", MONTH($S966)=11, "November", MONTH($S966)=12, "December")</f>
        <v>July</v>
      </c>
    </row>
    <row r="967" spans="1:21" ht="30" x14ac:dyDescent="0.25">
      <c r="A967">
        <v>965</v>
      </c>
      <c r="B967" s="3" t="s">
        <v>965</v>
      </c>
      <c r="C967" s="3" t="s">
        <v>5074</v>
      </c>
      <c r="D967" s="6">
        <v>18000</v>
      </c>
      <c r="E967" s="8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>
        <f t="shared" si="60"/>
        <v>2</v>
      </c>
      <c r="P967" s="11">
        <f t="shared" si="61"/>
        <v>49.67</v>
      </c>
      <c r="Q967" t="s">
        <v>8316</v>
      </c>
      <c r="R967" t="s">
        <v>8318</v>
      </c>
      <c r="S967" s="10">
        <f t="shared" si="62"/>
        <v>42637.016736111109</v>
      </c>
      <c r="T967">
        <f t="shared" si="63"/>
        <v>2016</v>
      </c>
      <c r="U967" s="15" t="str" cm="1">
        <f t="array" ref="U967">_xlfn.IFS(MONTH($S967)=1, "January", MONTH($S967)=2, "Feburary", MONTH($S967)=3, "March", MONTH($S967)=4, "April", MONTH($S967)=5, "May", MONTH($S967)=6, "June", MONTH($S967)=7, "July", MONTH($S967)=8, "August", MONTH($S967)=9, "September", MONTH($S967)=10, "October", MONTH($S967)=11, "November", MONTH($S967)=12, "December")</f>
        <v>September</v>
      </c>
    </row>
    <row r="968" spans="1:21" ht="30" x14ac:dyDescent="0.25">
      <c r="A968">
        <v>966</v>
      </c>
      <c r="B968" s="3" t="s">
        <v>966</v>
      </c>
      <c r="C968" s="3" t="s">
        <v>5075</v>
      </c>
      <c r="D968" s="6">
        <v>18000</v>
      </c>
      <c r="E968" s="8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>
        <f t="shared" si="60"/>
        <v>10</v>
      </c>
      <c r="P968" s="11">
        <f t="shared" si="61"/>
        <v>59.2</v>
      </c>
      <c r="Q968" t="s">
        <v>8316</v>
      </c>
      <c r="R968" t="s">
        <v>8318</v>
      </c>
      <c r="S968" s="10">
        <f t="shared" si="62"/>
        <v>42619.635787037041</v>
      </c>
      <c r="T968">
        <f t="shared" si="63"/>
        <v>2016</v>
      </c>
      <c r="U968" s="15" t="str" cm="1">
        <f t="array" ref="U968">_xlfn.IFS(MONTH($S968)=1, "January", MONTH($S968)=2, "Feburary", MONTH($S968)=3, "March", MONTH($S968)=4, "April", MONTH($S968)=5, "May", MONTH($S968)=6, "June", MONTH($S968)=7, "July", MONTH($S968)=8, "August", MONTH($S968)=9, "September", MONTH($S968)=10, "October", MONTH($S968)=11, "November", MONTH($S968)=12, "December")</f>
        <v>September</v>
      </c>
    </row>
    <row r="969" spans="1:21" ht="30" x14ac:dyDescent="0.25">
      <c r="A969">
        <v>967</v>
      </c>
      <c r="B969" s="3" t="s">
        <v>967</v>
      </c>
      <c r="C969" s="3" t="s">
        <v>5076</v>
      </c>
      <c r="D969" s="6">
        <v>18000</v>
      </c>
      <c r="E969" s="8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>
        <f t="shared" si="60"/>
        <v>20</v>
      </c>
      <c r="P969" s="11">
        <f t="shared" si="61"/>
        <v>43.98</v>
      </c>
      <c r="Q969" t="s">
        <v>8316</v>
      </c>
      <c r="R969" t="s">
        <v>8318</v>
      </c>
      <c r="S969" s="10">
        <f t="shared" si="62"/>
        <v>42422.254328703704</v>
      </c>
      <c r="T969">
        <f t="shared" si="63"/>
        <v>2016</v>
      </c>
      <c r="U969" s="15" t="str" cm="1">
        <f t="array" ref="U969">_xlfn.IFS(MONTH($S969)=1, "January", MONTH($S969)=2, "Feburary", MONTH($S969)=3, "March", MONTH($S969)=4, "April", MONTH($S969)=5, "May", MONTH($S969)=6, "June", MONTH($S969)=7, "July", MONTH($S969)=8, "August", MONTH($S969)=9, "September", MONTH($S969)=10, "October", MONTH($S969)=11, "November", MONTH($S969)=12, "December")</f>
        <v>Feburary</v>
      </c>
    </row>
    <row r="970" spans="1:21" ht="30" x14ac:dyDescent="0.25">
      <c r="A970">
        <v>968</v>
      </c>
      <c r="B970" s="3" t="s">
        <v>968</v>
      </c>
      <c r="C970" s="3" t="s">
        <v>5077</v>
      </c>
      <c r="D970" s="6">
        <v>18000</v>
      </c>
      <c r="E970" s="8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>
        <f t="shared" si="60"/>
        <v>1</v>
      </c>
      <c r="P970" s="11">
        <f t="shared" si="61"/>
        <v>26.5</v>
      </c>
      <c r="Q970" t="s">
        <v>8316</v>
      </c>
      <c r="R970" t="s">
        <v>8318</v>
      </c>
      <c r="S970" s="10">
        <f t="shared" si="62"/>
        <v>41836.847615740742</v>
      </c>
      <c r="T970">
        <f t="shared" si="63"/>
        <v>2014</v>
      </c>
      <c r="U970" s="15" t="str" cm="1">
        <f t="array" ref="U970">_xlfn.IFS(MONTH($S970)=1, "January", MONTH($S970)=2, "Feburary", MONTH($S970)=3, "March", MONTH($S970)=4, "April", MONTH($S970)=5, "May", MONTH($S970)=6, "June", MONTH($S970)=7, "July", MONTH($S970)=8, "August", MONTH($S970)=9, "September", MONTH($S970)=10, "October", MONTH($S970)=11, "November", MONTH($S970)=12, "December")</f>
        <v>July</v>
      </c>
    </row>
    <row r="971" spans="1:21" ht="30" x14ac:dyDescent="0.25">
      <c r="A971">
        <v>969</v>
      </c>
      <c r="B971" s="3" t="s">
        <v>969</v>
      </c>
      <c r="C971" s="3" t="s">
        <v>5078</v>
      </c>
      <c r="D971" s="6">
        <v>18000</v>
      </c>
      <c r="E971" s="8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>
        <f t="shared" si="60"/>
        <v>78</v>
      </c>
      <c r="P971" s="11">
        <f t="shared" si="61"/>
        <v>1272.73</v>
      </c>
      <c r="Q971" t="s">
        <v>8316</v>
      </c>
      <c r="R971" t="s">
        <v>8318</v>
      </c>
      <c r="S971" s="10">
        <f t="shared" si="62"/>
        <v>42742.30332175926</v>
      </c>
      <c r="T971">
        <f t="shared" si="63"/>
        <v>2017</v>
      </c>
      <c r="U971" s="15" t="str" cm="1">
        <f t="array" ref="U971">_xlfn.IFS(MONTH($S971)=1, "January", MONTH($S971)=2, "Feburary", MONTH($S971)=3, "March", MONTH($S971)=4, "April", MONTH($S971)=5, "May", MONTH($S971)=6, "June", MONTH($S971)=7, "July", MONTH($S971)=8, "August", MONTH($S971)=9, "September", MONTH($S971)=10, "October", MONTH($S971)=11, "November", MONTH($S971)=12, "December")</f>
        <v>January</v>
      </c>
    </row>
    <row r="972" spans="1:21" ht="30" x14ac:dyDescent="0.25">
      <c r="A972">
        <v>970</v>
      </c>
      <c r="B972" s="3" t="s">
        <v>970</v>
      </c>
      <c r="C972" s="3" t="s">
        <v>5079</v>
      </c>
      <c r="D972" s="6">
        <v>18000</v>
      </c>
      <c r="E972" s="8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>
        <f t="shared" si="60"/>
        <v>13</v>
      </c>
      <c r="P972" s="11">
        <f t="shared" si="61"/>
        <v>164</v>
      </c>
      <c r="Q972" t="s">
        <v>8316</v>
      </c>
      <c r="R972" t="s">
        <v>8318</v>
      </c>
      <c r="S972" s="10">
        <f t="shared" si="62"/>
        <v>42721.220520833333</v>
      </c>
      <c r="T972">
        <f t="shared" si="63"/>
        <v>2016</v>
      </c>
      <c r="U972" s="15" t="str" cm="1">
        <f t="array" ref="U972">_xlfn.IFS(MONTH($S972)=1, "January", MONTH($S972)=2, "Feburary", MONTH($S972)=3, "March", MONTH($S972)=4, "April", MONTH($S972)=5, "May", MONTH($S972)=6, "June", MONTH($S972)=7, "July", MONTH($S972)=8, "August", MONTH($S972)=9, "September", MONTH($S972)=10, "October", MONTH($S972)=11, "November", MONTH($S972)=12, "December")</f>
        <v>December</v>
      </c>
    </row>
    <row r="973" spans="1:21" ht="30" x14ac:dyDescent="0.25">
      <c r="A973">
        <v>971</v>
      </c>
      <c r="B973" s="3" t="s">
        <v>971</v>
      </c>
      <c r="C973" s="3" t="s">
        <v>5080</v>
      </c>
      <c r="D973" s="6">
        <v>18000</v>
      </c>
      <c r="E973" s="8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>
        <f t="shared" si="60"/>
        <v>1</v>
      </c>
      <c r="P973" s="11">
        <f t="shared" si="61"/>
        <v>45.2</v>
      </c>
      <c r="Q973" t="s">
        <v>8316</v>
      </c>
      <c r="R973" t="s">
        <v>8318</v>
      </c>
      <c r="S973" s="10">
        <f t="shared" si="62"/>
        <v>42111.709027777775</v>
      </c>
      <c r="T973">
        <f t="shared" si="63"/>
        <v>2015</v>
      </c>
      <c r="U973" s="15" t="str" cm="1">
        <f t="array" ref="U973">_xlfn.IFS(MONTH($S973)=1, "January", MONTH($S973)=2, "Feburary", MONTH($S973)=3, "March", MONTH($S973)=4, "April", MONTH($S973)=5, "May", MONTH($S973)=6, "June", MONTH($S973)=7, "July", MONTH($S973)=8, "August", MONTH($S973)=9, "September", MONTH($S973)=10, "October", MONTH($S973)=11, "November", MONTH($S973)=12, "December")</f>
        <v>April</v>
      </c>
    </row>
    <row r="974" spans="1:21" ht="30" x14ac:dyDescent="0.25">
      <c r="A974">
        <v>972</v>
      </c>
      <c r="B974" s="3" t="s">
        <v>972</v>
      </c>
      <c r="C974" s="3" t="s">
        <v>5081</v>
      </c>
      <c r="D974" s="6">
        <v>18000</v>
      </c>
      <c r="E974" s="8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>
        <f t="shared" si="60"/>
        <v>38</v>
      </c>
      <c r="P974" s="11">
        <f t="shared" si="61"/>
        <v>153.88999999999999</v>
      </c>
      <c r="Q974" t="s">
        <v>8316</v>
      </c>
      <c r="R974" t="s">
        <v>8318</v>
      </c>
      <c r="S974" s="10">
        <f t="shared" si="62"/>
        <v>41856.865717592591</v>
      </c>
      <c r="T974">
        <f t="shared" si="63"/>
        <v>2014</v>
      </c>
      <c r="U974" s="15" t="str" cm="1">
        <f t="array" ref="U974">_xlfn.IFS(MONTH($S974)=1, "January", MONTH($S974)=2, "Feburary", MONTH($S974)=3, "March", MONTH($S974)=4, "April", MONTH($S974)=5, "May", MONTH($S974)=6, "June", MONTH($S974)=7, "July", MONTH($S974)=8, "August", MONTH($S974)=9, "September", MONTH($S974)=10, "October", MONTH($S974)=11, "November", MONTH($S974)=12, "December")</f>
        <v>August</v>
      </c>
    </row>
    <row r="975" spans="1:21" ht="30" x14ac:dyDescent="0.25">
      <c r="A975">
        <v>973</v>
      </c>
      <c r="B975" s="3" t="s">
        <v>973</v>
      </c>
      <c r="C975" s="3" t="s">
        <v>5082</v>
      </c>
      <c r="D975" s="6">
        <v>18000</v>
      </c>
      <c r="E975" s="8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>
        <f t="shared" si="60"/>
        <v>2</v>
      </c>
      <c r="P975" s="11">
        <f t="shared" si="61"/>
        <v>51.38</v>
      </c>
      <c r="Q975" t="s">
        <v>8316</v>
      </c>
      <c r="R975" t="s">
        <v>8318</v>
      </c>
      <c r="S975" s="10">
        <f t="shared" si="62"/>
        <v>42257.014965277776</v>
      </c>
      <c r="T975">
        <f t="shared" si="63"/>
        <v>2015</v>
      </c>
      <c r="U975" s="15" t="str" cm="1">
        <f t="array" ref="U975">_xlfn.IFS(MONTH($S975)=1, "January", MONTH($S975)=2, "Feburary", MONTH($S975)=3, "March", MONTH($S975)=4, "April", MONTH($S975)=5, "May", MONTH($S975)=6, "June", MONTH($S975)=7, "July", MONTH($S975)=8, "August", MONTH($S975)=9, "September", MONTH($S975)=10, "October", MONTH($S975)=11, "November", MONTH($S975)=12, "December")</f>
        <v>September</v>
      </c>
    </row>
    <row r="976" spans="1:21" ht="30" x14ac:dyDescent="0.25">
      <c r="A976">
        <v>974</v>
      </c>
      <c r="B976" s="3" t="s">
        <v>974</v>
      </c>
      <c r="C976" s="3" t="s">
        <v>5083</v>
      </c>
      <c r="D976" s="6">
        <v>18000</v>
      </c>
      <c r="E976" s="8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>
        <f t="shared" si="60"/>
        <v>2</v>
      </c>
      <c r="P976" s="11">
        <f t="shared" si="61"/>
        <v>93.33</v>
      </c>
      <c r="Q976" t="s">
        <v>8316</v>
      </c>
      <c r="R976" t="s">
        <v>8318</v>
      </c>
      <c r="S976" s="10">
        <f t="shared" si="62"/>
        <v>42424.749490740738</v>
      </c>
      <c r="T976">
        <f t="shared" si="63"/>
        <v>2016</v>
      </c>
      <c r="U976" s="15" t="str" cm="1">
        <f t="array" ref="U976">_xlfn.IFS(MONTH($S976)=1, "January", MONTH($S976)=2, "Feburary", MONTH($S976)=3, "March", MONTH($S976)=4, "April", MONTH($S976)=5, "May", MONTH($S976)=6, "June", MONTH($S976)=7, "July", MONTH($S976)=8, "August", MONTH($S976)=9, "September", MONTH($S976)=10, "October", MONTH($S976)=11, "November", MONTH($S976)=12, "December")</f>
        <v>Feburary</v>
      </c>
    </row>
    <row r="977" spans="1:21" ht="30" x14ac:dyDescent="0.25">
      <c r="A977">
        <v>975</v>
      </c>
      <c r="B977" s="3" t="s">
        <v>975</v>
      </c>
      <c r="C977" s="3" t="s">
        <v>5084</v>
      </c>
      <c r="D977" s="6">
        <v>18000</v>
      </c>
      <c r="E977" s="8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>
        <f t="shared" si="60"/>
        <v>14</v>
      </c>
      <c r="P977" s="11">
        <f t="shared" si="61"/>
        <v>108.63</v>
      </c>
      <c r="Q977" t="s">
        <v>8316</v>
      </c>
      <c r="R977" t="s">
        <v>8318</v>
      </c>
      <c r="S977" s="10">
        <f t="shared" si="62"/>
        <v>42489.696585648147</v>
      </c>
      <c r="T977">
        <f t="shared" si="63"/>
        <v>2016</v>
      </c>
      <c r="U977" s="15" t="str" cm="1">
        <f t="array" ref="U977">_xlfn.IFS(MONTH($S977)=1, "January", MONTH($S977)=2, "Feburary", MONTH($S977)=3, "March", MONTH($S977)=4, "April", MONTH($S977)=5, "May", MONTH($S977)=6, "June", MONTH($S977)=7, "July", MONTH($S977)=8, "August", MONTH($S977)=9, "September", MONTH($S977)=10, "October", MONTH($S977)=11, "November", MONTH($S977)=12, "December")</f>
        <v>April</v>
      </c>
    </row>
    <row r="978" spans="1:21" ht="30" x14ac:dyDescent="0.25">
      <c r="A978">
        <v>976</v>
      </c>
      <c r="B978" s="3" t="s">
        <v>976</v>
      </c>
      <c r="C978" s="3" t="s">
        <v>5085</v>
      </c>
      <c r="D978" s="6">
        <v>18000</v>
      </c>
      <c r="E978" s="8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>
        <f t="shared" si="60"/>
        <v>16</v>
      </c>
      <c r="P978" s="11">
        <f t="shared" si="61"/>
        <v>160.5</v>
      </c>
      <c r="Q978" t="s">
        <v>8316</v>
      </c>
      <c r="R978" t="s">
        <v>8318</v>
      </c>
      <c r="S978" s="10">
        <f t="shared" si="62"/>
        <v>42185.058993055558</v>
      </c>
      <c r="T978">
        <f t="shared" si="63"/>
        <v>2015</v>
      </c>
      <c r="U978" s="15" t="str" cm="1">
        <f t="array" ref="U978">_xlfn.IFS(MONTH($S978)=1, "January", MONTH($S978)=2, "Feburary", MONTH($S978)=3, "March", MONTH($S978)=4, "April", MONTH($S978)=5, "May", MONTH($S978)=6, "June", MONTH($S978)=7, "July", MONTH($S978)=8, "August", MONTH($S978)=9, "September", MONTH($S978)=10, "October", MONTH($S978)=11, "November", MONTH($S978)=12, "December")</f>
        <v>June</v>
      </c>
    </row>
    <row r="979" spans="1:21" ht="30" x14ac:dyDescent="0.25">
      <c r="A979">
        <v>977</v>
      </c>
      <c r="B979" s="3" t="s">
        <v>977</v>
      </c>
      <c r="C979" s="3" t="s">
        <v>5086</v>
      </c>
      <c r="D979" s="6">
        <v>18000</v>
      </c>
      <c r="E979" s="8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>
        <f t="shared" si="60"/>
        <v>5</v>
      </c>
      <c r="P979" s="11">
        <f t="shared" si="61"/>
        <v>75.75</v>
      </c>
      <c r="Q979" t="s">
        <v>8316</v>
      </c>
      <c r="R979" t="s">
        <v>8318</v>
      </c>
      <c r="S979" s="10">
        <f t="shared" si="62"/>
        <v>42391.942094907412</v>
      </c>
      <c r="T979">
        <f t="shared" si="63"/>
        <v>2016</v>
      </c>
      <c r="U979" s="15" t="str" cm="1">
        <f t="array" ref="U979">_xlfn.IFS(MONTH($S979)=1, "January", MONTH($S979)=2, "Feburary", MONTH($S979)=3, "March", MONTH($S979)=4, "April", MONTH($S979)=5, "May", MONTH($S979)=6, "June", MONTH($S979)=7, "July", MONTH($S979)=8, "August", MONTH($S979)=9, "September", MONTH($S979)=10, "October", MONTH($S979)=11, "November", MONTH($S979)=12, "December")</f>
        <v>January</v>
      </c>
    </row>
    <row r="980" spans="1:21" ht="30" x14ac:dyDescent="0.25">
      <c r="A980">
        <v>978</v>
      </c>
      <c r="B980" s="3" t="s">
        <v>978</v>
      </c>
      <c r="C980" s="3" t="s">
        <v>5087</v>
      </c>
      <c r="D980" s="6">
        <v>18000</v>
      </c>
      <c r="E980" s="8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>
        <f t="shared" si="60"/>
        <v>540</v>
      </c>
      <c r="P980" s="11">
        <f t="shared" si="61"/>
        <v>790.84</v>
      </c>
      <c r="Q980" t="s">
        <v>8316</v>
      </c>
      <c r="R980" t="s">
        <v>8318</v>
      </c>
      <c r="S980" s="10">
        <f t="shared" si="62"/>
        <v>42395.309039351851</v>
      </c>
      <c r="T980">
        <f t="shared" si="63"/>
        <v>2016</v>
      </c>
      <c r="U980" s="15" t="str" cm="1">
        <f t="array" ref="U980">_xlfn.IFS(MONTH($S980)=1, "January", MONTH($S980)=2, "Feburary", MONTH($S980)=3, "March", MONTH($S980)=4, "April", MONTH($S980)=5, "May", MONTH($S980)=6, "June", MONTH($S980)=7, "July", MONTH($S980)=8, "August", MONTH($S980)=9, "September", MONTH($S980)=10, "October", MONTH($S980)=11, "November", MONTH($S980)=12, "December")</f>
        <v>January</v>
      </c>
    </row>
    <row r="981" spans="1:21" ht="30" x14ac:dyDescent="0.25">
      <c r="A981">
        <v>979</v>
      </c>
      <c r="B981" s="3" t="s">
        <v>979</v>
      </c>
      <c r="C981" s="3" t="s">
        <v>5088</v>
      </c>
      <c r="D981" s="6">
        <v>18000</v>
      </c>
      <c r="E981" s="8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>
        <f t="shared" si="60"/>
        <v>161</v>
      </c>
      <c r="P981" s="11">
        <f t="shared" si="61"/>
        <v>301.94</v>
      </c>
      <c r="Q981" t="s">
        <v>8316</v>
      </c>
      <c r="R981" t="s">
        <v>8318</v>
      </c>
      <c r="S981" s="10">
        <f t="shared" si="62"/>
        <v>42506.416990740734</v>
      </c>
      <c r="T981">
        <f t="shared" si="63"/>
        <v>2016</v>
      </c>
      <c r="U981" s="15" t="str" cm="1">
        <f t="array" ref="U981">_xlfn.IFS(MONTH($S981)=1, "January", MONTH($S981)=2, "Feburary", MONTH($S981)=3, "March", MONTH($S981)=4, "April", MONTH($S981)=5, "May", MONTH($S981)=6, "June", MONTH($S981)=7, "July", MONTH($S981)=8, "August", MONTH($S981)=9, "September", MONTH($S981)=10, "October", MONTH($S981)=11, "November", MONTH($S981)=12, "December")</f>
        <v>May</v>
      </c>
    </row>
    <row r="982" spans="1:21" ht="30" x14ac:dyDescent="0.25">
      <c r="A982">
        <v>980</v>
      </c>
      <c r="B982" s="3" t="s">
        <v>980</v>
      </c>
      <c r="C982" s="3" t="s">
        <v>5089</v>
      </c>
      <c r="D982" s="6">
        <v>18000</v>
      </c>
      <c r="E982" s="8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>
        <f t="shared" si="60"/>
        <v>8</v>
      </c>
      <c r="P982" s="11">
        <f t="shared" si="61"/>
        <v>47.94</v>
      </c>
      <c r="Q982" t="s">
        <v>8316</v>
      </c>
      <c r="R982" t="s">
        <v>8318</v>
      </c>
      <c r="S982" s="10">
        <f t="shared" si="62"/>
        <v>41928.904189814813</v>
      </c>
      <c r="T982">
        <f t="shared" si="63"/>
        <v>2014</v>
      </c>
      <c r="U982" s="15" t="str" cm="1">
        <f t="array" ref="U982">_xlfn.IFS(MONTH($S982)=1, "January", MONTH($S982)=2, "Feburary", MONTH($S982)=3, "March", MONTH($S982)=4, "April", MONTH($S982)=5, "May", MONTH($S982)=6, "June", MONTH($S982)=7, "July", MONTH($S982)=8, "August", MONTH($S982)=9, "September", MONTH($S982)=10, "October", MONTH($S982)=11, "November", MONTH($S982)=12, "December")</f>
        <v>October</v>
      </c>
    </row>
    <row r="983" spans="1:21" ht="30" x14ac:dyDescent="0.25">
      <c r="A983">
        <v>981</v>
      </c>
      <c r="B983" s="3" t="s">
        <v>981</v>
      </c>
      <c r="C983" s="3" t="s">
        <v>5090</v>
      </c>
      <c r="D983" s="6">
        <v>17600</v>
      </c>
      <c r="E983" s="8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>
        <f t="shared" si="60"/>
        <v>0</v>
      </c>
      <c r="P983" s="11">
        <f t="shared" si="61"/>
        <v>2.75</v>
      </c>
      <c r="Q983" t="s">
        <v>8316</v>
      </c>
      <c r="R983" t="s">
        <v>8318</v>
      </c>
      <c r="S983" s="10">
        <f t="shared" si="62"/>
        <v>41830.947013888886</v>
      </c>
      <c r="T983">
        <f t="shared" si="63"/>
        <v>2014</v>
      </c>
      <c r="U983" s="15" t="str" cm="1">
        <f t="array" ref="U983">_xlfn.IFS(MONTH($S983)=1, "January", MONTH($S983)=2, "Feburary", MONTH($S983)=3, "March", MONTH($S983)=4, "April", MONTH($S983)=5, "May", MONTH($S983)=6, "June", MONTH($S983)=7, "July", MONTH($S983)=8, "August", MONTH($S983)=9, "September", MONTH($S983)=10, "October", MONTH($S983)=11, "November", MONTH($S983)=12, "December")</f>
        <v>July</v>
      </c>
    </row>
    <row r="984" spans="1:21" ht="30" x14ac:dyDescent="0.25">
      <c r="A984">
        <v>982</v>
      </c>
      <c r="B984" s="3" t="s">
        <v>982</v>
      </c>
      <c r="C984" s="3" t="s">
        <v>5091</v>
      </c>
      <c r="D984" s="6">
        <v>17500</v>
      </c>
      <c r="E984" s="8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>
        <f t="shared" si="60"/>
        <v>0</v>
      </c>
      <c r="P984" s="11">
        <f t="shared" si="61"/>
        <v>1</v>
      </c>
      <c r="Q984" t="s">
        <v>8316</v>
      </c>
      <c r="R984" t="s">
        <v>8318</v>
      </c>
      <c r="S984" s="10">
        <f t="shared" si="62"/>
        <v>42615.753310185188</v>
      </c>
      <c r="T984">
        <f t="shared" si="63"/>
        <v>2016</v>
      </c>
      <c r="U984" s="15" t="str" cm="1">
        <f t="array" ref="U984">_xlfn.IFS(MONTH($S984)=1, "January", MONTH($S984)=2, "Feburary", MONTH($S984)=3, "March", MONTH($S984)=4, "April", MONTH($S984)=5, "May", MONTH($S984)=6, "June", MONTH($S984)=7, "July", MONTH($S984)=8, "August", MONTH($S984)=9, "September", MONTH($S984)=10, "October", MONTH($S984)=11, "November", MONTH($S984)=12, "December")</f>
        <v>September</v>
      </c>
    </row>
    <row r="985" spans="1:21" ht="30" x14ac:dyDescent="0.25">
      <c r="A985">
        <v>983</v>
      </c>
      <c r="B985" s="3" t="s">
        <v>983</v>
      </c>
      <c r="C985" s="3" t="s">
        <v>5092</v>
      </c>
      <c r="D985" s="6">
        <v>17500</v>
      </c>
      <c r="E985" s="8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>
        <f t="shared" si="60"/>
        <v>176</v>
      </c>
      <c r="P985" s="11">
        <f t="shared" si="61"/>
        <v>171.79</v>
      </c>
      <c r="Q985" t="s">
        <v>8316</v>
      </c>
      <c r="R985" t="s">
        <v>8318</v>
      </c>
      <c r="S985" s="10">
        <f t="shared" si="62"/>
        <v>42574.667650462965</v>
      </c>
      <c r="T985">
        <f t="shared" si="63"/>
        <v>2016</v>
      </c>
      <c r="U985" s="15" t="str" cm="1">
        <f t="array" ref="U985">_xlfn.IFS(MONTH($S985)=1, "January", MONTH($S985)=2, "Feburary", MONTH($S985)=3, "March", MONTH($S985)=4, "April", MONTH($S985)=5, "May", MONTH($S985)=6, "June", MONTH($S985)=7, "July", MONTH($S985)=8, "August", MONTH($S985)=9, "September", MONTH($S985)=10, "October", MONTH($S985)=11, "November", MONTH($S985)=12, "December")</f>
        <v>July</v>
      </c>
    </row>
    <row r="986" spans="1:21" ht="60" x14ac:dyDescent="0.25">
      <c r="A986">
        <v>984</v>
      </c>
      <c r="B986" s="3" t="s">
        <v>984</v>
      </c>
      <c r="C986" s="3" t="s">
        <v>5093</v>
      </c>
      <c r="D986" s="6">
        <v>17500</v>
      </c>
      <c r="E986" s="8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>
        <f t="shared" si="60"/>
        <v>1</v>
      </c>
      <c r="P986" s="11">
        <f t="shared" si="61"/>
        <v>35.33</v>
      </c>
      <c r="Q986" t="s">
        <v>8316</v>
      </c>
      <c r="R986" t="s">
        <v>8318</v>
      </c>
      <c r="S986" s="10">
        <f t="shared" si="62"/>
        <v>42061.11583333333</v>
      </c>
      <c r="T986">
        <f t="shared" si="63"/>
        <v>2015</v>
      </c>
      <c r="U986" s="15" t="str" cm="1">
        <f t="array" ref="U986">_xlfn.IFS(MONTH($S986)=1, "January", MONTH($S986)=2, "Feburary", MONTH($S986)=3, "March", MONTH($S986)=4, "April", MONTH($S986)=5, "May", MONTH($S986)=6, "June", MONTH($S986)=7, "July", MONTH($S986)=8, "August", MONTH($S986)=9, "September", MONTH($S986)=10, "October", MONTH($S986)=11, "November", MONTH($S986)=12, "December")</f>
        <v>Feburary</v>
      </c>
    </row>
    <row r="987" spans="1:21" ht="30" x14ac:dyDescent="0.25">
      <c r="A987">
        <v>985</v>
      </c>
      <c r="B987" s="3" t="s">
        <v>985</v>
      </c>
      <c r="C987" s="3" t="s">
        <v>5094</v>
      </c>
      <c r="D987" s="6">
        <v>17500</v>
      </c>
      <c r="E987" s="8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>
        <f t="shared" si="60"/>
        <v>11</v>
      </c>
      <c r="P987" s="11">
        <f t="shared" si="61"/>
        <v>82.09</v>
      </c>
      <c r="Q987" t="s">
        <v>8316</v>
      </c>
      <c r="R987" t="s">
        <v>8318</v>
      </c>
      <c r="S987" s="10">
        <f t="shared" si="62"/>
        <v>42339.967708333337</v>
      </c>
      <c r="T987">
        <f t="shared" si="63"/>
        <v>2015</v>
      </c>
      <c r="U987" s="15" t="str" cm="1">
        <f t="array" ref="U987">_xlfn.IFS(MONTH($S987)=1, "January", MONTH($S987)=2, "Feburary", MONTH($S987)=3, "March", MONTH($S987)=4, "April", MONTH($S987)=5, "May", MONTH($S987)=6, "June", MONTH($S987)=7, "July", MONTH($S987)=8, "August", MONTH($S987)=9, "September", MONTH($S987)=10, "October", MONTH($S987)=11, "November", MONTH($S987)=12, "December")</f>
        <v>December</v>
      </c>
    </row>
    <row r="988" spans="1:21" ht="30" x14ac:dyDescent="0.25">
      <c r="A988">
        <v>986</v>
      </c>
      <c r="B988" s="3" t="s">
        <v>986</v>
      </c>
      <c r="C988" s="3" t="s">
        <v>5095</v>
      </c>
      <c r="D988" s="6">
        <v>17500</v>
      </c>
      <c r="E988" s="8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>
        <f t="shared" si="60"/>
        <v>15</v>
      </c>
      <c r="P988" s="11">
        <f t="shared" si="61"/>
        <v>110.87</v>
      </c>
      <c r="Q988" t="s">
        <v>8316</v>
      </c>
      <c r="R988" t="s">
        <v>8318</v>
      </c>
      <c r="S988" s="10">
        <f t="shared" si="62"/>
        <v>42324.767361111109</v>
      </c>
      <c r="T988">
        <f t="shared" si="63"/>
        <v>2015</v>
      </c>
      <c r="U988" s="15" t="str" cm="1">
        <f t="array" ref="U988">_xlfn.IFS(MONTH($S988)=1, "January", MONTH($S988)=2, "Feburary", MONTH($S988)=3, "March", MONTH($S988)=4, "April", MONTH($S988)=5, "May", MONTH($S988)=6, "June", MONTH($S988)=7, "July", MONTH($S988)=8, "August", MONTH($S988)=9, "September", MONTH($S988)=10, "October", MONTH($S988)=11, "November", MONTH($S988)=12, "December")</f>
        <v>November</v>
      </c>
    </row>
    <row r="989" spans="1:21" ht="30" x14ac:dyDescent="0.25">
      <c r="A989">
        <v>987</v>
      </c>
      <c r="B989" s="3" t="s">
        <v>987</v>
      </c>
      <c r="C989" s="3" t="s">
        <v>5096</v>
      </c>
      <c r="D989" s="6">
        <v>17482</v>
      </c>
      <c r="E989" s="8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>
        <f t="shared" si="60"/>
        <v>38</v>
      </c>
      <c r="P989" s="11">
        <f t="shared" si="61"/>
        <v>161.22</v>
      </c>
      <c r="Q989" t="s">
        <v>8316</v>
      </c>
      <c r="R989" t="s">
        <v>8318</v>
      </c>
      <c r="S989" s="10">
        <f t="shared" si="62"/>
        <v>41773.294560185182</v>
      </c>
      <c r="T989">
        <f t="shared" si="63"/>
        <v>2014</v>
      </c>
      <c r="U989" s="15" t="str" cm="1">
        <f t="array" ref="U989">_xlfn.IFS(MONTH($S989)=1, "January", MONTH($S989)=2, "Feburary", MONTH($S989)=3, "March", MONTH($S989)=4, "April", MONTH($S989)=5, "May", MONTH($S989)=6, "June", MONTH($S989)=7, "July", MONTH($S989)=8, "August", MONTH($S989)=9, "September", MONTH($S989)=10, "October", MONTH($S989)=11, "November", MONTH($S989)=12, "December")</f>
        <v>May</v>
      </c>
    </row>
    <row r="990" spans="1:21" ht="45" x14ac:dyDescent="0.25">
      <c r="A990">
        <v>988</v>
      </c>
      <c r="B990" s="3" t="s">
        <v>988</v>
      </c>
      <c r="C990" s="3" t="s">
        <v>5097</v>
      </c>
      <c r="D990" s="6">
        <v>17100</v>
      </c>
      <c r="E990" s="8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>
        <f t="shared" si="60"/>
        <v>0</v>
      </c>
      <c r="P990" s="11">
        <f t="shared" si="61"/>
        <v>0</v>
      </c>
      <c r="Q990" t="s">
        <v>8316</v>
      </c>
      <c r="R990" t="s">
        <v>8318</v>
      </c>
      <c r="S990" s="10">
        <f t="shared" si="62"/>
        <v>42614.356770833328</v>
      </c>
      <c r="T990">
        <f t="shared" si="63"/>
        <v>2016</v>
      </c>
      <c r="U990" s="15" t="str" cm="1">
        <f t="array" ref="U990">_xlfn.IFS(MONTH($S990)=1, "January", MONTH($S990)=2, "Feburary", MONTH($S990)=3, "March", MONTH($S990)=4, "April", MONTH($S990)=5, "May", MONTH($S990)=6, "June", MONTH($S990)=7, "July", MONTH($S990)=8, "August", MONTH($S990)=9, "September", MONTH($S990)=10, "October", MONTH($S990)=11, "November", MONTH($S990)=12, "December")</f>
        <v>September</v>
      </c>
    </row>
    <row r="991" spans="1:21" x14ac:dyDescent="0.25">
      <c r="A991">
        <v>989</v>
      </c>
      <c r="B991" s="3" t="s">
        <v>989</v>
      </c>
      <c r="C991" s="3" t="s">
        <v>5098</v>
      </c>
      <c r="D991" s="6">
        <v>17000</v>
      </c>
      <c r="E991" s="8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>
        <f t="shared" si="60"/>
        <v>10</v>
      </c>
      <c r="P991" s="11">
        <f t="shared" si="61"/>
        <v>52.41</v>
      </c>
      <c r="Q991" t="s">
        <v>8316</v>
      </c>
      <c r="R991" t="s">
        <v>8318</v>
      </c>
      <c r="S991" s="10">
        <f t="shared" si="62"/>
        <v>42611.933969907404</v>
      </c>
      <c r="T991">
        <f t="shared" si="63"/>
        <v>2016</v>
      </c>
      <c r="U991" s="15" t="str" cm="1">
        <f t="array" ref="U991">_xlfn.IFS(MONTH($S991)=1, "January", MONTH($S991)=2, "Feburary", MONTH($S991)=3, "March", MONTH($S991)=4, "April", MONTH($S991)=5, "May", MONTH($S991)=6, "June", MONTH($S991)=7, "July", MONTH($S991)=8, "August", MONTH($S991)=9, "September", MONTH($S991)=10, "October", MONTH($S991)=11, "November", MONTH($S991)=12, "December")</f>
        <v>August</v>
      </c>
    </row>
    <row r="992" spans="1:21" ht="30" x14ac:dyDescent="0.25">
      <c r="A992">
        <v>990</v>
      </c>
      <c r="B992" s="3" t="s">
        <v>990</v>
      </c>
      <c r="C992" s="3" t="s">
        <v>5099</v>
      </c>
      <c r="D992" s="6">
        <v>17000</v>
      </c>
      <c r="E992" s="8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>
        <f t="shared" si="60"/>
        <v>0</v>
      </c>
      <c r="P992" s="11">
        <f t="shared" si="61"/>
        <v>13</v>
      </c>
      <c r="Q992" t="s">
        <v>8316</v>
      </c>
      <c r="R992" t="s">
        <v>8318</v>
      </c>
      <c r="S992" s="10">
        <f t="shared" si="62"/>
        <v>41855.784305555557</v>
      </c>
      <c r="T992">
        <f t="shared" si="63"/>
        <v>2014</v>
      </c>
      <c r="U992" s="15" t="str" cm="1">
        <f t="array" ref="U992">_xlfn.IFS(MONTH($S992)=1, "January", MONTH($S992)=2, "Feburary", MONTH($S992)=3, "March", MONTH($S992)=4, "April", MONTH($S992)=5, "May", MONTH($S992)=6, "June", MONTH($S992)=7, "July", MONTH($S992)=8, "August", MONTH($S992)=9, "September", MONTH($S992)=10, "October", MONTH($S992)=11, "November", MONTH($S992)=12, "December")</f>
        <v>August</v>
      </c>
    </row>
    <row r="993" spans="1:21" ht="60" x14ac:dyDescent="0.25">
      <c r="A993">
        <v>991</v>
      </c>
      <c r="B993" s="3" t="s">
        <v>991</v>
      </c>
      <c r="C993" s="3" t="s">
        <v>5100</v>
      </c>
      <c r="D993" s="6">
        <v>17000</v>
      </c>
      <c r="E993" s="8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>
        <f t="shared" si="60"/>
        <v>1</v>
      </c>
      <c r="P993" s="11">
        <f t="shared" si="61"/>
        <v>30.29</v>
      </c>
      <c r="Q993" t="s">
        <v>8316</v>
      </c>
      <c r="R993" t="s">
        <v>8318</v>
      </c>
      <c r="S993" s="10">
        <f t="shared" si="62"/>
        <v>42538.75680555556</v>
      </c>
      <c r="T993">
        <f t="shared" si="63"/>
        <v>2016</v>
      </c>
      <c r="U993" s="15" t="str" cm="1">
        <f t="array" ref="U993">_xlfn.IFS(MONTH($S993)=1, "January", MONTH($S993)=2, "Feburary", MONTH($S993)=3, "March", MONTH($S993)=4, "April", MONTH($S993)=5, "May", MONTH($S993)=6, "June", MONTH($S993)=7, "July", MONTH($S993)=8, "August", MONTH($S993)=9, "September", MONTH($S993)=10, "October", MONTH($S993)=11, "November", MONTH($S993)=12, "December")</f>
        <v>June</v>
      </c>
    </row>
    <row r="994" spans="1:21" ht="30" x14ac:dyDescent="0.25">
      <c r="A994">
        <v>992</v>
      </c>
      <c r="B994" s="3" t="s">
        <v>992</v>
      </c>
      <c r="C994" s="3" t="s">
        <v>5101</v>
      </c>
      <c r="D994" s="6">
        <v>17000</v>
      </c>
      <c r="E994" s="8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>
        <f t="shared" si="60"/>
        <v>3</v>
      </c>
      <c r="P994" s="11">
        <f t="shared" si="61"/>
        <v>116.75</v>
      </c>
      <c r="Q994" t="s">
        <v>8316</v>
      </c>
      <c r="R994" t="s">
        <v>8318</v>
      </c>
      <c r="S994" s="10">
        <f t="shared" si="62"/>
        <v>42437.924988425926</v>
      </c>
      <c r="T994">
        <f t="shared" si="63"/>
        <v>2016</v>
      </c>
      <c r="U994" s="15" t="str" cm="1">
        <f t="array" ref="U994">_xlfn.IFS(MONTH($S994)=1, "January", MONTH($S994)=2, "Feburary", MONTH($S994)=3, "March", MONTH($S994)=4, "April", MONTH($S994)=5, "May", MONTH($S994)=6, "June", MONTH($S994)=7, "July", MONTH($S994)=8, "August", MONTH($S994)=9, "September", MONTH($S994)=10, "October", MONTH($S994)=11, "November", MONTH($S994)=12, "December")</f>
        <v>March</v>
      </c>
    </row>
    <row r="995" spans="1:21" ht="30" x14ac:dyDescent="0.25">
      <c r="A995">
        <v>993</v>
      </c>
      <c r="B995" s="3" t="s">
        <v>993</v>
      </c>
      <c r="C995" s="3" t="s">
        <v>5102</v>
      </c>
      <c r="D995" s="6">
        <v>17000</v>
      </c>
      <c r="E995" s="8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>
        <f t="shared" si="60"/>
        <v>103</v>
      </c>
      <c r="P995" s="11">
        <f t="shared" si="61"/>
        <v>89.6</v>
      </c>
      <c r="Q995" t="s">
        <v>8316</v>
      </c>
      <c r="R995" t="s">
        <v>8318</v>
      </c>
      <c r="S995" s="10">
        <f t="shared" si="62"/>
        <v>42652.964907407411</v>
      </c>
      <c r="T995">
        <f t="shared" si="63"/>
        <v>2016</v>
      </c>
      <c r="U995" s="15" t="str" cm="1">
        <f t="array" ref="U995">_xlfn.IFS(MONTH($S995)=1, "January", MONTH($S995)=2, "Feburary", MONTH($S995)=3, "March", MONTH($S995)=4, "April", MONTH($S995)=5, "May", MONTH($S995)=6, "June", MONTH($S995)=7, "July", MONTH($S995)=8, "August", MONTH($S995)=9, "September", MONTH($S995)=10, "October", MONTH($S995)=11, "November", MONTH($S995)=12, "December")</f>
        <v>October</v>
      </c>
    </row>
    <row r="996" spans="1:21" ht="60" x14ac:dyDescent="0.25">
      <c r="A996">
        <v>994</v>
      </c>
      <c r="B996" s="3" t="s">
        <v>994</v>
      </c>
      <c r="C996" s="3" t="s">
        <v>5103</v>
      </c>
      <c r="D996" s="6">
        <v>17000</v>
      </c>
      <c r="E996" s="8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>
        <f t="shared" si="60"/>
        <v>27</v>
      </c>
      <c r="P996" s="11">
        <f t="shared" si="61"/>
        <v>424.45</v>
      </c>
      <c r="Q996" t="s">
        <v>8316</v>
      </c>
      <c r="R996" t="s">
        <v>8318</v>
      </c>
      <c r="S996" s="10">
        <f t="shared" si="62"/>
        <v>41921.263078703705</v>
      </c>
      <c r="T996">
        <f t="shared" si="63"/>
        <v>2014</v>
      </c>
      <c r="U996" s="15" t="str" cm="1">
        <f t="array" ref="U996">_xlfn.IFS(MONTH($S996)=1, "January", MONTH($S996)=2, "Feburary", MONTH($S996)=3, "March", MONTH($S996)=4, "April", MONTH($S996)=5, "May", MONTH($S996)=6, "June", MONTH($S996)=7, "July", MONTH($S996)=8, "August", MONTH($S996)=9, "September", MONTH($S996)=10, "October", MONTH($S996)=11, "November", MONTH($S996)=12, "December")</f>
        <v>October</v>
      </c>
    </row>
    <row r="997" spans="1:21" ht="30" x14ac:dyDescent="0.25">
      <c r="A997">
        <v>995</v>
      </c>
      <c r="B997" s="3" t="s">
        <v>995</v>
      </c>
      <c r="C997" s="3" t="s">
        <v>5104</v>
      </c>
      <c r="D997" s="6">
        <v>17000</v>
      </c>
      <c r="E997" s="8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>
        <f t="shared" si="60"/>
        <v>4</v>
      </c>
      <c r="P997" s="11">
        <f t="shared" si="61"/>
        <v>80.67</v>
      </c>
      <c r="Q997" t="s">
        <v>8316</v>
      </c>
      <c r="R997" t="s">
        <v>8318</v>
      </c>
      <c r="S997" s="10">
        <f t="shared" si="62"/>
        <v>41947.940740740742</v>
      </c>
      <c r="T997">
        <f t="shared" si="63"/>
        <v>2014</v>
      </c>
      <c r="U997" s="15" t="str" cm="1">
        <f t="array" ref="U997">_xlfn.IFS(MONTH($S997)=1, "January", MONTH($S997)=2, "Feburary", MONTH($S997)=3, "March", MONTH($S997)=4, "April", MONTH($S997)=5, "May", MONTH($S997)=6, "June", MONTH($S997)=7, "July", MONTH($S997)=8, "August", MONTH($S997)=9, "September", MONTH($S997)=10, "October", MONTH($S997)=11, "November", MONTH($S997)=12, "December")</f>
        <v>November</v>
      </c>
    </row>
    <row r="998" spans="1:21" ht="30" x14ac:dyDescent="0.25">
      <c r="A998">
        <v>996</v>
      </c>
      <c r="B998" s="3" t="s">
        <v>996</v>
      </c>
      <c r="C998" s="3" t="s">
        <v>5105</v>
      </c>
      <c r="D998" s="6">
        <v>17000</v>
      </c>
      <c r="E998" s="8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>
        <f t="shared" si="60"/>
        <v>0</v>
      </c>
      <c r="P998" s="11">
        <f t="shared" si="61"/>
        <v>13</v>
      </c>
      <c r="Q998" t="s">
        <v>8316</v>
      </c>
      <c r="R998" t="s">
        <v>8318</v>
      </c>
      <c r="S998" s="10">
        <f t="shared" si="62"/>
        <v>41817.866435185184</v>
      </c>
      <c r="T998">
        <f t="shared" si="63"/>
        <v>2014</v>
      </c>
      <c r="U998" s="15" t="str" cm="1">
        <f t="array" ref="U998">_xlfn.IFS(MONTH($S998)=1, "January", MONTH($S998)=2, "Feburary", MONTH($S998)=3, "March", MONTH($S998)=4, "April", MONTH($S998)=5, "May", MONTH($S998)=6, "June", MONTH($S998)=7, "July", MONTH($S998)=8, "August", MONTH($S998)=9, "September", MONTH($S998)=10, "October", MONTH($S998)=11, "November", MONTH($S998)=12, "December")</f>
        <v>June</v>
      </c>
    </row>
    <row r="999" spans="1:21" ht="30" x14ac:dyDescent="0.25">
      <c r="A999">
        <v>997</v>
      </c>
      <c r="B999" s="3" t="s">
        <v>997</v>
      </c>
      <c r="C999" s="3" t="s">
        <v>5106</v>
      </c>
      <c r="D999" s="6">
        <v>16870</v>
      </c>
      <c r="E999" s="8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>
        <f t="shared" si="60"/>
        <v>0</v>
      </c>
      <c r="P999" s="11">
        <f t="shared" si="61"/>
        <v>8.1300000000000008</v>
      </c>
      <c r="Q999" t="s">
        <v>8316</v>
      </c>
      <c r="R999" t="s">
        <v>8318</v>
      </c>
      <c r="S999" s="10">
        <f t="shared" si="62"/>
        <v>41941.10297453704</v>
      </c>
      <c r="T999">
        <f t="shared" si="63"/>
        <v>2014</v>
      </c>
      <c r="U999" s="15" t="str" cm="1">
        <f t="array" ref="U999">_xlfn.IFS(MONTH($S999)=1, "January", MONTH($S999)=2, "Feburary", MONTH($S999)=3, "March", MONTH($S999)=4, "April", MONTH($S999)=5, "May", MONTH($S999)=6, "June", MONTH($S999)=7, "July", MONTH($S999)=8, "August", MONTH($S999)=9, "September", MONTH($S999)=10, "October", MONTH($S999)=11, "November", MONTH($S999)=12, "December")</f>
        <v>October</v>
      </c>
    </row>
    <row r="1000" spans="1:21" ht="30" x14ac:dyDescent="0.25">
      <c r="A1000">
        <v>998</v>
      </c>
      <c r="B1000" s="3" t="s">
        <v>998</v>
      </c>
      <c r="C1000" s="3" t="s">
        <v>5107</v>
      </c>
      <c r="D1000" s="6">
        <v>16700</v>
      </c>
      <c r="E1000" s="8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>
        <f t="shared" si="60"/>
        <v>210</v>
      </c>
      <c r="P1000" s="11">
        <f t="shared" si="61"/>
        <v>153.43</v>
      </c>
      <c r="Q1000" t="s">
        <v>8316</v>
      </c>
      <c r="R1000" t="s">
        <v>8318</v>
      </c>
      <c r="S1000" s="10">
        <f t="shared" si="62"/>
        <v>42282.168993055559</v>
      </c>
      <c r="T1000">
        <f t="shared" si="63"/>
        <v>2015</v>
      </c>
      <c r="U1000" s="15" t="str" cm="1">
        <f t="array" ref="U1000">_xlfn.IFS(MONTH($S1000)=1, "January", MONTH($S1000)=2, "Feburary", MONTH($S1000)=3, "March", MONTH($S1000)=4, "April", MONTH($S1000)=5, "May", MONTH($S1000)=6, "June", MONTH($S1000)=7, "July", MONTH($S1000)=8, "August", MONTH($S1000)=9, "September", MONTH($S1000)=10, "October", MONTH($S1000)=11, "November", MONTH($S1000)=12, "December")</f>
        <v>October</v>
      </c>
    </row>
    <row r="1001" spans="1:21" ht="30" x14ac:dyDescent="0.25">
      <c r="A1001">
        <v>999</v>
      </c>
      <c r="B1001" s="3" t="s">
        <v>999</v>
      </c>
      <c r="C1001" s="3" t="s">
        <v>5108</v>
      </c>
      <c r="D1001" s="6">
        <v>16500</v>
      </c>
      <c r="E1001" s="8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>
        <f t="shared" si="60"/>
        <v>71</v>
      </c>
      <c r="P1001" s="11">
        <f t="shared" si="61"/>
        <v>292.08</v>
      </c>
      <c r="Q1001" t="s">
        <v>8316</v>
      </c>
      <c r="R1001" t="s">
        <v>8318</v>
      </c>
      <c r="S1001" s="10">
        <f t="shared" si="62"/>
        <v>41926.29965277778</v>
      </c>
      <c r="T1001">
        <f t="shared" si="63"/>
        <v>2014</v>
      </c>
      <c r="U1001" s="15" t="str" cm="1">
        <f t="array" ref="U1001">_xlfn.IFS(MONTH($S1001)=1, "January", MONTH($S1001)=2, "Feburary", MONTH($S1001)=3, "March", MONTH($S1001)=4, "April", MONTH($S1001)=5, "May", MONTH($S1001)=6, "June", MONTH($S1001)=7, "July", MONTH($S1001)=8, "August", MONTH($S1001)=9, "September", MONTH($S1001)=10, "October", MONTH($S1001)=11, "November", MONTH($S1001)=12, "December")</f>
        <v>October</v>
      </c>
    </row>
    <row r="1002" spans="1:21" ht="30" x14ac:dyDescent="0.25">
      <c r="A1002">
        <v>1000</v>
      </c>
      <c r="B1002" s="3" t="s">
        <v>1000</v>
      </c>
      <c r="C1002" s="3" t="s">
        <v>5109</v>
      </c>
      <c r="D1002" s="6">
        <v>16500</v>
      </c>
      <c r="E1002" s="8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>
        <f t="shared" si="60"/>
        <v>120</v>
      </c>
      <c r="P1002" s="11">
        <f t="shared" si="61"/>
        <v>3304</v>
      </c>
      <c r="Q1002" t="s">
        <v>8316</v>
      </c>
      <c r="R1002" t="s">
        <v>8318</v>
      </c>
      <c r="S1002" s="10">
        <f t="shared" si="62"/>
        <v>42749.059722222228</v>
      </c>
      <c r="T1002">
        <f t="shared" si="63"/>
        <v>2017</v>
      </c>
      <c r="U1002" s="15" t="str" cm="1">
        <f t="array" ref="U1002">_xlfn.IFS(MONTH($S1002)=1, "January", MONTH($S1002)=2, "Feburary", MONTH($S1002)=3, "March", MONTH($S1002)=4, "April", MONTH($S1002)=5, "May", MONTH($S1002)=6, "June", MONTH($S1002)=7, "July", MONTH($S1002)=8, "August", MONTH($S1002)=9, "September", MONTH($S1002)=10, "October", MONTH($S1002)=11, "November", MONTH($S1002)=12, "December")</f>
        <v>January</v>
      </c>
    </row>
    <row r="1003" spans="1:21" ht="30" x14ac:dyDescent="0.25">
      <c r="A1003">
        <v>1001</v>
      </c>
      <c r="B1003" s="3" t="s">
        <v>1001</v>
      </c>
      <c r="C1003" s="3" t="s">
        <v>5110</v>
      </c>
      <c r="D1003" s="6">
        <v>16350</v>
      </c>
      <c r="E1003" s="8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>
        <f t="shared" si="60"/>
        <v>32</v>
      </c>
      <c r="P1003" s="11">
        <f t="shared" si="61"/>
        <v>1300</v>
      </c>
      <c r="Q1003" t="s">
        <v>8316</v>
      </c>
      <c r="R1003" t="s">
        <v>8318</v>
      </c>
      <c r="S1003" s="10">
        <f t="shared" si="62"/>
        <v>42720.720057870371</v>
      </c>
      <c r="T1003">
        <f t="shared" si="63"/>
        <v>2016</v>
      </c>
      <c r="U1003" s="15" t="str" cm="1">
        <f t="array" ref="U1003">_xlfn.IFS(MONTH($S1003)=1, "January", MONTH($S1003)=2, "Feburary", MONTH($S1003)=3, "March", MONTH($S1003)=4, "April", MONTH($S1003)=5, "May", MONTH($S1003)=6, "June", MONTH($S1003)=7, "July", MONTH($S1003)=8, "August", MONTH($S1003)=9, "September", MONTH($S1003)=10, "October", MONTH($S1003)=11, "November", MONTH($S1003)=12, "December")</f>
        <v>December</v>
      </c>
    </row>
    <row r="1004" spans="1:21" ht="30" x14ac:dyDescent="0.25">
      <c r="A1004">
        <v>1002</v>
      </c>
      <c r="B1004" s="3" t="s">
        <v>1002</v>
      </c>
      <c r="C1004" s="3" t="s">
        <v>5111</v>
      </c>
      <c r="D1004" s="6">
        <v>16300</v>
      </c>
      <c r="E1004" s="8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>
        <f t="shared" si="60"/>
        <v>18</v>
      </c>
      <c r="P1004" s="11">
        <f t="shared" si="61"/>
        <v>134.55000000000001</v>
      </c>
      <c r="Q1004" t="s">
        <v>8316</v>
      </c>
      <c r="R1004" t="s">
        <v>8318</v>
      </c>
      <c r="S1004" s="10">
        <f t="shared" si="62"/>
        <v>42325.684189814812</v>
      </c>
      <c r="T1004">
        <f t="shared" si="63"/>
        <v>2015</v>
      </c>
      <c r="U1004" s="15" t="str" cm="1">
        <f t="array" ref="U1004">_xlfn.IFS(MONTH($S1004)=1, "January", MONTH($S1004)=2, "Feburary", MONTH($S1004)=3, "March", MONTH($S1004)=4, "April", MONTH($S1004)=5, "May", MONTH($S1004)=6, "June", MONTH($S1004)=7, "July", MONTH($S1004)=8, "August", MONTH($S1004)=9, "September", MONTH($S1004)=10, "October", MONTH($S1004)=11, "November", MONTH($S1004)=12, "December")</f>
        <v>November</v>
      </c>
    </row>
    <row r="1005" spans="1:21" ht="30" x14ac:dyDescent="0.25">
      <c r="A1005">
        <v>1003</v>
      </c>
      <c r="B1005" s="3" t="s">
        <v>1003</v>
      </c>
      <c r="C1005" s="3" t="s">
        <v>5112</v>
      </c>
      <c r="D1005" s="6">
        <v>16000</v>
      </c>
      <c r="E1005" s="8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>
        <f t="shared" si="60"/>
        <v>20</v>
      </c>
      <c r="P1005" s="11">
        <f t="shared" si="61"/>
        <v>214.07</v>
      </c>
      <c r="Q1005" t="s">
        <v>8316</v>
      </c>
      <c r="R1005" t="s">
        <v>8318</v>
      </c>
      <c r="S1005" s="10">
        <f t="shared" si="62"/>
        <v>42780.709039351852</v>
      </c>
      <c r="T1005">
        <f t="shared" si="63"/>
        <v>2017</v>
      </c>
      <c r="U1005" s="15" t="str" cm="1">
        <f t="array" ref="U1005">_xlfn.IFS(MONTH($S1005)=1, "January", MONTH($S1005)=2, "Feburary", MONTH($S1005)=3, "March", MONTH($S1005)=4, "April", MONTH($S1005)=5, "May", MONTH($S1005)=6, "June", MONTH($S1005)=7, "July", MONTH($S1005)=8, "August", MONTH($S1005)=9, "September", MONTH($S1005)=10, "October", MONTH($S1005)=11, "November", MONTH($S1005)=12, "December")</f>
        <v>Feburary</v>
      </c>
    </row>
    <row r="1006" spans="1:21" ht="30" x14ac:dyDescent="0.25">
      <c r="A1006">
        <v>1004</v>
      </c>
      <c r="B1006" s="3" t="s">
        <v>1004</v>
      </c>
      <c r="C1006" s="3" t="s">
        <v>5113</v>
      </c>
      <c r="D1006" s="6">
        <v>16000</v>
      </c>
      <c r="E1006" s="8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>
        <f t="shared" si="60"/>
        <v>128</v>
      </c>
      <c r="P1006" s="11">
        <f t="shared" si="61"/>
        <v>216.34</v>
      </c>
      <c r="Q1006" t="s">
        <v>8316</v>
      </c>
      <c r="R1006" t="s">
        <v>8318</v>
      </c>
      <c r="S1006" s="10">
        <f t="shared" si="62"/>
        <v>42388.708645833336</v>
      </c>
      <c r="T1006">
        <f t="shared" si="63"/>
        <v>2016</v>
      </c>
      <c r="U1006" s="15" t="str" cm="1">
        <f t="array" ref="U1006">_xlfn.IFS(MONTH($S1006)=1, "January", MONTH($S1006)=2, "Feburary", MONTH($S1006)=3, "March", MONTH($S1006)=4, "April", MONTH($S1006)=5, "May", MONTH($S1006)=6, "June", MONTH($S1006)=7, "July", MONTH($S1006)=8, "August", MONTH($S1006)=9, "September", MONTH($S1006)=10, "October", MONTH($S1006)=11, "November", MONTH($S1006)=12, "December")</f>
        <v>January</v>
      </c>
    </row>
    <row r="1007" spans="1:21" ht="30" x14ac:dyDescent="0.25">
      <c r="A1007">
        <v>1005</v>
      </c>
      <c r="B1007" s="3" t="s">
        <v>1005</v>
      </c>
      <c r="C1007" s="3" t="s">
        <v>5114</v>
      </c>
      <c r="D1007" s="6">
        <v>16000</v>
      </c>
      <c r="E1007" s="8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>
        <f t="shared" si="60"/>
        <v>938</v>
      </c>
      <c r="P1007" s="11">
        <f t="shared" si="61"/>
        <v>932.31</v>
      </c>
      <c r="Q1007" t="s">
        <v>8316</v>
      </c>
      <c r="R1007" t="s">
        <v>8318</v>
      </c>
      <c r="S1007" s="10">
        <f t="shared" si="62"/>
        <v>42276.624803240738</v>
      </c>
      <c r="T1007">
        <f t="shared" si="63"/>
        <v>2015</v>
      </c>
      <c r="U1007" s="15" t="str" cm="1">
        <f t="array" ref="U1007">_xlfn.IFS(MONTH($S1007)=1, "January", MONTH($S1007)=2, "Feburary", MONTH($S1007)=3, "March", MONTH($S1007)=4, "April", MONTH($S1007)=5, "May", MONTH($S1007)=6, "June", MONTH($S1007)=7, "July", MONTH($S1007)=8, "August", MONTH($S1007)=9, "September", MONTH($S1007)=10, "October", MONTH($S1007)=11, "November", MONTH($S1007)=12, "December")</f>
        <v>September</v>
      </c>
    </row>
    <row r="1008" spans="1:21" ht="30" x14ac:dyDescent="0.25">
      <c r="A1008">
        <v>1006</v>
      </c>
      <c r="B1008" s="3" t="s">
        <v>1006</v>
      </c>
      <c r="C1008" s="3" t="s">
        <v>5115</v>
      </c>
      <c r="D1008" s="6">
        <v>16000</v>
      </c>
      <c r="E1008" s="8">
        <v>234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>
        <f t="shared" si="60"/>
        <v>1</v>
      </c>
      <c r="P1008" s="11">
        <f t="shared" si="61"/>
        <v>29.25</v>
      </c>
      <c r="Q1008" t="s">
        <v>8316</v>
      </c>
      <c r="R1008" t="s">
        <v>8318</v>
      </c>
      <c r="S1008" s="10">
        <f t="shared" si="62"/>
        <v>41977.040185185186</v>
      </c>
      <c r="T1008">
        <f t="shared" si="63"/>
        <v>2014</v>
      </c>
      <c r="U1008" s="15" t="str" cm="1">
        <f t="array" ref="U1008">_xlfn.IFS(MONTH($S1008)=1, "January", MONTH($S1008)=2, "Feburary", MONTH($S1008)=3, "March", MONTH($S1008)=4, "April", MONTH($S1008)=5, "May", MONTH($S1008)=6, "June", MONTH($S1008)=7, "July", MONTH($S1008)=8, "August", MONTH($S1008)=9, "September", MONTH($S1008)=10, "October", MONTH($S1008)=11, "November", MONTH($S1008)=12, "December")</f>
        <v>December</v>
      </c>
    </row>
    <row r="1009" spans="1:21" ht="30" x14ac:dyDescent="0.25">
      <c r="A1009">
        <v>1007</v>
      </c>
      <c r="B1009" s="3" t="s">
        <v>1007</v>
      </c>
      <c r="C1009" s="3" t="s">
        <v>5116</v>
      </c>
      <c r="D1009" s="6">
        <v>16000</v>
      </c>
      <c r="E1009" s="8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>
        <f t="shared" si="60"/>
        <v>83</v>
      </c>
      <c r="P1009" s="11">
        <f t="shared" si="61"/>
        <v>174.95</v>
      </c>
      <c r="Q1009" t="s">
        <v>8316</v>
      </c>
      <c r="R1009" t="s">
        <v>8318</v>
      </c>
      <c r="S1009" s="10">
        <f t="shared" si="62"/>
        <v>42676.583599537036</v>
      </c>
      <c r="T1009">
        <f t="shared" si="63"/>
        <v>2016</v>
      </c>
      <c r="U1009" s="15" t="str" cm="1">
        <f t="array" ref="U1009">_xlfn.IFS(MONTH($S1009)=1, "January", MONTH($S1009)=2, "Feburary", MONTH($S1009)=3, "March", MONTH($S1009)=4, "April", MONTH($S1009)=5, "May", MONTH($S1009)=6, "June", MONTH($S1009)=7, "July", MONTH($S1009)=8, "August", MONTH($S1009)=9, "September", MONTH($S1009)=10, "October", MONTH($S1009)=11, "November", MONTH($S1009)=12, "December")</f>
        <v>November</v>
      </c>
    </row>
    <row r="1010" spans="1:21" ht="30" x14ac:dyDescent="0.25">
      <c r="A1010">
        <v>1008</v>
      </c>
      <c r="B1010" s="3" t="s">
        <v>1008</v>
      </c>
      <c r="C1010" s="3" t="s">
        <v>5117</v>
      </c>
      <c r="D1010" s="6">
        <v>16000</v>
      </c>
      <c r="E1010" s="8">
        <v>250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>
        <f t="shared" si="60"/>
        <v>2</v>
      </c>
      <c r="P1010" s="11">
        <f t="shared" si="61"/>
        <v>250</v>
      </c>
      <c r="Q1010" t="s">
        <v>8316</v>
      </c>
      <c r="R1010" t="s">
        <v>8318</v>
      </c>
      <c r="S1010" s="10">
        <f t="shared" si="62"/>
        <v>42702.809201388889</v>
      </c>
      <c r="T1010">
        <f t="shared" si="63"/>
        <v>2016</v>
      </c>
      <c r="U1010" s="15" t="str" cm="1">
        <f t="array" ref="U1010">_xlfn.IFS(MONTH($S1010)=1, "January", MONTH($S1010)=2, "Feburary", MONTH($S1010)=3, "March", MONTH($S1010)=4, "April", MONTH($S1010)=5, "May", MONTH($S1010)=6, "June", MONTH($S1010)=7, "July", MONTH($S1010)=8, "August", MONTH($S1010)=9, "September", MONTH($S1010)=10, "October", MONTH($S1010)=11, "November", MONTH($S1010)=12, "December")</f>
        <v>November</v>
      </c>
    </row>
    <row r="1011" spans="1:21" ht="30" x14ac:dyDescent="0.25">
      <c r="A1011">
        <v>1009</v>
      </c>
      <c r="B1011" s="3" t="s">
        <v>1009</v>
      </c>
      <c r="C1011" s="3" t="s">
        <v>5118</v>
      </c>
      <c r="D1011" s="6">
        <v>16000</v>
      </c>
      <c r="E1011" s="8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>
        <f t="shared" si="60"/>
        <v>41</v>
      </c>
      <c r="P1011" s="11">
        <f t="shared" si="61"/>
        <v>65</v>
      </c>
      <c r="Q1011" t="s">
        <v>8316</v>
      </c>
      <c r="R1011" t="s">
        <v>8318</v>
      </c>
      <c r="S1011" s="10">
        <f t="shared" si="62"/>
        <v>42510.604699074072</v>
      </c>
      <c r="T1011">
        <f t="shared" si="63"/>
        <v>2016</v>
      </c>
      <c r="U1011" s="15" t="str" cm="1">
        <f t="array" ref="U1011">_xlfn.IFS(MONTH($S1011)=1, "January", MONTH($S1011)=2, "Feburary", MONTH($S1011)=3, "March", MONTH($S1011)=4, "April", MONTH($S1011)=5, "May", MONTH($S1011)=6, "June", MONTH($S1011)=7, "July", MONTH($S1011)=8, "August", MONTH($S1011)=9, "September", MONTH($S1011)=10, "October", MONTH($S1011)=11, "November", MONTH($S1011)=12, "December")</f>
        <v>May</v>
      </c>
    </row>
    <row r="1012" spans="1:21" ht="30" x14ac:dyDescent="0.25">
      <c r="A1012">
        <v>1010</v>
      </c>
      <c r="B1012" s="3" t="s">
        <v>1010</v>
      </c>
      <c r="C1012" s="3" t="s">
        <v>5119</v>
      </c>
      <c r="D1012" s="6">
        <v>16000</v>
      </c>
      <c r="E1012" s="8">
        <v>220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>
        <f t="shared" si="60"/>
        <v>1</v>
      </c>
      <c r="P1012" s="11">
        <f t="shared" si="61"/>
        <v>55</v>
      </c>
      <c r="Q1012" t="s">
        <v>8316</v>
      </c>
      <c r="R1012" t="s">
        <v>8318</v>
      </c>
      <c r="S1012" s="10">
        <f t="shared" si="62"/>
        <v>42561.829421296294</v>
      </c>
      <c r="T1012">
        <f t="shared" si="63"/>
        <v>2016</v>
      </c>
      <c r="U1012" s="15" t="str" cm="1">
        <f t="array" ref="U1012">_xlfn.IFS(MONTH($S1012)=1, "January", MONTH($S1012)=2, "Feburary", MONTH($S1012)=3, "March", MONTH($S1012)=4, "April", MONTH($S1012)=5, "May", MONTH($S1012)=6, "June", MONTH($S1012)=7, "July", MONTH($S1012)=8, "August", MONTH($S1012)=9, "September", MONTH($S1012)=10, "October", MONTH($S1012)=11, "November", MONTH($S1012)=12, "December")</f>
        <v>July</v>
      </c>
    </row>
    <row r="1013" spans="1:21" ht="30" x14ac:dyDescent="0.25">
      <c r="A1013">
        <v>1011</v>
      </c>
      <c r="B1013" s="3" t="s">
        <v>1011</v>
      </c>
      <c r="C1013" s="3" t="s">
        <v>5120</v>
      </c>
      <c r="D1013" s="6">
        <v>16000</v>
      </c>
      <c r="E1013" s="8">
        <v>75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>
        <f t="shared" si="60"/>
        <v>0</v>
      </c>
      <c r="P1013" s="11">
        <f t="shared" si="61"/>
        <v>75</v>
      </c>
      <c r="Q1013" t="s">
        <v>8316</v>
      </c>
      <c r="R1013" t="s">
        <v>8318</v>
      </c>
      <c r="S1013" s="10">
        <f t="shared" si="62"/>
        <v>41946.898090277777</v>
      </c>
      <c r="T1013">
        <f t="shared" si="63"/>
        <v>2014</v>
      </c>
      <c r="U1013" s="15" t="str" cm="1">
        <f t="array" ref="U1013">_xlfn.IFS(MONTH($S1013)=1, "January", MONTH($S1013)=2, "Feburary", MONTH($S1013)=3, "March", MONTH($S1013)=4, "April", MONTH($S1013)=5, "May", MONTH($S1013)=6, "June", MONTH($S1013)=7, "July", MONTH($S1013)=8, "August", MONTH($S1013)=9, "September", MONTH($S1013)=10, "October", MONTH($S1013)=11, "November", MONTH($S1013)=12, "December")</f>
        <v>November</v>
      </c>
    </row>
    <row r="1014" spans="1:21" ht="30" x14ac:dyDescent="0.25">
      <c r="A1014">
        <v>1012</v>
      </c>
      <c r="B1014" s="3" t="s">
        <v>1012</v>
      </c>
      <c r="C1014" s="3" t="s">
        <v>5121</v>
      </c>
      <c r="D1014" s="6">
        <v>16000</v>
      </c>
      <c r="E1014" s="8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>
        <f t="shared" si="60"/>
        <v>6730</v>
      </c>
      <c r="P1014" s="11">
        <f t="shared" si="61"/>
        <v>1389.36</v>
      </c>
      <c r="Q1014" t="s">
        <v>8316</v>
      </c>
      <c r="R1014" t="s">
        <v>8318</v>
      </c>
      <c r="S1014" s="10">
        <f t="shared" si="62"/>
        <v>42714.440416666665</v>
      </c>
      <c r="T1014">
        <f t="shared" si="63"/>
        <v>2016</v>
      </c>
      <c r="U1014" s="15" t="str" cm="1">
        <f t="array" ref="U1014">_xlfn.IFS(MONTH($S1014)=1, "January", MONTH($S1014)=2, "Feburary", MONTH($S1014)=3, "March", MONTH($S1014)=4, "April", MONTH($S1014)=5, "May", MONTH($S1014)=6, "June", MONTH($S1014)=7, "July", MONTH($S1014)=8, "August", MONTH($S1014)=9, "September", MONTH($S1014)=10, "October", MONTH($S1014)=11, "November", MONTH($S1014)=12, "December")</f>
        <v>December</v>
      </c>
    </row>
    <row r="1015" spans="1:21" ht="30" x14ac:dyDescent="0.25">
      <c r="A1015">
        <v>1013</v>
      </c>
      <c r="B1015" s="3" t="s">
        <v>1013</v>
      </c>
      <c r="C1015" s="3" t="s">
        <v>5122</v>
      </c>
      <c r="D1015" s="6">
        <v>16000</v>
      </c>
      <c r="E1015" s="8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>
        <f t="shared" si="60"/>
        <v>54</v>
      </c>
      <c r="P1015" s="11">
        <f t="shared" si="61"/>
        <v>95.91</v>
      </c>
      <c r="Q1015" t="s">
        <v>8316</v>
      </c>
      <c r="R1015" t="s">
        <v>8318</v>
      </c>
      <c r="S1015" s="10">
        <f t="shared" si="62"/>
        <v>42339.833981481483</v>
      </c>
      <c r="T1015">
        <f t="shared" si="63"/>
        <v>2015</v>
      </c>
      <c r="U1015" s="15" t="str" cm="1">
        <f t="array" ref="U1015">_xlfn.IFS(MONTH($S1015)=1, "January", MONTH($S1015)=2, "Feburary", MONTH($S1015)=3, "March", MONTH($S1015)=4, "April", MONTH($S1015)=5, "May", MONTH($S1015)=6, "June", MONTH($S1015)=7, "July", MONTH($S1015)=8, "August", MONTH($S1015)=9, "September", MONTH($S1015)=10, "October", MONTH($S1015)=11, "November", MONTH($S1015)=12, "December")</f>
        <v>December</v>
      </c>
    </row>
    <row r="1016" spans="1:21" ht="30" x14ac:dyDescent="0.25">
      <c r="A1016">
        <v>1014</v>
      </c>
      <c r="B1016" s="3" t="s">
        <v>1014</v>
      </c>
      <c r="C1016" s="3" t="s">
        <v>5123</v>
      </c>
      <c r="D1016" s="6">
        <v>15500</v>
      </c>
      <c r="E1016" s="8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>
        <f t="shared" si="60"/>
        <v>20</v>
      </c>
      <c r="P1016" s="11">
        <f t="shared" si="61"/>
        <v>191.25</v>
      </c>
      <c r="Q1016" t="s">
        <v>8316</v>
      </c>
      <c r="R1016" t="s">
        <v>8318</v>
      </c>
      <c r="S1016" s="10">
        <f t="shared" si="62"/>
        <v>41955.002488425926</v>
      </c>
      <c r="T1016">
        <f t="shared" si="63"/>
        <v>2014</v>
      </c>
      <c r="U1016" s="15" t="str" cm="1">
        <f t="array" ref="U1016">_xlfn.IFS(MONTH($S1016)=1, "January", MONTH($S1016)=2, "Feburary", MONTH($S1016)=3, "March", MONTH($S1016)=4, "April", MONTH($S1016)=5, "May", MONTH($S1016)=6, "June", MONTH($S1016)=7, "July", MONTH($S1016)=8, "August", MONTH($S1016)=9, "September", MONTH($S1016)=10, "October", MONTH($S1016)=11, "November", MONTH($S1016)=12, "December")</f>
        <v>November</v>
      </c>
    </row>
    <row r="1017" spans="1:21" ht="30" x14ac:dyDescent="0.25">
      <c r="A1017">
        <v>1015</v>
      </c>
      <c r="B1017" s="3" t="s">
        <v>1015</v>
      </c>
      <c r="C1017" s="3" t="s">
        <v>5124</v>
      </c>
      <c r="D1017" s="6">
        <v>15500</v>
      </c>
      <c r="E1017" s="8">
        <v>240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>
        <f t="shared" si="60"/>
        <v>2</v>
      </c>
      <c r="P1017" s="11">
        <f t="shared" si="61"/>
        <v>40</v>
      </c>
      <c r="Q1017" t="s">
        <v>8316</v>
      </c>
      <c r="R1017" t="s">
        <v>8318</v>
      </c>
      <c r="S1017" s="10">
        <f t="shared" si="62"/>
        <v>42303.878414351857</v>
      </c>
      <c r="T1017">
        <f t="shared" si="63"/>
        <v>2015</v>
      </c>
      <c r="U1017" s="15" t="str" cm="1">
        <f t="array" ref="U1017">_xlfn.IFS(MONTH($S1017)=1, "January", MONTH($S1017)=2, "Feburary", MONTH($S1017)=3, "March", MONTH($S1017)=4, "April", MONTH($S1017)=5, "May", MONTH($S1017)=6, "June", MONTH($S1017)=7, "July", MONTH($S1017)=8, "August", MONTH($S1017)=9, "September", MONTH($S1017)=10, "October", MONTH($S1017)=11, "November", MONTH($S1017)=12, "December")</f>
        <v>October</v>
      </c>
    </row>
    <row r="1018" spans="1:21" ht="30" x14ac:dyDescent="0.25">
      <c r="A1018">
        <v>1016</v>
      </c>
      <c r="B1018" s="3" t="s">
        <v>1016</v>
      </c>
      <c r="C1018" s="3" t="s">
        <v>5125</v>
      </c>
      <c r="D1018" s="6">
        <v>15000</v>
      </c>
      <c r="E1018" s="8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>
        <f t="shared" si="60"/>
        <v>19</v>
      </c>
      <c r="P1018" s="11">
        <f t="shared" si="61"/>
        <v>74.790000000000006</v>
      </c>
      <c r="Q1018" t="s">
        <v>8316</v>
      </c>
      <c r="R1018" t="s">
        <v>8318</v>
      </c>
      <c r="S1018" s="10">
        <f t="shared" si="62"/>
        <v>42422.107129629629</v>
      </c>
      <c r="T1018">
        <f t="shared" si="63"/>
        <v>2016</v>
      </c>
      <c r="U1018" s="15" t="str" cm="1">
        <f t="array" ref="U1018">_xlfn.IFS(MONTH($S1018)=1, "January", MONTH($S1018)=2, "Feburary", MONTH($S1018)=3, "March", MONTH($S1018)=4, "April", MONTH($S1018)=5, "May", MONTH($S1018)=6, "June", MONTH($S1018)=7, "July", MONTH($S1018)=8, "August", MONTH($S1018)=9, "September", MONTH($S1018)=10, "October", MONTH($S1018)=11, "November", MONTH($S1018)=12, "December")</f>
        <v>Feburary</v>
      </c>
    </row>
    <row r="1019" spans="1:21" ht="30" x14ac:dyDescent="0.25">
      <c r="A1019">
        <v>1017</v>
      </c>
      <c r="B1019" s="3" t="s">
        <v>1017</v>
      </c>
      <c r="C1019" s="3" t="s">
        <v>5126</v>
      </c>
      <c r="D1019" s="6">
        <v>15000</v>
      </c>
      <c r="E1019" s="8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>
        <f t="shared" si="60"/>
        <v>381</v>
      </c>
      <c r="P1019" s="11">
        <f t="shared" si="61"/>
        <v>161.12</v>
      </c>
      <c r="Q1019" t="s">
        <v>8316</v>
      </c>
      <c r="R1019" t="s">
        <v>8318</v>
      </c>
      <c r="S1019" s="10">
        <f t="shared" si="62"/>
        <v>42289.675173611111</v>
      </c>
      <c r="T1019">
        <f t="shared" si="63"/>
        <v>2015</v>
      </c>
      <c r="U1019" s="15" t="str" cm="1">
        <f t="array" ref="U1019">_xlfn.IFS(MONTH($S1019)=1, "January", MONTH($S1019)=2, "Feburary", MONTH($S1019)=3, "March", MONTH($S1019)=4, "April", MONTH($S1019)=5, "May", MONTH($S1019)=6, "June", MONTH($S1019)=7, "July", MONTH($S1019)=8, "August", MONTH($S1019)=9, "September", MONTH($S1019)=10, "October", MONTH($S1019)=11, "November", MONTH($S1019)=12, "December")</f>
        <v>October</v>
      </c>
    </row>
    <row r="1020" spans="1:21" ht="30" x14ac:dyDescent="0.25">
      <c r="A1020">
        <v>1018</v>
      </c>
      <c r="B1020" s="3" t="s">
        <v>1018</v>
      </c>
      <c r="C1020" s="3" t="s">
        <v>5127</v>
      </c>
      <c r="D1020" s="6">
        <v>15000</v>
      </c>
      <c r="E1020" s="8">
        <v>621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>
        <f t="shared" si="60"/>
        <v>4</v>
      </c>
      <c r="P1020" s="11">
        <f t="shared" si="61"/>
        <v>88.71</v>
      </c>
      <c r="Q1020" t="s">
        <v>8316</v>
      </c>
      <c r="R1020" t="s">
        <v>8318</v>
      </c>
      <c r="S1020" s="10">
        <f t="shared" si="62"/>
        <v>42535.492280092592</v>
      </c>
      <c r="T1020">
        <f t="shared" si="63"/>
        <v>2016</v>
      </c>
      <c r="U1020" s="15" t="str" cm="1">
        <f t="array" ref="U1020">_xlfn.IFS(MONTH($S1020)=1, "January", MONTH($S1020)=2, "Feburary", MONTH($S1020)=3, "March", MONTH($S1020)=4, "April", MONTH($S1020)=5, "May", MONTH($S1020)=6, "June", MONTH($S1020)=7, "July", MONTH($S1020)=8, "August", MONTH($S1020)=9, "September", MONTH($S1020)=10, "October", MONTH($S1020)=11, "November", MONTH($S1020)=12, "December")</f>
        <v>June</v>
      </c>
    </row>
    <row r="1021" spans="1:21" ht="30" x14ac:dyDescent="0.25">
      <c r="A1021">
        <v>1019</v>
      </c>
      <c r="B1021" s="3" t="s">
        <v>1019</v>
      </c>
      <c r="C1021" s="3" t="s">
        <v>5128</v>
      </c>
      <c r="D1021" s="6">
        <v>15000</v>
      </c>
      <c r="E1021" s="8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>
        <f t="shared" si="60"/>
        <v>142</v>
      </c>
      <c r="P1021" s="11">
        <f t="shared" si="61"/>
        <v>53.25</v>
      </c>
      <c r="Q1021" t="s">
        <v>8316</v>
      </c>
      <c r="R1021" t="s">
        <v>8318</v>
      </c>
      <c r="S1021" s="10">
        <f t="shared" si="62"/>
        <v>42009.973946759259</v>
      </c>
      <c r="T1021">
        <f t="shared" si="63"/>
        <v>2015</v>
      </c>
      <c r="U1021" s="15" t="str" cm="1">
        <f t="array" ref="U1021">_xlfn.IFS(MONTH($S1021)=1, "January", MONTH($S1021)=2, "Feburary", MONTH($S1021)=3, "March", MONTH($S1021)=4, "April", MONTH($S1021)=5, "May", MONTH($S1021)=6, "June", MONTH($S1021)=7, "July", MONTH($S1021)=8, "August", MONTH($S1021)=9, "September", MONTH($S1021)=10, "October", MONTH($S1021)=11, "November", MONTH($S1021)=12, "December")</f>
        <v>January</v>
      </c>
    </row>
    <row r="1022" spans="1:21" ht="30" x14ac:dyDescent="0.25">
      <c r="A1022">
        <v>1020</v>
      </c>
      <c r="B1022" s="3" t="s">
        <v>1020</v>
      </c>
      <c r="C1022" s="3" t="s">
        <v>5129</v>
      </c>
      <c r="D1022" s="6">
        <v>15000</v>
      </c>
      <c r="E1022" s="8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>
        <f t="shared" si="60"/>
        <v>21</v>
      </c>
      <c r="P1022" s="11">
        <f t="shared" si="61"/>
        <v>106.2</v>
      </c>
      <c r="Q1022" t="s">
        <v>8322</v>
      </c>
      <c r="R1022" t="s">
        <v>8327</v>
      </c>
      <c r="S1022" s="10">
        <f t="shared" si="62"/>
        <v>42127.069548611107</v>
      </c>
      <c r="T1022">
        <f t="shared" si="63"/>
        <v>2015</v>
      </c>
      <c r="U1022" s="15" t="str" cm="1">
        <f t="array" ref="U1022">_xlfn.IFS(MONTH($S1022)=1, "January", MONTH($S1022)=2, "Feburary", MONTH($S1022)=3, "March", MONTH($S1022)=4, "April", MONTH($S1022)=5, "May", MONTH($S1022)=6, "June", MONTH($S1022)=7, "July", MONTH($S1022)=8, "August", MONTH($S1022)=9, "September", MONTH($S1022)=10, "October", MONTH($S1022)=11, "November", MONTH($S1022)=12, "December")</f>
        <v>May</v>
      </c>
    </row>
    <row r="1023" spans="1:21" ht="30" x14ac:dyDescent="0.25">
      <c r="A1023">
        <v>1021</v>
      </c>
      <c r="B1023" s="3" t="s">
        <v>1021</v>
      </c>
      <c r="C1023" s="3" t="s">
        <v>5130</v>
      </c>
      <c r="D1023" s="6">
        <v>15000</v>
      </c>
      <c r="E1023" s="8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>
        <f t="shared" si="60"/>
        <v>70</v>
      </c>
      <c r="P1023" s="11">
        <f t="shared" si="61"/>
        <v>22.08</v>
      </c>
      <c r="Q1023" t="s">
        <v>8322</v>
      </c>
      <c r="R1023" t="s">
        <v>8327</v>
      </c>
      <c r="S1023" s="10">
        <f t="shared" si="62"/>
        <v>42271.251979166671</v>
      </c>
      <c r="T1023">
        <f t="shared" si="63"/>
        <v>2015</v>
      </c>
      <c r="U1023" s="15" t="str" cm="1">
        <f t="array" ref="U1023">_xlfn.IFS(MONTH($S1023)=1, "January", MONTH($S1023)=2, "Feburary", MONTH($S1023)=3, "March", MONTH($S1023)=4, "April", MONTH($S1023)=5, "May", MONTH($S1023)=6, "June", MONTH($S1023)=7, "July", MONTH($S1023)=8, "August", MONTH($S1023)=9, "September", MONTH($S1023)=10, "October", MONTH($S1023)=11, "November", MONTH($S1023)=12, "December")</f>
        <v>September</v>
      </c>
    </row>
    <row r="1024" spans="1:21" x14ac:dyDescent="0.25">
      <c r="A1024">
        <v>1022</v>
      </c>
      <c r="B1024" s="3" t="s">
        <v>1022</v>
      </c>
      <c r="C1024" s="3" t="s">
        <v>5131</v>
      </c>
      <c r="D1024" s="6">
        <v>15000</v>
      </c>
      <c r="E1024" s="8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>
        <f t="shared" si="60"/>
        <v>15</v>
      </c>
      <c r="P1024" s="11">
        <f t="shared" si="61"/>
        <v>31.05</v>
      </c>
      <c r="Q1024" t="s">
        <v>8322</v>
      </c>
      <c r="R1024" t="s">
        <v>8327</v>
      </c>
      <c r="S1024" s="10">
        <f t="shared" si="62"/>
        <v>42111.646724537044</v>
      </c>
      <c r="T1024">
        <f t="shared" si="63"/>
        <v>2015</v>
      </c>
      <c r="U1024" s="15" t="str" cm="1">
        <f t="array" ref="U1024">_xlfn.IFS(MONTH($S1024)=1, "January", MONTH($S1024)=2, "Feburary", MONTH($S1024)=3, "March", MONTH($S1024)=4, "April", MONTH($S1024)=5, "May", MONTH($S1024)=6, "June", MONTH($S1024)=7, "July", MONTH($S1024)=8, "August", MONTH($S1024)=9, "September", MONTH($S1024)=10, "October", MONTH($S1024)=11, "November", MONTH($S1024)=12, "December")</f>
        <v>April</v>
      </c>
    </row>
    <row r="1025" spans="1:21" ht="30" x14ac:dyDescent="0.25">
      <c r="A1025">
        <v>1023</v>
      </c>
      <c r="B1025" s="3" t="s">
        <v>1023</v>
      </c>
      <c r="C1025" s="3" t="s">
        <v>5132</v>
      </c>
      <c r="D1025" s="6">
        <v>15000</v>
      </c>
      <c r="E1025" s="8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>
        <f t="shared" si="60"/>
        <v>32</v>
      </c>
      <c r="P1025" s="11">
        <f t="shared" si="61"/>
        <v>36.21</v>
      </c>
      <c r="Q1025" t="s">
        <v>8322</v>
      </c>
      <c r="R1025" t="s">
        <v>8327</v>
      </c>
      <c r="S1025" s="10">
        <f t="shared" si="62"/>
        <v>42145.919687500005</v>
      </c>
      <c r="T1025">
        <f t="shared" si="63"/>
        <v>2015</v>
      </c>
      <c r="U1025" s="15" t="str" cm="1">
        <f t="array" ref="U1025">_xlfn.IFS(MONTH($S1025)=1, "January", MONTH($S1025)=2, "Feburary", MONTH($S1025)=3, "March", MONTH($S1025)=4, "April", MONTH($S1025)=5, "May", MONTH($S1025)=6, "June", MONTH($S1025)=7, "July", MONTH($S1025)=8, "August", MONTH($S1025)=9, "September", MONTH($S1025)=10, "October", MONTH($S1025)=11, "November", MONTH($S1025)=12, "December")</f>
        <v>May</v>
      </c>
    </row>
    <row r="1026" spans="1:21" ht="30" x14ac:dyDescent="0.25">
      <c r="A1026">
        <v>1024</v>
      </c>
      <c r="B1026" s="3" t="s">
        <v>1024</v>
      </c>
      <c r="C1026" s="3" t="s">
        <v>5133</v>
      </c>
      <c r="D1026" s="6">
        <v>15000</v>
      </c>
      <c r="E1026" s="8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>
        <f t="shared" si="60"/>
        <v>158</v>
      </c>
      <c r="P1026" s="11">
        <f t="shared" si="61"/>
        <v>388.98</v>
      </c>
      <c r="Q1026" t="s">
        <v>8322</v>
      </c>
      <c r="R1026" t="s">
        <v>8327</v>
      </c>
      <c r="S1026" s="10">
        <f t="shared" si="62"/>
        <v>42370.580590277779</v>
      </c>
      <c r="T1026">
        <f t="shared" si="63"/>
        <v>2016</v>
      </c>
      <c r="U1026" s="15" t="str" cm="1">
        <f t="array" ref="U1026">_xlfn.IFS(MONTH($S1026)=1, "January", MONTH($S1026)=2, "Feburary", MONTH($S1026)=3, "March", MONTH($S1026)=4, "April", MONTH($S1026)=5, "May", MONTH($S1026)=6, "June", MONTH($S1026)=7, "July", MONTH($S1026)=8, "August", MONTH($S1026)=9, "September", MONTH($S1026)=10, "October", MONTH($S1026)=11, "November", MONTH($S1026)=12, "December")</f>
        <v>January</v>
      </c>
    </row>
    <row r="1027" spans="1:21" ht="30" x14ac:dyDescent="0.25">
      <c r="A1027">
        <v>1025</v>
      </c>
      <c r="B1027" s="3" t="s">
        <v>1025</v>
      </c>
      <c r="C1027" s="3" t="s">
        <v>5134</v>
      </c>
      <c r="D1027" s="6">
        <v>15000</v>
      </c>
      <c r="E1027" s="8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>
        <f t="shared" ref="O1027:O1090" si="64">ROUND($E1027/$D1027*100, 0)</f>
        <v>513</v>
      </c>
      <c r="P1027" s="11">
        <f t="shared" ref="P1027:P1090" si="65">IFERROR(ROUND($E1027/$L1027, 2), 0)</f>
        <v>71.849999999999994</v>
      </c>
      <c r="Q1027" t="s">
        <v>8322</v>
      </c>
      <c r="R1027" t="s">
        <v>8327</v>
      </c>
      <c r="S1027" s="10">
        <f t="shared" ref="S1027:S1090" si="66">((($J1027/60)/60)/24)+DATE(1970,1,1)</f>
        <v>42049.833761574075</v>
      </c>
      <c r="T1027">
        <f t="shared" ref="T1027:T1090" si="67">YEAR($S1027)</f>
        <v>2015</v>
      </c>
      <c r="U1027" s="15" t="str" cm="1">
        <f t="array" ref="U1027">_xlfn.IFS(MONTH($S1027)=1, "January", MONTH($S1027)=2, "Feburary", MONTH($S1027)=3, "March", MONTH($S1027)=4, "April", MONTH($S1027)=5, "May", MONTH($S1027)=6, "June", MONTH($S1027)=7, "July", MONTH($S1027)=8, "August", MONTH($S1027)=9, "September", MONTH($S1027)=10, "October", MONTH($S1027)=11, "November", MONTH($S1027)=12, "December")</f>
        <v>Feburary</v>
      </c>
    </row>
    <row r="1028" spans="1:21" ht="30" x14ac:dyDescent="0.25">
      <c r="A1028">
        <v>1026</v>
      </c>
      <c r="B1028" s="3" t="s">
        <v>1026</v>
      </c>
      <c r="C1028" s="3" t="s">
        <v>5135</v>
      </c>
      <c r="D1028" s="6">
        <v>15000</v>
      </c>
      <c r="E1028" s="8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>
        <f t="shared" si="64"/>
        <v>47</v>
      </c>
      <c r="P1028" s="11">
        <f t="shared" si="65"/>
        <v>57.38</v>
      </c>
      <c r="Q1028" t="s">
        <v>8322</v>
      </c>
      <c r="R1028" t="s">
        <v>8327</v>
      </c>
      <c r="S1028" s="10">
        <f t="shared" si="66"/>
        <v>42426.407592592594</v>
      </c>
      <c r="T1028">
        <f t="shared" si="67"/>
        <v>2016</v>
      </c>
      <c r="U1028" s="15" t="str" cm="1">
        <f t="array" ref="U1028">_xlfn.IFS(MONTH($S1028)=1, "January", MONTH($S1028)=2, "Feburary", MONTH($S1028)=3, "March", MONTH($S1028)=4, "April", MONTH($S1028)=5, "May", MONTH($S1028)=6, "June", MONTH($S1028)=7, "July", MONTH($S1028)=8, "August", MONTH($S1028)=9, "September", MONTH($S1028)=10, "October", MONTH($S1028)=11, "November", MONTH($S1028)=12, "December")</f>
        <v>Feburary</v>
      </c>
    </row>
    <row r="1029" spans="1:21" ht="30" x14ac:dyDescent="0.25">
      <c r="A1029">
        <v>1027</v>
      </c>
      <c r="B1029" s="3" t="s">
        <v>1027</v>
      </c>
      <c r="C1029" s="3" t="s">
        <v>5136</v>
      </c>
      <c r="D1029" s="6">
        <v>15000</v>
      </c>
      <c r="E1029" s="8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>
        <f t="shared" si="64"/>
        <v>52</v>
      </c>
      <c r="P1029" s="11">
        <f t="shared" si="65"/>
        <v>69.67</v>
      </c>
      <c r="Q1029" t="s">
        <v>8322</v>
      </c>
      <c r="R1029" t="s">
        <v>8327</v>
      </c>
      <c r="S1029" s="10">
        <f t="shared" si="66"/>
        <v>41905.034108796295</v>
      </c>
      <c r="T1029">
        <f t="shared" si="67"/>
        <v>2014</v>
      </c>
      <c r="U1029" s="15" t="str" cm="1">
        <f t="array" ref="U1029">_xlfn.IFS(MONTH($S1029)=1, "January", MONTH($S1029)=2, "Feburary", MONTH($S1029)=3, "March", MONTH($S1029)=4, "April", MONTH($S1029)=5, "May", MONTH($S1029)=6, "June", MONTH($S1029)=7, "July", MONTH($S1029)=8, "August", MONTH($S1029)=9, "September", MONTH($S1029)=10, "October", MONTH($S1029)=11, "November", MONTH($S1029)=12, "December")</f>
        <v>September</v>
      </c>
    </row>
    <row r="1030" spans="1:21" ht="30" x14ac:dyDescent="0.25">
      <c r="A1030">
        <v>1028</v>
      </c>
      <c r="B1030" s="3" t="s">
        <v>1028</v>
      </c>
      <c r="C1030" s="3" t="s">
        <v>5137</v>
      </c>
      <c r="D1030" s="6">
        <v>15000</v>
      </c>
      <c r="E1030" s="8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>
        <f t="shared" si="64"/>
        <v>78</v>
      </c>
      <c r="P1030" s="11">
        <f t="shared" si="65"/>
        <v>45.99</v>
      </c>
      <c r="Q1030" t="s">
        <v>8322</v>
      </c>
      <c r="R1030" t="s">
        <v>8327</v>
      </c>
      <c r="S1030" s="10">
        <f t="shared" si="66"/>
        <v>42755.627372685187</v>
      </c>
      <c r="T1030">
        <f t="shared" si="67"/>
        <v>2017</v>
      </c>
      <c r="U1030" s="15" t="str" cm="1">
        <f t="array" ref="U1030">_xlfn.IFS(MONTH($S1030)=1, "January", MONTH($S1030)=2, "Feburary", MONTH($S1030)=3, "March", MONTH($S1030)=4, "April", MONTH($S1030)=5, "May", MONTH($S1030)=6, "June", MONTH($S1030)=7, "July", MONTH($S1030)=8, "August", MONTH($S1030)=9, "September", MONTH($S1030)=10, "October", MONTH($S1030)=11, "November", MONTH($S1030)=12, "December")</f>
        <v>January</v>
      </c>
    </row>
    <row r="1031" spans="1:21" ht="30" x14ac:dyDescent="0.25">
      <c r="A1031">
        <v>1029</v>
      </c>
      <c r="B1031" s="3" t="s">
        <v>1029</v>
      </c>
      <c r="C1031" s="3" t="s">
        <v>5138</v>
      </c>
      <c r="D1031" s="6">
        <v>15000</v>
      </c>
      <c r="E1031" s="8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>
        <f t="shared" si="64"/>
        <v>75</v>
      </c>
      <c r="P1031" s="11">
        <f t="shared" si="65"/>
        <v>79.260000000000005</v>
      </c>
      <c r="Q1031" t="s">
        <v>8322</v>
      </c>
      <c r="R1031" t="s">
        <v>8327</v>
      </c>
      <c r="S1031" s="10">
        <f t="shared" si="66"/>
        <v>42044.711886574078</v>
      </c>
      <c r="T1031">
        <f t="shared" si="67"/>
        <v>2015</v>
      </c>
      <c r="U1031" s="15" t="str" cm="1">
        <f t="array" ref="U1031">_xlfn.IFS(MONTH($S1031)=1, "January", MONTH($S1031)=2, "Feburary", MONTH($S1031)=3, "March", MONTH($S1031)=4, "April", MONTH($S1031)=5, "May", MONTH($S1031)=6, "June", MONTH($S1031)=7, "July", MONTH($S1031)=8, "August", MONTH($S1031)=9, "September", MONTH($S1031)=10, "October", MONTH($S1031)=11, "November", MONTH($S1031)=12, "December")</f>
        <v>Feburary</v>
      </c>
    </row>
    <row r="1032" spans="1:21" x14ac:dyDescent="0.25">
      <c r="A1032">
        <v>1030</v>
      </c>
      <c r="B1032" s="3" t="s">
        <v>1030</v>
      </c>
      <c r="C1032" s="3" t="s">
        <v>5139</v>
      </c>
      <c r="D1032" s="6">
        <v>15000</v>
      </c>
      <c r="E1032" s="8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>
        <f t="shared" si="64"/>
        <v>46</v>
      </c>
      <c r="P1032" s="11">
        <f t="shared" si="65"/>
        <v>43.03</v>
      </c>
      <c r="Q1032" t="s">
        <v>8322</v>
      </c>
      <c r="R1032" t="s">
        <v>8327</v>
      </c>
      <c r="S1032" s="10">
        <f t="shared" si="66"/>
        <v>42611.483206018514</v>
      </c>
      <c r="T1032">
        <f t="shared" si="67"/>
        <v>2016</v>
      </c>
      <c r="U1032" s="15" t="str" cm="1">
        <f t="array" ref="U1032">_xlfn.IFS(MONTH($S1032)=1, "January", MONTH($S1032)=2, "Feburary", MONTH($S1032)=3, "March", MONTH($S1032)=4, "April", MONTH($S1032)=5, "May", MONTH($S1032)=6, "June", MONTH($S1032)=7, "July", MONTH($S1032)=8, "August", MONTH($S1032)=9, "September", MONTH($S1032)=10, "October", MONTH($S1032)=11, "November", MONTH($S1032)=12, "December")</f>
        <v>August</v>
      </c>
    </row>
    <row r="1033" spans="1:21" ht="30" x14ac:dyDescent="0.25">
      <c r="A1033">
        <v>1031</v>
      </c>
      <c r="B1033" s="3" t="s">
        <v>1031</v>
      </c>
      <c r="C1033" s="3" t="s">
        <v>5140</v>
      </c>
      <c r="D1033" s="6">
        <v>15000</v>
      </c>
      <c r="E1033" s="8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>
        <f t="shared" si="64"/>
        <v>72</v>
      </c>
      <c r="P1033" s="11">
        <f t="shared" si="65"/>
        <v>108.48</v>
      </c>
      <c r="Q1033" t="s">
        <v>8322</v>
      </c>
      <c r="R1033" t="s">
        <v>8327</v>
      </c>
      <c r="S1033" s="10">
        <f t="shared" si="66"/>
        <v>42324.764004629629</v>
      </c>
      <c r="T1033">
        <f t="shared" si="67"/>
        <v>2015</v>
      </c>
      <c r="U1033" s="15" t="str" cm="1">
        <f t="array" ref="U1033">_xlfn.IFS(MONTH($S1033)=1, "January", MONTH($S1033)=2, "Feburary", MONTH($S1033)=3, "March", MONTH($S1033)=4, "April", MONTH($S1033)=5, "May", MONTH($S1033)=6, "June", MONTH($S1033)=7, "July", MONTH($S1033)=8, "August", MONTH($S1033)=9, "September", MONTH($S1033)=10, "October", MONTH($S1033)=11, "November", MONTH($S1033)=12, "December")</f>
        <v>November</v>
      </c>
    </row>
    <row r="1034" spans="1:21" x14ac:dyDescent="0.25">
      <c r="A1034">
        <v>1032</v>
      </c>
      <c r="B1034" s="3" t="s">
        <v>1032</v>
      </c>
      <c r="C1034" s="3" t="s">
        <v>5141</v>
      </c>
      <c r="D1034" s="6">
        <v>15000</v>
      </c>
      <c r="E1034" s="8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>
        <f t="shared" si="64"/>
        <v>39</v>
      </c>
      <c r="P1034" s="11">
        <f t="shared" si="65"/>
        <v>61.03</v>
      </c>
      <c r="Q1034" t="s">
        <v>8322</v>
      </c>
      <c r="R1034" t="s">
        <v>8327</v>
      </c>
      <c r="S1034" s="10">
        <f t="shared" si="66"/>
        <v>42514.666956018518</v>
      </c>
      <c r="T1034">
        <f t="shared" si="67"/>
        <v>2016</v>
      </c>
      <c r="U1034" s="15" t="str" cm="1">
        <f t="array" ref="U1034">_xlfn.IFS(MONTH($S1034)=1, "January", MONTH($S1034)=2, "Feburary", MONTH($S1034)=3, "March", MONTH($S1034)=4, "April", MONTH($S1034)=5, "May", MONTH($S1034)=6, "June", MONTH($S1034)=7, "July", MONTH($S1034)=8, "August", MONTH($S1034)=9, "September", MONTH($S1034)=10, "October", MONTH($S1034)=11, "November", MONTH($S1034)=12, "December")</f>
        <v>May</v>
      </c>
    </row>
    <row r="1035" spans="1:21" ht="30" x14ac:dyDescent="0.25">
      <c r="A1035">
        <v>1033</v>
      </c>
      <c r="B1035" s="3" t="s">
        <v>1033</v>
      </c>
      <c r="C1035" s="3" t="s">
        <v>5142</v>
      </c>
      <c r="D1035" s="6">
        <v>15000</v>
      </c>
      <c r="E1035" s="8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>
        <f t="shared" si="64"/>
        <v>9</v>
      </c>
      <c r="P1035" s="11">
        <f t="shared" si="65"/>
        <v>50.59</v>
      </c>
      <c r="Q1035" t="s">
        <v>8322</v>
      </c>
      <c r="R1035" t="s">
        <v>8327</v>
      </c>
      <c r="S1035" s="10">
        <f t="shared" si="66"/>
        <v>42688.732407407413</v>
      </c>
      <c r="T1035">
        <f t="shared" si="67"/>
        <v>2016</v>
      </c>
      <c r="U1035" s="15" t="str" cm="1">
        <f t="array" ref="U1035">_xlfn.IFS(MONTH($S1035)=1, "January", MONTH($S1035)=2, "Feburary", MONTH($S1035)=3, "March", MONTH($S1035)=4, "April", MONTH($S1035)=5, "May", MONTH($S1035)=6, "June", MONTH($S1035)=7, "July", MONTH($S1035)=8, "August", MONTH($S1035)=9, "September", MONTH($S1035)=10, "October", MONTH($S1035)=11, "November", MONTH($S1035)=12, "December")</f>
        <v>November</v>
      </c>
    </row>
    <row r="1036" spans="1:21" ht="30" x14ac:dyDescent="0.25">
      <c r="A1036">
        <v>1034</v>
      </c>
      <c r="B1036" s="3" t="s">
        <v>1034</v>
      </c>
      <c r="C1036" s="3" t="s">
        <v>5143</v>
      </c>
      <c r="D1036" s="6">
        <v>15000</v>
      </c>
      <c r="E1036" s="8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>
        <f t="shared" si="64"/>
        <v>43</v>
      </c>
      <c r="P1036" s="11">
        <f t="shared" si="65"/>
        <v>39.159999999999997</v>
      </c>
      <c r="Q1036" t="s">
        <v>8322</v>
      </c>
      <c r="R1036" t="s">
        <v>8327</v>
      </c>
      <c r="S1036" s="10">
        <f t="shared" si="66"/>
        <v>42555.166712962964</v>
      </c>
      <c r="T1036">
        <f t="shared" si="67"/>
        <v>2016</v>
      </c>
      <c r="U1036" s="15" t="str" cm="1">
        <f t="array" ref="U1036">_xlfn.IFS(MONTH($S1036)=1, "January", MONTH($S1036)=2, "Feburary", MONTH($S1036)=3, "March", MONTH($S1036)=4, "April", MONTH($S1036)=5, "May", MONTH($S1036)=6, "June", MONTH($S1036)=7, "July", MONTH($S1036)=8, "August", MONTH($S1036)=9, "September", MONTH($S1036)=10, "October", MONTH($S1036)=11, "November", MONTH($S1036)=12, "December")</f>
        <v>July</v>
      </c>
    </row>
    <row r="1037" spans="1:21" ht="30" x14ac:dyDescent="0.25">
      <c r="A1037">
        <v>1035</v>
      </c>
      <c r="B1037" s="3" t="s">
        <v>1035</v>
      </c>
      <c r="C1037" s="3" t="s">
        <v>5144</v>
      </c>
      <c r="D1037" s="6">
        <v>15000</v>
      </c>
      <c r="E1037" s="8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>
        <f t="shared" si="64"/>
        <v>33</v>
      </c>
      <c r="P1037" s="11">
        <f t="shared" si="65"/>
        <v>65.16</v>
      </c>
      <c r="Q1037" t="s">
        <v>8322</v>
      </c>
      <c r="R1037" t="s">
        <v>8327</v>
      </c>
      <c r="S1037" s="10">
        <f t="shared" si="66"/>
        <v>42016.641435185185</v>
      </c>
      <c r="T1037">
        <f t="shared" si="67"/>
        <v>2015</v>
      </c>
      <c r="U1037" s="15" t="str" cm="1">
        <f t="array" ref="U1037">_xlfn.IFS(MONTH($S1037)=1, "January", MONTH($S1037)=2, "Feburary", MONTH($S1037)=3, "March", MONTH($S1037)=4, "April", MONTH($S1037)=5, "May", MONTH($S1037)=6, "June", MONTH($S1037)=7, "July", MONTH($S1037)=8, "August", MONTH($S1037)=9, "September", MONTH($S1037)=10, "October", MONTH($S1037)=11, "November", MONTH($S1037)=12, "December")</f>
        <v>January</v>
      </c>
    </row>
    <row r="1038" spans="1:21" ht="30" x14ac:dyDescent="0.25">
      <c r="A1038">
        <v>1036</v>
      </c>
      <c r="B1038" s="3" t="s">
        <v>1036</v>
      </c>
      <c r="C1038" s="3" t="s">
        <v>5145</v>
      </c>
      <c r="D1038" s="6">
        <v>15000</v>
      </c>
      <c r="E1038" s="8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>
        <f t="shared" si="64"/>
        <v>34</v>
      </c>
      <c r="P1038" s="11">
        <f t="shared" si="65"/>
        <v>23.96</v>
      </c>
      <c r="Q1038" t="s">
        <v>8322</v>
      </c>
      <c r="R1038" t="s">
        <v>8327</v>
      </c>
      <c r="S1038" s="10">
        <f t="shared" si="66"/>
        <v>41249.448958333334</v>
      </c>
      <c r="T1038">
        <f t="shared" si="67"/>
        <v>2012</v>
      </c>
      <c r="U1038" s="15" t="str" cm="1">
        <f t="array" ref="U1038">_xlfn.IFS(MONTH($S1038)=1, "January", MONTH($S1038)=2, "Feburary", MONTH($S1038)=3, "March", MONTH($S1038)=4, "April", MONTH($S1038)=5, "May", MONTH($S1038)=6, "June", MONTH($S1038)=7, "July", MONTH($S1038)=8, "August", MONTH($S1038)=9, "September", MONTH($S1038)=10, "October", MONTH($S1038)=11, "November", MONTH($S1038)=12, "December")</f>
        <v>December</v>
      </c>
    </row>
    <row r="1039" spans="1:21" ht="30" x14ac:dyDescent="0.25">
      <c r="A1039">
        <v>1037</v>
      </c>
      <c r="B1039" s="3" t="s">
        <v>1037</v>
      </c>
      <c r="C1039" s="3" t="s">
        <v>5146</v>
      </c>
      <c r="D1039" s="6">
        <v>15000</v>
      </c>
      <c r="E1039" s="8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>
        <f t="shared" si="64"/>
        <v>7</v>
      </c>
      <c r="P1039" s="11">
        <f t="shared" si="65"/>
        <v>48.62</v>
      </c>
      <c r="Q1039" t="s">
        <v>8322</v>
      </c>
      <c r="R1039" t="s">
        <v>8327</v>
      </c>
      <c r="S1039" s="10">
        <f t="shared" si="66"/>
        <v>42119.822476851856</v>
      </c>
      <c r="T1039">
        <f t="shared" si="67"/>
        <v>2015</v>
      </c>
      <c r="U1039" s="15" t="str" cm="1">
        <f t="array" ref="U1039">_xlfn.IFS(MONTH($S1039)=1, "January", MONTH($S1039)=2, "Feburary", MONTH($S1039)=3, "March", MONTH($S1039)=4, "April", MONTH($S1039)=5, "May", MONTH($S1039)=6, "June", MONTH($S1039)=7, "July", MONTH($S1039)=8, "August", MONTH($S1039)=9, "September", MONTH($S1039)=10, "October", MONTH($S1039)=11, "November", MONTH($S1039)=12, "December")</f>
        <v>April</v>
      </c>
    </row>
    <row r="1040" spans="1:21" ht="30" x14ac:dyDescent="0.25">
      <c r="A1040">
        <v>1038</v>
      </c>
      <c r="B1040" s="3" t="s">
        <v>1038</v>
      </c>
      <c r="C1040" s="3" t="s">
        <v>5147</v>
      </c>
      <c r="D1040" s="6">
        <v>15000</v>
      </c>
      <c r="E1040" s="8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>
        <f t="shared" si="64"/>
        <v>15</v>
      </c>
      <c r="P1040" s="11">
        <f t="shared" si="65"/>
        <v>35.74</v>
      </c>
      <c r="Q1040" t="s">
        <v>8322</v>
      </c>
      <c r="R1040" t="s">
        <v>8327</v>
      </c>
      <c r="S1040" s="10">
        <f t="shared" si="66"/>
        <v>42418.231747685189</v>
      </c>
      <c r="T1040">
        <f t="shared" si="67"/>
        <v>2016</v>
      </c>
      <c r="U1040" s="15" t="str" cm="1">
        <f t="array" ref="U1040">_xlfn.IFS(MONTH($S1040)=1, "January", MONTH($S1040)=2, "Feburary", MONTH($S1040)=3, "March", MONTH($S1040)=4, "April", MONTH($S1040)=5, "May", MONTH($S1040)=6, "June", MONTH($S1040)=7, "July", MONTH($S1040)=8, "August", MONTH($S1040)=9, "September", MONTH($S1040)=10, "October", MONTH($S1040)=11, "November", MONTH($S1040)=12, "December")</f>
        <v>Feburary</v>
      </c>
    </row>
    <row r="1041" spans="1:21" ht="30" x14ac:dyDescent="0.25">
      <c r="A1041">
        <v>1039</v>
      </c>
      <c r="B1041" s="3" t="s">
        <v>1039</v>
      </c>
      <c r="C1041" s="3" t="s">
        <v>5148</v>
      </c>
      <c r="D1041" s="6">
        <v>15000</v>
      </c>
      <c r="E1041" s="8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>
        <f t="shared" si="64"/>
        <v>4</v>
      </c>
      <c r="P1041" s="11">
        <f t="shared" si="65"/>
        <v>21.37</v>
      </c>
      <c r="Q1041" t="s">
        <v>8322</v>
      </c>
      <c r="R1041" t="s">
        <v>8327</v>
      </c>
      <c r="S1041" s="10">
        <f t="shared" si="66"/>
        <v>42692.109328703707</v>
      </c>
      <c r="T1041">
        <f t="shared" si="67"/>
        <v>2016</v>
      </c>
      <c r="U1041" s="15" t="str" cm="1">
        <f t="array" ref="U1041">_xlfn.IFS(MONTH($S1041)=1, "January", MONTH($S1041)=2, "Feburary", MONTH($S1041)=3, "March", MONTH($S1041)=4, "April", MONTH($S1041)=5, "May", MONTH($S1041)=6, "June", MONTH($S1041)=7, "July", MONTH($S1041)=8, "August", MONTH($S1041)=9, "September", MONTH($S1041)=10, "October", MONTH($S1041)=11, "November", MONTH($S1041)=12, "December")</f>
        <v>November</v>
      </c>
    </row>
    <row r="1042" spans="1:21" ht="30" x14ac:dyDescent="0.25">
      <c r="A1042">
        <v>1040</v>
      </c>
      <c r="B1042" s="3" t="s">
        <v>1040</v>
      </c>
      <c r="C1042" s="3" t="s">
        <v>5149</v>
      </c>
      <c r="D1042" s="6">
        <v>15000</v>
      </c>
      <c r="E1042" s="8">
        <v>250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>
        <f t="shared" si="64"/>
        <v>2</v>
      </c>
      <c r="P1042" s="11">
        <f t="shared" si="65"/>
        <v>250</v>
      </c>
      <c r="Q1042" t="s">
        <v>8328</v>
      </c>
      <c r="R1042" t="s">
        <v>8329</v>
      </c>
      <c r="S1042" s="10">
        <f t="shared" si="66"/>
        <v>42579.708437499998</v>
      </c>
      <c r="T1042">
        <f t="shared" si="67"/>
        <v>2016</v>
      </c>
      <c r="U1042" s="15" t="str" cm="1">
        <f t="array" ref="U1042">_xlfn.IFS(MONTH($S1042)=1, "January", MONTH($S1042)=2, "Feburary", MONTH($S1042)=3, "March", MONTH($S1042)=4, "April", MONTH($S1042)=5, "May", MONTH($S1042)=6, "June", MONTH($S1042)=7, "July", MONTH($S1042)=8, "August", MONTH($S1042)=9, "September", MONTH($S1042)=10, "October", MONTH($S1042)=11, "November", MONTH($S1042)=12, "December")</f>
        <v>July</v>
      </c>
    </row>
    <row r="1043" spans="1:21" ht="30" x14ac:dyDescent="0.25">
      <c r="A1043">
        <v>1041</v>
      </c>
      <c r="B1043" s="3" t="s">
        <v>1041</v>
      </c>
      <c r="C1043" s="3" t="s">
        <v>5150</v>
      </c>
      <c r="D1043" s="6">
        <v>15000</v>
      </c>
      <c r="E1043" s="8">
        <v>0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>
        <f t="shared" si="64"/>
        <v>0</v>
      </c>
      <c r="P1043" s="11">
        <f t="shared" si="65"/>
        <v>0</v>
      </c>
      <c r="Q1043" t="s">
        <v>8328</v>
      </c>
      <c r="R1043" t="s">
        <v>8329</v>
      </c>
      <c r="S1043" s="10">
        <f t="shared" si="66"/>
        <v>41831.060092592597</v>
      </c>
      <c r="T1043">
        <f t="shared" si="67"/>
        <v>2014</v>
      </c>
      <c r="U1043" s="15" t="str" cm="1">
        <f t="array" ref="U1043">_xlfn.IFS(MONTH($S1043)=1, "January", MONTH($S1043)=2, "Feburary", MONTH($S1043)=3, "March", MONTH($S1043)=4, "April", MONTH($S1043)=5, "May", MONTH($S1043)=6, "June", MONTH($S1043)=7, "July", MONTH($S1043)=8, "August", MONTH($S1043)=9, "September", MONTH($S1043)=10, "October", MONTH($S1043)=11, "November", MONTH($S1043)=12, "December")</f>
        <v>July</v>
      </c>
    </row>
    <row r="1044" spans="1:21" ht="30" x14ac:dyDescent="0.25">
      <c r="A1044">
        <v>1042</v>
      </c>
      <c r="B1044" s="3" t="s">
        <v>1042</v>
      </c>
      <c r="C1044" s="3" t="s">
        <v>5151</v>
      </c>
      <c r="D1044" s="6">
        <v>15000</v>
      </c>
      <c r="E1044" s="8">
        <v>10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>
        <f t="shared" si="64"/>
        <v>0</v>
      </c>
      <c r="P1044" s="11">
        <f t="shared" si="65"/>
        <v>10</v>
      </c>
      <c r="Q1044" t="s">
        <v>8328</v>
      </c>
      <c r="R1044" t="s">
        <v>8329</v>
      </c>
      <c r="S1044" s="10">
        <f t="shared" si="66"/>
        <v>41851.696157407408</v>
      </c>
      <c r="T1044">
        <f t="shared" si="67"/>
        <v>2014</v>
      </c>
      <c r="U1044" s="15" t="str" cm="1">
        <f t="array" ref="U1044">_xlfn.IFS(MONTH($S1044)=1, "January", MONTH($S1044)=2, "Feburary", MONTH($S1044)=3, "March", MONTH($S1044)=4, "April", MONTH($S1044)=5, "May", MONTH($S1044)=6, "June", MONTH($S1044)=7, "July", MONTH($S1044)=8, "August", MONTH($S1044)=9, "September", MONTH($S1044)=10, "October", MONTH($S1044)=11, "November", MONTH($S1044)=12, "December")</f>
        <v>July</v>
      </c>
    </row>
    <row r="1045" spans="1:21" ht="30" x14ac:dyDescent="0.25">
      <c r="A1045">
        <v>1043</v>
      </c>
      <c r="B1045" s="3" t="s">
        <v>1043</v>
      </c>
      <c r="C1045" s="3" t="s">
        <v>5152</v>
      </c>
      <c r="D1045" s="6">
        <v>15000</v>
      </c>
      <c r="E1045" s="8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>
        <f t="shared" si="64"/>
        <v>57</v>
      </c>
      <c r="P1045" s="11">
        <f t="shared" si="65"/>
        <v>29.24</v>
      </c>
      <c r="Q1045" t="s">
        <v>8328</v>
      </c>
      <c r="R1045" t="s">
        <v>8329</v>
      </c>
      <c r="S1045" s="10">
        <f t="shared" si="66"/>
        <v>42114.252951388888</v>
      </c>
      <c r="T1045">
        <f t="shared" si="67"/>
        <v>2015</v>
      </c>
      <c r="U1045" s="15" t="str" cm="1">
        <f t="array" ref="U1045">_xlfn.IFS(MONTH($S1045)=1, "January", MONTH($S1045)=2, "Feburary", MONTH($S1045)=3, "March", MONTH($S1045)=4, "April", MONTH($S1045)=5, "May", MONTH($S1045)=6, "June", MONTH($S1045)=7, "July", MONTH($S1045)=8, "August", MONTH($S1045)=9, "September", MONTH($S1045)=10, "October", MONTH($S1045)=11, "November", MONTH($S1045)=12, "December")</f>
        <v>April</v>
      </c>
    </row>
    <row r="1046" spans="1:21" ht="30" x14ac:dyDescent="0.25">
      <c r="A1046">
        <v>1044</v>
      </c>
      <c r="B1046" s="3" t="s">
        <v>1044</v>
      </c>
      <c r="C1046" s="3" t="s">
        <v>5153</v>
      </c>
      <c r="D1046" s="6">
        <v>15000</v>
      </c>
      <c r="E1046" s="8">
        <v>6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>
        <f t="shared" si="64"/>
        <v>0</v>
      </c>
      <c r="P1046" s="11">
        <f t="shared" si="65"/>
        <v>3</v>
      </c>
      <c r="Q1046" t="s">
        <v>8328</v>
      </c>
      <c r="R1046" t="s">
        <v>8329</v>
      </c>
      <c r="S1046" s="10">
        <f t="shared" si="66"/>
        <v>42011.925937499997</v>
      </c>
      <c r="T1046">
        <f t="shared" si="67"/>
        <v>2015</v>
      </c>
      <c r="U1046" s="15" t="str" cm="1">
        <f t="array" ref="U1046">_xlfn.IFS(MONTH($S1046)=1, "January", MONTH($S1046)=2, "Feburary", MONTH($S1046)=3, "March", MONTH($S1046)=4, "April", MONTH($S1046)=5, "May", MONTH($S1046)=6, "June", MONTH($S1046)=7, "July", MONTH($S1046)=8, "August", MONTH($S1046)=9, "September", MONTH($S1046)=10, "October", MONTH($S1046)=11, "November", MONTH($S1046)=12, "December")</f>
        <v>January</v>
      </c>
    </row>
    <row r="1047" spans="1:21" ht="30" x14ac:dyDescent="0.25">
      <c r="A1047">
        <v>1045</v>
      </c>
      <c r="B1047" s="3" t="s">
        <v>1045</v>
      </c>
      <c r="C1047" s="3" t="s">
        <v>5154</v>
      </c>
      <c r="D1047" s="6">
        <v>15000</v>
      </c>
      <c r="E1047" s="8">
        <v>266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>
        <f t="shared" si="64"/>
        <v>2</v>
      </c>
      <c r="P1047" s="11">
        <f t="shared" si="65"/>
        <v>33.25</v>
      </c>
      <c r="Q1047" t="s">
        <v>8328</v>
      </c>
      <c r="R1047" t="s">
        <v>8329</v>
      </c>
      <c r="S1047" s="10">
        <f t="shared" si="66"/>
        <v>41844.874421296299</v>
      </c>
      <c r="T1047">
        <f t="shared" si="67"/>
        <v>2014</v>
      </c>
      <c r="U1047" s="15" t="str" cm="1">
        <f t="array" ref="U1047">_xlfn.IFS(MONTH($S1047)=1, "January", MONTH($S1047)=2, "Feburary", MONTH($S1047)=3, "March", MONTH($S1047)=4, "April", MONTH($S1047)=5, "May", MONTH($S1047)=6, "June", MONTH($S1047)=7, "July", MONTH($S1047)=8, "August", MONTH($S1047)=9, "September", MONTH($S1047)=10, "October", MONTH($S1047)=11, "November", MONTH($S1047)=12, "December")</f>
        <v>July</v>
      </c>
    </row>
    <row r="1048" spans="1:21" ht="30" x14ac:dyDescent="0.25">
      <c r="A1048">
        <v>1046</v>
      </c>
      <c r="B1048" s="3" t="s">
        <v>1046</v>
      </c>
      <c r="C1048" s="3" t="s">
        <v>5155</v>
      </c>
      <c r="D1048" s="6">
        <v>15000</v>
      </c>
      <c r="E1048" s="8">
        <v>0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>
        <f t="shared" si="64"/>
        <v>0</v>
      </c>
      <c r="P1048" s="11">
        <f t="shared" si="65"/>
        <v>0</v>
      </c>
      <c r="Q1048" t="s">
        <v>8328</v>
      </c>
      <c r="R1048" t="s">
        <v>8329</v>
      </c>
      <c r="S1048" s="10">
        <f t="shared" si="66"/>
        <v>42319.851388888885</v>
      </c>
      <c r="T1048">
        <f t="shared" si="67"/>
        <v>2015</v>
      </c>
      <c r="U1048" s="15" t="str" cm="1">
        <f t="array" ref="U1048">_xlfn.IFS(MONTH($S1048)=1, "January", MONTH($S1048)=2, "Feburary", MONTH($S1048)=3, "March", MONTH($S1048)=4, "April", MONTH($S1048)=5, "May", MONTH($S1048)=6, "June", MONTH($S1048)=7, "July", MONTH($S1048)=8, "August", MONTH($S1048)=9, "September", MONTH($S1048)=10, "October", MONTH($S1048)=11, "November", MONTH($S1048)=12, "December")</f>
        <v>November</v>
      </c>
    </row>
    <row r="1049" spans="1:21" ht="30" x14ac:dyDescent="0.25">
      <c r="A1049">
        <v>1047</v>
      </c>
      <c r="B1049" s="3" t="s">
        <v>1047</v>
      </c>
      <c r="C1049" s="3" t="s">
        <v>5156</v>
      </c>
      <c r="D1049" s="6">
        <v>15000</v>
      </c>
      <c r="E1049" s="8">
        <v>1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>
        <f t="shared" si="64"/>
        <v>0</v>
      </c>
      <c r="P1049" s="11">
        <f t="shared" si="65"/>
        <v>1</v>
      </c>
      <c r="Q1049" t="s">
        <v>8328</v>
      </c>
      <c r="R1049" t="s">
        <v>8329</v>
      </c>
      <c r="S1049" s="10">
        <f t="shared" si="66"/>
        <v>41918.818460648145</v>
      </c>
      <c r="T1049">
        <f t="shared" si="67"/>
        <v>2014</v>
      </c>
      <c r="U1049" s="15" t="str" cm="1">
        <f t="array" ref="U1049">_xlfn.IFS(MONTH($S1049)=1, "January", MONTH($S1049)=2, "Feburary", MONTH($S1049)=3, "March", MONTH($S1049)=4, "April", MONTH($S1049)=5, "May", MONTH($S1049)=6, "June", MONTH($S1049)=7, "July", MONTH($S1049)=8, "August", MONTH($S1049)=9, "September", MONTH($S1049)=10, "October", MONTH($S1049)=11, "November", MONTH($S1049)=12, "December")</f>
        <v>October</v>
      </c>
    </row>
    <row r="1050" spans="1:21" ht="30" x14ac:dyDescent="0.25">
      <c r="A1050">
        <v>1048</v>
      </c>
      <c r="B1050" s="3" t="s">
        <v>1048</v>
      </c>
      <c r="C1050" s="3" t="s">
        <v>5157</v>
      </c>
      <c r="D1050" s="6">
        <v>15000</v>
      </c>
      <c r="E1050" s="8">
        <v>212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>
        <f t="shared" si="64"/>
        <v>1</v>
      </c>
      <c r="P1050" s="11">
        <f t="shared" si="65"/>
        <v>53</v>
      </c>
      <c r="Q1050" t="s">
        <v>8328</v>
      </c>
      <c r="R1050" t="s">
        <v>8329</v>
      </c>
      <c r="S1050" s="10">
        <f t="shared" si="66"/>
        <v>42598.053113425922</v>
      </c>
      <c r="T1050">
        <f t="shared" si="67"/>
        <v>2016</v>
      </c>
      <c r="U1050" s="15" t="str" cm="1">
        <f t="array" ref="U1050">_xlfn.IFS(MONTH($S1050)=1, "January", MONTH($S1050)=2, "Feburary", MONTH($S1050)=3, "March", MONTH($S1050)=4, "April", MONTH($S1050)=5, "May", MONTH($S1050)=6, "June", MONTH($S1050)=7, "July", MONTH($S1050)=8, "August", MONTH($S1050)=9, "September", MONTH($S1050)=10, "October", MONTH($S1050)=11, "November", MONTH($S1050)=12, "December")</f>
        <v>August</v>
      </c>
    </row>
    <row r="1051" spans="1:21" x14ac:dyDescent="0.25">
      <c r="A1051">
        <v>1049</v>
      </c>
      <c r="B1051" s="3" t="s">
        <v>1049</v>
      </c>
      <c r="C1051" s="3" t="s">
        <v>5158</v>
      </c>
      <c r="D1051" s="6">
        <v>15000</v>
      </c>
      <c r="E1051" s="8">
        <v>0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>
        <f t="shared" si="64"/>
        <v>0</v>
      </c>
      <c r="P1051" s="11">
        <f t="shared" si="65"/>
        <v>0</v>
      </c>
      <c r="Q1051" t="s">
        <v>8328</v>
      </c>
      <c r="R1051" t="s">
        <v>8329</v>
      </c>
      <c r="S1051" s="10">
        <f t="shared" si="66"/>
        <v>42382.431076388893</v>
      </c>
      <c r="T1051">
        <f t="shared" si="67"/>
        <v>2016</v>
      </c>
      <c r="U1051" s="15" t="str" cm="1">
        <f t="array" ref="U1051">_xlfn.IFS(MONTH($S1051)=1, "January", MONTH($S1051)=2, "Feburary", MONTH($S1051)=3, "March", MONTH($S1051)=4, "April", MONTH($S1051)=5, "May", MONTH($S1051)=6, "June", MONTH($S1051)=7, "July", MONTH($S1051)=8, "August", MONTH($S1051)=9, "September", MONTH($S1051)=10, "October", MONTH($S1051)=11, "November", MONTH($S1051)=12, "December")</f>
        <v>January</v>
      </c>
    </row>
    <row r="1052" spans="1:21" ht="30" x14ac:dyDescent="0.25">
      <c r="A1052">
        <v>1050</v>
      </c>
      <c r="B1052" s="3" t="s">
        <v>1050</v>
      </c>
      <c r="C1052" s="3" t="s">
        <v>5159</v>
      </c>
      <c r="D1052" s="6">
        <v>15000</v>
      </c>
      <c r="E1052" s="8">
        <v>0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>
        <f t="shared" si="64"/>
        <v>0</v>
      </c>
      <c r="P1052" s="11">
        <f t="shared" si="65"/>
        <v>0</v>
      </c>
      <c r="Q1052" t="s">
        <v>8328</v>
      </c>
      <c r="R1052" t="s">
        <v>8329</v>
      </c>
      <c r="S1052" s="10">
        <f t="shared" si="66"/>
        <v>42231.7971875</v>
      </c>
      <c r="T1052">
        <f t="shared" si="67"/>
        <v>2015</v>
      </c>
      <c r="U1052" s="15" t="str" cm="1">
        <f t="array" ref="U1052">_xlfn.IFS(MONTH($S1052)=1, "January", MONTH($S1052)=2, "Feburary", MONTH($S1052)=3, "March", MONTH($S1052)=4, "April", MONTH($S1052)=5, "May", MONTH($S1052)=6, "June", MONTH($S1052)=7, "July", MONTH($S1052)=8, "August", MONTH($S1052)=9, "September", MONTH($S1052)=10, "October", MONTH($S1052)=11, "November", MONTH($S1052)=12, "December")</f>
        <v>August</v>
      </c>
    </row>
    <row r="1053" spans="1:21" ht="30" x14ac:dyDescent="0.25">
      <c r="A1053">
        <v>1051</v>
      </c>
      <c r="B1053" s="3" t="s">
        <v>1051</v>
      </c>
      <c r="C1053" s="3" t="s">
        <v>5160</v>
      </c>
      <c r="D1053" s="6">
        <v>15000</v>
      </c>
      <c r="E1053" s="8">
        <v>0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>
        <f t="shared" si="64"/>
        <v>0</v>
      </c>
      <c r="P1053" s="11">
        <f t="shared" si="65"/>
        <v>0</v>
      </c>
      <c r="Q1053" t="s">
        <v>8328</v>
      </c>
      <c r="R1053" t="s">
        <v>8329</v>
      </c>
      <c r="S1053" s="10">
        <f t="shared" si="66"/>
        <v>41850.014178240745</v>
      </c>
      <c r="T1053">
        <f t="shared" si="67"/>
        <v>2014</v>
      </c>
      <c r="U1053" s="15" t="str" cm="1">
        <f t="array" ref="U1053">_xlfn.IFS(MONTH($S1053)=1, "January", MONTH($S1053)=2, "Feburary", MONTH($S1053)=3, "March", MONTH($S1053)=4, "April", MONTH($S1053)=5, "May", MONTH($S1053)=6, "June", MONTH($S1053)=7, "July", MONTH($S1053)=8, "August", MONTH($S1053)=9, "September", MONTH($S1053)=10, "October", MONTH($S1053)=11, "November", MONTH($S1053)=12, "December")</f>
        <v>July</v>
      </c>
    </row>
    <row r="1054" spans="1:21" ht="30" x14ac:dyDescent="0.25">
      <c r="A1054">
        <v>1052</v>
      </c>
      <c r="B1054" s="3" t="s">
        <v>1052</v>
      </c>
      <c r="C1054" s="3" t="s">
        <v>5161</v>
      </c>
      <c r="D1054" s="6">
        <v>15000</v>
      </c>
      <c r="E1054" s="8">
        <v>0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>
        <f t="shared" si="64"/>
        <v>0</v>
      </c>
      <c r="P1054" s="11">
        <f t="shared" si="65"/>
        <v>0</v>
      </c>
      <c r="Q1054" t="s">
        <v>8328</v>
      </c>
      <c r="R1054" t="s">
        <v>8329</v>
      </c>
      <c r="S1054" s="10">
        <f t="shared" si="66"/>
        <v>42483.797395833331</v>
      </c>
      <c r="T1054">
        <f t="shared" si="67"/>
        <v>2016</v>
      </c>
      <c r="U1054" s="15" t="str" cm="1">
        <f t="array" ref="U1054">_xlfn.IFS(MONTH($S1054)=1, "January", MONTH($S1054)=2, "Feburary", MONTH($S1054)=3, "March", MONTH($S1054)=4, "April", MONTH($S1054)=5, "May", MONTH($S1054)=6, "June", MONTH($S1054)=7, "July", MONTH($S1054)=8, "August", MONTH($S1054)=9, "September", MONTH($S1054)=10, "October", MONTH($S1054)=11, "November", MONTH($S1054)=12, "December")</f>
        <v>April</v>
      </c>
    </row>
    <row r="1055" spans="1:21" ht="30" x14ac:dyDescent="0.25">
      <c r="A1055">
        <v>1053</v>
      </c>
      <c r="B1055" s="3" t="s">
        <v>1053</v>
      </c>
      <c r="C1055" s="3" t="s">
        <v>5162</v>
      </c>
      <c r="D1055" s="6">
        <v>15000</v>
      </c>
      <c r="E1055" s="8">
        <v>15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>
        <f t="shared" si="64"/>
        <v>0</v>
      </c>
      <c r="P1055" s="11">
        <f t="shared" si="65"/>
        <v>15</v>
      </c>
      <c r="Q1055" t="s">
        <v>8328</v>
      </c>
      <c r="R1055" t="s">
        <v>8329</v>
      </c>
      <c r="S1055" s="10">
        <f t="shared" si="66"/>
        <v>42775.172824074078</v>
      </c>
      <c r="T1055">
        <f t="shared" si="67"/>
        <v>2017</v>
      </c>
      <c r="U1055" s="15" t="str" cm="1">
        <f t="array" ref="U1055">_xlfn.IFS(MONTH($S1055)=1, "January", MONTH($S1055)=2, "Feburary", MONTH($S1055)=3, "March", MONTH($S1055)=4, "April", MONTH($S1055)=5, "May", MONTH($S1055)=6, "June", MONTH($S1055)=7, "July", MONTH($S1055)=8, "August", MONTH($S1055)=9, "September", MONTH($S1055)=10, "October", MONTH($S1055)=11, "November", MONTH($S1055)=12, "December")</f>
        <v>Feburary</v>
      </c>
    </row>
    <row r="1056" spans="1:21" ht="30" x14ac:dyDescent="0.25">
      <c r="A1056">
        <v>1054</v>
      </c>
      <c r="B1056" s="3" t="s">
        <v>1054</v>
      </c>
      <c r="C1056" s="3" t="s">
        <v>5163</v>
      </c>
      <c r="D1056" s="6">
        <v>15000</v>
      </c>
      <c r="E1056" s="8">
        <v>0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>
        <f t="shared" si="64"/>
        <v>0</v>
      </c>
      <c r="P1056" s="11">
        <f t="shared" si="65"/>
        <v>0</v>
      </c>
      <c r="Q1056" t="s">
        <v>8328</v>
      </c>
      <c r="R1056" t="s">
        <v>8329</v>
      </c>
      <c r="S1056" s="10">
        <f t="shared" si="66"/>
        <v>41831.851840277777</v>
      </c>
      <c r="T1056">
        <f t="shared" si="67"/>
        <v>2014</v>
      </c>
      <c r="U1056" s="15" t="str" cm="1">
        <f t="array" ref="U1056">_xlfn.IFS(MONTH($S1056)=1, "January", MONTH($S1056)=2, "Feburary", MONTH($S1056)=3, "March", MONTH($S1056)=4, "April", MONTH($S1056)=5, "May", MONTH($S1056)=6, "June", MONTH($S1056)=7, "July", MONTH($S1056)=8, "August", MONTH($S1056)=9, "September", MONTH($S1056)=10, "October", MONTH($S1056)=11, "November", MONTH($S1056)=12, "December")</f>
        <v>July</v>
      </c>
    </row>
    <row r="1057" spans="1:21" ht="30" x14ac:dyDescent="0.25">
      <c r="A1057">
        <v>1055</v>
      </c>
      <c r="B1057" s="3" t="s">
        <v>1055</v>
      </c>
      <c r="C1057" s="3" t="s">
        <v>5164</v>
      </c>
      <c r="D1057" s="6">
        <v>15000</v>
      </c>
      <c r="E1057" s="8">
        <v>0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>
        <f t="shared" si="64"/>
        <v>0</v>
      </c>
      <c r="P1057" s="11">
        <f t="shared" si="65"/>
        <v>0</v>
      </c>
      <c r="Q1057" t="s">
        <v>8328</v>
      </c>
      <c r="R1057" t="s">
        <v>8329</v>
      </c>
      <c r="S1057" s="10">
        <f t="shared" si="66"/>
        <v>42406.992418981477</v>
      </c>
      <c r="T1057">
        <f t="shared" si="67"/>
        <v>2016</v>
      </c>
      <c r="U1057" s="15" t="str" cm="1">
        <f t="array" ref="U1057">_xlfn.IFS(MONTH($S1057)=1, "January", MONTH($S1057)=2, "Feburary", MONTH($S1057)=3, "March", MONTH($S1057)=4, "April", MONTH($S1057)=5, "May", MONTH($S1057)=6, "June", MONTH($S1057)=7, "July", MONTH($S1057)=8, "August", MONTH($S1057)=9, "September", MONTH($S1057)=10, "October", MONTH($S1057)=11, "November", MONTH($S1057)=12, "December")</f>
        <v>Feburary</v>
      </c>
    </row>
    <row r="1058" spans="1:21" ht="30" x14ac:dyDescent="0.25">
      <c r="A1058">
        <v>1056</v>
      </c>
      <c r="B1058" s="3" t="s">
        <v>1056</v>
      </c>
      <c r="C1058" s="3" t="s">
        <v>5165</v>
      </c>
      <c r="D1058" s="6">
        <v>15000</v>
      </c>
      <c r="E1058" s="8">
        <v>0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>
        <f t="shared" si="64"/>
        <v>0</v>
      </c>
      <c r="P1058" s="11">
        <f t="shared" si="65"/>
        <v>0</v>
      </c>
      <c r="Q1058" t="s">
        <v>8328</v>
      </c>
      <c r="R1058" t="s">
        <v>8329</v>
      </c>
      <c r="S1058" s="10">
        <f t="shared" si="66"/>
        <v>42058.719641203701</v>
      </c>
      <c r="T1058">
        <f t="shared" si="67"/>
        <v>2015</v>
      </c>
      <c r="U1058" s="15" t="str" cm="1">
        <f t="array" ref="U1058">_xlfn.IFS(MONTH($S1058)=1, "January", MONTH($S1058)=2, "Feburary", MONTH($S1058)=3, "March", MONTH($S1058)=4, "April", MONTH($S1058)=5, "May", MONTH($S1058)=6, "June", MONTH($S1058)=7, "July", MONTH($S1058)=8, "August", MONTH($S1058)=9, "September", MONTH($S1058)=10, "October", MONTH($S1058)=11, "November", MONTH($S1058)=12, "December")</f>
        <v>Feburary</v>
      </c>
    </row>
    <row r="1059" spans="1:21" ht="30" x14ac:dyDescent="0.25">
      <c r="A1059">
        <v>1057</v>
      </c>
      <c r="B1059" s="3" t="s">
        <v>1057</v>
      </c>
      <c r="C1059" s="3" t="s">
        <v>5166</v>
      </c>
      <c r="D1059" s="6">
        <v>15000</v>
      </c>
      <c r="E1059" s="8">
        <v>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>
        <f t="shared" si="64"/>
        <v>0</v>
      </c>
      <c r="P1059" s="11">
        <f t="shared" si="65"/>
        <v>0</v>
      </c>
      <c r="Q1059" t="s">
        <v>8328</v>
      </c>
      <c r="R1059" t="s">
        <v>8329</v>
      </c>
      <c r="S1059" s="10">
        <f t="shared" si="66"/>
        <v>42678.871331018512</v>
      </c>
      <c r="T1059">
        <f t="shared" si="67"/>
        <v>2016</v>
      </c>
      <c r="U1059" s="15" t="str" cm="1">
        <f t="array" ref="U1059">_xlfn.IFS(MONTH($S1059)=1, "January", MONTH($S1059)=2, "Feburary", MONTH($S1059)=3, "March", MONTH($S1059)=4, "April", MONTH($S1059)=5, "May", MONTH($S1059)=6, "June", MONTH($S1059)=7, "July", MONTH($S1059)=8, "August", MONTH($S1059)=9, "September", MONTH($S1059)=10, "October", MONTH($S1059)=11, "November", MONTH($S1059)=12, "December")</f>
        <v>November</v>
      </c>
    </row>
    <row r="1060" spans="1:21" ht="30" x14ac:dyDescent="0.25">
      <c r="A1060">
        <v>1058</v>
      </c>
      <c r="B1060" s="3" t="s">
        <v>1058</v>
      </c>
      <c r="C1060" s="3" t="s">
        <v>5167</v>
      </c>
      <c r="D1060" s="6">
        <v>15000</v>
      </c>
      <c r="E1060" s="8">
        <v>0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>
        <f t="shared" si="64"/>
        <v>0</v>
      </c>
      <c r="P1060" s="11">
        <f t="shared" si="65"/>
        <v>0</v>
      </c>
      <c r="Q1060" t="s">
        <v>8328</v>
      </c>
      <c r="R1060" t="s">
        <v>8329</v>
      </c>
      <c r="S1060" s="10">
        <f t="shared" si="66"/>
        <v>42047.900960648149</v>
      </c>
      <c r="T1060">
        <f t="shared" si="67"/>
        <v>2015</v>
      </c>
      <c r="U1060" s="15" t="str" cm="1">
        <f t="array" ref="U1060">_xlfn.IFS(MONTH($S1060)=1, "January", MONTH($S1060)=2, "Feburary", MONTH($S1060)=3, "March", MONTH($S1060)=4, "April", MONTH($S1060)=5, "May", MONTH($S1060)=6, "June", MONTH($S1060)=7, "July", MONTH($S1060)=8, "August", MONTH($S1060)=9, "September", MONTH($S1060)=10, "October", MONTH($S1060)=11, "November", MONTH($S1060)=12, "December")</f>
        <v>Feburary</v>
      </c>
    </row>
    <row r="1061" spans="1:21" x14ac:dyDescent="0.25">
      <c r="A1061">
        <v>1059</v>
      </c>
      <c r="B1061" s="3" t="s">
        <v>1059</v>
      </c>
      <c r="C1061" s="3" t="s">
        <v>5168</v>
      </c>
      <c r="D1061" s="6">
        <v>15000</v>
      </c>
      <c r="E1061" s="8">
        <v>0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>
        <f t="shared" si="64"/>
        <v>0</v>
      </c>
      <c r="P1061" s="11">
        <f t="shared" si="65"/>
        <v>0</v>
      </c>
      <c r="Q1061" t="s">
        <v>8328</v>
      </c>
      <c r="R1061" t="s">
        <v>8329</v>
      </c>
      <c r="S1061" s="10">
        <f t="shared" si="66"/>
        <v>42046.79</v>
      </c>
      <c r="T1061">
        <f t="shared" si="67"/>
        <v>2015</v>
      </c>
      <c r="U1061" s="15" t="str" cm="1">
        <f t="array" ref="U1061">_xlfn.IFS(MONTH($S1061)=1, "January", MONTH($S1061)=2, "Feburary", MONTH($S1061)=3, "March", MONTH($S1061)=4, "April", MONTH($S1061)=5, "May", MONTH($S1061)=6, "June", MONTH($S1061)=7, "July", MONTH($S1061)=8, "August", MONTH($S1061)=9, "September", MONTH($S1061)=10, "October", MONTH($S1061)=11, "November", MONTH($S1061)=12, "December")</f>
        <v>Feburary</v>
      </c>
    </row>
    <row r="1062" spans="1:21" ht="30" x14ac:dyDescent="0.25">
      <c r="A1062">
        <v>1060</v>
      </c>
      <c r="B1062" s="3" t="s">
        <v>1060</v>
      </c>
      <c r="C1062" s="3" t="s">
        <v>5169</v>
      </c>
      <c r="D1062" s="6">
        <v>15000</v>
      </c>
      <c r="E1062" s="8">
        <v>50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>
        <f t="shared" si="64"/>
        <v>0</v>
      </c>
      <c r="P1062" s="11">
        <f t="shared" si="65"/>
        <v>50</v>
      </c>
      <c r="Q1062" t="s">
        <v>8328</v>
      </c>
      <c r="R1062" t="s">
        <v>8329</v>
      </c>
      <c r="S1062" s="10">
        <f t="shared" si="66"/>
        <v>42079.913113425922</v>
      </c>
      <c r="T1062">
        <f t="shared" si="67"/>
        <v>2015</v>
      </c>
      <c r="U1062" s="15" t="str" cm="1">
        <f t="array" ref="U1062">_xlfn.IFS(MONTH($S1062)=1, "January", MONTH($S1062)=2, "Feburary", MONTH($S1062)=3, "March", MONTH($S1062)=4, "April", MONTH($S1062)=5, "May", MONTH($S1062)=6, "June", MONTH($S1062)=7, "July", MONTH($S1062)=8, "August", MONTH($S1062)=9, "September", MONTH($S1062)=10, "October", MONTH($S1062)=11, "November", MONTH($S1062)=12, "December")</f>
        <v>March</v>
      </c>
    </row>
    <row r="1063" spans="1:21" ht="30" x14ac:dyDescent="0.25">
      <c r="A1063">
        <v>1061</v>
      </c>
      <c r="B1063" s="3" t="s">
        <v>1061</v>
      </c>
      <c r="C1063" s="3" t="s">
        <v>5170</v>
      </c>
      <c r="D1063" s="6">
        <v>15000</v>
      </c>
      <c r="E1063" s="8">
        <v>0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>
        <f t="shared" si="64"/>
        <v>0</v>
      </c>
      <c r="P1063" s="11">
        <f t="shared" si="65"/>
        <v>0</v>
      </c>
      <c r="Q1063" t="s">
        <v>8328</v>
      </c>
      <c r="R1063" t="s">
        <v>8329</v>
      </c>
      <c r="S1063" s="10">
        <f t="shared" si="66"/>
        <v>42432.276712962965</v>
      </c>
      <c r="T1063">
        <f t="shared" si="67"/>
        <v>2016</v>
      </c>
      <c r="U1063" s="15" t="str" cm="1">
        <f t="array" ref="U1063">_xlfn.IFS(MONTH($S1063)=1, "January", MONTH($S1063)=2, "Feburary", MONTH($S1063)=3, "March", MONTH($S1063)=4, "April", MONTH($S1063)=5, "May", MONTH($S1063)=6, "June", MONTH($S1063)=7, "July", MONTH($S1063)=8, "August", MONTH($S1063)=9, "September", MONTH($S1063)=10, "October", MONTH($S1063)=11, "November", MONTH($S1063)=12, "December")</f>
        <v>March</v>
      </c>
    </row>
    <row r="1064" spans="1:21" x14ac:dyDescent="0.25">
      <c r="A1064">
        <v>1062</v>
      </c>
      <c r="B1064" s="3" t="s">
        <v>1062</v>
      </c>
      <c r="C1064" s="3" t="s">
        <v>5171</v>
      </c>
      <c r="D1064" s="6">
        <v>15000</v>
      </c>
      <c r="E1064" s="8">
        <v>190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>
        <f t="shared" si="64"/>
        <v>1</v>
      </c>
      <c r="P1064" s="11">
        <f t="shared" si="65"/>
        <v>47.5</v>
      </c>
      <c r="Q1064" t="s">
        <v>8328</v>
      </c>
      <c r="R1064" t="s">
        <v>8329</v>
      </c>
      <c r="S1064" s="10">
        <f t="shared" si="66"/>
        <v>42556.807187500002</v>
      </c>
      <c r="T1064">
        <f t="shared" si="67"/>
        <v>2016</v>
      </c>
      <c r="U1064" s="15" t="str" cm="1">
        <f t="array" ref="U1064">_xlfn.IFS(MONTH($S1064)=1, "January", MONTH($S1064)=2, "Feburary", MONTH($S1064)=3, "March", MONTH($S1064)=4, "April", MONTH($S1064)=5, "May", MONTH($S1064)=6, "June", MONTH($S1064)=7, "July", MONTH($S1064)=8, "August", MONTH($S1064)=9, "September", MONTH($S1064)=10, "October", MONTH($S1064)=11, "November", MONTH($S1064)=12, "December")</f>
        <v>July</v>
      </c>
    </row>
    <row r="1065" spans="1:21" ht="30" x14ac:dyDescent="0.25">
      <c r="A1065">
        <v>1063</v>
      </c>
      <c r="B1065" s="3" t="s">
        <v>1063</v>
      </c>
      <c r="C1065" s="3" t="s">
        <v>5172</v>
      </c>
      <c r="D1065" s="6">
        <v>15000</v>
      </c>
      <c r="E1065" s="8">
        <v>0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>
        <f t="shared" si="64"/>
        <v>0</v>
      </c>
      <c r="P1065" s="11">
        <f t="shared" si="65"/>
        <v>0</v>
      </c>
      <c r="Q1065" t="s">
        <v>8328</v>
      </c>
      <c r="R1065" t="s">
        <v>8329</v>
      </c>
      <c r="S1065" s="10">
        <f t="shared" si="66"/>
        <v>42583.030810185184</v>
      </c>
      <c r="T1065">
        <f t="shared" si="67"/>
        <v>2016</v>
      </c>
      <c r="U1065" s="15" t="str" cm="1">
        <f t="array" ref="U1065">_xlfn.IFS(MONTH($S1065)=1, "January", MONTH($S1065)=2, "Feburary", MONTH($S1065)=3, "March", MONTH($S1065)=4, "April", MONTH($S1065)=5, "May", MONTH($S1065)=6, "June", MONTH($S1065)=7, "July", MONTH($S1065)=8, "August", MONTH($S1065)=9, "September", MONTH($S1065)=10, "October", MONTH($S1065)=11, "November", MONTH($S1065)=12, "December")</f>
        <v>August</v>
      </c>
    </row>
    <row r="1066" spans="1:21" ht="30" x14ac:dyDescent="0.25">
      <c r="A1066">
        <v>1064</v>
      </c>
      <c r="B1066" s="3" t="s">
        <v>1064</v>
      </c>
      <c r="C1066" s="3" t="s">
        <v>5173</v>
      </c>
      <c r="D1066" s="6">
        <v>15000</v>
      </c>
      <c r="E1066" s="8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>
        <f t="shared" si="64"/>
        <v>54</v>
      </c>
      <c r="P1066" s="11">
        <f t="shared" si="65"/>
        <v>65.67</v>
      </c>
      <c r="Q1066" t="s">
        <v>8330</v>
      </c>
      <c r="R1066" t="s">
        <v>8331</v>
      </c>
      <c r="S1066" s="10">
        <f t="shared" si="66"/>
        <v>41417.228043981479</v>
      </c>
      <c r="T1066">
        <f t="shared" si="67"/>
        <v>2013</v>
      </c>
      <c r="U1066" s="15" t="str" cm="1">
        <f t="array" ref="U1066">_xlfn.IFS(MONTH($S1066)=1, "January", MONTH($S1066)=2, "Feburary", MONTH($S1066)=3, "March", MONTH($S1066)=4, "April", MONTH($S1066)=5, "May", MONTH($S1066)=6, "June", MONTH($S1066)=7, "July", MONTH($S1066)=8, "August", MONTH($S1066)=9, "September", MONTH($S1066)=10, "October", MONTH($S1066)=11, "November", MONTH($S1066)=12, "December")</f>
        <v>May</v>
      </c>
    </row>
    <row r="1067" spans="1:21" ht="30" x14ac:dyDescent="0.25">
      <c r="A1067">
        <v>1065</v>
      </c>
      <c r="B1067" s="3" t="s">
        <v>1065</v>
      </c>
      <c r="C1067" s="3" t="s">
        <v>5174</v>
      </c>
      <c r="D1067" s="6">
        <v>15000</v>
      </c>
      <c r="E1067" s="8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>
        <f t="shared" si="64"/>
        <v>1</v>
      </c>
      <c r="P1067" s="11">
        <f t="shared" si="65"/>
        <v>16.2</v>
      </c>
      <c r="Q1067" t="s">
        <v>8330</v>
      </c>
      <c r="R1067" t="s">
        <v>8331</v>
      </c>
      <c r="S1067" s="10">
        <f t="shared" si="66"/>
        <v>41661.381041666667</v>
      </c>
      <c r="T1067">
        <f t="shared" si="67"/>
        <v>2014</v>
      </c>
      <c r="U1067" s="15" t="str" cm="1">
        <f t="array" ref="U1067">_xlfn.IFS(MONTH($S1067)=1, "January", MONTH($S1067)=2, "Feburary", MONTH($S1067)=3, "March", MONTH($S1067)=4, "April", MONTH($S1067)=5, "May", MONTH($S1067)=6, "June", MONTH($S1067)=7, "July", MONTH($S1067)=8, "August", MONTH($S1067)=9, "September", MONTH($S1067)=10, "October", MONTH($S1067)=11, "November", MONTH($S1067)=12, "December")</f>
        <v>January</v>
      </c>
    </row>
    <row r="1068" spans="1:21" ht="30" x14ac:dyDescent="0.25">
      <c r="A1068">
        <v>1066</v>
      </c>
      <c r="B1068" s="3" t="s">
        <v>1066</v>
      </c>
      <c r="C1068" s="3" t="s">
        <v>5175</v>
      </c>
      <c r="D1068" s="6">
        <v>15000</v>
      </c>
      <c r="E1068" s="8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>
        <f t="shared" si="64"/>
        <v>34</v>
      </c>
      <c r="P1068" s="11">
        <f t="shared" si="65"/>
        <v>34.130000000000003</v>
      </c>
      <c r="Q1068" t="s">
        <v>8330</v>
      </c>
      <c r="R1068" t="s">
        <v>8331</v>
      </c>
      <c r="S1068" s="10">
        <f t="shared" si="66"/>
        <v>41445.962754629632</v>
      </c>
      <c r="T1068">
        <f t="shared" si="67"/>
        <v>2013</v>
      </c>
      <c r="U1068" s="15" t="str" cm="1">
        <f t="array" ref="U1068">_xlfn.IFS(MONTH($S1068)=1, "January", MONTH($S1068)=2, "Feburary", MONTH($S1068)=3, "March", MONTH($S1068)=4, "April", MONTH($S1068)=5, "May", MONTH($S1068)=6, "June", MONTH($S1068)=7, "July", MONTH($S1068)=8, "August", MONTH($S1068)=9, "September", MONTH($S1068)=10, "October", MONTH($S1068)=11, "November", MONTH($S1068)=12, "December")</f>
        <v>June</v>
      </c>
    </row>
    <row r="1069" spans="1:21" ht="30" x14ac:dyDescent="0.25">
      <c r="A1069">
        <v>1067</v>
      </c>
      <c r="B1069" s="3" t="s">
        <v>1067</v>
      </c>
      <c r="C1069" s="3" t="s">
        <v>5176</v>
      </c>
      <c r="D1069" s="6">
        <v>15000</v>
      </c>
      <c r="E1069" s="8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>
        <f t="shared" si="64"/>
        <v>1</v>
      </c>
      <c r="P1069" s="11">
        <f t="shared" si="65"/>
        <v>13</v>
      </c>
      <c r="Q1069" t="s">
        <v>8330</v>
      </c>
      <c r="R1069" t="s">
        <v>8331</v>
      </c>
      <c r="S1069" s="10">
        <f t="shared" si="66"/>
        <v>41599.855682870373</v>
      </c>
      <c r="T1069">
        <f t="shared" si="67"/>
        <v>2013</v>
      </c>
      <c r="U1069" s="15" t="str" cm="1">
        <f t="array" ref="U1069">_xlfn.IFS(MONTH($S1069)=1, "January", MONTH($S1069)=2, "Feburary", MONTH($S1069)=3, "March", MONTH($S1069)=4, "April", MONTH($S1069)=5, "May", MONTH($S1069)=6, "June", MONTH($S1069)=7, "July", MONTH($S1069)=8, "August", MONTH($S1069)=9, "September", MONTH($S1069)=10, "October", MONTH($S1069)=11, "November", MONTH($S1069)=12, "December")</f>
        <v>November</v>
      </c>
    </row>
    <row r="1070" spans="1:21" ht="30" x14ac:dyDescent="0.25">
      <c r="A1070">
        <v>1068</v>
      </c>
      <c r="B1070" s="3" t="s">
        <v>1068</v>
      </c>
      <c r="C1070" s="3" t="s">
        <v>5177</v>
      </c>
      <c r="D1070" s="6">
        <v>15000</v>
      </c>
      <c r="E1070" s="8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>
        <f t="shared" si="64"/>
        <v>0</v>
      </c>
      <c r="P1070" s="11">
        <f t="shared" si="65"/>
        <v>11.25</v>
      </c>
      <c r="Q1070" t="s">
        <v>8330</v>
      </c>
      <c r="R1070" t="s">
        <v>8331</v>
      </c>
      <c r="S1070" s="10">
        <f t="shared" si="66"/>
        <v>42440.371111111104</v>
      </c>
      <c r="T1070">
        <f t="shared" si="67"/>
        <v>2016</v>
      </c>
      <c r="U1070" s="15" t="str" cm="1">
        <f t="array" ref="U1070">_xlfn.IFS(MONTH($S1070)=1, "January", MONTH($S1070)=2, "Feburary", MONTH($S1070)=3, "March", MONTH($S1070)=4, "April", MONTH($S1070)=5, "May", MONTH($S1070)=6, "June", MONTH($S1070)=7, "July", MONTH($S1070)=8, "August", MONTH($S1070)=9, "September", MONTH($S1070)=10, "October", MONTH($S1070)=11, "November", MONTH($S1070)=12, "December")</f>
        <v>March</v>
      </c>
    </row>
    <row r="1071" spans="1:21" ht="30" x14ac:dyDescent="0.25">
      <c r="A1071">
        <v>1069</v>
      </c>
      <c r="B1071" s="3" t="s">
        <v>1069</v>
      </c>
      <c r="C1071" s="3" t="s">
        <v>5178</v>
      </c>
      <c r="D1071" s="6">
        <v>15000</v>
      </c>
      <c r="E1071" s="8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>
        <f t="shared" si="64"/>
        <v>6</v>
      </c>
      <c r="P1071" s="11">
        <f t="shared" si="65"/>
        <v>40.479999999999997</v>
      </c>
      <c r="Q1071" t="s">
        <v>8330</v>
      </c>
      <c r="R1071" t="s">
        <v>8331</v>
      </c>
      <c r="S1071" s="10">
        <f t="shared" si="66"/>
        <v>41572.229849537034</v>
      </c>
      <c r="T1071">
        <f t="shared" si="67"/>
        <v>2013</v>
      </c>
      <c r="U1071" s="15" t="str" cm="1">
        <f t="array" ref="U1071">_xlfn.IFS(MONTH($S1071)=1, "January", MONTH($S1071)=2, "Feburary", MONTH($S1071)=3, "March", MONTH($S1071)=4, "April", MONTH($S1071)=5, "May", MONTH($S1071)=6, "June", MONTH($S1071)=7, "July", MONTH($S1071)=8, "August", MONTH($S1071)=9, "September", MONTH($S1071)=10, "October", MONTH($S1071)=11, "November", MONTH($S1071)=12, "December")</f>
        <v>October</v>
      </c>
    </row>
    <row r="1072" spans="1:21" ht="30" x14ac:dyDescent="0.25">
      <c r="A1072">
        <v>1070</v>
      </c>
      <c r="B1072" s="3" t="s">
        <v>1070</v>
      </c>
      <c r="C1072" s="3" t="s">
        <v>5179</v>
      </c>
      <c r="D1072" s="6">
        <v>15000</v>
      </c>
      <c r="E1072" s="8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>
        <f t="shared" si="64"/>
        <v>0</v>
      </c>
      <c r="P1072" s="11">
        <f t="shared" si="65"/>
        <v>35</v>
      </c>
      <c r="Q1072" t="s">
        <v>8330</v>
      </c>
      <c r="R1072" t="s">
        <v>8331</v>
      </c>
      <c r="S1072" s="10">
        <f t="shared" si="66"/>
        <v>41163.011828703704</v>
      </c>
      <c r="T1072">
        <f t="shared" si="67"/>
        <v>2012</v>
      </c>
      <c r="U1072" s="15" t="str" cm="1">
        <f t="array" ref="U1072">_xlfn.IFS(MONTH($S1072)=1, "January", MONTH($S1072)=2, "Feburary", MONTH($S1072)=3, "March", MONTH($S1072)=4, "April", MONTH($S1072)=5, "May", MONTH($S1072)=6, "June", MONTH($S1072)=7, "July", MONTH($S1072)=8, "August", MONTH($S1072)=9, "September", MONTH($S1072)=10, "October", MONTH($S1072)=11, "November", MONTH($S1072)=12, "December")</f>
        <v>September</v>
      </c>
    </row>
    <row r="1073" spans="1:21" ht="30" x14ac:dyDescent="0.25">
      <c r="A1073">
        <v>1071</v>
      </c>
      <c r="B1073" s="3" t="s">
        <v>1071</v>
      </c>
      <c r="C1073" s="3" t="s">
        <v>5180</v>
      </c>
      <c r="D1073" s="6">
        <v>15000</v>
      </c>
      <c r="E1073" s="8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>
        <f t="shared" si="64"/>
        <v>0</v>
      </c>
      <c r="P1073" s="11">
        <f t="shared" si="65"/>
        <v>0</v>
      </c>
      <c r="Q1073" t="s">
        <v>8330</v>
      </c>
      <c r="R1073" t="s">
        <v>8331</v>
      </c>
      <c r="S1073" s="10">
        <f t="shared" si="66"/>
        <v>42295.753391203703</v>
      </c>
      <c r="T1073">
        <f t="shared" si="67"/>
        <v>2015</v>
      </c>
      <c r="U1073" s="15" t="str" cm="1">
        <f t="array" ref="U1073">_xlfn.IFS(MONTH($S1073)=1, "January", MONTH($S1073)=2, "Feburary", MONTH($S1073)=3, "March", MONTH($S1073)=4, "April", MONTH($S1073)=5, "May", MONTH($S1073)=6, "June", MONTH($S1073)=7, "July", MONTH($S1073)=8, "August", MONTH($S1073)=9, "September", MONTH($S1073)=10, "October", MONTH($S1073)=11, "November", MONTH($S1073)=12, "December")</f>
        <v>October</v>
      </c>
    </row>
    <row r="1074" spans="1:21" ht="30" x14ac:dyDescent="0.25">
      <c r="A1074">
        <v>1072</v>
      </c>
      <c r="B1074" s="3" t="s">
        <v>1072</v>
      </c>
      <c r="C1074" s="3" t="s">
        <v>5181</v>
      </c>
      <c r="D1074" s="6">
        <v>15000</v>
      </c>
      <c r="E1074" s="8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>
        <f t="shared" si="64"/>
        <v>0</v>
      </c>
      <c r="P1074" s="11">
        <f t="shared" si="65"/>
        <v>12.75</v>
      </c>
      <c r="Q1074" t="s">
        <v>8330</v>
      </c>
      <c r="R1074" t="s">
        <v>8331</v>
      </c>
      <c r="S1074" s="10">
        <f t="shared" si="66"/>
        <v>41645.832141203704</v>
      </c>
      <c r="T1074">
        <f t="shared" si="67"/>
        <v>2014</v>
      </c>
      <c r="U1074" s="15" t="str" cm="1">
        <f t="array" ref="U1074">_xlfn.IFS(MONTH($S1074)=1, "January", MONTH($S1074)=2, "Feburary", MONTH($S1074)=3, "March", MONTH($S1074)=4, "April", MONTH($S1074)=5, "May", MONTH($S1074)=6, "June", MONTH($S1074)=7, "July", MONTH($S1074)=8, "August", MONTH($S1074)=9, "September", MONTH($S1074)=10, "October", MONTH($S1074)=11, "November", MONTH($S1074)=12, "December")</f>
        <v>January</v>
      </c>
    </row>
    <row r="1075" spans="1:21" ht="30" x14ac:dyDescent="0.25">
      <c r="A1075">
        <v>1073</v>
      </c>
      <c r="B1075" s="3" t="s">
        <v>1073</v>
      </c>
      <c r="C1075" s="3" t="s">
        <v>5182</v>
      </c>
      <c r="D1075" s="6">
        <v>15000</v>
      </c>
      <c r="E1075" s="8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>
        <f t="shared" si="64"/>
        <v>0</v>
      </c>
      <c r="P1075" s="11">
        <f t="shared" si="65"/>
        <v>10</v>
      </c>
      <c r="Q1075" t="s">
        <v>8330</v>
      </c>
      <c r="R1075" t="s">
        <v>8331</v>
      </c>
      <c r="S1075" s="10">
        <f t="shared" si="66"/>
        <v>40802.964594907404</v>
      </c>
      <c r="T1075">
        <f t="shared" si="67"/>
        <v>2011</v>
      </c>
      <c r="U1075" s="15" t="str" cm="1">
        <f t="array" ref="U1075">_xlfn.IFS(MONTH($S1075)=1, "January", MONTH($S1075)=2, "Feburary", MONTH($S1075)=3, "March", MONTH($S1075)=4, "April", MONTH($S1075)=5, "May", MONTH($S1075)=6, "June", MONTH($S1075)=7, "July", MONTH($S1075)=8, "August", MONTH($S1075)=9, "September", MONTH($S1075)=10, "October", MONTH($S1075)=11, "November", MONTH($S1075)=12, "December")</f>
        <v>September</v>
      </c>
    </row>
    <row r="1076" spans="1:21" ht="30" x14ac:dyDescent="0.25">
      <c r="A1076">
        <v>1074</v>
      </c>
      <c r="B1076" s="3" t="s">
        <v>1074</v>
      </c>
      <c r="C1076" s="3" t="s">
        <v>5183</v>
      </c>
      <c r="D1076" s="6">
        <v>15000</v>
      </c>
      <c r="E1076" s="8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>
        <f t="shared" si="64"/>
        <v>23</v>
      </c>
      <c r="P1076" s="11">
        <f t="shared" si="65"/>
        <v>113.57</v>
      </c>
      <c r="Q1076" t="s">
        <v>8330</v>
      </c>
      <c r="R1076" t="s">
        <v>8331</v>
      </c>
      <c r="S1076" s="10">
        <f t="shared" si="66"/>
        <v>41613.172974537039</v>
      </c>
      <c r="T1076">
        <f t="shared" si="67"/>
        <v>2013</v>
      </c>
      <c r="U1076" s="15" t="str" cm="1">
        <f t="array" ref="U1076">_xlfn.IFS(MONTH($S1076)=1, "January", MONTH($S1076)=2, "Feburary", MONTH($S1076)=3, "March", MONTH($S1076)=4, "April", MONTH($S1076)=5, "May", MONTH($S1076)=6, "June", MONTH($S1076)=7, "July", MONTH($S1076)=8, "August", MONTH($S1076)=9, "September", MONTH($S1076)=10, "October", MONTH($S1076)=11, "November", MONTH($S1076)=12, "December")</f>
        <v>December</v>
      </c>
    </row>
    <row r="1077" spans="1:21" ht="30" x14ac:dyDescent="0.25">
      <c r="A1077">
        <v>1075</v>
      </c>
      <c r="B1077" s="3" t="s">
        <v>1075</v>
      </c>
      <c r="C1077" s="3" t="s">
        <v>5184</v>
      </c>
      <c r="D1077" s="6">
        <v>15000</v>
      </c>
      <c r="E1077" s="8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>
        <f t="shared" si="64"/>
        <v>0</v>
      </c>
      <c r="P1077" s="11">
        <f t="shared" si="65"/>
        <v>15</v>
      </c>
      <c r="Q1077" t="s">
        <v>8330</v>
      </c>
      <c r="R1077" t="s">
        <v>8331</v>
      </c>
      <c r="S1077" s="10">
        <f t="shared" si="66"/>
        <v>41005.904120370367</v>
      </c>
      <c r="T1077">
        <f t="shared" si="67"/>
        <v>2012</v>
      </c>
      <c r="U1077" s="15" t="str" cm="1">
        <f t="array" ref="U1077">_xlfn.IFS(MONTH($S1077)=1, "January", MONTH($S1077)=2, "Feburary", MONTH($S1077)=3, "March", MONTH($S1077)=4, "April", MONTH($S1077)=5, "May", MONTH($S1077)=6, "June", MONTH($S1077)=7, "July", MONTH($S1077)=8, "August", MONTH($S1077)=9, "September", MONTH($S1077)=10, "October", MONTH($S1077)=11, "November", MONTH($S1077)=12, "December")</f>
        <v>April</v>
      </c>
    </row>
    <row r="1078" spans="1:21" ht="30" x14ac:dyDescent="0.25">
      <c r="A1078">
        <v>1076</v>
      </c>
      <c r="B1078" s="3" t="s">
        <v>1076</v>
      </c>
      <c r="C1078" s="3" t="s">
        <v>5185</v>
      </c>
      <c r="D1078" s="6">
        <v>15000</v>
      </c>
      <c r="E1078" s="8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>
        <f t="shared" si="64"/>
        <v>314</v>
      </c>
      <c r="P1078" s="11">
        <f t="shared" si="65"/>
        <v>48.28</v>
      </c>
      <c r="Q1078" t="s">
        <v>8330</v>
      </c>
      <c r="R1078" t="s">
        <v>8331</v>
      </c>
      <c r="S1078" s="10">
        <f t="shared" si="66"/>
        <v>41838.377893518518</v>
      </c>
      <c r="T1078">
        <f t="shared" si="67"/>
        <v>2014</v>
      </c>
      <c r="U1078" s="15" t="str" cm="1">
        <f t="array" ref="U1078">_xlfn.IFS(MONTH($S1078)=1, "January", MONTH($S1078)=2, "Feburary", MONTH($S1078)=3, "March", MONTH($S1078)=4, "April", MONTH($S1078)=5, "May", MONTH($S1078)=6, "June", MONTH($S1078)=7, "July", MONTH($S1078)=8, "August", MONTH($S1078)=9, "September", MONTH($S1078)=10, "October", MONTH($S1078)=11, "November", MONTH($S1078)=12, "December")</f>
        <v>July</v>
      </c>
    </row>
    <row r="1079" spans="1:21" ht="30" x14ac:dyDescent="0.25">
      <c r="A1079">
        <v>1077</v>
      </c>
      <c r="B1079" s="3" t="s">
        <v>1077</v>
      </c>
      <c r="C1079" s="3" t="s">
        <v>5186</v>
      </c>
      <c r="D1079" s="6">
        <v>15000</v>
      </c>
      <c r="E1079" s="8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>
        <f t="shared" si="64"/>
        <v>49</v>
      </c>
      <c r="P1079" s="11">
        <f t="shared" si="65"/>
        <v>43.98</v>
      </c>
      <c r="Q1079" t="s">
        <v>8330</v>
      </c>
      <c r="R1079" t="s">
        <v>8331</v>
      </c>
      <c r="S1079" s="10">
        <f t="shared" si="66"/>
        <v>42353.16679398148</v>
      </c>
      <c r="T1079">
        <f t="shared" si="67"/>
        <v>2015</v>
      </c>
      <c r="U1079" s="15" t="str" cm="1">
        <f t="array" ref="U1079">_xlfn.IFS(MONTH($S1079)=1, "January", MONTH($S1079)=2, "Feburary", MONTH($S1079)=3, "March", MONTH($S1079)=4, "April", MONTH($S1079)=5, "May", MONTH($S1079)=6, "June", MONTH($S1079)=7, "July", MONTH($S1079)=8, "August", MONTH($S1079)=9, "September", MONTH($S1079)=10, "October", MONTH($S1079)=11, "November", MONTH($S1079)=12, "December")</f>
        <v>December</v>
      </c>
    </row>
    <row r="1080" spans="1:21" ht="30" x14ac:dyDescent="0.25">
      <c r="A1080">
        <v>1078</v>
      </c>
      <c r="B1080" s="3" t="s">
        <v>1078</v>
      </c>
      <c r="C1080" s="3" t="s">
        <v>5187</v>
      </c>
      <c r="D1080" s="6">
        <v>15000</v>
      </c>
      <c r="E1080" s="8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>
        <f t="shared" si="64"/>
        <v>0</v>
      </c>
      <c r="P1080" s="11">
        <f t="shared" si="65"/>
        <v>9</v>
      </c>
      <c r="Q1080" t="s">
        <v>8330</v>
      </c>
      <c r="R1080" t="s">
        <v>8331</v>
      </c>
      <c r="S1080" s="10">
        <f t="shared" si="66"/>
        <v>40701.195844907408</v>
      </c>
      <c r="T1080">
        <f t="shared" si="67"/>
        <v>2011</v>
      </c>
      <c r="U1080" s="15" t="str" cm="1">
        <f t="array" ref="U1080">_xlfn.IFS(MONTH($S1080)=1, "January", MONTH($S1080)=2, "Feburary", MONTH($S1080)=3, "March", MONTH($S1080)=4, "April", MONTH($S1080)=5, "May", MONTH($S1080)=6, "June", MONTH($S1080)=7, "July", MONTH($S1080)=8, "August", MONTH($S1080)=9, "September", MONTH($S1080)=10, "October", MONTH($S1080)=11, "November", MONTH($S1080)=12, "December")</f>
        <v>June</v>
      </c>
    </row>
    <row r="1081" spans="1:21" ht="30" x14ac:dyDescent="0.25">
      <c r="A1081">
        <v>1079</v>
      </c>
      <c r="B1081" s="3" t="s">
        <v>1079</v>
      </c>
      <c r="C1081" s="3" t="s">
        <v>5188</v>
      </c>
      <c r="D1081" s="6">
        <v>15000</v>
      </c>
      <c r="E1081" s="8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>
        <f t="shared" si="64"/>
        <v>5</v>
      </c>
      <c r="P1081" s="11">
        <f t="shared" si="65"/>
        <v>37.67</v>
      </c>
      <c r="Q1081" t="s">
        <v>8330</v>
      </c>
      <c r="R1081" t="s">
        <v>8331</v>
      </c>
      <c r="S1081" s="10">
        <f t="shared" si="66"/>
        <v>42479.566388888896</v>
      </c>
      <c r="T1081">
        <f t="shared" si="67"/>
        <v>2016</v>
      </c>
      <c r="U1081" s="15" t="str" cm="1">
        <f t="array" ref="U1081">_xlfn.IFS(MONTH($S1081)=1, "January", MONTH($S1081)=2, "Feburary", MONTH($S1081)=3, "March", MONTH($S1081)=4, "April", MONTH($S1081)=5, "May", MONTH($S1081)=6, "June", MONTH($S1081)=7, "July", MONTH($S1081)=8, "August", MONTH($S1081)=9, "September", MONTH($S1081)=10, "October", MONTH($S1081)=11, "November", MONTH($S1081)=12, "December")</f>
        <v>April</v>
      </c>
    </row>
    <row r="1082" spans="1:21" ht="30" x14ac:dyDescent="0.25">
      <c r="A1082">
        <v>1080</v>
      </c>
      <c r="B1082" s="3" t="s">
        <v>1080</v>
      </c>
      <c r="C1082" s="3" t="s">
        <v>5189</v>
      </c>
      <c r="D1082" s="6">
        <v>15000</v>
      </c>
      <c r="E1082" s="8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>
        <f t="shared" si="64"/>
        <v>12</v>
      </c>
      <c r="P1082" s="11">
        <f t="shared" si="65"/>
        <v>18.579999999999998</v>
      </c>
      <c r="Q1082" t="s">
        <v>8330</v>
      </c>
      <c r="R1082" t="s">
        <v>8331</v>
      </c>
      <c r="S1082" s="10">
        <f t="shared" si="66"/>
        <v>41740.138113425928</v>
      </c>
      <c r="T1082">
        <f t="shared" si="67"/>
        <v>2014</v>
      </c>
      <c r="U1082" s="15" t="str" cm="1">
        <f t="array" ref="U1082">_xlfn.IFS(MONTH($S1082)=1, "January", MONTH($S1082)=2, "Feburary", MONTH($S1082)=3, "March", MONTH($S1082)=4, "April", MONTH($S1082)=5, "May", MONTH($S1082)=6, "June", MONTH($S1082)=7, "July", MONTH($S1082)=8, "August", MONTH($S1082)=9, "September", MONTH($S1082)=10, "October", MONTH($S1082)=11, "November", MONTH($S1082)=12, "December")</f>
        <v>April</v>
      </c>
    </row>
    <row r="1083" spans="1:21" ht="30" x14ac:dyDescent="0.25">
      <c r="A1083">
        <v>1081</v>
      </c>
      <c r="B1083" s="3" t="s">
        <v>1081</v>
      </c>
      <c r="C1083" s="3" t="s">
        <v>5190</v>
      </c>
      <c r="D1083" s="6">
        <v>15000</v>
      </c>
      <c r="E1083" s="8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>
        <f t="shared" si="64"/>
        <v>0</v>
      </c>
      <c r="P1083" s="11">
        <f t="shared" si="65"/>
        <v>3</v>
      </c>
      <c r="Q1083" t="s">
        <v>8330</v>
      </c>
      <c r="R1083" t="s">
        <v>8331</v>
      </c>
      <c r="S1083" s="10">
        <f t="shared" si="66"/>
        <v>42002.926990740743</v>
      </c>
      <c r="T1083">
        <f t="shared" si="67"/>
        <v>2014</v>
      </c>
      <c r="U1083" s="15" t="str" cm="1">
        <f t="array" ref="U1083">_xlfn.IFS(MONTH($S1083)=1, "January", MONTH($S1083)=2, "Feburary", MONTH($S1083)=3, "March", MONTH($S1083)=4, "April", MONTH($S1083)=5, "May", MONTH($S1083)=6, "June", MONTH($S1083)=7, "July", MONTH($S1083)=8, "August", MONTH($S1083)=9, "September", MONTH($S1083)=10, "October", MONTH($S1083)=11, "November", MONTH($S1083)=12, "December")</f>
        <v>December</v>
      </c>
    </row>
    <row r="1084" spans="1:21" ht="30" x14ac:dyDescent="0.25">
      <c r="A1084">
        <v>1082</v>
      </c>
      <c r="B1084" s="3" t="s">
        <v>1082</v>
      </c>
      <c r="C1084" s="3" t="s">
        <v>5191</v>
      </c>
      <c r="D1084" s="6">
        <v>15000</v>
      </c>
      <c r="E1084" s="8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>
        <f t="shared" si="64"/>
        <v>0</v>
      </c>
      <c r="P1084" s="11">
        <f t="shared" si="65"/>
        <v>18.670000000000002</v>
      </c>
      <c r="Q1084" t="s">
        <v>8330</v>
      </c>
      <c r="R1084" t="s">
        <v>8331</v>
      </c>
      <c r="S1084" s="10">
        <f t="shared" si="66"/>
        <v>41101.906111111115</v>
      </c>
      <c r="T1084">
        <f t="shared" si="67"/>
        <v>2012</v>
      </c>
      <c r="U1084" s="15" t="str" cm="1">
        <f t="array" ref="U1084">_xlfn.IFS(MONTH($S1084)=1, "January", MONTH($S1084)=2, "Feburary", MONTH($S1084)=3, "March", MONTH($S1084)=4, "April", MONTH($S1084)=5, "May", MONTH($S1084)=6, "June", MONTH($S1084)=7, "July", MONTH($S1084)=8, "August", MONTH($S1084)=9, "September", MONTH($S1084)=10, "October", MONTH($S1084)=11, "November", MONTH($S1084)=12, "December")</f>
        <v>July</v>
      </c>
    </row>
    <row r="1085" spans="1:21" ht="30" x14ac:dyDescent="0.25">
      <c r="A1085">
        <v>1083</v>
      </c>
      <c r="B1085" s="3" t="s">
        <v>1083</v>
      </c>
      <c r="C1085" s="3" t="s">
        <v>5192</v>
      </c>
      <c r="D1085" s="6">
        <v>15000</v>
      </c>
      <c r="E1085" s="8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>
        <f t="shared" si="64"/>
        <v>3</v>
      </c>
      <c r="P1085" s="11">
        <f t="shared" si="65"/>
        <v>410</v>
      </c>
      <c r="Q1085" t="s">
        <v>8330</v>
      </c>
      <c r="R1085" t="s">
        <v>8331</v>
      </c>
      <c r="S1085" s="10">
        <f t="shared" si="66"/>
        <v>41793.659525462965</v>
      </c>
      <c r="T1085">
        <f t="shared" si="67"/>
        <v>2014</v>
      </c>
      <c r="U1085" s="15" t="str" cm="1">
        <f t="array" ref="U1085">_xlfn.IFS(MONTH($S1085)=1, "January", MONTH($S1085)=2, "Feburary", MONTH($S1085)=3, "March", MONTH($S1085)=4, "April", MONTH($S1085)=5, "May", MONTH($S1085)=6, "June", MONTH($S1085)=7, "July", MONTH($S1085)=8, "August", MONTH($S1085)=9, "September", MONTH($S1085)=10, "October", MONTH($S1085)=11, "November", MONTH($S1085)=12, "December")</f>
        <v>June</v>
      </c>
    </row>
    <row r="1086" spans="1:21" x14ac:dyDescent="0.25">
      <c r="A1086">
        <v>1084</v>
      </c>
      <c r="B1086" s="3" t="s">
        <v>1084</v>
      </c>
      <c r="C1086" s="3" t="s">
        <v>5193</v>
      </c>
      <c r="D1086" s="6">
        <v>15000</v>
      </c>
      <c r="E1086" s="8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>
        <f t="shared" si="64"/>
        <v>0</v>
      </c>
      <c r="P1086" s="11">
        <f t="shared" si="65"/>
        <v>0</v>
      </c>
      <c r="Q1086" t="s">
        <v>8330</v>
      </c>
      <c r="R1086" t="s">
        <v>8331</v>
      </c>
      <c r="S1086" s="10">
        <f t="shared" si="66"/>
        <v>41829.912083333329</v>
      </c>
      <c r="T1086">
        <f t="shared" si="67"/>
        <v>2014</v>
      </c>
      <c r="U1086" s="15" t="str" cm="1">
        <f t="array" ref="U1086">_xlfn.IFS(MONTH($S1086)=1, "January", MONTH($S1086)=2, "Feburary", MONTH($S1086)=3, "March", MONTH($S1086)=4, "April", MONTH($S1086)=5, "May", MONTH($S1086)=6, "June", MONTH($S1086)=7, "July", MONTH($S1086)=8, "August", MONTH($S1086)=9, "September", MONTH($S1086)=10, "October", MONTH($S1086)=11, "November", MONTH($S1086)=12, "December")</f>
        <v>July</v>
      </c>
    </row>
    <row r="1087" spans="1:21" ht="30" x14ac:dyDescent="0.25">
      <c r="A1087">
        <v>1085</v>
      </c>
      <c r="B1087" s="3" t="s">
        <v>1085</v>
      </c>
      <c r="C1087" s="3" t="s">
        <v>5194</v>
      </c>
      <c r="D1087" s="6">
        <v>15000</v>
      </c>
      <c r="E1087" s="8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>
        <f t="shared" si="64"/>
        <v>7</v>
      </c>
      <c r="P1087" s="11">
        <f t="shared" si="65"/>
        <v>114</v>
      </c>
      <c r="Q1087" t="s">
        <v>8330</v>
      </c>
      <c r="R1087" t="s">
        <v>8331</v>
      </c>
      <c r="S1087" s="10">
        <f t="shared" si="66"/>
        <v>42413.671006944445</v>
      </c>
      <c r="T1087">
        <f t="shared" si="67"/>
        <v>2016</v>
      </c>
      <c r="U1087" s="15" t="str" cm="1">
        <f t="array" ref="U1087">_xlfn.IFS(MONTH($S1087)=1, "January", MONTH($S1087)=2, "Feburary", MONTH($S1087)=3, "March", MONTH($S1087)=4, "April", MONTH($S1087)=5, "May", MONTH($S1087)=6, "June", MONTH($S1087)=7, "July", MONTH($S1087)=8, "August", MONTH($S1087)=9, "September", MONTH($S1087)=10, "October", MONTH($S1087)=11, "November", MONTH($S1087)=12, "December")</f>
        <v>Feburary</v>
      </c>
    </row>
    <row r="1088" spans="1:21" x14ac:dyDescent="0.25">
      <c r="A1088">
        <v>1086</v>
      </c>
      <c r="B1088" s="3" t="s">
        <v>1086</v>
      </c>
      <c r="C1088" s="3" t="s">
        <v>5195</v>
      </c>
      <c r="D1088" s="6">
        <v>15000</v>
      </c>
      <c r="E1088" s="8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>
        <f t="shared" si="64"/>
        <v>0</v>
      </c>
      <c r="P1088" s="11">
        <f t="shared" si="65"/>
        <v>7.5</v>
      </c>
      <c r="Q1088" t="s">
        <v>8330</v>
      </c>
      <c r="R1088" t="s">
        <v>8331</v>
      </c>
      <c r="S1088" s="10">
        <f t="shared" si="66"/>
        <v>41845.866793981484</v>
      </c>
      <c r="T1088">
        <f t="shared" si="67"/>
        <v>2014</v>
      </c>
      <c r="U1088" s="15" t="str" cm="1">
        <f t="array" ref="U1088">_xlfn.IFS(MONTH($S1088)=1, "January", MONTH($S1088)=2, "Feburary", MONTH($S1088)=3, "March", MONTH($S1088)=4, "April", MONTH($S1088)=5, "May", MONTH($S1088)=6, "June", MONTH($S1088)=7, "July", MONTH($S1088)=8, "August", MONTH($S1088)=9, "September", MONTH($S1088)=10, "October", MONTH($S1088)=11, "November", MONTH($S1088)=12, "December")</f>
        <v>July</v>
      </c>
    </row>
    <row r="1089" spans="1:21" ht="30" x14ac:dyDescent="0.25">
      <c r="A1089">
        <v>1087</v>
      </c>
      <c r="B1089" s="3" t="s">
        <v>1087</v>
      </c>
      <c r="C1089" s="3" t="s">
        <v>5196</v>
      </c>
      <c r="D1089" s="6">
        <v>15000</v>
      </c>
      <c r="E1089" s="8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>
        <f t="shared" si="64"/>
        <v>0</v>
      </c>
      <c r="P1089" s="11">
        <f t="shared" si="65"/>
        <v>0</v>
      </c>
      <c r="Q1089" t="s">
        <v>8330</v>
      </c>
      <c r="R1089" t="s">
        <v>8331</v>
      </c>
      <c r="S1089" s="10">
        <f t="shared" si="66"/>
        <v>41775.713969907411</v>
      </c>
      <c r="T1089">
        <f t="shared" si="67"/>
        <v>2014</v>
      </c>
      <c r="U1089" s="15" t="str" cm="1">
        <f t="array" ref="U1089">_xlfn.IFS(MONTH($S1089)=1, "January", MONTH($S1089)=2, "Feburary", MONTH($S1089)=3, "March", MONTH($S1089)=4, "April", MONTH($S1089)=5, "May", MONTH($S1089)=6, "June", MONTH($S1089)=7, "July", MONTH($S1089)=8, "August", MONTH($S1089)=9, "September", MONTH($S1089)=10, "October", MONTH($S1089)=11, "November", MONTH($S1089)=12, "December")</f>
        <v>May</v>
      </c>
    </row>
    <row r="1090" spans="1:21" ht="30" x14ac:dyDescent="0.25">
      <c r="A1090">
        <v>1088</v>
      </c>
      <c r="B1090" s="3" t="s">
        <v>1088</v>
      </c>
      <c r="C1090" s="3" t="s">
        <v>5197</v>
      </c>
      <c r="D1090" s="6">
        <v>15000</v>
      </c>
      <c r="E1090" s="8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>
        <f t="shared" si="64"/>
        <v>43</v>
      </c>
      <c r="P1090" s="11">
        <f t="shared" si="65"/>
        <v>43.42</v>
      </c>
      <c r="Q1090" t="s">
        <v>8330</v>
      </c>
      <c r="R1090" t="s">
        <v>8331</v>
      </c>
      <c r="S1090" s="10">
        <f t="shared" si="66"/>
        <v>41723.799386574072</v>
      </c>
      <c r="T1090">
        <f t="shared" si="67"/>
        <v>2014</v>
      </c>
      <c r="U1090" s="15" t="str" cm="1">
        <f t="array" ref="U1090">_xlfn.IFS(MONTH($S1090)=1, "January", MONTH($S1090)=2, "Feburary", MONTH($S1090)=3, "March", MONTH($S1090)=4, "April", MONTH($S1090)=5, "May", MONTH($S1090)=6, "June", MONTH($S1090)=7, "July", MONTH($S1090)=8, "August", MONTH($S1090)=9, "September", MONTH($S1090)=10, "October", MONTH($S1090)=11, "November", MONTH($S1090)=12, "December")</f>
        <v>March</v>
      </c>
    </row>
    <row r="1091" spans="1:21" x14ac:dyDescent="0.25">
      <c r="A1091">
        <v>1089</v>
      </c>
      <c r="B1091" s="3" t="s">
        <v>1089</v>
      </c>
      <c r="C1091" s="3" t="s">
        <v>5198</v>
      </c>
      <c r="D1091" s="6">
        <v>15000</v>
      </c>
      <c r="E1091" s="8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>
        <f t="shared" ref="O1091:O1154" si="68">ROUND($E1091/$D1091*100, 0)</f>
        <v>8</v>
      </c>
      <c r="P1091" s="11">
        <f t="shared" ref="P1091:P1154" si="69">IFERROR(ROUND($E1091/$L1091, 2), 0)</f>
        <v>23.96</v>
      </c>
      <c r="Q1091" t="s">
        <v>8330</v>
      </c>
      <c r="R1091" t="s">
        <v>8331</v>
      </c>
      <c r="S1091" s="10">
        <f t="shared" ref="S1091:S1154" si="70">((($J1091/60)/60)/24)+DATE(1970,1,1)</f>
        <v>42151.189525462964</v>
      </c>
      <c r="T1091">
        <f t="shared" ref="T1091:T1154" si="71">YEAR($S1091)</f>
        <v>2015</v>
      </c>
      <c r="U1091" s="15" t="str" cm="1">
        <f t="array" ref="U1091">_xlfn.IFS(MONTH($S1091)=1, "January", MONTH($S1091)=2, "Feburary", MONTH($S1091)=3, "March", MONTH($S1091)=4, "April", MONTH($S1091)=5, "May", MONTH($S1091)=6, "June", MONTH($S1091)=7, "July", MONTH($S1091)=8, "August", MONTH($S1091)=9, "September", MONTH($S1091)=10, "October", MONTH($S1091)=11, "November", MONTH($S1091)=12, "December")</f>
        <v>May</v>
      </c>
    </row>
    <row r="1092" spans="1:21" ht="30" x14ac:dyDescent="0.25">
      <c r="A1092">
        <v>1090</v>
      </c>
      <c r="B1092" s="3" t="s">
        <v>1090</v>
      </c>
      <c r="C1092" s="3" t="s">
        <v>5199</v>
      </c>
      <c r="D1092" s="6">
        <v>15000</v>
      </c>
      <c r="E1092" s="8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>
        <f t="shared" si="68"/>
        <v>0</v>
      </c>
      <c r="P1092" s="11">
        <f t="shared" si="69"/>
        <v>5</v>
      </c>
      <c r="Q1092" t="s">
        <v>8330</v>
      </c>
      <c r="R1092" t="s">
        <v>8331</v>
      </c>
      <c r="S1092" s="10">
        <f t="shared" si="70"/>
        <v>42123.185798611114</v>
      </c>
      <c r="T1092">
        <f t="shared" si="71"/>
        <v>2015</v>
      </c>
      <c r="U1092" s="15" t="str" cm="1">
        <f t="array" ref="U1092">_xlfn.IFS(MONTH($S1092)=1, "January", MONTH($S1092)=2, "Feburary", MONTH($S1092)=3, "March", MONTH($S1092)=4, "April", MONTH($S1092)=5, "May", MONTH($S1092)=6, "June", MONTH($S1092)=7, "July", MONTH($S1092)=8, "August", MONTH($S1092)=9, "September", MONTH($S1092)=10, "October", MONTH($S1092)=11, "November", MONTH($S1092)=12, "December")</f>
        <v>April</v>
      </c>
    </row>
    <row r="1093" spans="1:21" ht="30" x14ac:dyDescent="0.25">
      <c r="A1093">
        <v>1091</v>
      </c>
      <c r="B1093" s="3" t="s">
        <v>1091</v>
      </c>
      <c r="C1093" s="3" t="s">
        <v>5200</v>
      </c>
      <c r="D1093" s="6">
        <v>15000</v>
      </c>
      <c r="E1093" s="8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>
        <f t="shared" si="68"/>
        <v>0</v>
      </c>
      <c r="P1093" s="11">
        <f t="shared" si="69"/>
        <v>12.5</v>
      </c>
      <c r="Q1093" t="s">
        <v>8330</v>
      </c>
      <c r="R1093" t="s">
        <v>8331</v>
      </c>
      <c r="S1093" s="10">
        <f t="shared" si="70"/>
        <v>42440.820277777777</v>
      </c>
      <c r="T1093">
        <f t="shared" si="71"/>
        <v>2016</v>
      </c>
      <c r="U1093" s="15" t="str" cm="1">
        <f t="array" ref="U1093">_xlfn.IFS(MONTH($S1093)=1, "January", MONTH($S1093)=2, "Feburary", MONTH($S1093)=3, "March", MONTH($S1093)=4, "April", MONTH($S1093)=5, "May", MONTH($S1093)=6, "June", MONTH($S1093)=7, "July", MONTH($S1093)=8, "August", MONTH($S1093)=9, "September", MONTH($S1093)=10, "October", MONTH($S1093)=11, "November", MONTH($S1093)=12, "December")</f>
        <v>March</v>
      </c>
    </row>
    <row r="1094" spans="1:21" ht="30" x14ac:dyDescent="0.25">
      <c r="A1094">
        <v>1092</v>
      </c>
      <c r="B1094" s="3" t="s">
        <v>1092</v>
      </c>
      <c r="C1094" s="3" t="s">
        <v>5201</v>
      </c>
      <c r="D1094" s="6">
        <v>15000</v>
      </c>
      <c r="E1094" s="8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>
        <f t="shared" si="68"/>
        <v>0</v>
      </c>
      <c r="P1094" s="11">
        <f t="shared" si="69"/>
        <v>3</v>
      </c>
      <c r="Q1094" t="s">
        <v>8330</v>
      </c>
      <c r="R1094" t="s">
        <v>8331</v>
      </c>
      <c r="S1094" s="10">
        <f t="shared" si="70"/>
        <v>41250.025902777779</v>
      </c>
      <c r="T1094">
        <f t="shared" si="71"/>
        <v>2012</v>
      </c>
      <c r="U1094" s="15" t="str" cm="1">
        <f t="array" ref="U1094">_xlfn.IFS(MONTH($S1094)=1, "January", MONTH($S1094)=2, "Feburary", MONTH($S1094)=3, "March", MONTH($S1094)=4, "April", MONTH($S1094)=5, "May", MONTH($S1094)=6, "June", MONTH($S1094)=7, "July", MONTH($S1094)=8, "August", MONTH($S1094)=9, "September", MONTH($S1094)=10, "October", MONTH($S1094)=11, "November", MONTH($S1094)=12, "December")</f>
        <v>December</v>
      </c>
    </row>
    <row r="1095" spans="1:21" ht="30" x14ac:dyDescent="0.25">
      <c r="A1095">
        <v>1093</v>
      </c>
      <c r="B1095" s="3" t="s">
        <v>1093</v>
      </c>
      <c r="C1095" s="3" t="s">
        <v>5202</v>
      </c>
      <c r="D1095" s="6">
        <v>15000</v>
      </c>
      <c r="E1095" s="8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>
        <f t="shared" si="68"/>
        <v>0</v>
      </c>
      <c r="P1095" s="11">
        <f t="shared" si="69"/>
        <v>10.56</v>
      </c>
      <c r="Q1095" t="s">
        <v>8330</v>
      </c>
      <c r="R1095" t="s">
        <v>8331</v>
      </c>
      <c r="S1095" s="10">
        <f t="shared" si="70"/>
        <v>42396.973807870367</v>
      </c>
      <c r="T1095">
        <f t="shared" si="71"/>
        <v>2016</v>
      </c>
      <c r="U1095" s="15" t="str" cm="1">
        <f t="array" ref="U1095">_xlfn.IFS(MONTH($S1095)=1, "January", MONTH($S1095)=2, "Feburary", MONTH($S1095)=3, "March", MONTH($S1095)=4, "April", MONTH($S1095)=5, "May", MONTH($S1095)=6, "June", MONTH($S1095)=7, "July", MONTH($S1095)=8, "August", MONTH($S1095)=9, "September", MONTH($S1095)=10, "October", MONTH($S1095)=11, "November", MONTH($S1095)=12, "December")</f>
        <v>January</v>
      </c>
    </row>
    <row r="1096" spans="1:21" ht="30" x14ac:dyDescent="0.25">
      <c r="A1096">
        <v>1094</v>
      </c>
      <c r="B1096" s="3" t="s">
        <v>1094</v>
      </c>
      <c r="C1096" s="3" t="s">
        <v>5203</v>
      </c>
      <c r="D1096" s="6">
        <v>15000</v>
      </c>
      <c r="E1096" s="8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>
        <f t="shared" si="68"/>
        <v>22</v>
      </c>
      <c r="P1096" s="11">
        <f t="shared" si="69"/>
        <v>122</v>
      </c>
      <c r="Q1096" t="s">
        <v>8330</v>
      </c>
      <c r="R1096" t="s">
        <v>8331</v>
      </c>
      <c r="S1096" s="10">
        <f t="shared" si="70"/>
        <v>40795.713344907403</v>
      </c>
      <c r="T1096">
        <f t="shared" si="71"/>
        <v>2011</v>
      </c>
      <c r="U1096" s="15" t="str" cm="1">
        <f t="array" ref="U1096">_xlfn.IFS(MONTH($S1096)=1, "January", MONTH($S1096)=2, "Feburary", MONTH($S1096)=3, "March", MONTH($S1096)=4, "April", MONTH($S1096)=5, "May", MONTH($S1096)=6, "June", MONTH($S1096)=7, "July", MONTH($S1096)=8, "August", MONTH($S1096)=9, "September", MONTH($S1096)=10, "October", MONTH($S1096)=11, "November", MONTH($S1096)=12, "December")</f>
        <v>September</v>
      </c>
    </row>
    <row r="1097" spans="1:21" ht="30" x14ac:dyDescent="0.25">
      <c r="A1097">
        <v>1095</v>
      </c>
      <c r="B1097" s="3" t="s">
        <v>1095</v>
      </c>
      <c r="C1097" s="3" t="s">
        <v>5204</v>
      </c>
      <c r="D1097" s="6">
        <v>15000</v>
      </c>
      <c r="E1097" s="8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>
        <f t="shared" si="68"/>
        <v>168</v>
      </c>
      <c r="P1097" s="11">
        <f t="shared" si="69"/>
        <v>267.81</v>
      </c>
      <c r="Q1097" t="s">
        <v>8330</v>
      </c>
      <c r="R1097" t="s">
        <v>8331</v>
      </c>
      <c r="S1097" s="10">
        <f t="shared" si="70"/>
        <v>41486.537268518521</v>
      </c>
      <c r="T1097">
        <f t="shared" si="71"/>
        <v>2013</v>
      </c>
      <c r="U1097" s="15" t="str" cm="1">
        <f t="array" ref="U1097">_xlfn.IFS(MONTH($S1097)=1, "January", MONTH($S1097)=2, "Feburary", MONTH($S1097)=3, "March", MONTH($S1097)=4, "April", MONTH($S1097)=5, "May", MONTH($S1097)=6, "June", MONTH($S1097)=7, "July", MONTH($S1097)=8, "August", MONTH($S1097)=9, "September", MONTH($S1097)=10, "October", MONTH($S1097)=11, "November", MONTH($S1097)=12, "December")</f>
        <v>July</v>
      </c>
    </row>
    <row r="1098" spans="1:21" ht="30" x14ac:dyDescent="0.25">
      <c r="A1098">
        <v>1096</v>
      </c>
      <c r="B1098" s="3" t="s">
        <v>1096</v>
      </c>
      <c r="C1098" s="3" t="s">
        <v>5205</v>
      </c>
      <c r="D1098" s="6">
        <v>15000</v>
      </c>
      <c r="E1098" s="8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>
        <f t="shared" si="68"/>
        <v>14</v>
      </c>
      <c r="P1098" s="11">
        <f t="shared" si="69"/>
        <v>74.209999999999994</v>
      </c>
      <c r="Q1098" t="s">
        <v>8330</v>
      </c>
      <c r="R1098" t="s">
        <v>8331</v>
      </c>
      <c r="S1098" s="10">
        <f t="shared" si="70"/>
        <v>41885.51798611111</v>
      </c>
      <c r="T1098">
        <f t="shared" si="71"/>
        <v>2014</v>
      </c>
      <c r="U1098" s="15" t="str" cm="1">
        <f t="array" ref="U1098">_xlfn.IFS(MONTH($S1098)=1, "January", MONTH($S1098)=2, "Feburary", MONTH($S1098)=3, "March", MONTH($S1098)=4, "April", MONTH($S1098)=5, "May", MONTH($S1098)=6, "June", MONTH($S1098)=7, "July", MONTH($S1098)=8, "August", MONTH($S1098)=9, "September", MONTH($S1098)=10, "October", MONTH($S1098)=11, "November", MONTH($S1098)=12, "December")</f>
        <v>September</v>
      </c>
    </row>
    <row r="1099" spans="1:21" ht="30" x14ac:dyDescent="0.25">
      <c r="A1099">
        <v>1097</v>
      </c>
      <c r="B1099" s="3" t="s">
        <v>1097</v>
      </c>
      <c r="C1099" s="3" t="s">
        <v>5206</v>
      </c>
      <c r="D1099" s="6">
        <v>15000</v>
      </c>
      <c r="E1099" s="8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>
        <f t="shared" si="68"/>
        <v>0</v>
      </c>
      <c r="P1099" s="11">
        <f t="shared" si="69"/>
        <v>6.71</v>
      </c>
      <c r="Q1099" t="s">
        <v>8330</v>
      </c>
      <c r="R1099" t="s">
        <v>8331</v>
      </c>
      <c r="S1099" s="10">
        <f t="shared" si="70"/>
        <v>41660.792557870373</v>
      </c>
      <c r="T1099">
        <f t="shared" si="71"/>
        <v>2014</v>
      </c>
      <c r="U1099" s="15" t="str" cm="1">
        <f t="array" ref="U1099">_xlfn.IFS(MONTH($S1099)=1, "January", MONTH($S1099)=2, "Feburary", MONTH($S1099)=3, "March", MONTH($S1099)=4, "April", MONTH($S1099)=5, "May", MONTH($S1099)=6, "June", MONTH($S1099)=7, "July", MONTH($S1099)=8, "August", MONTH($S1099)=9, "September", MONTH($S1099)=10, "October", MONTH($S1099)=11, "November", MONTH($S1099)=12, "December")</f>
        <v>January</v>
      </c>
    </row>
    <row r="1100" spans="1:21" x14ac:dyDescent="0.25">
      <c r="A1100">
        <v>1098</v>
      </c>
      <c r="B1100" s="3" t="s">
        <v>1098</v>
      </c>
      <c r="C1100" s="3" t="s">
        <v>5207</v>
      </c>
      <c r="D1100" s="6">
        <v>15000</v>
      </c>
      <c r="E1100" s="8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>
        <f t="shared" si="68"/>
        <v>12</v>
      </c>
      <c r="P1100" s="11">
        <f t="shared" si="69"/>
        <v>81.95</v>
      </c>
      <c r="Q1100" t="s">
        <v>8330</v>
      </c>
      <c r="R1100" t="s">
        <v>8331</v>
      </c>
      <c r="S1100" s="10">
        <f t="shared" si="70"/>
        <v>41712.762673611112</v>
      </c>
      <c r="T1100">
        <f t="shared" si="71"/>
        <v>2014</v>
      </c>
      <c r="U1100" s="15" t="str" cm="1">
        <f t="array" ref="U1100">_xlfn.IFS(MONTH($S1100)=1, "January", MONTH($S1100)=2, "Feburary", MONTH($S1100)=3, "March", MONTH($S1100)=4, "April", MONTH($S1100)=5, "May", MONTH($S1100)=6, "June", MONTH($S1100)=7, "July", MONTH($S1100)=8, "August", MONTH($S1100)=9, "September", MONTH($S1100)=10, "October", MONTH($S1100)=11, "November", MONTH($S1100)=12, "December")</f>
        <v>March</v>
      </c>
    </row>
    <row r="1101" spans="1:21" ht="30" x14ac:dyDescent="0.25">
      <c r="A1101">
        <v>1099</v>
      </c>
      <c r="B1101" s="3" t="s">
        <v>1099</v>
      </c>
      <c r="C1101" s="3" t="s">
        <v>5208</v>
      </c>
      <c r="D1101" s="6">
        <v>15000</v>
      </c>
      <c r="E1101" s="8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>
        <f t="shared" si="68"/>
        <v>0</v>
      </c>
      <c r="P1101" s="11">
        <f t="shared" si="69"/>
        <v>25</v>
      </c>
      <c r="Q1101" t="s">
        <v>8330</v>
      </c>
      <c r="R1101" t="s">
        <v>8331</v>
      </c>
      <c r="S1101" s="10">
        <f t="shared" si="70"/>
        <v>42107.836435185185</v>
      </c>
      <c r="T1101">
        <f t="shared" si="71"/>
        <v>2015</v>
      </c>
      <c r="U1101" s="15" t="str" cm="1">
        <f t="array" ref="U1101">_xlfn.IFS(MONTH($S1101)=1, "January", MONTH($S1101)=2, "Feburary", MONTH($S1101)=3, "March", MONTH($S1101)=4, "April", MONTH($S1101)=5, "May", MONTH($S1101)=6, "June", MONTH($S1101)=7, "July", MONTH($S1101)=8, "August", MONTH($S1101)=9, "September", MONTH($S1101)=10, "October", MONTH($S1101)=11, "November", MONTH($S1101)=12, "December")</f>
        <v>April</v>
      </c>
    </row>
    <row r="1102" spans="1:21" ht="30" x14ac:dyDescent="0.25">
      <c r="A1102">
        <v>1100</v>
      </c>
      <c r="B1102" s="3" t="s">
        <v>1100</v>
      </c>
      <c r="C1102" s="3" t="s">
        <v>5209</v>
      </c>
      <c r="D1102" s="6">
        <v>15000</v>
      </c>
      <c r="E1102" s="8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>
        <f t="shared" si="68"/>
        <v>1</v>
      </c>
      <c r="P1102" s="11">
        <f t="shared" si="69"/>
        <v>10</v>
      </c>
      <c r="Q1102" t="s">
        <v>8330</v>
      </c>
      <c r="R1102" t="s">
        <v>8331</v>
      </c>
      <c r="S1102" s="10">
        <f t="shared" si="70"/>
        <v>42384.110775462963</v>
      </c>
      <c r="T1102">
        <f t="shared" si="71"/>
        <v>2016</v>
      </c>
      <c r="U1102" s="15" t="str" cm="1">
        <f t="array" ref="U1102">_xlfn.IFS(MONTH($S1102)=1, "January", MONTH($S1102)=2, "Feburary", MONTH($S1102)=3, "March", MONTH($S1102)=4, "April", MONTH($S1102)=5, "May", MONTH($S1102)=6, "June", MONTH($S1102)=7, "July", MONTH($S1102)=8, "August", MONTH($S1102)=9, "September", MONTH($S1102)=10, "October", MONTH($S1102)=11, "November", MONTH($S1102)=12, "December")</f>
        <v>January</v>
      </c>
    </row>
    <row r="1103" spans="1:21" ht="30" x14ac:dyDescent="0.25">
      <c r="A1103">
        <v>1101</v>
      </c>
      <c r="B1103" s="3" t="s">
        <v>1101</v>
      </c>
      <c r="C1103" s="3" t="s">
        <v>5210</v>
      </c>
      <c r="D1103" s="6">
        <v>15000</v>
      </c>
      <c r="E1103" s="8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>
        <f t="shared" si="68"/>
        <v>0</v>
      </c>
      <c r="P1103" s="11">
        <f t="shared" si="69"/>
        <v>6.83</v>
      </c>
      <c r="Q1103" t="s">
        <v>8330</v>
      </c>
      <c r="R1103" t="s">
        <v>8331</v>
      </c>
      <c r="S1103" s="10">
        <f t="shared" si="70"/>
        <v>42538.77243055556</v>
      </c>
      <c r="T1103">
        <f t="shared" si="71"/>
        <v>2016</v>
      </c>
      <c r="U1103" s="15" t="str" cm="1">
        <f t="array" ref="U1103">_xlfn.IFS(MONTH($S1103)=1, "January", MONTH($S1103)=2, "Feburary", MONTH($S1103)=3, "March", MONTH($S1103)=4, "April", MONTH($S1103)=5, "May", MONTH($S1103)=6, "June", MONTH($S1103)=7, "July", MONTH($S1103)=8, "August", MONTH($S1103)=9, "September", MONTH($S1103)=10, "October", MONTH($S1103)=11, "November", MONTH($S1103)=12, "December")</f>
        <v>June</v>
      </c>
    </row>
    <row r="1104" spans="1:21" ht="30" x14ac:dyDescent="0.25">
      <c r="A1104">
        <v>1102</v>
      </c>
      <c r="B1104" s="3" t="s">
        <v>1102</v>
      </c>
      <c r="C1104" s="3" t="s">
        <v>5211</v>
      </c>
      <c r="D1104" s="6">
        <v>15000</v>
      </c>
      <c r="E1104" s="8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>
        <f t="shared" si="68"/>
        <v>3</v>
      </c>
      <c r="P1104" s="11">
        <f t="shared" si="69"/>
        <v>17.71</v>
      </c>
      <c r="Q1104" t="s">
        <v>8330</v>
      </c>
      <c r="R1104" t="s">
        <v>8331</v>
      </c>
      <c r="S1104" s="10">
        <f t="shared" si="70"/>
        <v>41577.045428240745</v>
      </c>
      <c r="T1104">
        <f t="shared" si="71"/>
        <v>2013</v>
      </c>
      <c r="U1104" s="15" t="str" cm="1">
        <f t="array" ref="U1104">_xlfn.IFS(MONTH($S1104)=1, "January", MONTH($S1104)=2, "Feburary", MONTH($S1104)=3, "March", MONTH($S1104)=4, "April", MONTH($S1104)=5, "May", MONTH($S1104)=6, "June", MONTH($S1104)=7, "July", MONTH($S1104)=8, "August", MONTH($S1104)=9, "September", MONTH($S1104)=10, "October", MONTH($S1104)=11, "November", MONTH($S1104)=12, "December")</f>
        <v>October</v>
      </c>
    </row>
    <row r="1105" spans="1:21" ht="30" x14ac:dyDescent="0.25">
      <c r="A1105">
        <v>1103</v>
      </c>
      <c r="B1105" s="3" t="s">
        <v>1103</v>
      </c>
      <c r="C1105" s="3" t="s">
        <v>5212</v>
      </c>
      <c r="D1105" s="6">
        <v>15000</v>
      </c>
      <c r="E1105" s="8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>
        <f t="shared" si="68"/>
        <v>2</v>
      </c>
      <c r="P1105" s="11">
        <f t="shared" si="69"/>
        <v>16.2</v>
      </c>
      <c r="Q1105" t="s">
        <v>8330</v>
      </c>
      <c r="R1105" t="s">
        <v>8331</v>
      </c>
      <c r="S1105" s="10">
        <f t="shared" si="70"/>
        <v>42479.22210648148</v>
      </c>
      <c r="T1105">
        <f t="shared" si="71"/>
        <v>2016</v>
      </c>
      <c r="U1105" s="15" t="str" cm="1">
        <f t="array" ref="U1105">_xlfn.IFS(MONTH($S1105)=1, "January", MONTH($S1105)=2, "Feburary", MONTH($S1105)=3, "March", MONTH($S1105)=4, "April", MONTH($S1105)=5, "May", MONTH($S1105)=6, "June", MONTH($S1105)=7, "July", MONTH($S1105)=8, "August", MONTH($S1105)=9, "September", MONTH($S1105)=10, "October", MONTH($S1105)=11, "November", MONTH($S1105)=12, "December")</f>
        <v>April</v>
      </c>
    </row>
    <row r="1106" spans="1:21" ht="30" x14ac:dyDescent="0.25">
      <c r="A1106">
        <v>1104</v>
      </c>
      <c r="B1106" s="3" t="s">
        <v>1104</v>
      </c>
      <c r="C1106" s="3" t="s">
        <v>5213</v>
      </c>
      <c r="D1106" s="6">
        <v>15000</v>
      </c>
      <c r="E1106" s="8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>
        <f t="shared" si="68"/>
        <v>20</v>
      </c>
      <c r="P1106" s="11">
        <f t="shared" si="69"/>
        <v>80.3</v>
      </c>
      <c r="Q1106" t="s">
        <v>8330</v>
      </c>
      <c r="R1106" t="s">
        <v>8331</v>
      </c>
      <c r="S1106" s="10">
        <f t="shared" si="70"/>
        <v>41771.40996527778</v>
      </c>
      <c r="T1106">
        <f t="shared" si="71"/>
        <v>2014</v>
      </c>
      <c r="U1106" s="15" t="str" cm="1">
        <f t="array" ref="U1106">_xlfn.IFS(MONTH($S1106)=1, "January", MONTH($S1106)=2, "Feburary", MONTH($S1106)=3, "March", MONTH($S1106)=4, "April", MONTH($S1106)=5, "May", MONTH($S1106)=6, "June", MONTH($S1106)=7, "July", MONTH($S1106)=8, "August", MONTH($S1106)=9, "September", MONTH($S1106)=10, "October", MONTH($S1106)=11, "November", MONTH($S1106)=12, "December")</f>
        <v>May</v>
      </c>
    </row>
    <row r="1107" spans="1:21" ht="30" x14ac:dyDescent="0.25">
      <c r="A1107">
        <v>1105</v>
      </c>
      <c r="B1107" s="3" t="s">
        <v>1105</v>
      </c>
      <c r="C1107" s="3" t="s">
        <v>5214</v>
      </c>
      <c r="D1107" s="6">
        <v>15000</v>
      </c>
      <c r="E1107" s="8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>
        <f t="shared" si="68"/>
        <v>10</v>
      </c>
      <c r="P1107" s="11">
        <f t="shared" si="69"/>
        <v>71.55</v>
      </c>
      <c r="Q1107" t="s">
        <v>8330</v>
      </c>
      <c r="R1107" t="s">
        <v>8331</v>
      </c>
      <c r="S1107" s="10">
        <f t="shared" si="70"/>
        <v>41692.135729166665</v>
      </c>
      <c r="T1107">
        <f t="shared" si="71"/>
        <v>2014</v>
      </c>
      <c r="U1107" s="15" t="str" cm="1">
        <f t="array" ref="U1107">_xlfn.IFS(MONTH($S1107)=1, "January", MONTH($S1107)=2, "Feburary", MONTH($S1107)=3, "March", MONTH($S1107)=4, "April", MONTH($S1107)=5, "May", MONTH($S1107)=6, "June", MONTH($S1107)=7, "July", MONTH($S1107)=8, "August", MONTH($S1107)=9, "September", MONTH($S1107)=10, "October", MONTH($S1107)=11, "November", MONTH($S1107)=12, "December")</f>
        <v>Feburary</v>
      </c>
    </row>
    <row r="1108" spans="1:21" ht="30" x14ac:dyDescent="0.25">
      <c r="A1108">
        <v>1106</v>
      </c>
      <c r="B1108" s="3" t="s">
        <v>1106</v>
      </c>
      <c r="C1108" s="3" t="s">
        <v>5215</v>
      </c>
      <c r="D1108" s="6">
        <v>15000</v>
      </c>
      <c r="E1108" s="8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>
        <f t="shared" si="68"/>
        <v>1</v>
      </c>
      <c r="P1108" s="11">
        <f t="shared" si="69"/>
        <v>23.57</v>
      </c>
      <c r="Q1108" t="s">
        <v>8330</v>
      </c>
      <c r="R1108" t="s">
        <v>8331</v>
      </c>
      <c r="S1108" s="10">
        <f t="shared" si="70"/>
        <v>40973.740451388891</v>
      </c>
      <c r="T1108">
        <f t="shared" si="71"/>
        <v>2012</v>
      </c>
      <c r="U1108" s="15" t="str" cm="1">
        <f t="array" ref="U1108">_xlfn.IFS(MONTH($S1108)=1, "January", MONTH($S1108)=2, "Feburary", MONTH($S1108)=3, "March", MONTH($S1108)=4, "April", MONTH($S1108)=5, "May", MONTH($S1108)=6, "June", MONTH($S1108)=7, "July", MONTH($S1108)=8, "August", MONTH($S1108)=9, "September", MONTH($S1108)=10, "October", MONTH($S1108)=11, "November", MONTH($S1108)=12, "December")</f>
        <v>March</v>
      </c>
    </row>
    <row r="1109" spans="1:21" ht="30" x14ac:dyDescent="0.25">
      <c r="A1109">
        <v>1107</v>
      </c>
      <c r="B1109" s="3" t="s">
        <v>1107</v>
      </c>
      <c r="C1109" s="3" t="s">
        <v>5216</v>
      </c>
      <c r="D1109" s="6">
        <v>15000</v>
      </c>
      <c r="E1109" s="8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>
        <f t="shared" si="68"/>
        <v>0</v>
      </c>
      <c r="P1109" s="11">
        <f t="shared" si="69"/>
        <v>0</v>
      </c>
      <c r="Q1109" t="s">
        <v>8330</v>
      </c>
      <c r="R1109" t="s">
        <v>8331</v>
      </c>
      <c r="S1109" s="10">
        <f t="shared" si="70"/>
        <v>41813.861388888887</v>
      </c>
      <c r="T1109">
        <f t="shared" si="71"/>
        <v>2014</v>
      </c>
      <c r="U1109" s="15" t="str" cm="1">
        <f t="array" ref="U1109">_xlfn.IFS(MONTH($S1109)=1, "January", MONTH($S1109)=2, "Feburary", MONTH($S1109)=3, "March", MONTH($S1109)=4, "April", MONTH($S1109)=5, "May", MONTH($S1109)=6, "June", MONTH($S1109)=7, "July", MONTH($S1109)=8, "August", MONTH($S1109)=9, "September", MONTH($S1109)=10, "October", MONTH($S1109)=11, "November", MONTH($S1109)=12, "December")</f>
        <v>June</v>
      </c>
    </row>
    <row r="1110" spans="1:21" ht="30" x14ac:dyDescent="0.25">
      <c r="A1110">
        <v>1108</v>
      </c>
      <c r="B1110" s="3" t="s">
        <v>1108</v>
      </c>
      <c r="C1110" s="3" t="s">
        <v>5217</v>
      </c>
      <c r="D1110" s="6">
        <v>15000</v>
      </c>
      <c r="E1110" s="8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>
        <f t="shared" si="68"/>
        <v>5</v>
      </c>
      <c r="P1110" s="11">
        <f t="shared" si="69"/>
        <v>34.880000000000003</v>
      </c>
      <c r="Q1110" t="s">
        <v>8330</v>
      </c>
      <c r="R1110" t="s">
        <v>8331</v>
      </c>
      <c r="S1110" s="10">
        <f t="shared" si="70"/>
        <v>40952.636979166666</v>
      </c>
      <c r="T1110">
        <f t="shared" si="71"/>
        <v>2012</v>
      </c>
      <c r="U1110" s="15" t="str" cm="1">
        <f t="array" ref="U1110">_xlfn.IFS(MONTH($S1110)=1, "January", MONTH($S1110)=2, "Feburary", MONTH($S1110)=3, "March", MONTH($S1110)=4, "April", MONTH($S1110)=5, "May", MONTH($S1110)=6, "June", MONTH($S1110)=7, "July", MONTH($S1110)=8, "August", MONTH($S1110)=9, "September", MONTH($S1110)=10, "October", MONTH($S1110)=11, "November", MONTH($S1110)=12, "December")</f>
        <v>Feburary</v>
      </c>
    </row>
    <row r="1111" spans="1:21" ht="30" x14ac:dyDescent="0.25">
      <c r="A1111">
        <v>1109</v>
      </c>
      <c r="B1111" s="3" t="s">
        <v>1109</v>
      </c>
      <c r="C1111" s="3" t="s">
        <v>5218</v>
      </c>
      <c r="D1111" s="6">
        <v>15000</v>
      </c>
      <c r="E1111" s="8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>
        <f t="shared" si="68"/>
        <v>0</v>
      </c>
      <c r="P1111" s="11">
        <f t="shared" si="69"/>
        <v>15</v>
      </c>
      <c r="Q1111" t="s">
        <v>8330</v>
      </c>
      <c r="R1111" t="s">
        <v>8331</v>
      </c>
      <c r="S1111" s="10">
        <f t="shared" si="70"/>
        <v>42662.752199074079</v>
      </c>
      <c r="T1111">
        <f t="shared" si="71"/>
        <v>2016</v>
      </c>
      <c r="U1111" s="15" t="str" cm="1">
        <f t="array" ref="U1111">_xlfn.IFS(MONTH($S1111)=1, "January", MONTH($S1111)=2, "Feburary", MONTH($S1111)=3, "March", MONTH($S1111)=4, "April", MONTH($S1111)=5, "May", MONTH($S1111)=6, "June", MONTH($S1111)=7, "July", MONTH($S1111)=8, "August", MONTH($S1111)=9, "September", MONTH($S1111)=10, "October", MONTH($S1111)=11, "November", MONTH($S1111)=12, "December")</f>
        <v>October</v>
      </c>
    </row>
    <row r="1112" spans="1:21" ht="30" x14ac:dyDescent="0.25">
      <c r="A1112">
        <v>1110</v>
      </c>
      <c r="B1112" s="3" t="s">
        <v>1110</v>
      </c>
      <c r="C1112" s="3" t="s">
        <v>5219</v>
      </c>
      <c r="D1112" s="6">
        <v>15000</v>
      </c>
      <c r="E1112" s="8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>
        <f t="shared" si="68"/>
        <v>2</v>
      </c>
      <c r="P1112" s="11">
        <f t="shared" si="69"/>
        <v>23.18</v>
      </c>
      <c r="Q1112" t="s">
        <v>8330</v>
      </c>
      <c r="R1112" t="s">
        <v>8331</v>
      </c>
      <c r="S1112" s="10">
        <f t="shared" si="70"/>
        <v>41220.933124999996</v>
      </c>
      <c r="T1112">
        <f t="shared" si="71"/>
        <v>2012</v>
      </c>
      <c r="U1112" s="15" t="str" cm="1">
        <f t="array" ref="U1112">_xlfn.IFS(MONTH($S1112)=1, "January", MONTH($S1112)=2, "Feburary", MONTH($S1112)=3, "March", MONTH($S1112)=4, "April", MONTH($S1112)=5, "May", MONTH($S1112)=6, "June", MONTH($S1112)=7, "July", MONTH($S1112)=8, "August", MONTH($S1112)=9, "September", MONTH($S1112)=10, "October", MONTH($S1112)=11, "November", MONTH($S1112)=12, "December")</f>
        <v>November</v>
      </c>
    </row>
    <row r="1113" spans="1:21" ht="30" x14ac:dyDescent="0.25">
      <c r="A1113">
        <v>1111</v>
      </c>
      <c r="B1113" s="3" t="s">
        <v>1111</v>
      </c>
      <c r="C1113" s="3" t="s">
        <v>5220</v>
      </c>
      <c r="D1113" s="6">
        <v>15000</v>
      </c>
      <c r="E1113" s="8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>
        <f t="shared" si="68"/>
        <v>0</v>
      </c>
      <c r="P1113" s="11">
        <f t="shared" si="69"/>
        <v>1</v>
      </c>
      <c r="Q1113" t="s">
        <v>8330</v>
      </c>
      <c r="R1113" t="s">
        <v>8331</v>
      </c>
      <c r="S1113" s="10">
        <f t="shared" si="70"/>
        <v>42347.203587962969</v>
      </c>
      <c r="T1113">
        <f t="shared" si="71"/>
        <v>2015</v>
      </c>
      <c r="U1113" s="15" t="str" cm="1">
        <f t="array" ref="U1113">_xlfn.IFS(MONTH($S1113)=1, "January", MONTH($S1113)=2, "Feburary", MONTH($S1113)=3, "March", MONTH($S1113)=4, "April", MONTH($S1113)=5, "May", MONTH($S1113)=6, "June", MONTH($S1113)=7, "July", MONTH($S1113)=8, "August", MONTH($S1113)=9, "September", MONTH($S1113)=10, "October", MONTH($S1113)=11, "November", MONTH($S1113)=12, "December")</f>
        <v>December</v>
      </c>
    </row>
    <row r="1114" spans="1:21" ht="30" x14ac:dyDescent="0.25">
      <c r="A1114">
        <v>1112</v>
      </c>
      <c r="B1114" s="3" t="s">
        <v>1112</v>
      </c>
      <c r="C1114" s="3" t="s">
        <v>5221</v>
      </c>
      <c r="D1114" s="6">
        <v>15000</v>
      </c>
      <c r="E1114" s="8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>
        <f t="shared" si="68"/>
        <v>208</v>
      </c>
      <c r="P1114" s="11">
        <f t="shared" si="69"/>
        <v>100.23</v>
      </c>
      <c r="Q1114" t="s">
        <v>8330</v>
      </c>
      <c r="R1114" t="s">
        <v>8331</v>
      </c>
      <c r="S1114" s="10">
        <f t="shared" si="70"/>
        <v>41963.759386574078</v>
      </c>
      <c r="T1114">
        <f t="shared" si="71"/>
        <v>2014</v>
      </c>
      <c r="U1114" s="15" t="str" cm="1">
        <f t="array" ref="U1114">_xlfn.IFS(MONTH($S1114)=1, "January", MONTH($S1114)=2, "Feburary", MONTH($S1114)=3, "March", MONTH($S1114)=4, "April", MONTH($S1114)=5, "May", MONTH($S1114)=6, "June", MONTH($S1114)=7, "July", MONTH($S1114)=8, "August", MONTH($S1114)=9, "September", MONTH($S1114)=10, "October", MONTH($S1114)=11, "November", MONTH($S1114)=12, "December")</f>
        <v>November</v>
      </c>
    </row>
    <row r="1115" spans="1:21" ht="30" x14ac:dyDescent="0.25">
      <c r="A1115">
        <v>1113</v>
      </c>
      <c r="B1115" s="3" t="s">
        <v>1113</v>
      </c>
      <c r="C1115" s="3" t="s">
        <v>5222</v>
      </c>
      <c r="D1115" s="6">
        <v>15000</v>
      </c>
      <c r="E1115" s="8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>
        <f t="shared" si="68"/>
        <v>0</v>
      </c>
      <c r="P1115" s="11">
        <f t="shared" si="69"/>
        <v>5</v>
      </c>
      <c r="Q1115" t="s">
        <v>8330</v>
      </c>
      <c r="R1115" t="s">
        <v>8331</v>
      </c>
      <c r="S1115" s="10">
        <f t="shared" si="70"/>
        <v>41835.977083333331</v>
      </c>
      <c r="T1115">
        <f t="shared" si="71"/>
        <v>2014</v>
      </c>
      <c r="U1115" s="15" t="str" cm="1">
        <f t="array" ref="U1115">_xlfn.IFS(MONTH($S1115)=1, "January", MONTH($S1115)=2, "Feburary", MONTH($S1115)=3, "March", MONTH($S1115)=4, "April", MONTH($S1115)=5, "May", MONTH($S1115)=6, "June", MONTH($S1115)=7, "July", MONTH($S1115)=8, "August", MONTH($S1115)=9, "September", MONTH($S1115)=10, "October", MONTH($S1115)=11, "November", MONTH($S1115)=12, "December")</f>
        <v>July</v>
      </c>
    </row>
    <row r="1116" spans="1:21" ht="30" x14ac:dyDescent="0.25">
      <c r="A1116">
        <v>1114</v>
      </c>
      <c r="B1116" s="3" t="s">
        <v>1114</v>
      </c>
      <c r="C1116" s="3" t="s">
        <v>5223</v>
      </c>
      <c r="D1116" s="6">
        <v>15000</v>
      </c>
      <c r="E1116" s="8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>
        <f t="shared" si="68"/>
        <v>0</v>
      </c>
      <c r="P1116" s="11">
        <f t="shared" si="69"/>
        <v>3.33</v>
      </c>
      <c r="Q1116" t="s">
        <v>8330</v>
      </c>
      <c r="R1116" t="s">
        <v>8331</v>
      </c>
      <c r="S1116" s="10">
        <f t="shared" si="70"/>
        <v>41526.345914351856</v>
      </c>
      <c r="T1116">
        <f t="shared" si="71"/>
        <v>2013</v>
      </c>
      <c r="U1116" s="15" t="str" cm="1">
        <f t="array" ref="U1116">_xlfn.IFS(MONTH($S1116)=1, "January", MONTH($S1116)=2, "Feburary", MONTH($S1116)=3, "March", MONTH($S1116)=4, "April", MONTH($S1116)=5, "May", MONTH($S1116)=6, "June", MONTH($S1116)=7, "July", MONTH($S1116)=8, "August", MONTH($S1116)=9, "September", MONTH($S1116)=10, "October", MONTH($S1116)=11, "November", MONTH($S1116)=12, "December")</f>
        <v>September</v>
      </c>
    </row>
    <row r="1117" spans="1:21" ht="30" x14ac:dyDescent="0.25">
      <c r="A1117">
        <v>1115</v>
      </c>
      <c r="B1117" s="3" t="s">
        <v>1115</v>
      </c>
      <c r="C1117" s="3" t="s">
        <v>5224</v>
      </c>
      <c r="D1117" s="6">
        <v>15000</v>
      </c>
      <c r="E1117" s="8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>
        <f t="shared" si="68"/>
        <v>0</v>
      </c>
      <c r="P1117" s="11">
        <f t="shared" si="69"/>
        <v>13.25</v>
      </c>
      <c r="Q1117" t="s">
        <v>8330</v>
      </c>
      <c r="R1117" t="s">
        <v>8331</v>
      </c>
      <c r="S1117" s="10">
        <f t="shared" si="70"/>
        <v>42429.695543981477</v>
      </c>
      <c r="T1117">
        <f t="shared" si="71"/>
        <v>2016</v>
      </c>
      <c r="U1117" s="15" t="str" cm="1">
        <f t="array" ref="U1117">_xlfn.IFS(MONTH($S1117)=1, "January", MONTH($S1117)=2, "Feburary", MONTH($S1117)=3, "March", MONTH($S1117)=4, "April", MONTH($S1117)=5, "May", MONTH($S1117)=6, "June", MONTH($S1117)=7, "July", MONTH($S1117)=8, "August", MONTH($S1117)=9, "September", MONTH($S1117)=10, "October", MONTH($S1117)=11, "November", MONTH($S1117)=12, "December")</f>
        <v>Feburary</v>
      </c>
    </row>
    <row r="1118" spans="1:21" ht="30" x14ac:dyDescent="0.25">
      <c r="A1118">
        <v>1116</v>
      </c>
      <c r="B1118" s="3" t="s">
        <v>1116</v>
      </c>
      <c r="C1118" s="3" t="s">
        <v>5225</v>
      </c>
      <c r="D1118" s="6">
        <v>15000</v>
      </c>
      <c r="E1118" s="8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>
        <f t="shared" si="68"/>
        <v>1</v>
      </c>
      <c r="P1118" s="11">
        <f t="shared" si="69"/>
        <v>17.850000000000001</v>
      </c>
      <c r="Q1118" t="s">
        <v>8330</v>
      </c>
      <c r="R1118" t="s">
        <v>8331</v>
      </c>
      <c r="S1118" s="10">
        <f t="shared" si="70"/>
        <v>41009.847314814811</v>
      </c>
      <c r="T1118">
        <f t="shared" si="71"/>
        <v>2012</v>
      </c>
      <c r="U1118" s="15" t="str" cm="1">
        <f t="array" ref="U1118">_xlfn.IFS(MONTH($S1118)=1, "January", MONTH($S1118)=2, "Feburary", MONTH($S1118)=3, "March", MONTH($S1118)=4, "April", MONTH($S1118)=5, "May", MONTH($S1118)=6, "June", MONTH($S1118)=7, "July", MONTH($S1118)=8, "August", MONTH($S1118)=9, "September", MONTH($S1118)=10, "October", MONTH($S1118)=11, "November", MONTH($S1118)=12, "December")</f>
        <v>April</v>
      </c>
    </row>
    <row r="1119" spans="1:21" ht="30" x14ac:dyDescent="0.25">
      <c r="A1119">
        <v>1117</v>
      </c>
      <c r="B1119" s="3" t="s">
        <v>1117</v>
      </c>
      <c r="C1119" s="3" t="s">
        <v>5226</v>
      </c>
      <c r="D1119" s="6">
        <v>15000</v>
      </c>
      <c r="E1119" s="8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>
        <f t="shared" si="68"/>
        <v>1</v>
      </c>
      <c r="P1119" s="11">
        <f t="shared" si="69"/>
        <v>10.38</v>
      </c>
      <c r="Q1119" t="s">
        <v>8330</v>
      </c>
      <c r="R1119" t="s">
        <v>8331</v>
      </c>
      <c r="S1119" s="10">
        <f t="shared" si="70"/>
        <v>42333.598530092597</v>
      </c>
      <c r="T1119">
        <f t="shared" si="71"/>
        <v>2015</v>
      </c>
      <c r="U1119" s="15" t="str" cm="1">
        <f t="array" ref="U1119">_xlfn.IFS(MONTH($S1119)=1, "January", MONTH($S1119)=2, "Feburary", MONTH($S1119)=3, "March", MONTH($S1119)=4, "April", MONTH($S1119)=5, "May", MONTH($S1119)=6, "June", MONTH($S1119)=7, "July", MONTH($S1119)=8, "August", MONTH($S1119)=9, "September", MONTH($S1119)=10, "October", MONTH($S1119)=11, "November", MONTH($S1119)=12, "December")</f>
        <v>November</v>
      </c>
    </row>
    <row r="1120" spans="1:21" ht="30" x14ac:dyDescent="0.25">
      <c r="A1120">
        <v>1118</v>
      </c>
      <c r="B1120" s="3" t="s">
        <v>1118</v>
      </c>
      <c r="C1120" s="3" t="s">
        <v>5227</v>
      </c>
      <c r="D1120" s="6">
        <v>15000</v>
      </c>
      <c r="E1120" s="8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>
        <f t="shared" si="68"/>
        <v>1</v>
      </c>
      <c r="P1120" s="11">
        <f t="shared" si="69"/>
        <v>36.33</v>
      </c>
      <c r="Q1120" t="s">
        <v>8330</v>
      </c>
      <c r="R1120" t="s">
        <v>8331</v>
      </c>
      <c r="S1120" s="10">
        <f t="shared" si="70"/>
        <v>41704.16642361111</v>
      </c>
      <c r="T1120">
        <f t="shared" si="71"/>
        <v>2014</v>
      </c>
      <c r="U1120" s="15" t="str" cm="1">
        <f t="array" ref="U1120">_xlfn.IFS(MONTH($S1120)=1, "January", MONTH($S1120)=2, "Feburary", MONTH($S1120)=3, "March", MONTH($S1120)=4, "April", MONTH($S1120)=5, "May", MONTH($S1120)=6, "June", MONTH($S1120)=7, "July", MONTH($S1120)=8, "August", MONTH($S1120)=9, "September", MONTH($S1120)=10, "October", MONTH($S1120)=11, "November", MONTH($S1120)=12, "December")</f>
        <v>March</v>
      </c>
    </row>
    <row r="1121" spans="1:21" ht="30" x14ac:dyDescent="0.25">
      <c r="A1121">
        <v>1119</v>
      </c>
      <c r="B1121" s="3" t="s">
        <v>1119</v>
      </c>
      <c r="C1121" s="3" t="s">
        <v>5228</v>
      </c>
      <c r="D1121" s="6">
        <v>15000</v>
      </c>
      <c r="E1121" s="8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>
        <f t="shared" si="68"/>
        <v>0</v>
      </c>
      <c r="P1121" s="11">
        <f t="shared" si="69"/>
        <v>5</v>
      </c>
      <c r="Q1121" t="s">
        <v>8330</v>
      </c>
      <c r="R1121" t="s">
        <v>8331</v>
      </c>
      <c r="S1121" s="10">
        <f t="shared" si="70"/>
        <v>41722.792407407411</v>
      </c>
      <c r="T1121">
        <f t="shared" si="71"/>
        <v>2014</v>
      </c>
      <c r="U1121" s="15" t="str" cm="1">
        <f t="array" ref="U1121">_xlfn.IFS(MONTH($S1121)=1, "January", MONTH($S1121)=2, "Feburary", MONTH($S1121)=3, "March", MONTH($S1121)=4, "April", MONTH($S1121)=5, "May", MONTH($S1121)=6, "June", MONTH($S1121)=7, "July", MONTH($S1121)=8, "August", MONTH($S1121)=9, "September", MONTH($S1121)=10, "October", MONTH($S1121)=11, "November", MONTH($S1121)=12, "December")</f>
        <v>March</v>
      </c>
    </row>
    <row r="1122" spans="1:21" ht="30" x14ac:dyDescent="0.25">
      <c r="A1122">
        <v>1120</v>
      </c>
      <c r="B1122" s="3" t="s">
        <v>1120</v>
      </c>
      <c r="C1122" s="3" t="s">
        <v>5229</v>
      </c>
      <c r="D1122" s="6">
        <v>15000</v>
      </c>
      <c r="E1122" s="8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>
        <f t="shared" si="68"/>
        <v>0</v>
      </c>
      <c r="P1122" s="11">
        <f t="shared" si="69"/>
        <v>0</v>
      </c>
      <c r="Q1122" t="s">
        <v>8330</v>
      </c>
      <c r="R1122" t="s">
        <v>8331</v>
      </c>
      <c r="S1122" s="10">
        <f t="shared" si="70"/>
        <v>40799.872685185182</v>
      </c>
      <c r="T1122">
        <f t="shared" si="71"/>
        <v>2011</v>
      </c>
      <c r="U1122" s="15" t="str" cm="1">
        <f t="array" ref="U1122">_xlfn.IFS(MONTH($S1122)=1, "January", MONTH($S1122)=2, "Feburary", MONTH($S1122)=3, "March", MONTH($S1122)=4, "April", MONTH($S1122)=5, "May", MONTH($S1122)=6, "June", MONTH($S1122)=7, "July", MONTH($S1122)=8, "August", MONTH($S1122)=9, "September", MONTH($S1122)=10, "October", MONTH($S1122)=11, "November", MONTH($S1122)=12, "December")</f>
        <v>September</v>
      </c>
    </row>
    <row r="1123" spans="1:21" ht="30" x14ac:dyDescent="0.25">
      <c r="A1123">
        <v>1121</v>
      </c>
      <c r="B1123" s="3" t="s">
        <v>1121</v>
      </c>
      <c r="C1123" s="3" t="s">
        <v>5230</v>
      </c>
      <c r="D1123" s="6">
        <v>15000</v>
      </c>
      <c r="E1123" s="8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>
        <f t="shared" si="68"/>
        <v>0</v>
      </c>
      <c r="P1123" s="11">
        <f t="shared" si="69"/>
        <v>5.8</v>
      </c>
      <c r="Q1123" t="s">
        <v>8330</v>
      </c>
      <c r="R1123" t="s">
        <v>8331</v>
      </c>
      <c r="S1123" s="10">
        <f t="shared" si="70"/>
        <v>42412.934212962966</v>
      </c>
      <c r="T1123">
        <f t="shared" si="71"/>
        <v>2016</v>
      </c>
      <c r="U1123" s="15" t="str" cm="1">
        <f t="array" ref="U1123">_xlfn.IFS(MONTH($S1123)=1, "January", MONTH($S1123)=2, "Feburary", MONTH($S1123)=3, "March", MONTH($S1123)=4, "April", MONTH($S1123)=5, "May", MONTH($S1123)=6, "June", MONTH($S1123)=7, "July", MONTH($S1123)=8, "August", MONTH($S1123)=9, "September", MONTH($S1123)=10, "October", MONTH($S1123)=11, "November", MONTH($S1123)=12, "December")</f>
        <v>Feburary</v>
      </c>
    </row>
    <row r="1124" spans="1:21" ht="30" x14ac:dyDescent="0.25">
      <c r="A1124">
        <v>1122</v>
      </c>
      <c r="B1124" s="3" t="s">
        <v>1122</v>
      </c>
      <c r="C1124" s="3" t="s">
        <v>5231</v>
      </c>
      <c r="D1124" s="6">
        <v>15000</v>
      </c>
      <c r="E1124" s="8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>
        <f t="shared" si="68"/>
        <v>0</v>
      </c>
      <c r="P1124" s="11">
        <f t="shared" si="69"/>
        <v>0</v>
      </c>
      <c r="Q1124" t="s">
        <v>8330</v>
      </c>
      <c r="R1124" t="s">
        <v>8331</v>
      </c>
      <c r="S1124" s="10">
        <f t="shared" si="70"/>
        <v>41410.703993055555</v>
      </c>
      <c r="T1124">
        <f t="shared" si="71"/>
        <v>2013</v>
      </c>
      <c r="U1124" s="15" t="str" cm="1">
        <f t="array" ref="U1124">_xlfn.IFS(MONTH($S1124)=1, "January", MONTH($S1124)=2, "Feburary", MONTH($S1124)=3, "March", MONTH($S1124)=4, "April", MONTH($S1124)=5, "May", MONTH($S1124)=6, "June", MONTH($S1124)=7, "July", MONTH($S1124)=8, "August", MONTH($S1124)=9, "September", MONTH($S1124)=10, "October", MONTH($S1124)=11, "November", MONTH($S1124)=12, "December")</f>
        <v>May</v>
      </c>
    </row>
    <row r="1125" spans="1:21" ht="30" x14ac:dyDescent="0.25">
      <c r="A1125">
        <v>1123</v>
      </c>
      <c r="B1125" s="3" t="s">
        <v>1123</v>
      </c>
      <c r="C1125" s="3" t="s">
        <v>5232</v>
      </c>
      <c r="D1125" s="6">
        <v>15000</v>
      </c>
      <c r="E1125" s="8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>
        <f t="shared" si="68"/>
        <v>0</v>
      </c>
      <c r="P1125" s="11">
        <f t="shared" si="69"/>
        <v>3.67</v>
      </c>
      <c r="Q1125" t="s">
        <v>8330</v>
      </c>
      <c r="R1125" t="s">
        <v>8331</v>
      </c>
      <c r="S1125" s="10">
        <f t="shared" si="70"/>
        <v>41718.5237037037</v>
      </c>
      <c r="T1125">
        <f t="shared" si="71"/>
        <v>2014</v>
      </c>
      <c r="U1125" s="15" t="str" cm="1">
        <f t="array" ref="U1125">_xlfn.IFS(MONTH($S1125)=1, "January", MONTH($S1125)=2, "Feburary", MONTH($S1125)=3, "March", MONTH($S1125)=4, "April", MONTH($S1125)=5, "May", MONTH($S1125)=6, "June", MONTH($S1125)=7, "July", MONTH($S1125)=8, "August", MONTH($S1125)=9, "September", MONTH($S1125)=10, "October", MONTH($S1125)=11, "November", MONTH($S1125)=12, "December")</f>
        <v>March</v>
      </c>
    </row>
    <row r="1126" spans="1:21" ht="30" x14ac:dyDescent="0.25">
      <c r="A1126">
        <v>1124</v>
      </c>
      <c r="B1126" s="3" t="s">
        <v>1124</v>
      </c>
      <c r="C1126" s="3" t="s">
        <v>5233</v>
      </c>
      <c r="D1126" s="6">
        <v>15000</v>
      </c>
      <c r="E1126" s="8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>
        <f t="shared" si="68"/>
        <v>3</v>
      </c>
      <c r="P1126" s="11">
        <f t="shared" si="69"/>
        <v>60.71</v>
      </c>
      <c r="Q1126" t="s">
        <v>8330</v>
      </c>
      <c r="R1126" t="s">
        <v>8332</v>
      </c>
      <c r="S1126" s="10">
        <f t="shared" si="70"/>
        <v>42094.667256944449</v>
      </c>
      <c r="T1126">
        <f t="shared" si="71"/>
        <v>2015</v>
      </c>
      <c r="U1126" s="15" t="str" cm="1">
        <f t="array" ref="U1126">_xlfn.IFS(MONTH($S1126)=1, "January", MONTH($S1126)=2, "Feburary", MONTH($S1126)=3, "March", MONTH($S1126)=4, "April", MONTH($S1126)=5, "May", MONTH($S1126)=6, "June", MONTH($S1126)=7, "July", MONTH($S1126)=8, "August", MONTH($S1126)=9, "September", MONTH($S1126)=10, "October", MONTH($S1126)=11, "November", MONTH($S1126)=12, "December")</f>
        <v>March</v>
      </c>
    </row>
    <row r="1127" spans="1:21" ht="30" x14ac:dyDescent="0.25">
      <c r="A1127">
        <v>1125</v>
      </c>
      <c r="B1127" s="3" t="s">
        <v>1125</v>
      </c>
      <c r="C1127" s="3" t="s">
        <v>5234</v>
      </c>
      <c r="D1127" s="6">
        <v>15000</v>
      </c>
      <c r="E1127" s="8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>
        <f t="shared" si="68"/>
        <v>0</v>
      </c>
      <c r="P1127" s="11">
        <f t="shared" si="69"/>
        <v>0</v>
      </c>
      <c r="Q1127" t="s">
        <v>8330</v>
      </c>
      <c r="R1127" t="s">
        <v>8332</v>
      </c>
      <c r="S1127" s="10">
        <f t="shared" si="70"/>
        <v>42212.624189814815</v>
      </c>
      <c r="T1127">
        <f t="shared" si="71"/>
        <v>2015</v>
      </c>
      <c r="U1127" s="15" t="str" cm="1">
        <f t="array" ref="U1127">_xlfn.IFS(MONTH($S1127)=1, "January", MONTH($S1127)=2, "Feburary", MONTH($S1127)=3, "March", MONTH($S1127)=4, "April", MONTH($S1127)=5, "May", MONTH($S1127)=6, "June", MONTH($S1127)=7, "July", MONTH($S1127)=8, "August", MONTH($S1127)=9, "September", MONTH($S1127)=10, "October", MONTH($S1127)=11, "November", MONTH($S1127)=12, "December")</f>
        <v>July</v>
      </c>
    </row>
    <row r="1128" spans="1:21" ht="30" x14ac:dyDescent="0.25">
      <c r="A1128">
        <v>1126</v>
      </c>
      <c r="B1128" s="3" t="s">
        <v>1126</v>
      </c>
      <c r="C1128" s="3" t="s">
        <v>5235</v>
      </c>
      <c r="D1128" s="6">
        <v>15000</v>
      </c>
      <c r="E1128" s="8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>
        <f t="shared" si="68"/>
        <v>0</v>
      </c>
      <c r="P1128" s="11">
        <f t="shared" si="69"/>
        <v>5</v>
      </c>
      <c r="Q1128" t="s">
        <v>8330</v>
      </c>
      <c r="R1128" t="s">
        <v>8332</v>
      </c>
      <c r="S1128" s="10">
        <f t="shared" si="70"/>
        <v>42535.327476851846</v>
      </c>
      <c r="T1128">
        <f t="shared" si="71"/>
        <v>2016</v>
      </c>
      <c r="U1128" s="15" t="str" cm="1">
        <f t="array" ref="U1128">_xlfn.IFS(MONTH($S1128)=1, "January", MONTH($S1128)=2, "Feburary", MONTH($S1128)=3, "March", MONTH($S1128)=4, "April", MONTH($S1128)=5, "May", MONTH($S1128)=6, "June", MONTH($S1128)=7, "July", MONTH($S1128)=8, "August", MONTH($S1128)=9, "September", MONTH($S1128)=10, "October", MONTH($S1128)=11, "November", MONTH($S1128)=12, "December")</f>
        <v>June</v>
      </c>
    </row>
    <row r="1129" spans="1:21" ht="30" x14ac:dyDescent="0.25">
      <c r="A1129">
        <v>1127</v>
      </c>
      <c r="B1129" s="3" t="s">
        <v>1127</v>
      </c>
      <c r="C1129" s="3" t="s">
        <v>5236</v>
      </c>
      <c r="D1129" s="6">
        <v>15000</v>
      </c>
      <c r="E1129" s="8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>
        <f t="shared" si="68"/>
        <v>4</v>
      </c>
      <c r="P1129" s="11">
        <f t="shared" si="69"/>
        <v>25.43</v>
      </c>
      <c r="Q1129" t="s">
        <v>8330</v>
      </c>
      <c r="R1129" t="s">
        <v>8332</v>
      </c>
      <c r="S1129" s="10">
        <f t="shared" si="70"/>
        <v>41926.854166666664</v>
      </c>
      <c r="T1129">
        <f t="shared" si="71"/>
        <v>2014</v>
      </c>
      <c r="U1129" s="15" t="str" cm="1">
        <f t="array" ref="U1129">_xlfn.IFS(MONTH($S1129)=1, "January", MONTH($S1129)=2, "Feburary", MONTH($S1129)=3, "March", MONTH($S1129)=4, "April", MONTH($S1129)=5, "May", MONTH($S1129)=6, "June", MONTH($S1129)=7, "July", MONTH($S1129)=8, "August", MONTH($S1129)=9, "September", MONTH($S1129)=10, "October", MONTH($S1129)=11, "November", MONTH($S1129)=12, "December")</f>
        <v>October</v>
      </c>
    </row>
    <row r="1130" spans="1:21" x14ac:dyDescent="0.25">
      <c r="A1130">
        <v>1128</v>
      </c>
      <c r="B1130" s="3" t="s">
        <v>1128</v>
      </c>
      <c r="C1130" s="3" t="s">
        <v>5237</v>
      </c>
      <c r="D1130" s="6">
        <v>15000</v>
      </c>
      <c r="E1130" s="8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>
        <f t="shared" si="68"/>
        <v>0</v>
      </c>
      <c r="P1130" s="11">
        <f t="shared" si="69"/>
        <v>1</v>
      </c>
      <c r="Q1130" t="s">
        <v>8330</v>
      </c>
      <c r="R1130" t="s">
        <v>8332</v>
      </c>
      <c r="S1130" s="10">
        <f t="shared" si="70"/>
        <v>41828.649502314816</v>
      </c>
      <c r="T1130">
        <f t="shared" si="71"/>
        <v>2014</v>
      </c>
      <c r="U1130" s="15" t="str" cm="1">
        <f t="array" ref="U1130">_xlfn.IFS(MONTH($S1130)=1, "January", MONTH($S1130)=2, "Feburary", MONTH($S1130)=3, "March", MONTH($S1130)=4, "April", MONTH($S1130)=5, "May", MONTH($S1130)=6, "June", MONTH($S1130)=7, "July", MONTH($S1130)=8, "August", MONTH($S1130)=9, "September", MONTH($S1130)=10, "October", MONTH($S1130)=11, "November", MONTH($S1130)=12, "December")</f>
        <v>July</v>
      </c>
    </row>
    <row r="1131" spans="1:21" ht="30" x14ac:dyDescent="0.25">
      <c r="A1131">
        <v>1129</v>
      </c>
      <c r="B1131" s="3" t="s">
        <v>1129</v>
      </c>
      <c r="C1131" s="3" t="s">
        <v>5238</v>
      </c>
      <c r="D1131" s="6">
        <v>15000</v>
      </c>
      <c r="E1131" s="8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>
        <f t="shared" si="68"/>
        <v>0</v>
      </c>
      <c r="P1131" s="11">
        <f t="shared" si="69"/>
        <v>10.5</v>
      </c>
      <c r="Q1131" t="s">
        <v>8330</v>
      </c>
      <c r="R1131" t="s">
        <v>8332</v>
      </c>
      <c r="S1131" s="10">
        <f t="shared" si="70"/>
        <v>42496.264965277776</v>
      </c>
      <c r="T1131">
        <f t="shared" si="71"/>
        <v>2016</v>
      </c>
      <c r="U1131" s="15" t="str" cm="1">
        <f t="array" ref="U1131">_xlfn.IFS(MONTH($S1131)=1, "January", MONTH($S1131)=2, "Feburary", MONTH($S1131)=3, "March", MONTH($S1131)=4, "April", MONTH($S1131)=5, "May", MONTH($S1131)=6, "June", MONTH($S1131)=7, "July", MONTH($S1131)=8, "August", MONTH($S1131)=9, "September", MONTH($S1131)=10, "October", MONTH($S1131)=11, "November", MONTH($S1131)=12, "December")</f>
        <v>May</v>
      </c>
    </row>
    <row r="1132" spans="1:21" ht="30" x14ac:dyDescent="0.25">
      <c r="A1132">
        <v>1130</v>
      </c>
      <c r="B1132" s="3" t="s">
        <v>1130</v>
      </c>
      <c r="C1132" s="3" t="s">
        <v>5239</v>
      </c>
      <c r="D1132" s="6">
        <v>15000</v>
      </c>
      <c r="E1132" s="8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>
        <f t="shared" si="68"/>
        <v>0</v>
      </c>
      <c r="P1132" s="11">
        <f t="shared" si="69"/>
        <v>3.67</v>
      </c>
      <c r="Q1132" t="s">
        <v>8330</v>
      </c>
      <c r="R1132" t="s">
        <v>8332</v>
      </c>
      <c r="S1132" s="10">
        <f t="shared" si="70"/>
        <v>41908.996527777781</v>
      </c>
      <c r="T1132">
        <f t="shared" si="71"/>
        <v>2014</v>
      </c>
      <c r="U1132" s="15" t="str" cm="1">
        <f t="array" ref="U1132">_xlfn.IFS(MONTH($S1132)=1, "January", MONTH($S1132)=2, "Feburary", MONTH($S1132)=3, "March", MONTH($S1132)=4, "April", MONTH($S1132)=5, "May", MONTH($S1132)=6, "June", MONTH($S1132)=7, "July", MONTH($S1132)=8, "August", MONTH($S1132)=9, "September", MONTH($S1132)=10, "October", MONTH($S1132)=11, "November", MONTH($S1132)=12, "December")</f>
        <v>September</v>
      </c>
    </row>
    <row r="1133" spans="1:21" ht="30" x14ac:dyDescent="0.25">
      <c r="A1133">
        <v>1131</v>
      </c>
      <c r="B1133" s="3" t="s">
        <v>1131</v>
      </c>
      <c r="C1133" s="3" t="s">
        <v>5240</v>
      </c>
      <c r="D1133" s="6">
        <v>15000</v>
      </c>
      <c r="E1133" s="8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>
        <f t="shared" si="68"/>
        <v>0</v>
      </c>
      <c r="P1133" s="11">
        <f t="shared" si="69"/>
        <v>0</v>
      </c>
      <c r="Q1133" t="s">
        <v>8330</v>
      </c>
      <c r="R1133" t="s">
        <v>8332</v>
      </c>
      <c r="S1133" s="10">
        <f t="shared" si="70"/>
        <v>42332.908194444448</v>
      </c>
      <c r="T1133">
        <f t="shared" si="71"/>
        <v>2015</v>
      </c>
      <c r="U1133" s="15" t="str" cm="1">
        <f t="array" ref="U1133">_xlfn.IFS(MONTH($S1133)=1, "January", MONTH($S1133)=2, "Feburary", MONTH($S1133)=3, "March", MONTH($S1133)=4, "April", MONTH($S1133)=5, "May", MONTH($S1133)=6, "June", MONTH($S1133)=7, "July", MONTH($S1133)=8, "August", MONTH($S1133)=9, "September", MONTH($S1133)=10, "October", MONTH($S1133)=11, "November", MONTH($S1133)=12, "December")</f>
        <v>November</v>
      </c>
    </row>
    <row r="1134" spans="1:21" ht="30" x14ac:dyDescent="0.25">
      <c r="A1134">
        <v>1132</v>
      </c>
      <c r="B1134" s="3" t="s">
        <v>1132</v>
      </c>
      <c r="C1134" s="3" t="s">
        <v>5241</v>
      </c>
      <c r="D1134" s="6">
        <v>15000</v>
      </c>
      <c r="E1134" s="8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>
        <f t="shared" si="68"/>
        <v>10</v>
      </c>
      <c r="P1134" s="11">
        <f t="shared" si="69"/>
        <v>110.62</v>
      </c>
      <c r="Q1134" t="s">
        <v>8330</v>
      </c>
      <c r="R1134" t="s">
        <v>8332</v>
      </c>
      <c r="S1134" s="10">
        <f t="shared" si="70"/>
        <v>42706.115405092598</v>
      </c>
      <c r="T1134">
        <f t="shared" si="71"/>
        <v>2016</v>
      </c>
      <c r="U1134" s="15" t="str" cm="1">
        <f t="array" ref="U1134">_xlfn.IFS(MONTH($S1134)=1, "January", MONTH($S1134)=2, "Feburary", MONTH($S1134)=3, "March", MONTH($S1134)=4, "April", MONTH($S1134)=5, "May", MONTH($S1134)=6, "June", MONTH($S1134)=7, "July", MONTH($S1134)=8, "August", MONTH($S1134)=9, "September", MONTH($S1134)=10, "October", MONTH($S1134)=11, "November", MONTH($S1134)=12, "December")</f>
        <v>December</v>
      </c>
    </row>
    <row r="1135" spans="1:21" ht="30" x14ac:dyDescent="0.25">
      <c r="A1135">
        <v>1133</v>
      </c>
      <c r="B1135" s="3" t="s">
        <v>1133</v>
      </c>
      <c r="C1135" s="3" t="s">
        <v>5242</v>
      </c>
      <c r="D1135" s="6">
        <v>15000</v>
      </c>
      <c r="E1135" s="8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>
        <f t="shared" si="68"/>
        <v>0</v>
      </c>
      <c r="P1135" s="11">
        <f t="shared" si="69"/>
        <v>20</v>
      </c>
      <c r="Q1135" t="s">
        <v>8330</v>
      </c>
      <c r="R1135" t="s">
        <v>8332</v>
      </c>
      <c r="S1135" s="10">
        <f t="shared" si="70"/>
        <v>41821.407187500001</v>
      </c>
      <c r="T1135">
        <f t="shared" si="71"/>
        <v>2014</v>
      </c>
      <c r="U1135" s="15" t="str" cm="1">
        <f t="array" ref="U1135">_xlfn.IFS(MONTH($S1135)=1, "January", MONTH($S1135)=2, "Feburary", MONTH($S1135)=3, "March", MONTH($S1135)=4, "April", MONTH($S1135)=5, "May", MONTH($S1135)=6, "June", MONTH($S1135)=7, "July", MONTH($S1135)=8, "August", MONTH($S1135)=9, "September", MONTH($S1135)=10, "October", MONTH($S1135)=11, "November", MONTH($S1135)=12, "December")</f>
        <v>July</v>
      </c>
    </row>
    <row r="1136" spans="1:21" ht="30" x14ac:dyDescent="0.25">
      <c r="A1136">
        <v>1134</v>
      </c>
      <c r="B1136" s="3" t="s">
        <v>1134</v>
      </c>
      <c r="C1136" s="3" t="s">
        <v>5243</v>
      </c>
      <c r="D1136" s="6">
        <v>15000</v>
      </c>
      <c r="E1136" s="8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>
        <f t="shared" si="68"/>
        <v>0</v>
      </c>
      <c r="P1136" s="11">
        <f t="shared" si="69"/>
        <v>1</v>
      </c>
      <c r="Q1136" t="s">
        <v>8330</v>
      </c>
      <c r="R1136" t="s">
        <v>8332</v>
      </c>
      <c r="S1136" s="10">
        <f t="shared" si="70"/>
        <v>41958.285046296296</v>
      </c>
      <c r="T1136">
        <f t="shared" si="71"/>
        <v>2014</v>
      </c>
      <c r="U1136" s="15" t="str" cm="1">
        <f t="array" ref="U1136">_xlfn.IFS(MONTH($S1136)=1, "January", MONTH($S1136)=2, "Feburary", MONTH($S1136)=3, "March", MONTH($S1136)=4, "April", MONTH($S1136)=5, "May", MONTH($S1136)=6, "June", MONTH($S1136)=7, "July", MONTH($S1136)=8, "August", MONTH($S1136)=9, "September", MONTH($S1136)=10, "October", MONTH($S1136)=11, "November", MONTH($S1136)=12, "December")</f>
        <v>November</v>
      </c>
    </row>
    <row r="1137" spans="1:21" ht="30" x14ac:dyDescent="0.25">
      <c r="A1137">
        <v>1135</v>
      </c>
      <c r="B1137" s="3" t="s">
        <v>1135</v>
      </c>
      <c r="C1137" s="3" t="s">
        <v>5244</v>
      </c>
      <c r="D1137" s="6">
        <v>15000</v>
      </c>
      <c r="E1137" s="8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>
        <f t="shared" si="68"/>
        <v>0</v>
      </c>
      <c r="P1137" s="11">
        <f t="shared" si="69"/>
        <v>50</v>
      </c>
      <c r="Q1137" t="s">
        <v>8330</v>
      </c>
      <c r="R1137" t="s">
        <v>8332</v>
      </c>
      <c r="S1137" s="10">
        <f t="shared" si="70"/>
        <v>42558.989513888882</v>
      </c>
      <c r="T1137">
        <f t="shared" si="71"/>
        <v>2016</v>
      </c>
      <c r="U1137" s="15" t="str" cm="1">
        <f t="array" ref="U1137">_xlfn.IFS(MONTH($S1137)=1, "January", MONTH($S1137)=2, "Feburary", MONTH($S1137)=3, "March", MONTH($S1137)=4, "April", MONTH($S1137)=5, "May", MONTH($S1137)=6, "June", MONTH($S1137)=7, "July", MONTH($S1137)=8, "August", MONTH($S1137)=9, "September", MONTH($S1137)=10, "October", MONTH($S1137)=11, "November", MONTH($S1137)=12, "December")</f>
        <v>July</v>
      </c>
    </row>
    <row r="1138" spans="1:21" ht="30" x14ac:dyDescent="0.25">
      <c r="A1138">
        <v>1136</v>
      </c>
      <c r="B1138" s="3" t="s">
        <v>1136</v>
      </c>
      <c r="C1138" s="3" t="s">
        <v>5245</v>
      </c>
      <c r="D1138" s="6">
        <v>15000</v>
      </c>
      <c r="E1138" s="8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>
        <f t="shared" si="68"/>
        <v>2</v>
      </c>
      <c r="P1138" s="11">
        <f t="shared" si="69"/>
        <v>45</v>
      </c>
      <c r="Q1138" t="s">
        <v>8330</v>
      </c>
      <c r="R1138" t="s">
        <v>8332</v>
      </c>
      <c r="S1138" s="10">
        <f t="shared" si="70"/>
        <v>42327.671631944439</v>
      </c>
      <c r="T1138">
        <f t="shared" si="71"/>
        <v>2015</v>
      </c>
      <c r="U1138" s="15" t="str" cm="1">
        <f t="array" ref="U1138">_xlfn.IFS(MONTH($S1138)=1, "January", MONTH($S1138)=2, "Feburary", MONTH($S1138)=3, "March", MONTH($S1138)=4, "April", MONTH($S1138)=5, "May", MONTH($S1138)=6, "June", MONTH($S1138)=7, "July", MONTH($S1138)=8, "August", MONTH($S1138)=9, "September", MONTH($S1138)=10, "October", MONTH($S1138)=11, "November", MONTH($S1138)=12, "December")</f>
        <v>November</v>
      </c>
    </row>
    <row r="1139" spans="1:21" ht="30" x14ac:dyDescent="0.25">
      <c r="A1139">
        <v>1137</v>
      </c>
      <c r="B1139" s="3" t="s">
        <v>1137</v>
      </c>
      <c r="C1139" s="3" t="s">
        <v>5246</v>
      </c>
      <c r="D1139" s="6">
        <v>15000</v>
      </c>
      <c r="E1139" s="8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>
        <f t="shared" si="68"/>
        <v>66</v>
      </c>
      <c r="P1139" s="11">
        <f t="shared" si="69"/>
        <v>253.21</v>
      </c>
      <c r="Q1139" t="s">
        <v>8330</v>
      </c>
      <c r="R1139" t="s">
        <v>8332</v>
      </c>
      <c r="S1139" s="10">
        <f t="shared" si="70"/>
        <v>42453.819687499999</v>
      </c>
      <c r="T1139">
        <f t="shared" si="71"/>
        <v>2016</v>
      </c>
      <c r="U1139" s="15" t="str" cm="1">
        <f t="array" ref="U1139">_xlfn.IFS(MONTH($S1139)=1, "January", MONTH($S1139)=2, "Feburary", MONTH($S1139)=3, "March", MONTH($S1139)=4, "April", MONTH($S1139)=5, "May", MONTH($S1139)=6, "June", MONTH($S1139)=7, "July", MONTH($S1139)=8, "August", MONTH($S1139)=9, "September", MONTH($S1139)=10, "October", MONTH($S1139)=11, "November", MONTH($S1139)=12, "December")</f>
        <v>March</v>
      </c>
    </row>
    <row r="1140" spans="1:21" ht="30" x14ac:dyDescent="0.25">
      <c r="A1140">
        <v>1138</v>
      </c>
      <c r="B1140" s="3" t="s">
        <v>1138</v>
      </c>
      <c r="C1140" s="3" t="s">
        <v>5247</v>
      </c>
      <c r="D1140" s="6">
        <v>15000</v>
      </c>
      <c r="E1140" s="8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>
        <f t="shared" si="68"/>
        <v>1</v>
      </c>
      <c r="P1140" s="11">
        <f t="shared" si="69"/>
        <v>31.25</v>
      </c>
      <c r="Q1140" t="s">
        <v>8330</v>
      </c>
      <c r="R1140" t="s">
        <v>8332</v>
      </c>
      <c r="S1140" s="10">
        <f t="shared" si="70"/>
        <v>42736.9066087963</v>
      </c>
      <c r="T1140">
        <f t="shared" si="71"/>
        <v>2017</v>
      </c>
      <c r="U1140" s="15" t="str" cm="1">
        <f t="array" ref="U1140">_xlfn.IFS(MONTH($S1140)=1, "January", MONTH($S1140)=2, "Feburary", MONTH($S1140)=3, "March", MONTH($S1140)=4, "April", MONTH($S1140)=5, "May", MONTH($S1140)=6, "June", MONTH($S1140)=7, "July", MONTH($S1140)=8, "August", MONTH($S1140)=9, "September", MONTH($S1140)=10, "October", MONTH($S1140)=11, "November", MONTH($S1140)=12, "December")</f>
        <v>January</v>
      </c>
    </row>
    <row r="1141" spans="1:21" ht="30" x14ac:dyDescent="0.25">
      <c r="A1141">
        <v>1139</v>
      </c>
      <c r="B1141" s="3" t="s">
        <v>1139</v>
      </c>
      <c r="C1141" s="3" t="s">
        <v>5248</v>
      </c>
      <c r="D1141" s="6">
        <v>15000</v>
      </c>
      <c r="E1141" s="8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>
        <f t="shared" si="68"/>
        <v>0</v>
      </c>
      <c r="P1141" s="11">
        <f t="shared" si="69"/>
        <v>5</v>
      </c>
      <c r="Q1141" t="s">
        <v>8330</v>
      </c>
      <c r="R1141" t="s">
        <v>8332</v>
      </c>
      <c r="S1141" s="10">
        <f t="shared" si="70"/>
        <v>41975.347523148142</v>
      </c>
      <c r="T1141">
        <f t="shared" si="71"/>
        <v>2014</v>
      </c>
      <c r="U1141" s="15" t="str" cm="1">
        <f t="array" ref="U1141">_xlfn.IFS(MONTH($S1141)=1, "January", MONTH($S1141)=2, "Feburary", MONTH($S1141)=3, "March", MONTH($S1141)=4, "April", MONTH($S1141)=5, "May", MONTH($S1141)=6, "June", MONTH($S1141)=7, "July", MONTH($S1141)=8, "August", MONTH($S1141)=9, "September", MONTH($S1141)=10, "October", MONTH($S1141)=11, "November", MONTH($S1141)=12, "December")</f>
        <v>December</v>
      </c>
    </row>
    <row r="1142" spans="1:21" ht="30" x14ac:dyDescent="0.25">
      <c r="A1142">
        <v>1140</v>
      </c>
      <c r="B1142" s="3" t="s">
        <v>1140</v>
      </c>
      <c r="C1142" s="3" t="s">
        <v>5249</v>
      </c>
      <c r="D1142" s="6">
        <v>15000</v>
      </c>
      <c r="E1142" s="8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>
        <f t="shared" si="68"/>
        <v>0</v>
      </c>
      <c r="P1142" s="11">
        <f t="shared" si="69"/>
        <v>0</v>
      </c>
      <c r="Q1142" t="s">
        <v>8330</v>
      </c>
      <c r="R1142" t="s">
        <v>8332</v>
      </c>
      <c r="S1142" s="10">
        <f t="shared" si="70"/>
        <v>42192.462048611109</v>
      </c>
      <c r="T1142">
        <f t="shared" si="71"/>
        <v>2015</v>
      </c>
      <c r="U1142" s="15" t="str" cm="1">
        <f t="array" ref="U1142">_xlfn.IFS(MONTH($S1142)=1, "January", MONTH($S1142)=2, "Feburary", MONTH($S1142)=3, "March", MONTH($S1142)=4, "April", MONTH($S1142)=5, "May", MONTH($S1142)=6, "June", MONTH($S1142)=7, "July", MONTH($S1142)=8, "August", MONTH($S1142)=9, "September", MONTH($S1142)=10, "October", MONTH($S1142)=11, "November", MONTH($S1142)=12, "December")</f>
        <v>July</v>
      </c>
    </row>
    <row r="1143" spans="1:21" x14ac:dyDescent="0.25">
      <c r="A1143">
        <v>1141</v>
      </c>
      <c r="B1143" s="3" t="s">
        <v>1141</v>
      </c>
      <c r="C1143" s="3" t="s">
        <v>5250</v>
      </c>
      <c r="D1143" s="6">
        <v>15000</v>
      </c>
      <c r="E1143" s="8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>
        <f t="shared" si="68"/>
        <v>0</v>
      </c>
      <c r="P1143" s="11">
        <f t="shared" si="69"/>
        <v>0</v>
      </c>
      <c r="Q1143" t="s">
        <v>8330</v>
      </c>
      <c r="R1143" t="s">
        <v>8332</v>
      </c>
      <c r="S1143" s="10">
        <f t="shared" si="70"/>
        <v>42164.699652777781</v>
      </c>
      <c r="T1143">
        <f t="shared" si="71"/>
        <v>2015</v>
      </c>
      <c r="U1143" s="15" t="str" cm="1">
        <f t="array" ref="U1143">_xlfn.IFS(MONTH($S1143)=1, "January", MONTH($S1143)=2, "Feburary", MONTH($S1143)=3, "March", MONTH($S1143)=4, "April", MONTH($S1143)=5, "May", MONTH($S1143)=6, "June", MONTH($S1143)=7, "July", MONTH($S1143)=8, "August", MONTH($S1143)=9, "September", MONTH($S1143)=10, "October", MONTH($S1143)=11, "November", MONTH($S1143)=12, "December")</f>
        <v>June</v>
      </c>
    </row>
    <row r="1144" spans="1:21" ht="45" x14ac:dyDescent="0.25">
      <c r="A1144">
        <v>1142</v>
      </c>
      <c r="B1144" s="3" t="s">
        <v>1142</v>
      </c>
      <c r="C1144" s="3" t="s">
        <v>5251</v>
      </c>
      <c r="D1144" s="6">
        <v>15000</v>
      </c>
      <c r="E1144" s="8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>
        <f t="shared" si="68"/>
        <v>0</v>
      </c>
      <c r="P1144" s="11">
        <f t="shared" si="69"/>
        <v>0</v>
      </c>
      <c r="Q1144" t="s">
        <v>8330</v>
      </c>
      <c r="R1144" t="s">
        <v>8332</v>
      </c>
      <c r="S1144" s="10">
        <f t="shared" si="70"/>
        <v>42022.006099537044</v>
      </c>
      <c r="T1144">
        <f t="shared" si="71"/>
        <v>2015</v>
      </c>
      <c r="U1144" s="15" t="str" cm="1">
        <f t="array" ref="U1144">_xlfn.IFS(MONTH($S1144)=1, "January", MONTH($S1144)=2, "Feburary", MONTH($S1144)=3, "March", MONTH($S1144)=4, "April", MONTH($S1144)=5, "May", MONTH($S1144)=6, "June", MONTH($S1144)=7, "July", MONTH($S1144)=8, "August", MONTH($S1144)=9, "September", MONTH($S1144)=10, "October", MONTH($S1144)=11, "November", MONTH($S1144)=12, "December")</f>
        <v>January</v>
      </c>
    </row>
    <row r="1145" spans="1:21" ht="30" x14ac:dyDescent="0.25">
      <c r="A1145">
        <v>1143</v>
      </c>
      <c r="B1145" s="3" t="s">
        <v>1143</v>
      </c>
      <c r="C1145" s="3" t="s">
        <v>5252</v>
      </c>
      <c r="D1145" s="6">
        <v>15000</v>
      </c>
      <c r="E1145" s="8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>
        <f t="shared" si="68"/>
        <v>1</v>
      </c>
      <c r="P1145" s="11">
        <f t="shared" si="69"/>
        <v>23.25</v>
      </c>
      <c r="Q1145" t="s">
        <v>8330</v>
      </c>
      <c r="R1145" t="s">
        <v>8332</v>
      </c>
      <c r="S1145" s="10">
        <f t="shared" si="70"/>
        <v>42325.19358796296</v>
      </c>
      <c r="T1145">
        <f t="shared" si="71"/>
        <v>2015</v>
      </c>
      <c r="U1145" s="15" t="str" cm="1">
        <f t="array" ref="U1145">_xlfn.IFS(MONTH($S1145)=1, "January", MONTH($S1145)=2, "Feburary", MONTH($S1145)=3, "March", MONTH($S1145)=4, "April", MONTH($S1145)=5, "May", MONTH($S1145)=6, "June", MONTH($S1145)=7, "July", MONTH($S1145)=8, "August", MONTH($S1145)=9, "September", MONTH($S1145)=10, "October", MONTH($S1145)=11, "November", MONTH($S1145)=12, "December")</f>
        <v>November</v>
      </c>
    </row>
    <row r="1146" spans="1:21" ht="30" x14ac:dyDescent="0.25">
      <c r="A1146">
        <v>1144</v>
      </c>
      <c r="B1146" s="3" t="s">
        <v>1144</v>
      </c>
      <c r="C1146" s="3" t="s">
        <v>5253</v>
      </c>
      <c r="D1146" s="6">
        <v>15000</v>
      </c>
      <c r="E1146" s="8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>
        <f t="shared" si="68"/>
        <v>0</v>
      </c>
      <c r="P1146" s="11">
        <f t="shared" si="69"/>
        <v>0</v>
      </c>
      <c r="Q1146" t="s">
        <v>8333</v>
      </c>
      <c r="R1146" t="s">
        <v>8334</v>
      </c>
      <c r="S1146" s="10">
        <f t="shared" si="70"/>
        <v>42093.181944444441</v>
      </c>
      <c r="T1146">
        <f t="shared" si="71"/>
        <v>2015</v>
      </c>
      <c r="U1146" s="15" t="str" cm="1">
        <f t="array" ref="U1146">_xlfn.IFS(MONTH($S1146)=1, "January", MONTH($S1146)=2, "Feburary", MONTH($S1146)=3, "March", MONTH($S1146)=4, "April", MONTH($S1146)=5, "May", MONTH($S1146)=6, "June", MONTH($S1146)=7, "July", MONTH($S1146)=8, "August", MONTH($S1146)=9, "September", MONTH($S1146)=10, "October", MONTH($S1146)=11, "November", MONTH($S1146)=12, "December")</f>
        <v>March</v>
      </c>
    </row>
    <row r="1147" spans="1:21" ht="30" x14ac:dyDescent="0.25">
      <c r="A1147">
        <v>1145</v>
      </c>
      <c r="B1147" s="3" t="s">
        <v>1145</v>
      </c>
      <c r="C1147" s="3" t="s">
        <v>5254</v>
      </c>
      <c r="D1147" s="6">
        <v>14920</v>
      </c>
      <c r="E1147" s="8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>
        <f t="shared" si="68"/>
        <v>1</v>
      </c>
      <c r="P1147" s="11">
        <f t="shared" si="69"/>
        <v>100</v>
      </c>
      <c r="Q1147" t="s">
        <v>8333</v>
      </c>
      <c r="R1147" t="s">
        <v>8334</v>
      </c>
      <c r="S1147" s="10">
        <f t="shared" si="70"/>
        <v>41854.747592592597</v>
      </c>
      <c r="T1147">
        <f t="shared" si="71"/>
        <v>2014</v>
      </c>
      <c r="U1147" s="15" t="str" cm="1">
        <f t="array" ref="U1147">_xlfn.IFS(MONTH($S1147)=1, "January", MONTH($S1147)=2, "Feburary", MONTH($S1147)=3, "March", MONTH($S1147)=4, "April", MONTH($S1147)=5, "May", MONTH($S1147)=6, "June", MONTH($S1147)=7, "July", MONTH($S1147)=8, "August", MONTH($S1147)=9, "September", MONTH($S1147)=10, "October", MONTH($S1147)=11, "November", MONTH($S1147)=12, "December")</f>
        <v>August</v>
      </c>
    </row>
    <row r="1148" spans="1:21" ht="30" x14ac:dyDescent="0.25">
      <c r="A1148">
        <v>1146</v>
      </c>
      <c r="B1148" s="3" t="s">
        <v>1146</v>
      </c>
      <c r="C1148" s="3" t="s">
        <v>5255</v>
      </c>
      <c r="D1148" s="6">
        <v>14500</v>
      </c>
      <c r="E1148" s="8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>
        <f t="shared" si="68"/>
        <v>4</v>
      </c>
      <c r="P1148" s="11">
        <f t="shared" si="69"/>
        <v>44.17</v>
      </c>
      <c r="Q1148" t="s">
        <v>8333</v>
      </c>
      <c r="R1148" t="s">
        <v>8334</v>
      </c>
      <c r="S1148" s="10">
        <f t="shared" si="70"/>
        <v>41723.9533912037</v>
      </c>
      <c r="T1148">
        <f t="shared" si="71"/>
        <v>2014</v>
      </c>
      <c r="U1148" s="15" t="str" cm="1">
        <f t="array" ref="U1148">_xlfn.IFS(MONTH($S1148)=1, "January", MONTH($S1148)=2, "Feburary", MONTH($S1148)=3, "March", MONTH($S1148)=4, "April", MONTH($S1148)=5, "May", MONTH($S1148)=6, "June", MONTH($S1148)=7, "July", MONTH($S1148)=8, "August", MONTH($S1148)=9, "September", MONTH($S1148)=10, "October", MONTH($S1148)=11, "November", MONTH($S1148)=12, "December")</f>
        <v>March</v>
      </c>
    </row>
    <row r="1149" spans="1:21" ht="30" x14ac:dyDescent="0.25">
      <c r="A1149">
        <v>1147</v>
      </c>
      <c r="B1149" s="3" t="s">
        <v>1147</v>
      </c>
      <c r="C1149" s="3" t="s">
        <v>5256</v>
      </c>
      <c r="D1149" s="6">
        <v>14500</v>
      </c>
      <c r="E1149" s="8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>
        <f t="shared" si="68"/>
        <v>0</v>
      </c>
      <c r="P1149" s="11">
        <f t="shared" si="69"/>
        <v>0</v>
      </c>
      <c r="Q1149" t="s">
        <v>8333</v>
      </c>
      <c r="R1149" t="s">
        <v>8334</v>
      </c>
      <c r="S1149" s="10">
        <f t="shared" si="70"/>
        <v>41871.972025462965</v>
      </c>
      <c r="T1149">
        <f t="shared" si="71"/>
        <v>2014</v>
      </c>
      <c r="U1149" s="15" t="str" cm="1">
        <f t="array" ref="U1149">_xlfn.IFS(MONTH($S1149)=1, "January", MONTH($S1149)=2, "Feburary", MONTH($S1149)=3, "March", MONTH($S1149)=4, "April", MONTH($S1149)=5, "May", MONTH($S1149)=6, "June", MONTH($S1149)=7, "July", MONTH($S1149)=8, "August", MONTH($S1149)=9, "September", MONTH($S1149)=10, "October", MONTH($S1149)=11, "November", MONTH($S1149)=12, "December")</f>
        <v>August</v>
      </c>
    </row>
    <row r="1150" spans="1:21" ht="30" x14ac:dyDescent="0.25">
      <c r="A1150">
        <v>1148</v>
      </c>
      <c r="B1150" s="3" t="s">
        <v>1148</v>
      </c>
      <c r="C1150" s="3" t="s">
        <v>5257</v>
      </c>
      <c r="D1150" s="6">
        <v>14500</v>
      </c>
      <c r="E1150" s="8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>
        <f t="shared" si="68"/>
        <v>1</v>
      </c>
      <c r="P1150" s="11">
        <f t="shared" si="69"/>
        <v>24.33</v>
      </c>
      <c r="Q1150" t="s">
        <v>8333</v>
      </c>
      <c r="R1150" t="s">
        <v>8334</v>
      </c>
      <c r="S1150" s="10">
        <f t="shared" si="70"/>
        <v>42675.171076388884</v>
      </c>
      <c r="T1150">
        <f t="shared" si="71"/>
        <v>2016</v>
      </c>
      <c r="U1150" s="15" t="str" cm="1">
        <f t="array" ref="U1150">_xlfn.IFS(MONTH($S1150)=1, "January", MONTH($S1150)=2, "Feburary", MONTH($S1150)=3, "March", MONTH($S1150)=4, "April", MONTH($S1150)=5, "May", MONTH($S1150)=6, "June", MONTH($S1150)=7, "July", MONTH($S1150)=8, "August", MONTH($S1150)=9, "September", MONTH($S1150)=10, "October", MONTH($S1150)=11, "November", MONTH($S1150)=12, "December")</f>
        <v>November</v>
      </c>
    </row>
    <row r="1151" spans="1:21" x14ac:dyDescent="0.25">
      <c r="A1151">
        <v>1149</v>
      </c>
      <c r="B1151" s="3" t="s">
        <v>1149</v>
      </c>
      <c r="C1151" s="3" t="s">
        <v>5258</v>
      </c>
      <c r="D1151" s="6">
        <v>14500</v>
      </c>
      <c r="E1151" s="8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>
        <f t="shared" si="68"/>
        <v>1</v>
      </c>
      <c r="P1151" s="11">
        <f t="shared" si="69"/>
        <v>37.5</v>
      </c>
      <c r="Q1151" t="s">
        <v>8333</v>
      </c>
      <c r="R1151" t="s">
        <v>8334</v>
      </c>
      <c r="S1151" s="10">
        <f t="shared" si="70"/>
        <v>42507.71025462963</v>
      </c>
      <c r="T1151">
        <f t="shared" si="71"/>
        <v>2016</v>
      </c>
      <c r="U1151" s="15" t="str" cm="1">
        <f t="array" ref="U1151">_xlfn.IFS(MONTH($S1151)=1, "January", MONTH($S1151)=2, "Feburary", MONTH($S1151)=3, "March", MONTH($S1151)=4, "April", MONTH($S1151)=5, "May", MONTH($S1151)=6, "June", MONTH($S1151)=7, "July", MONTH($S1151)=8, "August", MONTH($S1151)=9, "September", MONTH($S1151)=10, "October", MONTH($S1151)=11, "November", MONTH($S1151)=12, "December")</f>
        <v>May</v>
      </c>
    </row>
    <row r="1152" spans="1:21" x14ac:dyDescent="0.25">
      <c r="A1152">
        <v>1150</v>
      </c>
      <c r="B1152" s="3" t="s">
        <v>1150</v>
      </c>
      <c r="C1152" s="3" t="s">
        <v>5259</v>
      </c>
      <c r="D1152" s="6">
        <v>14440</v>
      </c>
      <c r="E1152" s="8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>
        <f t="shared" si="68"/>
        <v>2</v>
      </c>
      <c r="P1152" s="11">
        <f t="shared" si="69"/>
        <v>42</v>
      </c>
      <c r="Q1152" t="s">
        <v>8333</v>
      </c>
      <c r="R1152" t="s">
        <v>8334</v>
      </c>
      <c r="S1152" s="10">
        <f t="shared" si="70"/>
        <v>42317.954571759255</v>
      </c>
      <c r="T1152">
        <f t="shared" si="71"/>
        <v>2015</v>
      </c>
      <c r="U1152" s="15" t="str" cm="1">
        <f t="array" ref="U1152">_xlfn.IFS(MONTH($S1152)=1, "January", MONTH($S1152)=2, "Feburary", MONTH($S1152)=3, "March", MONTH($S1152)=4, "April", MONTH($S1152)=5, "May", MONTH($S1152)=6, "June", MONTH($S1152)=7, "July", MONTH($S1152)=8, "August", MONTH($S1152)=9, "September", MONTH($S1152)=10, "October", MONTH($S1152)=11, "November", MONTH($S1152)=12, "December")</f>
        <v>November</v>
      </c>
    </row>
    <row r="1153" spans="1:21" ht="30" x14ac:dyDescent="0.25">
      <c r="A1153">
        <v>1151</v>
      </c>
      <c r="B1153" s="3" t="s">
        <v>1151</v>
      </c>
      <c r="C1153" s="3" t="s">
        <v>5260</v>
      </c>
      <c r="D1153" s="6">
        <v>14000</v>
      </c>
      <c r="E1153" s="8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>
        <f t="shared" si="68"/>
        <v>0</v>
      </c>
      <c r="P1153" s="11">
        <f t="shared" si="69"/>
        <v>0</v>
      </c>
      <c r="Q1153" t="s">
        <v>8333</v>
      </c>
      <c r="R1153" t="s">
        <v>8334</v>
      </c>
      <c r="S1153" s="10">
        <f t="shared" si="70"/>
        <v>42224.102581018517</v>
      </c>
      <c r="T1153">
        <f t="shared" si="71"/>
        <v>2015</v>
      </c>
      <c r="U1153" s="15" t="str" cm="1">
        <f t="array" ref="U1153">_xlfn.IFS(MONTH($S1153)=1, "January", MONTH($S1153)=2, "Feburary", MONTH($S1153)=3, "March", MONTH($S1153)=4, "April", MONTH($S1153)=5, "May", MONTH($S1153)=6, "June", MONTH($S1153)=7, "July", MONTH($S1153)=8, "August", MONTH($S1153)=9, "September", MONTH($S1153)=10, "October", MONTH($S1153)=11, "November", MONTH($S1153)=12, "December")</f>
        <v>August</v>
      </c>
    </row>
    <row r="1154" spans="1:21" x14ac:dyDescent="0.25">
      <c r="A1154">
        <v>1152</v>
      </c>
      <c r="B1154" s="3" t="s">
        <v>1152</v>
      </c>
      <c r="C1154" s="3" t="s">
        <v>5261</v>
      </c>
      <c r="D1154" s="6">
        <v>14000</v>
      </c>
      <c r="E1154" s="8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>
        <f t="shared" si="68"/>
        <v>7</v>
      </c>
      <c r="P1154" s="11">
        <f t="shared" si="69"/>
        <v>60.73</v>
      </c>
      <c r="Q1154" t="s">
        <v>8333</v>
      </c>
      <c r="R1154" t="s">
        <v>8334</v>
      </c>
      <c r="S1154" s="10">
        <f t="shared" si="70"/>
        <v>42109.709629629629</v>
      </c>
      <c r="T1154">
        <f t="shared" si="71"/>
        <v>2015</v>
      </c>
      <c r="U1154" s="15" t="str" cm="1">
        <f t="array" ref="U1154">_xlfn.IFS(MONTH($S1154)=1, "January", MONTH($S1154)=2, "Feburary", MONTH($S1154)=3, "March", MONTH($S1154)=4, "April", MONTH($S1154)=5, "May", MONTH($S1154)=6, "June", MONTH($S1154)=7, "July", MONTH($S1154)=8, "August", MONTH($S1154)=9, "September", MONTH($S1154)=10, "October", MONTH($S1154)=11, "November", MONTH($S1154)=12, "December")</f>
        <v>April</v>
      </c>
    </row>
    <row r="1155" spans="1:21" x14ac:dyDescent="0.25">
      <c r="A1155">
        <v>1153</v>
      </c>
      <c r="B1155" s="3" t="s">
        <v>1153</v>
      </c>
      <c r="C1155" s="3" t="s">
        <v>5262</v>
      </c>
      <c r="D1155" s="6">
        <v>14000</v>
      </c>
      <c r="E1155" s="8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>
        <f t="shared" ref="O1155:O1218" si="72">ROUND($E1155/$D1155*100, 0)</f>
        <v>0</v>
      </c>
      <c r="P1155" s="11">
        <f t="shared" ref="P1155:P1218" si="73">IFERROR(ROUND($E1155/$L1155, 2), 0)</f>
        <v>50</v>
      </c>
      <c r="Q1155" t="s">
        <v>8333</v>
      </c>
      <c r="R1155" t="s">
        <v>8334</v>
      </c>
      <c r="S1155" s="10">
        <f t="shared" ref="S1155:S1218" si="74">((($J1155/60)/60)/24)+DATE(1970,1,1)</f>
        <v>42143.714178240742</v>
      </c>
      <c r="T1155">
        <f t="shared" ref="T1155:T1218" si="75">YEAR($S1155)</f>
        <v>2015</v>
      </c>
      <c r="U1155" s="15" t="str" cm="1">
        <f t="array" ref="U1155">_xlfn.IFS(MONTH($S1155)=1, "January", MONTH($S1155)=2, "Feburary", MONTH($S1155)=3, "March", MONTH($S1155)=4, "April", MONTH($S1155)=5, "May", MONTH($S1155)=6, "June", MONTH($S1155)=7, "July", MONTH($S1155)=8, "August", MONTH($S1155)=9, "September", MONTH($S1155)=10, "October", MONTH($S1155)=11, "November", MONTH($S1155)=12, "December")</f>
        <v>May</v>
      </c>
    </row>
    <row r="1156" spans="1:21" ht="30" x14ac:dyDescent="0.25">
      <c r="A1156">
        <v>1154</v>
      </c>
      <c r="B1156" s="3" t="s">
        <v>1154</v>
      </c>
      <c r="C1156" s="3" t="s">
        <v>5263</v>
      </c>
      <c r="D1156" s="6">
        <v>14000</v>
      </c>
      <c r="E1156" s="8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>
        <f t="shared" si="72"/>
        <v>2</v>
      </c>
      <c r="P1156" s="11">
        <f t="shared" si="73"/>
        <v>108.33</v>
      </c>
      <c r="Q1156" t="s">
        <v>8333</v>
      </c>
      <c r="R1156" t="s">
        <v>8334</v>
      </c>
      <c r="S1156" s="10">
        <f t="shared" si="74"/>
        <v>42223.108865740738</v>
      </c>
      <c r="T1156">
        <f t="shared" si="75"/>
        <v>2015</v>
      </c>
      <c r="U1156" s="15" t="str" cm="1">
        <f t="array" ref="U1156">_xlfn.IFS(MONTH($S1156)=1, "January", MONTH($S1156)=2, "Feburary", MONTH($S1156)=3, "March", MONTH($S1156)=4, "April", MONTH($S1156)=5, "May", MONTH($S1156)=6, "June", MONTH($S1156)=7, "July", MONTH($S1156)=8, "August", MONTH($S1156)=9, "September", MONTH($S1156)=10, "October", MONTH($S1156)=11, "November", MONTH($S1156)=12, "December")</f>
        <v>August</v>
      </c>
    </row>
    <row r="1157" spans="1:21" ht="30" x14ac:dyDescent="0.25">
      <c r="A1157">
        <v>1155</v>
      </c>
      <c r="B1157" s="3" t="s">
        <v>1155</v>
      </c>
      <c r="C1157" s="3" t="s">
        <v>5264</v>
      </c>
      <c r="D1157" s="6">
        <v>14000</v>
      </c>
      <c r="E1157" s="8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>
        <f t="shared" si="72"/>
        <v>1</v>
      </c>
      <c r="P1157" s="11">
        <f t="shared" si="73"/>
        <v>23.5</v>
      </c>
      <c r="Q1157" t="s">
        <v>8333</v>
      </c>
      <c r="R1157" t="s">
        <v>8334</v>
      </c>
      <c r="S1157" s="10">
        <f t="shared" si="74"/>
        <v>41835.763981481483</v>
      </c>
      <c r="T1157">
        <f t="shared" si="75"/>
        <v>2014</v>
      </c>
      <c r="U1157" s="15" t="str" cm="1">
        <f t="array" ref="U1157">_xlfn.IFS(MONTH($S1157)=1, "January", MONTH($S1157)=2, "Feburary", MONTH($S1157)=3, "March", MONTH($S1157)=4, "April", MONTH($S1157)=5, "May", MONTH($S1157)=6, "June", MONTH($S1157)=7, "July", MONTH($S1157)=8, "August", MONTH($S1157)=9, "September", MONTH($S1157)=10, "October", MONTH($S1157)=11, "November", MONTH($S1157)=12, "December")</f>
        <v>July</v>
      </c>
    </row>
    <row r="1158" spans="1:21" ht="30" x14ac:dyDescent="0.25">
      <c r="A1158">
        <v>1156</v>
      </c>
      <c r="B1158" s="3" t="s">
        <v>1156</v>
      </c>
      <c r="C1158" s="3" t="s">
        <v>5265</v>
      </c>
      <c r="D1158" s="6">
        <v>14000</v>
      </c>
      <c r="E1158" s="8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>
        <f t="shared" si="72"/>
        <v>0</v>
      </c>
      <c r="P1158" s="11">
        <f t="shared" si="73"/>
        <v>0</v>
      </c>
      <c r="Q1158" t="s">
        <v>8333</v>
      </c>
      <c r="R1158" t="s">
        <v>8334</v>
      </c>
      <c r="S1158" s="10">
        <f t="shared" si="74"/>
        <v>42029.07131944444</v>
      </c>
      <c r="T1158">
        <f t="shared" si="75"/>
        <v>2015</v>
      </c>
      <c r="U1158" s="15" t="str" cm="1">
        <f t="array" ref="U1158">_xlfn.IFS(MONTH($S1158)=1, "January", MONTH($S1158)=2, "Feburary", MONTH($S1158)=3, "March", MONTH($S1158)=4, "April", MONTH($S1158)=5, "May", MONTH($S1158)=6, "June", MONTH($S1158)=7, "July", MONTH($S1158)=8, "August", MONTH($S1158)=9, "September", MONTH($S1158)=10, "October", MONTH($S1158)=11, "November", MONTH($S1158)=12, "December")</f>
        <v>January</v>
      </c>
    </row>
    <row r="1159" spans="1:21" ht="30" x14ac:dyDescent="0.25">
      <c r="A1159">
        <v>1157</v>
      </c>
      <c r="B1159" s="3" t="s">
        <v>1157</v>
      </c>
      <c r="C1159" s="3" t="s">
        <v>5266</v>
      </c>
      <c r="D1159" s="6">
        <v>14000</v>
      </c>
      <c r="E1159" s="8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>
        <f t="shared" si="72"/>
        <v>1</v>
      </c>
      <c r="P1159" s="11">
        <f t="shared" si="73"/>
        <v>50.33</v>
      </c>
      <c r="Q1159" t="s">
        <v>8333</v>
      </c>
      <c r="R1159" t="s">
        <v>8334</v>
      </c>
      <c r="S1159" s="10">
        <f t="shared" si="74"/>
        <v>41918.628240740742</v>
      </c>
      <c r="T1159">
        <f t="shared" si="75"/>
        <v>2014</v>
      </c>
      <c r="U1159" s="15" t="str" cm="1">
        <f t="array" ref="U1159">_xlfn.IFS(MONTH($S1159)=1, "January", MONTH($S1159)=2, "Feburary", MONTH($S1159)=3, "March", MONTH($S1159)=4, "April", MONTH($S1159)=5, "May", MONTH($S1159)=6, "June", MONTH($S1159)=7, "July", MONTH($S1159)=8, "August", MONTH($S1159)=9, "September", MONTH($S1159)=10, "October", MONTH($S1159)=11, "November", MONTH($S1159)=12, "December")</f>
        <v>October</v>
      </c>
    </row>
    <row r="1160" spans="1:21" ht="30" x14ac:dyDescent="0.25">
      <c r="A1160">
        <v>1158</v>
      </c>
      <c r="B1160" s="3" t="s">
        <v>1158</v>
      </c>
      <c r="C1160" s="3" t="s">
        <v>5267</v>
      </c>
      <c r="D1160" s="6">
        <v>14000</v>
      </c>
      <c r="E1160" s="8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>
        <f t="shared" si="72"/>
        <v>0</v>
      </c>
      <c r="P1160" s="11">
        <f t="shared" si="73"/>
        <v>11.67</v>
      </c>
      <c r="Q1160" t="s">
        <v>8333</v>
      </c>
      <c r="R1160" t="s">
        <v>8334</v>
      </c>
      <c r="S1160" s="10">
        <f t="shared" si="74"/>
        <v>41952.09175925926</v>
      </c>
      <c r="T1160">
        <f t="shared" si="75"/>
        <v>2014</v>
      </c>
      <c r="U1160" s="15" t="str" cm="1">
        <f t="array" ref="U1160">_xlfn.IFS(MONTH($S1160)=1, "January", MONTH($S1160)=2, "Feburary", MONTH($S1160)=3, "March", MONTH($S1160)=4, "April", MONTH($S1160)=5, "May", MONTH($S1160)=6, "June", MONTH($S1160)=7, "July", MONTH($S1160)=8, "August", MONTH($S1160)=9, "September", MONTH($S1160)=10, "October", MONTH($S1160)=11, "November", MONTH($S1160)=12, "December")</f>
        <v>November</v>
      </c>
    </row>
    <row r="1161" spans="1:21" ht="30" x14ac:dyDescent="0.25">
      <c r="A1161">
        <v>1159</v>
      </c>
      <c r="B1161" s="3" t="s">
        <v>1159</v>
      </c>
      <c r="C1161" s="3" t="s">
        <v>5268</v>
      </c>
      <c r="D1161" s="6">
        <v>14000</v>
      </c>
      <c r="E1161" s="8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>
        <f t="shared" si="72"/>
        <v>0</v>
      </c>
      <c r="P1161" s="11">
        <f t="shared" si="73"/>
        <v>0</v>
      </c>
      <c r="Q1161" t="s">
        <v>8333</v>
      </c>
      <c r="R1161" t="s">
        <v>8334</v>
      </c>
      <c r="S1161" s="10">
        <f t="shared" si="74"/>
        <v>42154.726446759261</v>
      </c>
      <c r="T1161">
        <f t="shared" si="75"/>
        <v>2015</v>
      </c>
      <c r="U1161" s="15" t="str" cm="1">
        <f t="array" ref="U1161">_xlfn.IFS(MONTH($S1161)=1, "January", MONTH($S1161)=2, "Feburary", MONTH($S1161)=3, "March", MONTH($S1161)=4, "April", MONTH($S1161)=5, "May", MONTH($S1161)=6, "June", MONTH($S1161)=7, "July", MONTH($S1161)=8, "August", MONTH($S1161)=9, "September", MONTH($S1161)=10, "October", MONTH($S1161)=11, "November", MONTH($S1161)=12, "December")</f>
        <v>May</v>
      </c>
    </row>
    <row r="1162" spans="1:21" ht="30" x14ac:dyDescent="0.25">
      <c r="A1162">
        <v>1160</v>
      </c>
      <c r="B1162" s="3" t="s">
        <v>1160</v>
      </c>
      <c r="C1162" s="3" t="s">
        <v>5269</v>
      </c>
      <c r="D1162" s="6">
        <v>14000</v>
      </c>
      <c r="E1162" s="8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>
        <f t="shared" si="72"/>
        <v>8</v>
      </c>
      <c r="P1162" s="11">
        <f t="shared" si="73"/>
        <v>60.79</v>
      </c>
      <c r="Q1162" t="s">
        <v>8333</v>
      </c>
      <c r="R1162" t="s">
        <v>8334</v>
      </c>
      <c r="S1162" s="10">
        <f t="shared" si="74"/>
        <v>42061.154930555553</v>
      </c>
      <c r="T1162">
        <f t="shared" si="75"/>
        <v>2015</v>
      </c>
      <c r="U1162" s="15" t="str" cm="1">
        <f t="array" ref="U1162">_xlfn.IFS(MONTH($S1162)=1, "January", MONTH($S1162)=2, "Feburary", MONTH($S1162)=3, "March", MONTH($S1162)=4, "April", MONTH($S1162)=5, "May", MONTH($S1162)=6, "June", MONTH($S1162)=7, "July", MONTH($S1162)=8, "August", MONTH($S1162)=9, "September", MONTH($S1162)=10, "October", MONTH($S1162)=11, "November", MONTH($S1162)=12, "December")</f>
        <v>Feburary</v>
      </c>
    </row>
    <row r="1163" spans="1:21" ht="30" x14ac:dyDescent="0.25">
      <c r="A1163">
        <v>1161</v>
      </c>
      <c r="B1163" s="3" t="s">
        <v>1161</v>
      </c>
      <c r="C1163" s="3" t="s">
        <v>5270</v>
      </c>
      <c r="D1163" s="6">
        <v>14000</v>
      </c>
      <c r="E1163" s="8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>
        <f t="shared" si="72"/>
        <v>0</v>
      </c>
      <c r="P1163" s="11">
        <f t="shared" si="73"/>
        <v>0</v>
      </c>
      <c r="Q1163" t="s">
        <v>8333</v>
      </c>
      <c r="R1163" t="s">
        <v>8334</v>
      </c>
      <c r="S1163" s="10">
        <f t="shared" si="74"/>
        <v>42122.629502314812</v>
      </c>
      <c r="T1163">
        <f t="shared" si="75"/>
        <v>2015</v>
      </c>
      <c r="U1163" s="15" t="str" cm="1">
        <f t="array" ref="U1163">_xlfn.IFS(MONTH($S1163)=1, "January", MONTH($S1163)=2, "Feburary", MONTH($S1163)=3, "March", MONTH($S1163)=4, "April", MONTH($S1163)=5, "May", MONTH($S1163)=6, "June", MONTH($S1163)=7, "July", MONTH($S1163)=8, "August", MONTH($S1163)=9, "September", MONTH($S1163)=10, "October", MONTH($S1163)=11, "November", MONTH($S1163)=12, "December")</f>
        <v>April</v>
      </c>
    </row>
    <row r="1164" spans="1:21" ht="30" x14ac:dyDescent="0.25">
      <c r="A1164">
        <v>1162</v>
      </c>
      <c r="B1164" s="3" t="s">
        <v>1162</v>
      </c>
      <c r="C1164" s="3" t="s">
        <v>5271</v>
      </c>
      <c r="D1164" s="6">
        <v>14000</v>
      </c>
      <c r="E1164" s="8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>
        <f t="shared" si="72"/>
        <v>0</v>
      </c>
      <c r="P1164" s="11">
        <f t="shared" si="73"/>
        <v>17.5</v>
      </c>
      <c r="Q1164" t="s">
        <v>8333</v>
      </c>
      <c r="R1164" t="s">
        <v>8334</v>
      </c>
      <c r="S1164" s="10">
        <f t="shared" si="74"/>
        <v>41876.683611111112</v>
      </c>
      <c r="T1164">
        <f t="shared" si="75"/>
        <v>2014</v>
      </c>
      <c r="U1164" s="15" t="str" cm="1">
        <f t="array" ref="U1164">_xlfn.IFS(MONTH($S1164)=1, "January", MONTH($S1164)=2, "Feburary", MONTH($S1164)=3, "March", MONTH($S1164)=4, "April", MONTH($S1164)=5, "May", MONTH($S1164)=6, "June", MONTH($S1164)=7, "July", MONTH($S1164)=8, "August", MONTH($S1164)=9, "September", MONTH($S1164)=10, "October", MONTH($S1164)=11, "November", MONTH($S1164)=12, "December")</f>
        <v>August</v>
      </c>
    </row>
    <row r="1165" spans="1:21" ht="30" x14ac:dyDescent="0.25">
      <c r="A1165">
        <v>1163</v>
      </c>
      <c r="B1165" s="3" t="s">
        <v>1163</v>
      </c>
      <c r="C1165" s="3" t="s">
        <v>5272</v>
      </c>
      <c r="D1165" s="6">
        <v>14000</v>
      </c>
      <c r="E1165" s="8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>
        <f t="shared" si="72"/>
        <v>0</v>
      </c>
      <c r="P1165" s="11">
        <f t="shared" si="73"/>
        <v>0</v>
      </c>
      <c r="Q1165" t="s">
        <v>8333</v>
      </c>
      <c r="R1165" t="s">
        <v>8334</v>
      </c>
      <c r="S1165" s="10">
        <f t="shared" si="74"/>
        <v>41830.723611111112</v>
      </c>
      <c r="T1165">
        <f t="shared" si="75"/>
        <v>2014</v>
      </c>
      <c r="U1165" s="15" t="str" cm="1">
        <f t="array" ref="U1165">_xlfn.IFS(MONTH($S1165)=1, "January", MONTH($S1165)=2, "Feburary", MONTH($S1165)=3, "March", MONTH($S1165)=4, "April", MONTH($S1165)=5, "May", MONTH($S1165)=6, "June", MONTH($S1165)=7, "July", MONTH($S1165)=8, "August", MONTH($S1165)=9, "September", MONTH($S1165)=10, "October", MONTH($S1165)=11, "November", MONTH($S1165)=12, "December")</f>
        <v>July</v>
      </c>
    </row>
    <row r="1166" spans="1:21" ht="60" x14ac:dyDescent="0.25">
      <c r="A1166">
        <v>1164</v>
      </c>
      <c r="B1166" s="3" t="s">
        <v>1164</v>
      </c>
      <c r="C1166" s="3" t="s">
        <v>5273</v>
      </c>
      <c r="D1166" s="6">
        <v>13803</v>
      </c>
      <c r="E1166" s="8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>
        <f t="shared" si="72"/>
        <v>0</v>
      </c>
      <c r="P1166" s="11">
        <f t="shared" si="73"/>
        <v>0</v>
      </c>
      <c r="Q1166" t="s">
        <v>8333</v>
      </c>
      <c r="R1166" t="s">
        <v>8334</v>
      </c>
      <c r="S1166" s="10">
        <f t="shared" si="74"/>
        <v>42509.724328703705</v>
      </c>
      <c r="T1166">
        <f t="shared" si="75"/>
        <v>2016</v>
      </c>
      <c r="U1166" s="15" t="str" cm="1">
        <f t="array" ref="U1166">_xlfn.IFS(MONTH($S1166)=1, "January", MONTH($S1166)=2, "Feburary", MONTH($S1166)=3, "March", MONTH($S1166)=4, "April", MONTH($S1166)=5, "May", MONTH($S1166)=6, "June", MONTH($S1166)=7, "July", MONTH($S1166)=8, "August", MONTH($S1166)=9, "September", MONTH($S1166)=10, "October", MONTH($S1166)=11, "November", MONTH($S1166)=12, "December")</f>
        <v>May</v>
      </c>
    </row>
    <row r="1167" spans="1:21" ht="30" x14ac:dyDescent="0.25">
      <c r="A1167">
        <v>1165</v>
      </c>
      <c r="B1167" s="3" t="s">
        <v>1165</v>
      </c>
      <c r="C1167" s="3" t="s">
        <v>5274</v>
      </c>
      <c r="D1167" s="6">
        <v>13500</v>
      </c>
      <c r="E1167" s="8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>
        <f t="shared" si="72"/>
        <v>15</v>
      </c>
      <c r="P1167" s="11">
        <f t="shared" si="73"/>
        <v>82.82</v>
      </c>
      <c r="Q1167" t="s">
        <v>8333</v>
      </c>
      <c r="R1167" t="s">
        <v>8334</v>
      </c>
      <c r="S1167" s="10">
        <f t="shared" si="74"/>
        <v>41792.214467592588</v>
      </c>
      <c r="T1167">
        <f t="shared" si="75"/>
        <v>2014</v>
      </c>
      <c r="U1167" s="15" t="str" cm="1">
        <f t="array" ref="U1167">_xlfn.IFS(MONTH($S1167)=1, "January", MONTH($S1167)=2, "Feburary", MONTH($S1167)=3, "March", MONTH($S1167)=4, "April", MONTH($S1167)=5, "May", MONTH($S1167)=6, "June", MONTH($S1167)=7, "July", MONTH($S1167)=8, "August", MONTH($S1167)=9, "September", MONTH($S1167)=10, "October", MONTH($S1167)=11, "November", MONTH($S1167)=12, "December")</f>
        <v>June</v>
      </c>
    </row>
    <row r="1168" spans="1:21" ht="30" x14ac:dyDescent="0.25">
      <c r="A1168">
        <v>1166</v>
      </c>
      <c r="B1168" s="3" t="s">
        <v>1166</v>
      </c>
      <c r="C1168" s="3" t="s">
        <v>5275</v>
      </c>
      <c r="D1168" s="6">
        <v>13111</v>
      </c>
      <c r="E1168" s="8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>
        <f t="shared" si="72"/>
        <v>22</v>
      </c>
      <c r="P1168" s="11">
        <f t="shared" si="73"/>
        <v>358.88</v>
      </c>
      <c r="Q1168" t="s">
        <v>8333</v>
      </c>
      <c r="R1168" t="s">
        <v>8334</v>
      </c>
      <c r="S1168" s="10">
        <f t="shared" si="74"/>
        <v>42150.485439814816</v>
      </c>
      <c r="T1168">
        <f t="shared" si="75"/>
        <v>2015</v>
      </c>
      <c r="U1168" s="15" t="str" cm="1">
        <f t="array" ref="U1168">_xlfn.IFS(MONTH($S1168)=1, "January", MONTH($S1168)=2, "Feburary", MONTH($S1168)=3, "March", MONTH($S1168)=4, "April", MONTH($S1168)=5, "May", MONTH($S1168)=6, "June", MONTH($S1168)=7, "July", MONTH($S1168)=8, "August", MONTH($S1168)=9, "September", MONTH($S1168)=10, "October", MONTH($S1168)=11, "November", MONTH($S1168)=12, "December")</f>
        <v>May</v>
      </c>
    </row>
    <row r="1169" spans="1:21" ht="30" x14ac:dyDescent="0.25">
      <c r="A1169">
        <v>1167</v>
      </c>
      <c r="B1169" s="3" t="s">
        <v>1167</v>
      </c>
      <c r="C1169" s="3" t="s">
        <v>5276</v>
      </c>
      <c r="D1169" s="6">
        <v>13000</v>
      </c>
      <c r="E1169" s="8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>
        <f t="shared" si="72"/>
        <v>8</v>
      </c>
      <c r="P1169" s="11">
        <f t="shared" si="73"/>
        <v>61.19</v>
      </c>
      <c r="Q1169" t="s">
        <v>8333</v>
      </c>
      <c r="R1169" t="s">
        <v>8334</v>
      </c>
      <c r="S1169" s="10">
        <f t="shared" si="74"/>
        <v>41863.734895833331</v>
      </c>
      <c r="T1169">
        <f t="shared" si="75"/>
        <v>2014</v>
      </c>
      <c r="U1169" s="15" t="str" cm="1">
        <f t="array" ref="U1169">_xlfn.IFS(MONTH($S1169)=1, "January", MONTH($S1169)=2, "Feburary", MONTH($S1169)=3, "March", MONTH($S1169)=4, "April", MONTH($S1169)=5, "May", MONTH($S1169)=6, "June", MONTH($S1169)=7, "July", MONTH($S1169)=8, "August", MONTH($S1169)=9, "September", MONTH($S1169)=10, "October", MONTH($S1169)=11, "November", MONTH($S1169)=12, "December")</f>
        <v>August</v>
      </c>
    </row>
    <row r="1170" spans="1:21" ht="30" x14ac:dyDescent="0.25">
      <c r="A1170">
        <v>1168</v>
      </c>
      <c r="B1170" s="3" t="s">
        <v>1168</v>
      </c>
      <c r="C1170" s="3" t="s">
        <v>5277</v>
      </c>
      <c r="D1170" s="6">
        <v>13000</v>
      </c>
      <c r="E1170" s="8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>
        <f t="shared" si="72"/>
        <v>8</v>
      </c>
      <c r="P1170" s="11">
        <f t="shared" si="73"/>
        <v>340</v>
      </c>
      <c r="Q1170" t="s">
        <v>8333</v>
      </c>
      <c r="R1170" t="s">
        <v>8334</v>
      </c>
      <c r="S1170" s="10">
        <f t="shared" si="74"/>
        <v>42605.053993055553</v>
      </c>
      <c r="T1170">
        <f t="shared" si="75"/>
        <v>2016</v>
      </c>
      <c r="U1170" s="15" t="str" cm="1">
        <f t="array" ref="U1170">_xlfn.IFS(MONTH($S1170)=1, "January", MONTH($S1170)=2, "Feburary", MONTH($S1170)=3, "March", MONTH($S1170)=4, "April", MONTH($S1170)=5, "May", MONTH($S1170)=6, "June", MONTH($S1170)=7, "July", MONTH($S1170)=8, "August", MONTH($S1170)=9, "September", MONTH($S1170)=10, "October", MONTH($S1170)=11, "November", MONTH($S1170)=12, "December")</f>
        <v>August</v>
      </c>
    </row>
    <row r="1171" spans="1:21" ht="30" x14ac:dyDescent="0.25">
      <c r="A1171">
        <v>1169</v>
      </c>
      <c r="B1171" s="3" t="s">
        <v>1169</v>
      </c>
      <c r="C1171" s="3" t="s">
        <v>5278</v>
      </c>
      <c r="D1171" s="6">
        <v>13000</v>
      </c>
      <c r="E1171" s="8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>
        <f t="shared" si="72"/>
        <v>0</v>
      </c>
      <c r="P1171" s="11">
        <f t="shared" si="73"/>
        <v>5.67</v>
      </c>
      <c r="Q1171" t="s">
        <v>8333</v>
      </c>
      <c r="R1171" t="s">
        <v>8334</v>
      </c>
      <c r="S1171" s="10">
        <f t="shared" si="74"/>
        <v>42027.353738425925</v>
      </c>
      <c r="T1171">
        <f t="shared" si="75"/>
        <v>2015</v>
      </c>
      <c r="U1171" s="15" t="str" cm="1">
        <f t="array" ref="U1171">_xlfn.IFS(MONTH($S1171)=1, "January", MONTH($S1171)=2, "Feburary", MONTH($S1171)=3, "March", MONTH($S1171)=4, "April", MONTH($S1171)=5, "May", MONTH($S1171)=6, "June", MONTH($S1171)=7, "July", MONTH($S1171)=8, "August", MONTH($S1171)=9, "September", MONTH($S1171)=10, "October", MONTH($S1171)=11, "November", MONTH($S1171)=12, "December")</f>
        <v>January</v>
      </c>
    </row>
    <row r="1172" spans="1:21" ht="30" x14ac:dyDescent="0.25">
      <c r="A1172">
        <v>1170</v>
      </c>
      <c r="B1172" s="3" t="s">
        <v>1170</v>
      </c>
      <c r="C1172" s="3" t="s">
        <v>5279</v>
      </c>
      <c r="D1172" s="6">
        <v>13000</v>
      </c>
      <c r="E1172" s="8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>
        <f t="shared" si="72"/>
        <v>1</v>
      </c>
      <c r="P1172" s="11">
        <f t="shared" si="73"/>
        <v>50</v>
      </c>
      <c r="Q1172" t="s">
        <v>8333</v>
      </c>
      <c r="R1172" t="s">
        <v>8334</v>
      </c>
      <c r="S1172" s="10">
        <f t="shared" si="74"/>
        <v>42124.893182870372</v>
      </c>
      <c r="T1172">
        <f t="shared" si="75"/>
        <v>2015</v>
      </c>
      <c r="U1172" s="15" t="str" cm="1">
        <f t="array" ref="U1172">_xlfn.IFS(MONTH($S1172)=1, "January", MONTH($S1172)=2, "Feburary", MONTH($S1172)=3, "March", MONTH($S1172)=4, "April", MONTH($S1172)=5, "May", MONTH($S1172)=6, "June", MONTH($S1172)=7, "July", MONTH($S1172)=8, "August", MONTH($S1172)=9, "September", MONTH($S1172)=10, "October", MONTH($S1172)=11, "November", MONTH($S1172)=12, "December")</f>
        <v>April</v>
      </c>
    </row>
    <row r="1173" spans="1:21" ht="30" x14ac:dyDescent="0.25">
      <c r="A1173">
        <v>1171</v>
      </c>
      <c r="B1173" s="3" t="s">
        <v>1171</v>
      </c>
      <c r="C1173" s="3" t="s">
        <v>5280</v>
      </c>
      <c r="D1173" s="6">
        <v>13000</v>
      </c>
      <c r="E1173" s="8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>
        <f t="shared" si="72"/>
        <v>0</v>
      </c>
      <c r="P1173" s="11">
        <f t="shared" si="73"/>
        <v>25</v>
      </c>
      <c r="Q1173" t="s">
        <v>8333</v>
      </c>
      <c r="R1173" t="s">
        <v>8334</v>
      </c>
      <c r="S1173" s="10">
        <f t="shared" si="74"/>
        <v>41938.804710648146</v>
      </c>
      <c r="T1173">
        <f t="shared" si="75"/>
        <v>2014</v>
      </c>
      <c r="U1173" s="15" t="str" cm="1">
        <f t="array" ref="U1173">_xlfn.IFS(MONTH($S1173)=1, "January", MONTH($S1173)=2, "Feburary", MONTH($S1173)=3, "March", MONTH($S1173)=4, "April", MONTH($S1173)=5, "May", MONTH($S1173)=6, "June", MONTH($S1173)=7, "July", MONTH($S1173)=8, "August", MONTH($S1173)=9, "September", MONTH($S1173)=10, "October", MONTH($S1173)=11, "November", MONTH($S1173)=12, "December")</f>
        <v>October</v>
      </c>
    </row>
    <row r="1174" spans="1:21" x14ac:dyDescent="0.25">
      <c r="A1174">
        <v>1172</v>
      </c>
      <c r="B1174" s="3" t="s">
        <v>1172</v>
      </c>
      <c r="C1174" s="3" t="s">
        <v>5281</v>
      </c>
      <c r="D1174" s="6">
        <v>13000</v>
      </c>
      <c r="E1174" s="8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>
        <f t="shared" si="72"/>
        <v>0</v>
      </c>
      <c r="P1174" s="11">
        <f t="shared" si="73"/>
        <v>0</v>
      </c>
      <c r="Q1174" t="s">
        <v>8333</v>
      </c>
      <c r="R1174" t="s">
        <v>8334</v>
      </c>
      <c r="S1174" s="10">
        <f t="shared" si="74"/>
        <v>41841.682314814818</v>
      </c>
      <c r="T1174">
        <f t="shared" si="75"/>
        <v>2014</v>
      </c>
      <c r="U1174" s="15" t="str" cm="1">
        <f t="array" ref="U1174">_xlfn.IFS(MONTH($S1174)=1, "January", MONTH($S1174)=2, "Feburary", MONTH($S1174)=3, "March", MONTH($S1174)=4, "April", MONTH($S1174)=5, "May", MONTH($S1174)=6, "June", MONTH($S1174)=7, "July", MONTH($S1174)=8, "August", MONTH($S1174)=9, "September", MONTH($S1174)=10, "October", MONTH($S1174)=11, "November", MONTH($S1174)=12, "December")</f>
        <v>July</v>
      </c>
    </row>
    <row r="1175" spans="1:21" ht="30" x14ac:dyDescent="0.25">
      <c r="A1175">
        <v>1173</v>
      </c>
      <c r="B1175" s="3" t="s">
        <v>1173</v>
      </c>
      <c r="C1175" s="3" t="s">
        <v>5282</v>
      </c>
      <c r="D1175" s="6">
        <v>13000</v>
      </c>
      <c r="E1175" s="8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>
        <f t="shared" si="72"/>
        <v>0</v>
      </c>
      <c r="P1175" s="11">
        <f t="shared" si="73"/>
        <v>30</v>
      </c>
      <c r="Q1175" t="s">
        <v>8333</v>
      </c>
      <c r="R1175" t="s">
        <v>8334</v>
      </c>
      <c r="S1175" s="10">
        <f t="shared" si="74"/>
        <v>42184.185844907406</v>
      </c>
      <c r="T1175">
        <f t="shared" si="75"/>
        <v>2015</v>
      </c>
      <c r="U1175" s="15" t="str" cm="1">
        <f t="array" ref="U1175">_xlfn.IFS(MONTH($S1175)=1, "January", MONTH($S1175)=2, "Feburary", MONTH($S1175)=3, "March", MONTH($S1175)=4, "April", MONTH($S1175)=5, "May", MONTH($S1175)=6, "June", MONTH($S1175)=7, "July", MONTH($S1175)=8, "August", MONTH($S1175)=9, "September", MONTH($S1175)=10, "October", MONTH($S1175)=11, "November", MONTH($S1175)=12, "December")</f>
        <v>June</v>
      </c>
    </row>
    <row r="1176" spans="1:21" ht="30" x14ac:dyDescent="0.25">
      <c r="A1176">
        <v>1174</v>
      </c>
      <c r="B1176" s="3" t="s">
        <v>1174</v>
      </c>
      <c r="C1176" s="3" t="s">
        <v>5283</v>
      </c>
      <c r="D1176" s="6">
        <v>13000</v>
      </c>
      <c r="E1176" s="8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>
        <f t="shared" si="72"/>
        <v>7</v>
      </c>
      <c r="P1176" s="11">
        <f t="shared" si="73"/>
        <v>46.63</v>
      </c>
      <c r="Q1176" t="s">
        <v>8333</v>
      </c>
      <c r="R1176" t="s">
        <v>8334</v>
      </c>
      <c r="S1176" s="10">
        <f t="shared" si="74"/>
        <v>42468.84174768519</v>
      </c>
      <c r="T1176">
        <f t="shared" si="75"/>
        <v>2016</v>
      </c>
      <c r="U1176" s="15" t="str" cm="1">
        <f t="array" ref="U1176">_xlfn.IFS(MONTH($S1176)=1, "January", MONTH($S1176)=2, "Feburary", MONTH($S1176)=3, "March", MONTH($S1176)=4, "April", MONTH($S1176)=5, "May", MONTH($S1176)=6, "June", MONTH($S1176)=7, "July", MONTH($S1176)=8, "August", MONTH($S1176)=9, "September", MONTH($S1176)=10, "October", MONTH($S1176)=11, "November", MONTH($S1176)=12, "December")</f>
        <v>April</v>
      </c>
    </row>
    <row r="1177" spans="1:21" ht="30" x14ac:dyDescent="0.25">
      <c r="A1177">
        <v>1175</v>
      </c>
      <c r="B1177" s="3" t="s">
        <v>1175</v>
      </c>
      <c r="C1177" s="3" t="s">
        <v>5284</v>
      </c>
      <c r="D1177" s="6">
        <v>13000</v>
      </c>
      <c r="E1177" s="8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>
        <f t="shared" si="72"/>
        <v>5</v>
      </c>
      <c r="P1177" s="11">
        <f t="shared" si="73"/>
        <v>65</v>
      </c>
      <c r="Q1177" t="s">
        <v>8333</v>
      </c>
      <c r="R1177" t="s">
        <v>8334</v>
      </c>
      <c r="S1177" s="10">
        <f t="shared" si="74"/>
        <v>42170.728460648148</v>
      </c>
      <c r="T1177">
        <f t="shared" si="75"/>
        <v>2015</v>
      </c>
      <c r="U1177" s="15" t="str" cm="1">
        <f t="array" ref="U1177">_xlfn.IFS(MONTH($S1177)=1, "January", MONTH($S1177)=2, "Feburary", MONTH($S1177)=3, "March", MONTH($S1177)=4, "April", MONTH($S1177)=5, "May", MONTH($S1177)=6, "June", MONTH($S1177)=7, "July", MONTH($S1177)=8, "August", MONTH($S1177)=9, "September", MONTH($S1177)=10, "October", MONTH($S1177)=11, "November", MONTH($S1177)=12, "December")</f>
        <v>June</v>
      </c>
    </row>
    <row r="1178" spans="1:21" ht="60" x14ac:dyDescent="0.25">
      <c r="A1178">
        <v>1176</v>
      </c>
      <c r="B1178" s="3" t="s">
        <v>1176</v>
      </c>
      <c r="C1178" s="3" t="s">
        <v>5285</v>
      </c>
      <c r="D1178" s="6">
        <v>13000</v>
      </c>
      <c r="E1178" s="8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>
        <f t="shared" si="72"/>
        <v>0</v>
      </c>
      <c r="P1178" s="11">
        <f t="shared" si="73"/>
        <v>10</v>
      </c>
      <c r="Q1178" t="s">
        <v>8333</v>
      </c>
      <c r="R1178" t="s">
        <v>8334</v>
      </c>
      <c r="S1178" s="10">
        <f t="shared" si="74"/>
        <v>42746.019652777773</v>
      </c>
      <c r="T1178">
        <f t="shared" si="75"/>
        <v>2017</v>
      </c>
      <c r="U1178" s="15" t="str" cm="1">
        <f t="array" ref="U1178">_xlfn.IFS(MONTH($S1178)=1, "January", MONTH($S1178)=2, "Feburary", MONTH($S1178)=3, "March", MONTH($S1178)=4, "April", MONTH($S1178)=5, "May", MONTH($S1178)=6, "June", MONTH($S1178)=7, "July", MONTH($S1178)=8, "August", MONTH($S1178)=9, "September", MONTH($S1178)=10, "October", MONTH($S1178)=11, "November", MONTH($S1178)=12, "December")</f>
        <v>January</v>
      </c>
    </row>
    <row r="1179" spans="1:21" ht="30" x14ac:dyDescent="0.25">
      <c r="A1179">
        <v>1177</v>
      </c>
      <c r="B1179" s="3" t="s">
        <v>1177</v>
      </c>
      <c r="C1179" s="3" t="s">
        <v>5286</v>
      </c>
      <c r="D1179" s="6">
        <v>13000</v>
      </c>
      <c r="E1179" s="8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>
        <f t="shared" si="72"/>
        <v>0</v>
      </c>
      <c r="P1179" s="11">
        <f t="shared" si="73"/>
        <v>0</v>
      </c>
      <c r="Q1179" t="s">
        <v>8333</v>
      </c>
      <c r="R1179" t="s">
        <v>8334</v>
      </c>
      <c r="S1179" s="10">
        <f t="shared" si="74"/>
        <v>41897.660833333335</v>
      </c>
      <c r="T1179">
        <f t="shared" si="75"/>
        <v>2014</v>
      </c>
      <c r="U1179" s="15" t="str" cm="1">
        <f t="array" ref="U1179">_xlfn.IFS(MONTH($S1179)=1, "January", MONTH($S1179)=2, "Feburary", MONTH($S1179)=3, "March", MONTH($S1179)=4, "April", MONTH($S1179)=5, "May", MONTH($S1179)=6, "June", MONTH($S1179)=7, "July", MONTH($S1179)=8, "August", MONTH($S1179)=9, "September", MONTH($S1179)=10, "October", MONTH($S1179)=11, "November", MONTH($S1179)=12, "December")</f>
        <v>September</v>
      </c>
    </row>
    <row r="1180" spans="1:21" ht="30" x14ac:dyDescent="0.25">
      <c r="A1180">
        <v>1178</v>
      </c>
      <c r="B1180" s="3" t="s">
        <v>1178</v>
      </c>
      <c r="C1180" s="3" t="s">
        <v>5287</v>
      </c>
      <c r="D1180" s="6">
        <v>13000</v>
      </c>
      <c r="E1180" s="8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>
        <f t="shared" si="72"/>
        <v>0</v>
      </c>
      <c r="P1180" s="11">
        <f t="shared" si="73"/>
        <v>5</v>
      </c>
      <c r="Q1180" t="s">
        <v>8333</v>
      </c>
      <c r="R1180" t="s">
        <v>8334</v>
      </c>
      <c r="S1180" s="10">
        <f t="shared" si="74"/>
        <v>41837.905694444446</v>
      </c>
      <c r="T1180">
        <f t="shared" si="75"/>
        <v>2014</v>
      </c>
      <c r="U1180" s="15" t="str" cm="1">
        <f t="array" ref="U1180">_xlfn.IFS(MONTH($S1180)=1, "January", MONTH($S1180)=2, "Feburary", MONTH($S1180)=3, "March", MONTH($S1180)=4, "April", MONTH($S1180)=5, "May", MONTH($S1180)=6, "June", MONTH($S1180)=7, "July", MONTH($S1180)=8, "August", MONTH($S1180)=9, "September", MONTH($S1180)=10, "October", MONTH($S1180)=11, "November", MONTH($S1180)=12, "December")</f>
        <v>July</v>
      </c>
    </row>
    <row r="1181" spans="1:21" ht="30" x14ac:dyDescent="0.25">
      <c r="A1181">
        <v>1179</v>
      </c>
      <c r="B1181" s="3" t="s">
        <v>1179</v>
      </c>
      <c r="C1181" s="3" t="s">
        <v>5288</v>
      </c>
      <c r="D1181" s="6">
        <v>13000</v>
      </c>
      <c r="E1181" s="8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>
        <f t="shared" si="72"/>
        <v>25</v>
      </c>
      <c r="P1181" s="11">
        <f t="shared" si="73"/>
        <v>640</v>
      </c>
      <c r="Q1181" t="s">
        <v>8333</v>
      </c>
      <c r="R1181" t="s">
        <v>8334</v>
      </c>
      <c r="S1181" s="10">
        <f t="shared" si="74"/>
        <v>42275.720219907409</v>
      </c>
      <c r="T1181">
        <f t="shared" si="75"/>
        <v>2015</v>
      </c>
      <c r="U1181" s="15" t="str" cm="1">
        <f t="array" ref="U1181">_xlfn.IFS(MONTH($S1181)=1, "January", MONTH($S1181)=2, "Feburary", MONTH($S1181)=3, "March", MONTH($S1181)=4, "April", MONTH($S1181)=5, "May", MONTH($S1181)=6, "June", MONTH($S1181)=7, "July", MONTH($S1181)=8, "August", MONTH($S1181)=9, "September", MONTH($S1181)=10, "October", MONTH($S1181)=11, "November", MONTH($S1181)=12, "December")</f>
        <v>September</v>
      </c>
    </row>
    <row r="1182" spans="1:21" ht="30" x14ac:dyDescent="0.25">
      <c r="A1182">
        <v>1180</v>
      </c>
      <c r="B1182" s="3" t="s">
        <v>1180</v>
      </c>
      <c r="C1182" s="3" t="s">
        <v>5289</v>
      </c>
      <c r="D1182" s="6">
        <v>13000</v>
      </c>
      <c r="E1182" s="8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>
        <f t="shared" si="72"/>
        <v>45</v>
      </c>
      <c r="P1182" s="11">
        <f t="shared" si="73"/>
        <v>69.12</v>
      </c>
      <c r="Q1182" t="s">
        <v>8333</v>
      </c>
      <c r="R1182" t="s">
        <v>8334</v>
      </c>
      <c r="S1182" s="10">
        <f t="shared" si="74"/>
        <v>41781.806875000002</v>
      </c>
      <c r="T1182">
        <f t="shared" si="75"/>
        <v>2014</v>
      </c>
      <c r="U1182" s="15" t="str" cm="1">
        <f t="array" ref="U1182">_xlfn.IFS(MONTH($S1182)=1, "January", MONTH($S1182)=2, "Feburary", MONTH($S1182)=3, "March", MONTH($S1182)=4, "April", MONTH($S1182)=5, "May", MONTH($S1182)=6, "June", MONTH($S1182)=7, "July", MONTH($S1182)=8, "August", MONTH($S1182)=9, "September", MONTH($S1182)=10, "October", MONTH($S1182)=11, "November", MONTH($S1182)=12, "December")</f>
        <v>May</v>
      </c>
    </row>
    <row r="1183" spans="1:21" x14ac:dyDescent="0.25">
      <c r="A1183">
        <v>1181</v>
      </c>
      <c r="B1183" s="3" t="s">
        <v>1181</v>
      </c>
      <c r="C1183" s="3" t="s">
        <v>5290</v>
      </c>
      <c r="D1183" s="6">
        <v>13000</v>
      </c>
      <c r="E1183" s="8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>
        <f t="shared" si="72"/>
        <v>0</v>
      </c>
      <c r="P1183" s="11">
        <f t="shared" si="73"/>
        <v>1.33</v>
      </c>
      <c r="Q1183" t="s">
        <v>8333</v>
      </c>
      <c r="R1183" t="s">
        <v>8334</v>
      </c>
      <c r="S1183" s="10">
        <f t="shared" si="74"/>
        <v>42034.339363425926</v>
      </c>
      <c r="T1183">
        <f t="shared" si="75"/>
        <v>2015</v>
      </c>
      <c r="U1183" s="15" t="str" cm="1">
        <f t="array" ref="U1183">_xlfn.IFS(MONTH($S1183)=1, "January", MONTH($S1183)=2, "Feburary", MONTH($S1183)=3, "March", MONTH($S1183)=4, "April", MONTH($S1183)=5, "May", MONTH($S1183)=6, "June", MONTH($S1183)=7, "July", MONTH($S1183)=8, "August", MONTH($S1183)=9, "September", MONTH($S1183)=10, "October", MONTH($S1183)=11, "November", MONTH($S1183)=12, "December")</f>
        <v>January</v>
      </c>
    </row>
    <row r="1184" spans="1:21" ht="30" x14ac:dyDescent="0.25">
      <c r="A1184">
        <v>1182</v>
      </c>
      <c r="B1184" s="3" t="s">
        <v>1182</v>
      </c>
      <c r="C1184" s="3" t="s">
        <v>5291</v>
      </c>
      <c r="D1184" s="6">
        <v>12999</v>
      </c>
      <c r="E1184" s="8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>
        <f t="shared" si="72"/>
        <v>0</v>
      </c>
      <c r="P1184" s="11">
        <f t="shared" si="73"/>
        <v>10.5</v>
      </c>
      <c r="Q1184" t="s">
        <v>8333</v>
      </c>
      <c r="R1184" t="s">
        <v>8334</v>
      </c>
      <c r="S1184" s="10">
        <f t="shared" si="74"/>
        <v>42728.827407407407</v>
      </c>
      <c r="T1184">
        <f t="shared" si="75"/>
        <v>2016</v>
      </c>
      <c r="U1184" s="15" t="str" cm="1">
        <f t="array" ref="U1184">_xlfn.IFS(MONTH($S1184)=1, "January", MONTH($S1184)=2, "Feburary", MONTH($S1184)=3, "March", MONTH($S1184)=4, "April", MONTH($S1184)=5, "May", MONTH($S1184)=6, "June", MONTH($S1184)=7, "July", MONTH($S1184)=8, "August", MONTH($S1184)=9, "September", MONTH($S1184)=10, "October", MONTH($S1184)=11, "November", MONTH($S1184)=12, "December")</f>
        <v>December</v>
      </c>
    </row>
    <row r="1185" spans="1:21" ht="30" x14ac:dyDescent="0.25">
      <c r="A1185">
        <v>1183</v>
      </c>
      <c r="B1185" s="3" t="s">
        <v>1183</v>
      </c>
      <c r="C1185" s="3" t="s">
        <v>5292</v>
      </c>
      <c r="D1185" s="6">
        <v>12800</v>
      </c>
      <c r="E1185" s="8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>
        <f t="shared" si="72"/>
        <v>1</v>
      </c>
      <c r="P1185" s="11">
        <f t="shared" si="73"/>
        <v>33.33</v>
      </c>
      <c r="Q1185" t="s">
        <v>8333</v>
      </c>
      <c r="R1185" t="s">
        <v>8334</v>
      </c>
      <c r="S1185" s="10">
        <f t="shared" si="74"/>
        <v>42656.86137731481</v>
      </c>
      <c r="T1185">
        <f t="shared" si="75"/>
        <v>2016</v>
      </c>
      <c r="U1185" s="15" t="str" cm="1">
        <f t="array" ref="U1185">_xlfn.IFS(MONTH($S1185)=1, "January", MONTH($S1185)=2, "Feburary", MONTH($S1185)=3, "March", MONTH($S1185)=4, "April", MONTH($S1185)=5, "May", MONTH($S1185)=6, "June", MONTH($S1185)=7, "July", MONTH($S1185)=8, "August", MONTH($S1185)=9, "September", MONTH($S1185)=10, "October", MONTH($S1185)=11, "November", MONTH($S1185)=12, "December")</f>
        <v>October</v>
      </c>
    </row>
    <row r="1186" spans="1:21" ht="30" x14ac:dyDescent="0.25">
      <c r="A1186">
        <v>1184</v>
      </c>
      <c r="B1186" s="3" t="s">
        <v>1184</v>
      </c>
      <c r="C1186" s="3" t="s">
        <v>5293</v>
      </c>
      <c r="D1186" s="6">
        <v>12700</v>
      </c>
      <c r="E1186" s="8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>
        <f t="shared" si="72"/>
        <v>182</v>
      </c>
      <c r="P1186" s="11">
        <f t="shared" si="73"/>
        <v>61.56</v>
      </c>
      <c r="Q1186" t="s">
        <v>8335</v>
      </c>
      <c r="R1186" t="s">
        <v>8336</v>
      </c>
      <c r="S1186" s="10">
        <f t="shared" si="74"/>
        <v>42741.599664351852</v>
      </c>
      <c r="T1186">
        <f t="shared" si="75"/>
        <v>2017</v>
      </c>
      <c r="U1186" s="15" t="str" cm="1">
        <f t="array" ref="U1186">_xlfn.IFS(MONTH($S1186)=1, "January", MONTH($S1186)=2, "Feburary", MONTH($S1186)=3, "March", MONTH($S1186)=4, "April", MONTH($S1186)=5, "May", MONTH($S1186)=6, "June", MONTH($S1186)=7, "July", MONTH($S1186)=8, "August", MONTH($S1186)=9, "September", MONTH($S1186)=10, "October", MONTH($S1186)=11, "November", MONTH($S1186)=12, "December")</f>
        <v>January</v>
      </c>
    </row>
    <row r="1187" spans="1:21" ht="30" x14ac:dyDescent="0.25">
      <c r="A1187">
        <v>1185</v>
      </c>
      <c r="B1187" s="3" t="s">
        <v>1185</v>
      </c>
      <c r="C1187" s="3" t="s">
        <v>5294</v>
      </c>
      <c r="D1187" s="6">
        <v>12700</v>
      </c>
      <c r="E1187" s="8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>
        <f t="shared" si="72"/>
        <v>104</v>
      </c>
      <c r="P1187" s="11">
        <f t="shared" si="73"/>
        <v>118.74</v>
      </c>
      <c r="Q1187" t="s">
        <v>8335</v>
      </c>
      <c r="R1187" t="s">
        <v>8336</v>
      </c>
      <c r="S1187" s="10">
        <f t="shared" si="74"/>
        <v>42130.865150462967</v>
      </c>
      <c r="T1187">
        <f t="shared" si="75"/>
        <v>2015</v>
      </c>
      <c r="U1187" s="15" t="str" cm="1">
        <f t="array" ref="U1187">_xlfn.IFS(MONTH($S1187)=1, "January", MONTH($S1187)=2, "Feburary", MONTH($S1187)=3, "March", MONTH($S1187)=4, "April", MONTH($S1187)=5, "May", MONTH($S1187)=6, "June", MONTH($S1187)=7, "July", MONTH($S1187)=8, "August", MONTH($S1187)=9, "September", MONTH($S1187)=10, "October", MONTH($S1187)=11, "November", MONTH($S1187)=12, "December")</f>
        <v>May</v>
      </c>
    </row>
    <row r="1188" spans="1:21" ht="30" x14ac:dyDescent="0.25">
      <c r="A1188">
        <v>1186</v>
      </c>
      <c r="B1188" s="3" t="s">
        <v>1186</v>
      </c>
      <c r="C1188" s="3" t="s">
        <v>5295</v>
      </c>
      <c r="D1188" s="6">
        <v>12516</v>
      </c>
      <c r="E1188" s="8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>
        <f t="shared" si="72"/>
        <v>64</v>
      </c>
      <c r="P1188" s="11">
        <f t="shared" si="73"/>
        <v>65.08</v>
      </c>
      <c r="Q1188" t="s">
        <v>8335</v>
      </c>
      <c r="R1188" t="s">
        <v>8336</v>
      </c>
      <c r="S1188" s="10">
        <f t="shared" si="74"/>
        <v>42123.86336805555</v>
      </c>
      <c r="T1188">
        <f t="shared" si="75"/>
        <v>2015</v>
      </c>
      <c r="U1188" s="15" t="str" cm="1">
        <f t="array" ref="U1188">_xlfn.IFS(MONTH($S1188)=1, "January", MONTH($S1188)=2, "Feburary", MONTH($S1188)=3, "March", MONTH($S1188)=4, "April", MONTH($S1188)=5, "May", MONTH($S1188)=6, "June", MONTH($S1188)=7, "July", MONTH($S1188)=8, "August", MONTH($S1188)=9, "September", MONTH($S1188)=10, "October", MONTH($S1188)=11, "November", MONTH($S1188)=12, "December")</f>
        <v>April</v>
      </c>
    </row>
    <row r="1189" spans="1:21" ht="30" x14ac:dyDescent="0.25">
      <c r="A1189">
        <v>1187</v>
      </c>
      <c r="B1189" s="3" t="s">
        <v>1187</v>
      </c>
      <c r="C1189" s="3" t="s">
        <v>5296</v>
      </c>
      <c r="D1189" s="6">
        <v>12500</v>
      </c>
      <c r="E1189" s="8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>
        <f t="shared" si="72"/>
        <v>73</v>
      </c>
      <c r="P1189" s="11">
        <f t="shared" si="73"/>
        <v>130.16</v>
      </c>
      <c r="Q1189" t="s">
        <v>8335</v>
      </c>
      <c r="R1189" t="s">
        <v>8336</v>
      </c>
      <c r="S1189" s="10">
        <f t="shared" si="74"/>
        <v>42109.894942129627</v>
      </c>
      <c r="T1189">
        <f t="shared" si="75"/>
        <v>2015</v>
      </c>
      <c r="U1189" s="15" t="str" cm="1">
        <f t="array" ref="U1189">_xlfn.IFS(MONTH($S1189)=1, "January", MONTH($S1189)=2, "Feburary", MONTH($S1189)=3, "March", MONTH($S1189)=4, "April", MONTH($S1189)=5, "May", MONTH($S1189)=6, "June", MONTH($S1189)=7, "July", MONTH($S1189)=8, "August", MONTH($S1189)=9, "September", MONTH($S1189)=10, "October", MONTH($S1189)=11, "November", MONTH($S1189)=12, "December")</f>
        <v>April</v>
      </c>
    </row>
    <row r="1190" spans="1:21" ht="30" x14ac:dyDescent="0.25">
      <c r="A1190">
        <v>1188</v>
      </c>
      <c r="B1190" s="3" t="s">
        <v>1188</v>
      </c>
      <c r="C1190" s="3" t="s">
        <v>5297</v>
      </c>
      <c r="D1190" s="6">
        <v>12500</v>
      </c>
      <c r="E1190" s="8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>
        <f t="shared" si="72"/>
        <v>26</v>
      </c>
      <c r="P1190" s="11">
        <f t="shared" si="73"/>
        <v>37.78</v>
      </c>
      <c r="Q1190" t="s">
        <v>8335</v>
      </c>
      <c r="R1190" t="s">
        <v>8336</v>
      </c>
      <c r="S1190" s="10">
        <f t="shared" si="74"/>
        <v>42711.700694444444</v>
      </c>
      <c r="T1190">
        <f t="shared" si="75"/>
        <v>2016</v>
      </c>
      <c r="U1190" s="15" t="str" cm="1">
        <f t="array" ref="U1190">_xlfn.IFS(MONTH($S1190)=1, "January", MONTH($S1190)=2, "Feburary", MONTH($S1190)=3, "March", MONTH($S1190)=4, "April", MONTH($S1190)=5, "May", MONTH($S1190)=6, "June", MONTH($S1190)=7, "July", MONTH($S1190)=8, "August", MONTH($S1190)=9, "September", MONTH($S1190)=10, "October", MONTH($S1190)=11, "November", MONTH($S1190)=12, "December")</f>
        <v>December</v>
      </c>
    </row>
    <row r="1191" spans="1:21" ht="30" x14ac:dyDescent="0.25">
      <c r="A1191">
        <v>1189</v>
      </c>
      <c r="B1191" s="3" t="s">
        <v>1189</v>
      </c>
      <c r="C1191" s="3" t="s">
        <v>5298</v>
      </c>
      <c r="D1191" s="6">
        <v>12500</v>
      </c>
      <c r="E1191" s="8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>
        <f t="shared" si="72"/>
        <v>78</v>
      </c>
      <c r="P1191" s="11">
        <f t="shared" si="73"/>
        <v>112.79</v>
      </c>
      <c r="Q1191" t="s">
        <v>8335</v>
      </c>
      <c r="R1191" t="s">
        <v>8336</v>
      </c>
      <c r="S1191" s="10">
        <f t="shared" si="74"/>
        <v>42529.979108796295</v>
      </c>
      <c r="T1191">
        <f t="shared" si="75"/>
        <v>2016</v>
      </c>
      <c r="U1191" s="15" t="str" cm="1">
        <f t="array" ref="U1191">_xlfn.IFS(MONTH($S1191)=1, "January", MONTH($S1191)=2, "Feburary", MONTH($S1191)=3, "March", MONTH($S1191)=4, "April", MONTH($S1191)=5, "May", MONTH($S1191)=6, "June", MONTH($S1191)=7, "July", MONTH($S1191)=8, "August", MONTH($S1191)=9, "September", MONTH($S1191)=10, "October", MONTH($S1191)=11, "November", MONTH($S1191)=12, "December")</f>
        <v>June</v>
      </c>
    </row>
    <row r="1192" spans="1:21" ht="30" x14ac:dyDescent="0.25">
      <c r="A1192">
        <v>1190</v>
      </c>
      <c r="B1192" s="3" t="s">
        <v>1190</v>
      </c>
      <c r="C1192" s="3" t="s">
        <v>5299</v>
      </c>
      <c r="D1192" s="6">
        <v>12500</v>
      </c>
      <c r="E1192" s="8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>
        <f t="shared" si="72"/>
        <v>5</v>
      </c>
      <c r="P1192" s="11">
        <f t="shared" si="73"/>
        <v>51.92</v>
      </c>
      <c r="Q1192" t="s">
        <v>8335</v>
      </c>
      <c r="R1192" t="s">
        <v>8336</v>
      </c>
      <c r="S1192" s="10">
        <f t="shared" si="74"/>
        <v>41852.665798611109</v>
      </c>
      <c r="T1192">
        <f t="shared" si="75"/>
        <v>2014</v>
      </c>
      <c r="U1192" s="15" t="str" cm="1">
        <f t="array" ref="U1192">_xlfn.IFS(MONTH($S1192)=1, "January", MONTH($S1192)=2, "Feburary", MONTH($S1192)=3, "March", MONTH($S1192)=4, "April", MONTH($S1192)=5, "May", MONTH($S1192)=6, "June", MONTH($S1192)=7, "July", MONTH($S1192)=8, "August", MONTH($S1192)=9, "September", MONTH($S1192)=10, "October", MONTH($S1192)=11, "November", MONTH($S1192)=12, "December")</f>
        <v>August</v>
      </c>
    </row>
    <row r="1193" spans="1:21" ht="30" x14ac:dyDescent="0.25">
      <c r="A1193">
        <v>1191</v>
      </c>
      <c r="B1193" s="3" t="s">
        <v>1191</v>
      </c>
      <c r="C1193" s="3" t="s">
        <v>5300</v>
      </c>
      <c r="D1193" s="6">
        <v>12500</v>
      </c>
      <c r="E1193" s="8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>
        <f t="shared" si="72"/>
        <v>24</v>
      </c>
      <c r="P1193" s="11">
        <f t="shared" si="73"/>
        <v>89.24</v>
      </c>
      <c r="Q1193" t="s">
        <v>8335</v>
      </c>
      <c r="R1193" t="s">
        <v>8336</v>
      </c>
      <c r="S1193" s="10">
        <f t="shared" si="74"/>
        <v>42419.603703703702</v>
      </c>
      <c r="T1193">
        <f t="shared" si="75"/>
        <v>2016</v>
      </c>
      <c r="U1193" s="15" t="str" cm="1">
        <f t="array" ref="U1193">_xlfn.IFS(MONTH($S1193)=1, "January", MONTH($S1193)=2, "Feburary", MONTH($S1193)=3, "March", MONTH($S1193)=4, "April", MONTH($S1193)=5, "May", MONTH($S1193)=6, "June", MONTH($S1193)=7, "July", MONTH($S1193)=8, "August", MONTH($S1193)=9, "September", MONTH($S1193)=10, "October", MONTH($S1193)=11, "November", MONTH($S1193)=12, "December")</f>
        <v>Feburary</v>
      </c>
    </row>
    <row r="1194" spans="1:21" ht="30" x14ac:dyDescent="0.25">
      <c r="A1194">
        <v>1192</v>
      </c>
      <c r="B1194" s="3" t="s">
        <v>1192</v>
      </c>
      <c r="C1194" s="3" t="s">
        <v>5301</v>
      </c>
      <c r="D1194" s="6">
        <v>12500</v>
      </c>
      <c r="E1194" s="8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>
        <f t="shared" si="72"/>
        <v>2</v>
      </c>
      <c r="P1194" s="11">
        <f t="shared" si="73"/>
        <v>19.329999999999998</v>
      </c>
      <c r="Q1194" t="s">
        <v>8335</v>
      </c>
      <c r="R1194" t="s">
        <v>8336</v>
      </c>
      <c r="S1194" s="10">
        <f t="shared" si="74"/>
        <v>42747.506689814814</v>
      </c>
      <c r="T1194">
        <f t="shared" si="75"/>
        <v>2017</v>
      </c>
      <c r="U1194" s="15" t="str" cm="1">
        <f t="array" ref="U1194">_xlfn.IFS(MONTH($S1194)=1, "January", MONTH($S1194)=2, "Feburary", MONTH($S1194)=3, "March", MONTH($S1194)=4, "April", MONTH($S1194)=5, "May", MONTH($S1194)=6, "June", MONTH($S1194)=7, "July", MONTH($S1194)=8, "August", MONTH($S1194)=9, "September", MONTH($S1194)=10, "October", MONTH($S1194)=11, "November", MONTH($S1194)=12, "December")</f>
        <v>January</v>
      </c>
    </row>
    <row r="1195" spans="1:21" ht="30" x14ac:dyDescent="0.25">
      <c r="A1195">
        <v>1193</v>
      </c>
      <c r="B1195" s="3" t="s">
        <v>1193</v>
      </c>
      <c r="C1195" s="3" t="s">
        <v>5302</v>
      </c>
      <c r="D1195" s="6">
        <v>12500</v>
      </c>
      <c r="E1195" s="8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>
        <f t="shared" si="72"/>
        <v>175</v>
      </c>
      <c r="P1195" s="11">
        <f t="shared" si="73"/>
        <v>79.97</v>
      </c>
      <c r="Q1195" t="s">
        <v>8335</v>
      </c>
      <c r="R1195" t="s">
        <v>8336</v>
      </c>
      <c r="S1195" s="10">
        <f t="shared" si="74"/>
        <v>42409.776076388895</v>
      </c>
      <c r="T1195">
        <f t="shared" si="75"/>
        <v>2016</v>
      </c>
      <c r="U1195" s="15" t="str" cm="1">
        <f t="array" ref="U1195">_xlfn.IFS(MONTH($S1195)=1, "January", MONTH($S1195)=2, "Feburary", MONTH($S1195)=3, "March", MONTH($S1195)=4, "April", MONTH($S1195)=5, "May", MONTH($S1195)=6, "June", MONTH($S1195)=7, "July", MONTH($S1195)=8, "August", MONTH($S1195)=9, "September", MONTH($S1195)=10, "October", MONTH($S1195)=11, "November", MONTH($S1195)=12, "December")</f>
        <v>Feburary</v>
      </c>
    </row>
    <row r="1196" spans="1:21" ht="30" x14ac:dyDescent="0.25">
      <c r="A1196">
        <v>1194</v>
      </c>
      <c r="B1196" s="3" t="s">
        <v>1194</v>
      </c>
      <c r="C1196" s="3" t="s">
        <v>5303</v>
      </c>
      <c r="D1196" s="6">
        <v>12500</v>
      </c>
      <c r="E1196" s="8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>
        <f t="shared" si="72"/>
        <v>322</v>
      </c>
      <c r="P1196" s="11">
        <f t="shared" si="73"/>
        <v>56.41</v>
      </c>
      <c r="Q1196" t="s">
        <v>8335</v>
      </c>
      <c r="R1196" t="s">
        <v>8336</v>
      </c>
      <c r="S1196" s="10">
        <f t="shared" si="74"/>
        <v>42072.488182870366</v>
      </c>
      <c r="T1196">
        <f t="shared" si="75"/>
        <v>2015</v>
      </c>
      <c r="U1196" s="15" t="str" cm="1">
        <f t="array" ref="U1196">_xlfn.IFS(MONTH($S1196)=1, "January", MONTH($S1196)=2, "Feburary", MONTH($S1196)=3, "March", MONTH($S1196)=4, "April", MONTH($S1196)=5, "May", MONTH($S1196)=6, "June", MONTH($S1196)=7, "July", MONTH($S1196)=8, "August", MONTH($S1196)=9, "September", MONTH($S1196)=10, "October", MONTH($S1196)=11, "November", MONTH($S1196)=12, "December")</f>
        <v>March</v>
      </c>
    </row>
    <row r="1197" spans="1:21" ht="45" x14ac:dyDescent="0.25">
      <c r="A1197">
        <v>1195</v>
      </c>
      <c r="B1197" s="3" t="s">
        <v>1195</v>
      </c>
      <c r="C1197" s="3" t="s">
        <v>5304</v>
      </c>
      <c r="D1197" s="6">
        <v>12500</v>
      </c>
      <c r="E1197" s="8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>
        <f t="shared" si="72"/>
        <v>108</v>
      </c>
      <c r="P1197" s="11">
        <f t="shared" si="73"/>
        <v>79.41</v>
      </c>
      <c r="Q1197" t="s">
        <v>8335</v>
      </c>
      <c r="R1197" t="s">
        <v>8336</v>
      </c>
      <c r="S1197" s="10">
        <f t="shared" si="74"/>
        <v>42298.34783564815</v>
      </c>
      <c r="T1197">
        <f t="shared" si="75"/>
        <v>2015</v>
      </c>
      <c r="U1197" s="15" t="str" cm="1">
        <f t="array" ref="U1197">_xlfn.IFS(MONTH($S1197)=1, "January", MONTH($S1197)=2, "Feburary", MONTH($S1197)=3, "March", MONTH($S1197)=4, "April", MONTH($S1197)=5, "May", MONTH($S1197)=6, "June", MONTH($S1197)=7, "July", MONTH($S1197)=8, "August", MONTH($S1197)=9, "September", MONTH($S1197)=10, "October", MONTH($S1197)=11, "November", MONTH($S1197)=12, "December")</f>
        <v>October</v>
      </c>
    </row>
    <row r="1198" spans="1:21" ht="30" x14ac:dyDescent="0.25">
      <c r="A1198">
        <v>1196</v>
      </c>
      <c r="B1198" s="3" t="s">
        <v>1196</v>
      </c>
      <c r="C1198" s="3" t="s">
        <v>5305</v>
      </c>
      <c r="D1198" s="6">
        <v>12500</v>
      </c>
      <c r="E1198" s="8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>
        <f t="shared" si="72"/>
        <v>313</v>
      </c>
      <c r="P1198" s="11">
        <f t="shared" si="73"/>
        <v>76.44</v>
      </c>
      <c r="Q1198" t="s">
        <v>8335</v>
      </c>
      <c r="R1198" t="s">
        <v>8336</v>
      </c>
      <c r="S1198" s="10">
        <f t="shared" si="74"/>
        <v>42326.818738425922</v>
      </c>
      <c r="T1198">
        <f t="shared" si="75"/>
        <v>2015</v>
      </c>
      <c r="U1198" s="15" t="str" cm="1">
        <f t="array" ref="U1198">_xlfn.IFS(MONTH($S1198)=1, "January", MONTH($S1198)=2, "Feburary", MONTH($S1198)=3, "March", MONTH($S1198)=4, "April", MONTH($S1198)=5, "May", MONTH($S1198)=6, "June", MONTH($S1198)=7, "July", MONTH($S1198)=8, "August", MONTH($S1198)=9, "September", MONTH($S1198)=10, "October", MONTH($S1198)=11, "November", MONTH($S1198)=12, "December")</f>
        <v>November</v>
      </c>
    </row>
    <row r="1199" spans="1:21" ht="30" x14ac:dyDescent="0.25">
      <c r="A1199">
        <v>1197</v>
      </c>
      <c r="B1199" s="3" t="s">
        <v>1197</v>
      </c>
      <c r="C1199" s="3" t="s">
        <v>5306</v>
      </c>
      <c r="D1199" s="6">
        <v>12444</v>
      </c>
      <c r="E1199" s="8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>
        <f t="shared" si="72"/>
        <v>305</v>
      </c>
      <c r="P1199" s="11">
        <f t="shared" si="73"/>
        <v>121</v>
      </c>
      <c r="Q1199" t="s">
        <v>8335</v>
      </c>
      <c r="R1199" t="s">
        <v>8336</v>
      </c>
      <c r="S1199" s="10">
        <f t="shared" si="74"/>
        <v>42503.66474537037</v>
      </c>
      <c r="T1199">
        <f t="shared" si="75"/>
        <v>2016</v>
      </c>
      <c r="U1199" s="15" t="str" cm="1">
        <f t="array" ref="U1199">_xlfn.IFS(MONTH($S1199)=1, "January", MONTH($S1199)=2, "Feburary", MONTH($S1199)=3, "March", MONTH($S1199)=4, "April", MONTH($S1199)=5, "May", MONTH($S1199)=6, "June", MONTH($S1199)=7, "July", MONTH($S1199)=8, "August", MONTH($S1199)=9, "September", MONTH($S1199)=10, "October", MONTH($S1199)=11, "November", MONTH($S1199)=12, "December")</f>
        <v>May</v>
      </c>
    </row>
    <row r="1200" spans="1:21" ht="30" x14ac:dyDescent="0.25">
      <c r="A1200">
        <v>1198</v>
      </c>
      <c r="B1200" s="3" t="s">
        <v>1198</v>
      </c>
      <c r="C1200" s="3" t="s">
        <v>5307</v>
      </c>
      <c r="D1200" s="6">
        <v>12200</v>
      </c>
      <c r="E1200" s="8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>
        <f t="shared" si="72"/>
        <v>75</v>
      </c>
      <c r="P1200" s="11">
        <f t="shared" si="73"/>
        <v>54.62</v>
      </c>
      <c r="Q1200" t="s">
        <v>8335</v>
      </c>
      <c r="R1200" t="s">
        <v>8336</v>
      </c>
      <c r="S1200" s="10">
        <f t="shared" si="74"/>
        <v>42333.619050925925</v>
      </c>
      <c r="T1200">
        <f t="shared" si="75"/>
        <v>2015</v>
      </c>
      <c r="U1200" s="15" t="str" cm="1">
        <f t="array" ref="U1200">_xlfn.IFS(MONTH($S1200)=1, "January", MONTH($S1200)=2, "Feburary", MONTH($S1200)=3, "March", MONTH($S1200)=4, "April", MONTH($S1200)=5, "May", MONTH($S1200)=6, "June", MONTH($S1200)=7, "July", MONTH($S1200)=8, "August", MONTH($S1200)=9, "September", MONTH($S1200)=10, "October", MONTH($S1200)=11, "November", MONTH($S1200)=12, "December")</f>
        <v>November</v>
      </c>
    </row>
    <row r="1201" spans="1:21" ht="30" x14ac:dyDescent="0.25">
      <c r="A1201">
        <v>1199</v>
      </c>
      <c r="B1201" s="3" t="s">
        <v>1199</v>
      </c>
      <c r="C1201" s="3" t="s">
        <v>5308</v>
      </c>
      <c r="D1201" s="6">
        <v>12100</v>
      </c>
      <c r="E1201" s="8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>
        <f t="shared" si="72"/>
        <v>22</v>
      </c>
      <c r="P1201" s="11">
        <f t="shared" si="73"/>
        <v>299.22000000000003</v>
      </c>
      <c r="Q1201" t="s">
        <v>8335</v>
      </c>
      <c r="R1201" t="s">
        <v>8336</v>
      </c>
      <c r="S1201" s="10">
        <f t="shared" si="74"/>
        <v>42161.770833333328</v>
      </c>
      <c r="T1201">
        <f t="shared" si="75"/>
        <v>2015</v>
      </c>
      <c r="U1201" s="15" t="str" cm="1">
        <f t="array" ref="U1201">_xlfn.IFS(MONTH($S1201)=1, "January", MONTH($S1201)=2, "Feburary", MONTH($S1201)=3, "March", MONTH($S1201)=4, "April", MONTH($S1201)=5, "May", MONTH($S1201)=6, "June", MONTH($S1201)=7, "July", MONTH($S1201)=8, "August", MONTH($S1201)=9, "September", MONTH($S1201)=10, "October", MONTH($S1201)=11, "November", MONTH($S1201)=12, "December")</f>
        <v>June</v>
      </c>
    </row>
    <row r="1202" spans="1:21" ht="30" x14ac:dyDescent="0.25">
      <c r="A1202">
        <v>1200</v>
      </c>
      <c r="B1202" s="3" t="s">
        <v>1200</v>
      </c>
      <c r="C1202" s="3" t="s">
        <v>5309</v>
      </c>
      <c r="D1202" s="6">
        <v>12001</v>
      </c>
      <c r="E1202" s="8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>
        <f t="shared" si="72"/>
        <v>50</v>
      </c>
      <c r="P1202" s="11">
        <f t="shared" si="73"/>
        <v>58.53</v>
      </c>
      <c r="Q1202" t="s">
        <v>8335</v>
      </c>
      <c r="R1202" t="s">
        <v>8336</v>
      </c>
      <c r="S1202" s="10">
        <f t="shared" si="74"/>
        <v>42089.477500000001</v>
      </c>
      <c r="T1202">
        <f t="shared" si="75"/>
        <v>2015</v>
      </c>
      <c r="U1202" s="15" t="str" cm="1">
        <f t="array" ref="U1202">_xlfn.IFS(MONTH($S1202)=1, "January", MONTH($S1202)=2, "Feburary", MONTH($S1202)=3, "March", MONTH($S1202)=4, "April", MONTH($S1202)=5, "May", MONTH($S1202)=6, "June", MONTH($S1202)=7, "July", MONTH($S1202)=8, "August", MONTH($S1202)=9, "September", MONTH($S1202)=10, "October", MONTH($S1202)=11, "November", MONTH($S1202)=12, "December")</f>
        <v>March</v>
      </c>
    </row>
    <row r="1203" spans="1:21" ht="30" x14ac:dyDescent="0.25">
      <c r="A1203">
        <v>1201</v>
      </c>
      <c r="B1203" s="3" t="s">
        <v>1201</v>
      </c>
      <c r="C1203" s="3" t="s">
        <v>5310</v>
      </c>
      <c r="D1203" s="6">
        <v>12000</v>
      </c>
      <c r="E1203" s="8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>
        <f t="shared" si="72"/>
        <v>51</v>
      </c>
      <c r="P1203" s="11">
        <f t="shared" si="73"/>
        <v>55.37</v>
      </c>
      <c r="Q1203" t="s">
        <v>8335</v>
      </c>
      <c r="R1203" t="s">
        <v>8336</v>
      </c>
      <c r="S1203" s="10">
        <f t="shared" si="74"/>
        <v>42536.60701388889</v>
      </c>
      <c r="T1203">
        <f t="shared" si="75"/>
        <v>2016</v>
      </c>
      <c r="U1203" s="15" t="str" cm="1">
        <f t="array" ref="U1203">_xlfn.IFS(MONTH($S1203)=1, "January", MONTH($S1203)=2, "Feburary", MONTH($S1203)=3, "March", MONTH($S1203)=4, "April", MONTH($S1203)=5, "May", MONTH($S1203)=6, "June", MONTH($S1203)=7, "July", MONTH($S1203)=8, "August", MONTH($S1203)=9, "September", MONTH($S1203)=10, "October", MONTH($S1203)=11, "November", MONTH($S1203)=12, "December")</f>
        <v>June</v>
      </c>
    </row>
    <row r="1204" spans="1:21" ht="30" x14ac:dyDescent="0.25">
      <c r="A1204">
        <v>1202</v>
      </c>
      <c r="B1204" s="3" t="s">
        <v>1202</v>
      </c>
      <c r="C1204" s="3" t="s">
        <v>5311</v>
      </c>
      <c r="D1204" s="6">
        <v>12000</v>
      </c>
      <c r="E1204" s="8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>
        <f t="shared" si="72"/>
        <v>415</v>
      </c>
      <c r="P1204" s="11">
        <f t="shared" si="73"/>
        <v>183.8</v>
      </c>
      <c r="Q1204" t="s">
        <v>8335</v>
      </c>
      <c r="R1204" t="s">
        <v>8336</v>
      </c>
      <c r="S1204" s="10">
        <f t="shared" si="74"/>
        <v>42152.288819444439</v>
      </c>
      <c r="T1204">
        <f t="shared" si="75"/>
        <v>2015</v>
      </c>
      <c r="U1204" s="15" t="str" cm="1">
        <f t="array" ref="U1204">_xlfn.IFS(MONTH($S1204)=1, "January", MONTH($S1204)=2, "Feburary", MONTH($S1204)=3, "March", MONTH($S1204)=4, "April", MONTH($S1204)=5, "May", MONTH($S1204)=6, "June", MONTH($S1204)=7, "July", MONTH($S1204)=8, "August", MONTH($S1204)=9, "September", MONTH($S1204)=10, "October", MONTH($S1204)=11, "November", MONTH($S1204)=12, "December")</f>
        <v>May</v>
      </c>
    </row>
    <row r="1205" spans="1:21" ht="30" x14ac:dyDescent="0.25">
      <c r="A1205">
        <v>1203</v>
      </c>
      <c r="B1205" s="3" t="s">
        <v>1203</v>
      </c>
      <c r="C1205" s="3" t="s">
        <v>5312</v>
      </c>
      <c r="D1205" s="6">
        <v>12000</v>
      </c>
      <c r="E1205" s="8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>
        <f t="shared" si="72"/>
        <v>139</v>
      </c>
      <c r="P1205" s="11">
        <f t="shared" si="73"/>
        <v>165.35</v>
      </c>
      <c r="Q1205" t="s">
        <v>8335</v>
      </c>
      <c r="R1205" t="s">
        <v>8336</v>
      </c>
      <c r="S1205" s="10">
        <f t="shared" si="74"/>
        <v>42125.614895833336</v>
      </c>
      <c r="T1205">
        <f t="shared" si="75"/>
        <v>2015</v>
      </c>
      <c r="U1205" s="15" t="str" cm="1">
        <f t="array" ref="U1205">_xlfn.IFS(MONTH($S1205)=1, "January", MONTH($S1205)=2, "Feburary", MONTH($S1205)=3, "March", MONTH($S1205)=4, "April", MONTH($S1205)=5, "May", MONTH($S1205)=6, "June", MONTH($S1205)=7, "July", MONTH($S1205)=8, "August", MONTH($S1205)=9, "September", MONTH($S1205)=10, "October", MONTH($S1205)=11, "November", MONTH($S1205)=12, "December")</f>
        <v>May</v>
      </c>
    </row>
    <row r="1206" spans="1:21" ht="30" x14ac:dyDescent="0.25">
      <c r="A1206">
        <v>1204</v>
      </c>
      <c r="B1206" s="3" t="s">
        <v>1204</v>
      </c>
      <c r="C1206" s="3" t="s">
        <v>5313</v>
      </c>
      <c r="D1206" s="6">
        <v>12000</v>
      </c>
      <c r="E1206" s="8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>
        <f t="shared" si="72"/>
        <v>112</v>
      </c>
      <c r="P1206" s="11">
        <f t="shared" si="73"/>
        <v>234.79</v>
      </c>
      <c r="Q1206" t="s">
        <v>8335</v>
      </c>
      <c r="R1206" t="s">
        <v>8336</v>
      </c>
      <c r="S1206" s="10">
        <f t="shared" si="74"/>
        <v>42297.748067129629</v>
      </c>
      <c r="T1206">
        <f t="shared" si="75"/>
        <v>2015</v>
      </c>
      <c r="U1206" s="15" t="str" cm="1">
        <f t="array" ref="U1206">_xlfn.IFS(MONTH($S1206)=1, "January", MONTH($S1206)=2, "Feburary", MONTH($S1206)=3, "March", MONTH($S1206)=4, "April", MONTH($S1206)=5, "May", MONTH($S1206)=6, "June", MONTH($S1206)=7, "July", MONTH($S1206)=8, "August", MONTH($S1206)=9, "September", MONTH($S1206)=10, "October", MONTH($S1206)=11, "November", MONTH($S1206)=12, "December")</f>
        <v>October</v>
      </c>
    </row>
    <row r="1207" spans="1:21" ht="30" x14ac:dyDescent="0.25">
      <c r="A1207">
        <v>1205</v>
      </c>
      <c r="B1207" s="3" t="s">
        <v>1205</v>
      </c>
      <c r="C1207" s="3" t="s">
        <v>5314</v>
      </c>
      <c r="D1207" s="6">
        <v>12000</v>
      </c>
      <c r="E1207" s="8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>
        <f t="shared" si="72"/>
        <v>109</v>
      </c>
      <c r="P1207" s="11">
        <f t="shared" si="73"/>
        <v>211.48</v>
      </c>
      <c r="Q1207" t="s">
        <v>8335</v>
      </c>
      <c r="R1207" t="s">
        <v>8336</v>
      </c>
      <c r="S1207" s="10">
        <f t="shared" si="74"/>
        <v>42138.506377314814</v>
      </c>
      <c r="T1207">
        <f t="shared" si="75"/>
        <v>2015</v>
      </c>
      <c r="U1207" s="15" t="str" cm="1">
        <f t="array" ref="U1207">_xlfn.IFS(MONTH($S1207)=1, "January", MONTH($S1207)=2, "Feburary", MONTH($S1207)=3, "March", MONTH($S1207)=4, "April", MONTH($S1207)=5, "May", MONTH($S1207)=6, "June", MONTH($S1207)=7, "July", MONTH($S1207)=8, "August", MONTH($S1207)=9, "September", MONTH($S1207)=10, "October", MONTH($S1207)=11, "November", MONTH($S1207)=12, "December")</f>
        <v>May</v>
      </c>
    </row>
    <row r="1208" spans="1:21" ht="30" x14ac:dyDescent="0.25">
      <c r="A1208">
        <v>1206</v>
      </c>
      <c r="B1208" s="3" t="s">
        <v>1206</v>
      </c>
      <c r="C1208" s="3" t="s">
        <v>5315</v>
      </c>
      <c r="D1208" s="6">
        <v>12000</v>
      </c>
      <c r="E1208" s="8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>
        <f t="shared" si="72"/>
        <v>9</v>
      </c>
      <c r="P1208" s="11">
        <f t="shared" si="73"/>
        <v>32.340000000000003</v>
      </c>
      <c r="Q1208" t="s">
        <v>8335</v>
      </c>
      <c r="R1208" t="s">
        <v>8336</v>
      </c>
      <c r="S1208" s="10">
        <f t="shared" si="74"/>
        <v>42772.776076388895</v>
      </c>
      <c r="T1208">
        <f t="shared" si="75"/>
        <v>2017</v>
      </c>
      <c r="U1208" s="15" t="str" cm="1">
        <f t="array" ref="U1208">_xlfn.IFS(MONTH($S1208)=1, "January", MONTH($S1208)=2, "Feburary", MONTH($S1208)=3, "March", MONTH($S1208)=4, "April", MONTH($S1208)=5, "May", MONTH($S1208)=6, "June", MONTH($S1208)=7, "July", MONTH($S1208)=8, "August", MONTH($S1208)=9, "September", MONTH($S1208)=10, "October", MONTH($S1208)=11, "November", MONTH($S1208)=12, "December")</f>
        <v>Feburary</v>
      </c>
    </row>
    <row r="1209" spans="1:21" x14ac:dyDescent="0.25">
      <c r="A1209">
        <v>1207</v>
      </c>
      <c r="B1209" s="3" t="s">
        <v>1207</v>
      </c>
      <c r="C1209" s="3" t="s">
        <v>5316</v>
      </c>
      <c r="D1209" s="6">
        <v>12000</v>
      </c>
      <c r="E1209" s="8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>
        <f t="shared" si="72"/>
        <v>145</v>
      </c>
      <c r="P1209" s="11">
        <f t="shared" si="73"/>
        <v>123.38</v>
      </c>
      <c r="Q1209" t="s">
        <v>8335</v>
      </c>
      <c r="R1209" t="s">
        <v>8336</v>
      </c>
      <c r="S1209" s="10">
        <f t="shared" si="74"/>
        <v>42430.430243055554</v>
      </c>
      <c r="T1209">
        <f t="shared" si="75"/>
        <v>2016</v>
      </c>
      <c r="U1209" s="15" t="str" cm="1">
        <f t="array" ref="U1209">_xlfn.IFS(MONTH($S1209)=1, "January", MONTH($S1209)=2, "Feburary", MONTH($S1209)=3, "March", MONTH($S1209)=4, "April", MONTH($S1209)=5, "May", MONTH($S1209)=6, "June", MONTH($S1209)=7, "July", MONTH($S1209)=8, "August", MONTH($S1209)=9, "September", MONTH($S1209)=10, "October", MONTH($S1209)=11, "November", MONTH($S1209)=12, "December")</f>
        <v>March</v>
      </c>
    </row>
    <row r="1210" spans="1:21" ht="30" x14ac:dyDescent="0.25">
      <c r="A1210">
        <v>1208</v>
      </c>
      <c r="B1210" s="3" t="s">
        <v>1208</v>
      </c>
      <c r="C1210" s="3" t="s">
        <v>5317</v>
      </c>
      <c r="D1210" s="6">
        <v>12000</v>
      </c>
      <c r="E1210" s="8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>
        <f t="shared" si="72"/>
        <v>129</v>
      </c>
      <c r="P1210" s="11">
        <f t="shared" si="73"/>
        <v>207.07</v>
      </c>
      <c r="Q1210" t="s">
        <v>8335</v>
      </c>
      <c r="R1210" t="s">
        <v>8336</v>
      </c>
      <c r="S1210" s="10">
        <f t="shared" si="74"/>
        <v>42423.709074074075</v>
      </c>
      <c r="T1210">
        <f t="shared" si="75"/>
        <v>2016</v>
      </c>
      <c r="U1210" s="15" t="str" cm="1">
        <f t="array" ref="U1210">_xlfn.IFS(MONTH($S1210)=1, "January", MONTH($S1210)=2, "Feburary", MONTH($S1210)=3, "March", MONTH($S1210)=4, "April", MONTH($S1210)=5, "May", MONTH($S1210)=6, "June", MONTH($S1210)=7, "July", MONTH($S1210)=8, "August", MONTH($S1210)=9, "September", MONTH($S1210)=10, "October", MONTH($S1210)=11, "November", MONTH($S1210)=12, "December")</f>
        <v>Feburary</v>
      </c>
    </row>
    <row r="1211" spans="1:21" ht="30" x14ac:dyDescent="0.25">
      <c r="A1211">
        <v>1209</v>
      </c>
      <c r="B1211" s="3" t="s">
        <v>1209</v>
      </c>
      <c r="C1211" s="3" t="s">
        <v>5318</v>
      </c>
      <c r="D1211" s="6">
        <v>12000</v>
      </c>
      <c r="E1211" s="8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>
        <f t="shared" si="72"/>
        <v>53</v>
      </c>
      <c r="P1211" s="11">
        <f t="shared" si="73"/>
        <v>138.26</v>
      </c>
      <c r="Q1211" t="s">
        <v>8335</v>
      </c>
      <c r="R1211" t="s">
        <v>8336</v>
      </c>
      <c r="S1211" s="10">
        <f t="shared" si="74"/>
        <v>42761.846122685187</v>
      </c>
      <c r="T1211">
        <f t="shared" si="75"/>
        <v>2017</v>
      </c>
      <c r="U1211" s="15" t="str" cm="1">
        <f t="array" ref="U1211">_xlfn.IFS(MONTH($S1211)=1, "January", MONTH($S1211)=2, "Feburary", MONTH($S1211)=3, "March", MONTH($S1211)=4, "April", MONTH($S1211)=5, "May", MONTH($S1211)=6, "June", MONTH($S1211)=7, "July", MONTH($S1211)=8, "August", MONTH($S1211)=9, "September", MONTH($S1211)=10, "October", MONTH($S1211)=11, "November", MONTH($S1211)=12, "December")</f>
        <v>January</v>
      </c>
    </row>
    <row r="1212" spans="1:21" x14ac:dyDescent="0.25">
      <c r="A1212">
        <v>1210</v>
      </c>
      <c r="B1212" s="3" t="s">
        <v>1210</v>
      </c>
      <c r="C1212" s="3" t="s">
        <v>5319</v>
      </c>
      <c r="D1212" s="6">
        <v>12000</v>
      </c>
      <c r="E1212" s="8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>
        <f t="shared" si="72"/>
        <v>424</v>
      </c>
      <c r="P1212" s="11">
        <f t="shared" si="73"/>
        <v>493.82</v>
      </c>
      <c r="Q1212" t="s">
        <v>8335</v>
      </c>
      <c r="R1212" t="s">
        <v>8336</v>
      </c>
      <c r="S1212" s="10">
        <f t="shared" si="74"/>
        <v>42132.941805555558</v>
      </c>
      <c r="T1212">
        <f t="shared" si="75"/>
        <v>2015</v>
      </c>
      <c r="U1212" s="15" t="str" cm="1">
        <f t="array" ref="U1212">_xlfn.IFS(MONTH($S1212)=1, "January", MONTH($S1212)=2, "Feburary", MONTH($S1212)=3, "March", MONTH($S1212)=4, "April", MONTH($S1212)=5, "May", MONTH($S1212)=6, "June", MONTH($S1212)=7, "July", MONTH($S1212)=8, "August", MONTH($S1212)=9, "September", MONTH($S1212)=10, "October", MONTH($S1212)=11, "November", MONTH($S1212)=12, "December")</f>
        <v>May</v>
      </c>
    </row>
    <row r="1213" spans="1:21" ht="30" x14ac:dyDescent="0.25">
      <c r="A1213">
        <v>1211</v>
      </c>
      <c r="B1213" s="3" t="s">
        <v>1211</v>
      </c>
      <c r="C1213" s="3" t="s">
        <v>5320</v>
      </c>
      <c r="D1213" s="6">
        <v>12000</v>
      </c>
      <c r="E1213" s="8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>
        <f t="shared" si="72"/>
        <v>8</v>
      </c>
      <c r="P1213" s="11">
        <f t="shared" si="73"/>
        <v>168.5</v>
      </c>
      <c r="Q1213" t="s">
        <v>8335</v>
      </c>
      <c r="R1213" t="s">
        <v>8336</v>
      </c>
      <c r="S1213" s="10">
        <f t="shared" si="74"/>
        <v>42515.866446759261</v>
      </c>
      <c r="T1213">
        <f t="shared" si="75"/>
        <v>2016</v>
      </c>
      <c r="U1213" s="15" t="str" cm="1">
        <f t="array" ref="U1213">_xlfn.IFS(MONTH($S1213)=1, "January", MONTH($S1213)=2, "Feburary", MONTH($S1213)=3, "March", MONTH($S1213)=4, "April", MONTH($S1213)=5, "May", MONTH($S1213)=6, "June", MONTH($S1213)=7, "July", MONTH($S1213)=8, "August", MONTH($S1213)=9, "September", MONTH($S1213)=10, "October", MONTH($S1213)=11, "November", MONTH($S1213)=12, "December")</f>
        <v>May</v>
      </c>
    </row>
    <row r="1214" spans="1:21" ht="30" x14ac:dyDescent="0.25">
      <c r="A1214">
        <v>1212</v>
      </c>
      <c r="B1214" s="3" t="s">
        <v>1212</v>
      </c>
      <c r="C1214" s="3" t="s">
        <v>5321</v>
      </c>
      <c r="D1214" s="6">
        <v>12000</v>
      </c>
      <c r="E1214" s="8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>
        <f t="shared" si="72"/>
        <v>27</v>
      </c>
      <c r="P1214" s="11">
        <f t="shared" si="73"/>
        <v>38.869999999999997</v>
      </c>
      <c r="Q1214" t="s">
        <v>8335</v>
      </c>
      <c r="R1214" t="s">
        <v>8336</v>
      </c>
      <c r="S1214" s="10">
        <f t="shared" si="74"/>
        <v>42318.950173611112</v>
      </c>
      <c r="T1214">
        <f t="shared" si="75"/>
        <v>2015</v>
      </c>
      <c r="U1214" s="15" t="str" cm="1">
        <f t="array" ref="U1214">_xlfn.IFS(MONTH($S1214)=1, "January", MONTH($S1214)=2, "Feburary", MONTH($S1214)=3, "March", MONTH($S1214)=4, "April", MONTH($S1214)=5, "May", MONTH($S1214)=6, "June", MONTH($S1214)=7, "July", MONTH($S1214)=8, "August", MONTH($S1214)=9, "September", MONTH($S1214)=10, "October", MONTH($S1214)=11, "November", MONTH($S1214)=12, "December")</f>
        <v>November</v>
      </c>
    </row>
    <row r="1215" spans="1:21" ht="30" x14ac:dyDescent="0.25">
      <c r="A1215">
        <v>1213</v>
      </c>
      <c r="B1215" s="3" t="s">
        <v>1213</v>
      </c>
      <c r="C1215" s="3" t="s">
        <v>5322</v>
      </c>
      <c r="D1215" s="6">
        <v>12000</v>
      </c>
      <c r="E1215" s="8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>
        <f t="shared" si="72"/>
        <v>55</v>
      </c>
      <c r="P1215" s="11">
        <f t="shared" si="73"/>
        <v>61.53</v>
      </c>
      <c r="Q1215" t="s">
        <v>8335</v>
      </c>
      <c r="R1215" t="s">
        <v>8336</v>
      </c>
      <c r="S1215" s="10">
        <f t="shared" si="74"/>
        <v>42731.755787037036</v>
      </c>
      <c r="T1215">
        <f t="shared" si="75"/>
        <v>2016</v>
      </c>
      <c r="U1215" s="15" t="str" cm="1">
        <f t="array" ref="U1215">_xlfn.IFS(MONTH($S1215)=1, "January", MONTH($S1215)=2, "Feburary", MONTH($S1215)=3, "March", MONTH($S1215)=4, "April", MONTH($S1215)=5, "May", MONTH($S1215)=6, "June", MONTH($S1215)=7, "July", MONTH($S1215)=8, "August", MONTH($S1215)=9, "September", MONTH($S1215)=10, "October", MONTH($S1215)=11, "November", MONTH($S1215)=12, "December")</f>
        <v>December</v>
      </c>
    </row>
    <row r="1216" spans="1:21" ht="30" x14ac:dyDescent="0.25">
      <c r="A1216">
        <v>1214</v>
      </c>
      <c r="B1216" s="3" t="s">
        <v>1214</v>
      </c>
      <c r="C1216" s="3" t="s">
        <v>5323</v>
      </c>
      <c r="D1216" s="6">
        <v>12000</v>
      </c>
      <c r="E1216" s="8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>
        <f t="shared" si="72"/>
        <v>22</v>
      </c>
      <c r="P1216" s="11">
        <f t="shared" si="73"/>
        <v>105.44</v>
      </c>
      <c r="Q1216" t="s">
        <v>8335</v>
      </c>
      <c r="R1216" t="s">
        <v>8336</v>
      </c>
      <c r="S1216" s="10">
        <f t="shared" si="74"/>
        <v>42104.840335648143</v>
      </c>
      <c r="T1216">
        <f t="shared" si="75"/>
        <v>2015</v>
      </c>
      <c r="U1216" s="15" t="str" cm="1">
        <f t="array" ref="U1216">_xlfn.IFS(MONTH($S1216)=1, "January", MONTH($S1216)=2, "Feburary", MONTH($S1216)=3, "March", MONTH($S1216)=4, "April", MONTH($S1216)=5, "May", MONTH($S1216)=6, "June", MONTH($S1216)=7, "July", MONTH($S1216)=8, "August", MONTH($S1216)=9, "September", MONTH($S1216)=10, "October", MONTH($S1216)=11, "November", MONTH($S1216)=12, "December")</f>
        <v>April</v>
      </c>
    </row>
    <row r="1217" spans="1:21" ht="30" x14ac:dyDescent="0.25">
      <c r="A1217">
        <v>1215</v>
      </c>
      <c r="B1217" s="3" t="s">
        <v>1215</v>
      </c>
      <c r="C1217" s="3" t="s">
        <v>5324</v>
      </c>
      <c r="D1217" s="6">
        <v>12000</v>
      </c>
      <c r="E1217" s="8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>
        <f t="shared" si="72"/>
        <v>328</v>
      </c>
      <c r="P1217" s="11">
        <f t="shared" si="73"/>
        <v>71.59</v>
      </c>
      <c r="Q1217" t="s">
        <v>8335</v>
      </c>
      <c r="R1217" t="s">
        <v>8336</v>
      </c>
      <c r="S1217" s="10">
        <f t="shared" si="74"/>
        <v>41759.923101851848</v>
      </c>
      <c r="T1217">
        <f t="shared" si="75"/>
        <v>2014</v>
      </c>
      <c r="U1217" s="15" t="str" cm="1">
        <f t="array" ref="U1217">_xlfn.IFS(MONTH($S1217)=1, "January", MONTH($S1217)=2, "Feburary", MONTH($S1217)=3, "March", MONTH($S1217)=4, "April", MONTH($S1217)=5, "May", MONTH($S1217)=6, "June", MONTH($S1217)=7, "July", MONTH($S1217)=8, "August", MONTH($S1217)=9, "September", MONTH($S1217)=10, "October", MONTH($S1217)=11, "November", MONTH($S1217)=12, "December")</f>
        <v>April</v>
      </c>
    </row>
    <row r="1218" spans="1:21" x14ac:dyDescent="0.25">
      <c r="A1218">
        <v>1216</v>
      </c>
      <c r="B1218" s="3" t="s">
        <v>1216</v>
      </c>
      <c r="C1218" s="3" t="s">
        <v>5325</v>
      </c>
      <c r="D1218" s="6">
        <v>12000</v>
      </c>
      <c r="E1218" s="8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>
        <f t="shared" si="72"/>
        <v>170</v>
      </c>
      <c r="P1218" s="11">
        <f t="shared" si="73"/>
        <v>91.88</v>
      </c>
      <c r="Q1218" t="s">
        <v>8335</v>
      </c>
      <c r="R1218" t="s">
        <v>8336</v>
      </c>
      <c r="S1218" s="10">
        <f t="shared" si="74"/>
        <v>42247.616400462968</v>
      </c>
      <c r="T1218">
        <f t="shared" si="75"/>
        <v>2015</v>
      </c>
      <c r="U1218" s="15" t="str" cm="1">
        <f t="array" ref="U1218">_xlfn.IFS(MONTH($S1218)=1, "January", MONTH($S1218)=2, "Feburary", MONTH($S1218)=3, "March", MONTH($S1218)=4, "April", MONTH($S1218)=5, "May", MONTH($S1218)=6, "June", MONTH($S1218)=7, "July", MONTH($S1218)=8, "August", MONTH($S1218)=9, "September", MONTH($S1218)=10, "October", MONTH($S1218)=11, "November", MONTH($S1218)=12, "December")</f>
        <v>August</v>
      </c>
    </row>
    <row r="1219" spans="1:21" ht="30" x14ac:dyDescent="0.25">
      <c r="A1219">
        <v>1217</v>
      </c>
      <c r="B1219" s="3" t="s">
        <v>1217</v>
      </c>
      <c r="C1219" s="3" t="s">
        <v>5326</v>
      </c>
      <c r="D1219" s="6">
        <v>12000</v>
      </c>
      <c r="E1219" s="8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>
        <f t="shared" ref="O1219:O1282" si="76">ROUND($E1219/$D1219*100, 0)</f>
        <v>227</v>
      </c>
      <c r="P1219" s="11">
        <f t="shared" ref="P1219:P1282" si="77">IFERROR(ROUND($E1219/$L1219, 2), 0)</f>
        <v>148.57</v>
      </c>
      <c r="Q1219" t="s">
        <v>8335</v>
      </c>
      <c r="R1219" t="s">
        <v>8336</v>
      </c>
      <c r="S1219" s="10">
        <f t="shared" ref="S1219:S1282" si="78">((($J1219/60)/60)/24)+DATE(1970,1,1)</f>
        <v>42535.809490740736</v>
      </c>
      <c r="T1219">
        <f t="shared" ref="T1219:T1282" si="79">YEAR($S1219)</f>
        <v>2016</v>
      </c>
      <c r="U1219" s="15" t="str" cm="1">
        <f t="array" ref="U1219">_xlfn.IFS(MONTH($S1219)=1, "January", MONTH($S1219)=2, "Feburary", MONTH($S1219)=3, "March", MONTH($S1219)=4, "April", MONTH($S1219)=5, "May", MONTH($S1219)=6, "June", MONTH($S1219)=7, "July", MONTH($S1219)=8, "August", MONTH($S1219)=9, "September", MONTH($S1219)=10, "October", MONTH($S1219)=11, "November", MONTH($S1219)=12, "December")</f>
        <v>June</v>
      </c>
    </row>
    <row r="1220" spans="1:21" ht="30" x14ac:dyDescent="0.25">
      <c r="A1220">
        <v>1218</v>
      </c>
      <c r="B1220" s="3" t="s">
        <v>1218</v>
      </c>
      <c r="C1220" s="3" t="s">
        <v>5327</v>
      </c>
      <c r="D1220" s="6">
        <v>12000</v>
      </c>
      <c r="E1220" s="8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>
        <f t="shared" si="76"/>
        <v>129</v>
      </c>
      <c r="P1220" s="11">
        <f t="shared" si="77"/>
        <v>174.21</v>
      </c>
      <c r="Q1220" t="s">
        <v>8335</v>
      </c>
      <c r="R1220" t="s">
        <v>8336</v>
      </c>
      <c r="S1220" s="10">
        <f t="shared" si="78"/>
        <v>42278.662037037036</v>
      </c>
      <c r="T1220">
        <f t="shared" si="79"/>
        <v>2015</v>
      </c>
      <c r="U1220" s="15" t="str" cm="1">
        <f t="array" ref="U1220">_xlfn.IFS(MONTH($S1220)=1, "January", MONTH($S1220)=2, "Feburary", MONTH($S1220)=3, "March", MONTH($S1220)=4, "April", MONTH($S1220)=5, "May", MONTH($S1220)=6, "June", MONTH($S1220)=7, "July", MONTH($S1220)=8, "August", MONTH($S1220)=9, "September", MONTH($S1220)=10, "October", MONTH($S1220)=11, "November", MONTH($S1220)=12, "December")</f>
        <v>October</v>
      </c>
    </row>
    <row r="1221" spans="1:21" ht="30" x14ac:dyDescent="0.25">
      <c r="A1221">
        <v>1219</v>
      </c>
      <c r="B1221" s="3" t="s">
        <v>1219</v>
      </c>
      <c r="C1221" s="3" t="s">
        <v>5328</v>
      </c>
      <c r="D1221" s="6">
        <v>12000</v>
      </c>
      <c r="E1221" s="8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>
        <f t="shared" si="76"/>
        <v>217</v>
      </c>
      <c r="P1221" s="11">
        <f t="shared" si="77"/>
        <v>102.86</v>
      </c>
      <c r="Q1221" t="s">
        <v>8335</v>
      </c>
      <c r="R1221" t="s">
        <v>8336</v>
      </c>
      <c r="S1221" s="10">
        <f t="shared" si="78"/>
        <v>42633.461956018517</v>
      </c>
      <c r="T1221">
        <f t="shared" si="79"/>
        <v>2016</v>
      </c>
      <c r="U1221" s="15" t="str" cm="1">
        <f t="array" ref="U1221">_xlfn.IFS(MONTH($S1221)=1, "January", MONTH($S1221)=2, "Feburary", MONTH($S1221)=3, "March", MONTH($S1221)=4, "April", MONTH($S1221)=5, "May", MONTH($S1221)=6, "June", MONTH($S1221)=7, "July", MONTH($S1221)=8, "August", MONTH($S1221)=9, "September", MONTH($S1221)=10, "October", MONTH($S1221)=11, "November", MONTH($S1221)=12, "December")</f>
        <v>September</v>
      </c>
    </row>
    <row r="1222" spans="1:21" ht="30" x14ac:dyDescent="0.25">
      <c r="A1222">
        <v>1220</v>
      </c>
      <c r="B1222" s="3" t="s">
        <v>1220</v>
      </c>
      <c r="C1222" s="3" t="s">
        <v>5329</v>
      </c>
      <c r="D1222" s="6">
        <v>12000</v>
      </c>
      <c r="E1222" s="8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>
        <f t="shared" si="76"/>
        <v>130</v>
      </c>
      <c r="P1222" s="11">
        <f t="shared" si="77"/>
        <v>111.18</v>
      </c>
      <c r="Q1222" t="s">
        <v>8335</v>
      </c>
      <c r="R1222" t="s">
        <v>8336</v>
      </c>
      <c r="S1222" s="10">
        <f t="shared" si="78"/>
        <v>42211.628611111111</v>
      </c>
      <c r="T1222">
        <f t="shared" si="79"/>
        <v>2015</v>
      </c>
      <c r="U1222" s="15" t="str" cm="1">
        <f t="array" ref="U1222">_xlfn.IFS(MONTH($S1222)=1, "January", MONTH($S1222)=2, "Feburary", MONTH($S1222)=3, "March", MONTH($S1222)=4, "April", MONTH($S1222)=5, "May", MONTH($S1222)=6, "June", MONTH($S1222)=7, "July", MONTH($S1222)=8, "August", MONTH($S1222)=9, "September", MONTH($S1222)=10, "October", MONTH($S1222)=11, "November", MONTH($S1222)=12, "December")</f>
        <v>July</v>
      </c>
    </row>
    <row r="1223" spans="1:21" ht="30" x14ac:dyDescent="0.25">
      <c r="A1223">
        <v>1221</v>
      </c>
      <c r="B1223" s="3" t="s">
        <v>1221</v>
      </c>
      <c r="C1223" s="3" t="s">
        <v>5330</v>
      </c>
      <c r="D1223" s="6">
        <v>12000</v>
      </c>
      <c r="E1223" s="8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>
        <f t="shared" si="76"/>
        <v>20</v>
      </c>
      <c r="P1223" s="11">
        <f t="shared" si="77"/>
        <v>23.8</v>
      </c>
      <c r="Q1223" t="s">
        <v>8335</v>
      </c>
      <c r="R1223" t="s">
        <v>8336</v>
      </c>
      <c r="S1223" s="10">
        <f t="shared" si="78"/>
        <v>42680.47555555556</v>
      </c>
      <c r="T1223">
        <f t="shared" si="79"/>
        <v>2016</v>
      </c>
      <c r="U1223" s="15" t="str" cm="1">
        <f t="array" ref="U1223">_xlfn.IFS(MONTH($S1223)=1, "January", MONTH($S1223)=2, "Feburary", MONTH($S1223)=3, "March", MONTH($S1223)=4, "April", MONTH($S1223)=5, "May", MONTH($S1223)=6, "June", MONTH($S1223)=7, "July", MONTH($S1223)=8, "August", MONTH($S1223)=9, "September", MONTH($S1223)=10, "October", MONTH($S1223)=11, "November", MONTH($S1223)=12, "December")</f>
        <v>November</v>
      </c>
    </row>
    <row r="1224" spans="1:21" x14ac:dyDescent="0.25">
      <c r="A1224">
        <v>1222</v>
      </c>
      <c r="B1224" s="3" t="s">
        <v>1222</v>
      </c>
      <c r="C1224" s="3" t="s">
        <v>5331</v>
      </c>
      <c r="D1224" s="6">
        <v>12000</v>
      </c>
      <c r="E1224" s="8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>
        <f t="shared" si="76"/>
        <v>93</v>
      </c>
      <c r="P1224" s="11">
        <f t="shared" si="77"/>
        <v>81.27</v>
      </c>
      <c r="Q1224" t="s">
        <v>8335</v>
      </c>
      <c r="R1224" t="s">
        <v>8336</v>
      </c>
      <c r="S1224" s="10">
        <f t="shared" si="78"/>
        <v>42430.720451388886</v>
      </c>
      <c r="T1224">
        <f t="shared" si="79"/>
        <v>2016</v>
      </c>
      <c r="U1224" s="15" t="str" cm="1">
        <f t="array" ref="U1224">_xlfn.IFS(MONTH($S1224)=1, "January", MONTH($S1224)=2, "Feburary", MONTH($S1224)=3, "March", MONTH($S1224)=4, "April", MONTH($S1224)=5, "May", MONTH($S1224)=6, "June", MONTH($S1224)=7, "July", MONTH($S1224)=8, "August", MONTH($S1224)=9, "September", MONTH($S1224)=10, "October", MONTH($S1224)=11, "November", MONTH($S1224)=12, "December")</f>
        <v>March</v>
      </c>
    </row>
    <row r="1225" spans="1:21" ht="30" x14ac:dyDescent="0.25">
      <c r="A1225">
        <v>1223</v>
      </c>
      <c r="B1225" s="3" t="s">
        <v>1223</v>
      </c>
      <c r="C1225" s="3" t="s">
        <v>5332</v>
      </c>
      <c r="D1225" s="6">
        <v>12000</v>
      </c>
      <c r="E1225" s="8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>
        <f t="shared" si="76"/>
        <v>185</v>
      </c>
      <c r="P1225" s="11">
        <f t="shared" si="77"/>
        <v>116.21</v>
      </c>
      <c r="Q1225" t="s">
        <v>8335</v>
      </c>
      <c r="R1225" t="s">
        <v>8336</v>
      </c>
      <c r="S1225" s="10">
        <f t="shared" si="78"/>
        <v>42654.177187499998</v>
      </c>
      <c r="T1225">
        <f t="shared" si="79"/>
        <v>2016</v>
      </c>
      <c r="U1225" s="15" t="str" cm="1">
        <f t="array" ref="U1225">_xlfn.IFS(MONTH($S1225)=1, "January", MONTH($S1225)=2, "Feburary", MONTH($S1225)=3, "March", MONTH($S1225)=4, "April", MONTH($S1225)=5, "May", MONTH($S1225)=6, "June", MONTH($S1225)=7, "July", MONTH($S1225)=8, "August", MONTH($S1225)=9, "September", MONTH($S1225)=10, "October", MONTH($S1225)=11, "November", MONTH($S1225)=12, "December")</f>
        <v>October</v>
      </c>
    </row>
    <row r="1226" spans="1:21" x14ac:dyDescent="0.25">
      <c r="A1226">
        <v>1224</v>
      </c>
      <c r="B1226" s="3" t="s">
        <v>1224</v>
      </c>
      <c r="C1226" s="3" t="s">
        <v>5333</v>
      </c>
      <c r="D1226" s="6">
        <v>12000</v>
      </c>
      <c r="E1226" s="8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>
        <f t="shared" si="76"/>
        <v>9</v>
      </c>
      <c r="P1226" s="11">
        <f t="shared" si="77"/>
        <v>58.89</v>
      </c>
      <c r="Q1226" t="s">
        <v>8322</v>
      </c>
      <c r="R1226" t="s">
        <v>8337</v>
      </c>
      <c r="S1226" s="10">
        <f t="shared" si="78"/>
        <v>41736.549791666665</v>
      </c>
      <c r="T1226">
        <f t="shared" si="79"/>
        <v>2014</v>
      </c>
      <c r="U1226" s="15" t="str" cm="1">
        <f t="array" ref="U1226">_xlfn.IFS(MONTH($S1226)=1, "January", MONTH($S1226)=2, "Feburary", MONTH($S1226)=3, "March", MONTH($S1226)=4, "April", MONTH($S1226)=5, "May", MONTH($S1226)=6, "June", MONTH($S1226)=7, "July", MONTH($S1226)=8, "August", MONTH($S1226)=9, "September", MONTH($S1226)=10, "October", MONTH($S1226)=11, "November", MONTH($S1226)=12, "December")</f>
        <v>April</v>
      </c>
    </row>
    <row r="1227" spans="1:21" ht="30" x14ac:dyDescent="0.25">
      <c r="A1227">
        <v>1225</v>
      </c>
      <c r="B1227" s="3" t="s">
        <v>1225</v>
      </c>
      <c r="C1227" s="3" t="s">
        <v>5334</v>
      </c>
      <c r="D1227" s="6">
        <v>12000</v>
      </c>
      <c r="E1227" s="8">
        <v>132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>
        <f t="shared" si="76"/>
        <v>1</v>
      </c>
      <c r="P1227" s="11">
        <f t="shared" si="77"/>
        <v>44</v>
      </c>
      <c r="Q1227" t="s">
        <v>8322</v>
      </c>
      <c r="R1227" t="s">
        <v>8337</v>
      </c>
      <c r="S1227" s="10">
        <f t="shared" si="78"/>
        <v>41509.905995370369</v>
      </c>
      <c r="T1227">
        <f t="shared" si="79"/>
        <v>2013</v>
      </c>
      <c r="U1227" s="15" t="str" cm="1">
        <f t="array" ref="U1227">_xlfn.IFS(MONTH($S1227)=1, "January", MONTH($S1227)=2, "Feburary", MONTH($S1227)=3, "March", MONTH($S1227)=4, "April", MONTH($S1227)=5, "May", MONTH($S1227)=6, "June", MONTH($S1227)=7, "July", MONTH($S1227)=8, "August", MONTH($S1227)=9, "September", MONTH($S1227)=10, "October", MONTH($S1227)=11, "November", MONTH($S1227)=12, "December")</f>
        <v>August</v>
      </c>
    </row>
    <row r="1228" spans="1:21" ht="30" x14ac:dyDescent="0.25">
      <c r="A1228">
        <v>1226</v>
      </c>
      <c r="B1228" s="3" t="s">
        <v>1226</v>
      </c>
      <c r="C1228" s="3" t="s">
        <v>5335</v>
      </c>
      <c r="D1228" s="6">
        <v>12000</v>
      </c>
      <c r="E1228" s="8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>
        <f t="shared" si="76"/>
        <v>16</v>
      </c>
      <c r="P1228" s="11">
        <f t="shared" si="77"/>
        <v>48.43</v>
      </c>
      <c r="Q1228" t="s">
        <v>8322</v>
      </c>
      <c r="R1228" t="s">
        <v>8337</v>
      </c>
      <c r="S1228" s="10">
        <f t="shared" si="78"/>
        <v>41715.874780092592</v>
      </c>
      <c r="T1228">
        <f t="shared" si="79"/>
        <v>2014</v>
      </c>
      <c r="U1228" s="15" t="str" cm="1">
        <f t="array" ref="U1228">_xlfn.IFS(MONTH($S1228)=1, "January", MONTH($S1228)=2, "Feburary", MONTH($S1228)=3, "March", MONTH($S1228)=4, "April", MONTH($S1228)=5, "May", MONTH($S1228)=6, "June", MONTH($S1228)=7, "July", MONTH($S1228)=8, "August", MONTH($S1228)=9, "September", MONTH($S1228)=10, "October", MONTH($S1228)=11, "November", MONTH($S1228)=12, "December")</f>
        <v>March</v>
      </c>
    </row>
    <row r="1229" spans="1:21" ht="30" x14ac:dyDescent="0.25">
      <c r="A1229">
        <v>1227</v>
      </c>
      <c r="B1229" s="3" t="s">
        <v>1227</v>
      </c>
      <c r="C1229" s="3" t="s">
        <v>5336</v>
      </c>
      <c r="D1229" s="6">
        <v>12000</v>
      </c>
      <c r="E1229" s="8">
        <v>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>
        <f t="shared" si="76"/>
        <v>0</v>
      </c>
      <c r="P1229" s="11">
        <f t="shared" si="77"/>
        <v>0</v>
      </c>
      <c r="Q1229" t="s">
        <v>8322</v>
      </c>
      <c r="R1229" t="s">
        <v>8337</v>
      </c>
      <c r="S1229" s="10">
        <f t="shared" si="78"/>
        <v>41827.919166666667</v>
      </c>
      <c r="T1229">
        <f t="shared" si="79"/>
        <v>2014</v>
      </c>
      <c r="U1229" s="15" t="str" cm="1">
        <f t="array" ref="U1229">_xlfn.IFS(MONTH($S1229)=1, "January", MONTH($S1229)=2, "Feburary", MONTH($S1229)=3, "March", MONTH($S1229)=4, "April", MONTH($S1229)=5, "May", MONTH($S1229)=6, "June", MONTH($S1229)=7, "July", MONTH($S1229)=8, "August", MONTH($S1229)=9, "September", MONTH($S1229)=10, "October", MONTH($S1229)=11, "November", MONTH($S1229)=12, "December")</f>
        <v>July</v>
      </c>
    </row>
    <row r="1230" spans="1:21" ht="30" x14ac:dyDescent="0.25">
      <c r="A1230">
        <v>1228</v>
      </c>
      <c r="B1230" s="3" t="s">
        <v>1228</v>
      </c>
      <c r="C1230" s="3" t="s">
        <v>5337</v>
      </c>
      <c r="D1230" s="6">
        <v>12000</v>
      </c>
      <c r="E1230" s="8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>
        <f t="shared" si="76"/>
        <v>12</v>
      </c>
      <c r="P1230" s="11">
        <f t="shared" si="77"/>
        <v>61.04</v>
      </c>
      <c r="Q1230" t="s">
        <v>8322</v>
      </c>
      <c r="R1230" t="s">
        <v>8337</v>
      </c>
      <c r="S1230" s="10">
        <f t="shared" si="78"/>
        <v>40754.729259259257</v>
      </c>
      <c r="T1230">
        <f t="shared" si="79"/>
        <v>2011</v>
      </c>
      <c r="U1230" s="15" t="str" cm="1">
        <f t="array" ref="U1230">_xlfn.IFS(MONTH($S1230)=1, "January", MONTH($S1230)=2, "Feburary", MONTH($S1230)=3, "March", MONTH($S1230)=4, "April", MONTH($S1230)=5, "May", MONTH($S1230)=6, "June", MONTH($S1230)=7, "July", MONTH($S1230)=8, "August", MONTH($S1230)=9, "September", MONTH($S1230)=10, "October", MONTH($S1230)=11, "November", MONTH($S1230)=12, "December")</f>
        <v>July</v>
      </c>
    </row>
    <row r="1231" spans="1:21" ht="30" x14ac:dyDescent="0.25">
      <c r="A1231">
        <v>1229</v>
      </c>
      <c r="B1231" s="3" t="s">
        <v>1229</v>
      </c>
      <c r="C1231" s="3" t="s">
        <v>5338</v>
      </c>
      <c r="D1231" s="6">
        <v>12000</v>
      </c>
      <c r="E1231" s="8">
        <v>25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>
        <f t="shared" si="76"/>
        <v>0</v>
      </c>
      <c r="P1231" s="11">
        <f t="shared" si="77"/>
        <v>25</v>
      </c>
      <c r="Q1231" t="s">
        <v>8322</v>
      </c>
      <c r="R1231" t="s">
        <v>8337</v>
      </c>
      <c r="S1231" s="10">
        <f t="shared" si="78"/>
        <v>40985.459803240738</v>
      </c>
      <c r="T1231">
        <f t="shared" si="79"/>
        <v>2012</v>
      </c>
      <c r="U1231" s="15" t="str" cm="1">
        <f t="array" ref="U1231">_xlfn.IFS(MONTH($S1231)=1, "January", MONTH($S1231)=2, "Feburary", MONTH($S1231)=3, "March", MONTH($S1231)=4, "April", MONTH($S1231)=5, "May", MONTH($S1231)=6, "June", MONTH($S1231)=7, "July", MONTH($S1231)=8, "August", MONTH($S1231)=9, "September", MONTH($S1231)=10, "October", MONTH($S1231)=11, "November", MONTH($S1231)=12, "December")</f>
        <v>March</v>
      </c>
    </row>
    <row r="1232" spans="1:21" ht="30" x14ac:dyDescent="0.25">
      <c r="A1232">
        <v>1230</v>
      </c>
      <c r="B1232" s="3" t="s">
        <v>1230</v>
      </c>
      <c r="C1232" s="3" t="s">
        <v>5339</v>
      </c>
      <c r="D1232" s="6">
        <v>12000</v>
      </c>
      <c r="E1232" s="8">
        <v>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>
        <f t="shared" si="76"/>
        <v>0</v>
      </c>
      <c r="P1232" s="11">
        <f t="shared" si="77"/>
        <v>0</v>
      </c>
      <c r="Q1232" t="s">
        <v>8322</v>
      </c>
      <c r="R1232" t="s">
        <v>8337</v>
      </c>
      <c r="S1232" s="10">
        <f t="shared" si="78"/>
        <v>40568.972569444442</v>
      </c>
      <c r="T1232">
        <f t="shared" si="79"/>
        <v>2011</v>
      </c>
      <c r="U1232" s="15" t="str" cm="1">
        <f t="array" ref="U1232">_xlfn.IFS(MONTH($S1232)=1, "January", MONTH($S1232)=2, "Feburary", MONTH($S1232)=3, "March", MONTH($S1232)=4, "April", MONTH($S1232)=5, "May", MONTH($S1232)=6, "June", MONTH($S1232)=7, "July", MONTH($S1232)=8, "August", MONTH($S1232)=9, "September", MONTH($S1232)=10, "October", MONTH($S1232)=11, "November", MONTH($S1232)=12, "December")</f>
        <v>January</v>
      </c>
    </row>
    <row r="1233" spans="1:21" ht="30" x14ac:dyDescent="0.25">
      <c r="A1233">
        <v>1231</v>
      </c>
      <c r="B1233" s="3" t="s">
        <v>1231</v>
      </c>
      <c r="C1233" s="3" t="s">
        <v>5340</v>
      </c>
      <c r="D1233" s="6">
        <v>12000</v>
      </c>
      <c r="E1233" s="8">
        <v>0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>
        <f t="shared" si="76"/>
        <v>0</v>
      </c>
      <c r="P1233" s="11">
        <f t="shared" si="77"/>
        <v>0</v>
      </c>
      <c r="Q1233" t="s">
        <v>8322</v>
      </c>
      <c r="R1233" t="s">
        <v>8337</v>
      </c>
      <c r="S1233" s="10">
        <f t="shared" si="78"/>
        <v>42193.941759259258</v>
      </c>
      <c r="T1233">
        <f t="shared" si="79"/>
        <v>2015</v>
      </c>
      <c r="U1233" s="15" t="str" cm="1">
        <f t="array" ref="U1233">_xlfn.IFS(MONTH($S1233)=1, "January", MONTH($S1233)=2, "Feburary", MONTH($S1233)=3, "March", MONTH($S1233)=4, "April", MONTH($S1233)=5, "May", MONTH($S1233)=6, "June", MONTH($S1233)=7, "July", MONTH($S1233)=8, "August", MONTH($S1233)=9, "September", MONTH($S1233)=10, "October", MONTH($S1233)=11, "November", MONTH($S1233)=12, "December")</f>
        <v>July</v>
      </c>
    </row>
    <row r="1234" spans="1:21" ht="30" x14ac:dyDescent="0.25">
      <c r="A1234">
        <v>1232</v>
      </c>
      <c r="B1234" s="3" t="s">
        <v>1232</v>
      </c>
      <c r="C1234" s="3" t="s">
        <v>5341</v>
      </c>
      <c r="D1234" s="6">
        <v>12000</v>
      </c>
      <c r="E1234" s="8">
        <v>40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>
        <f t="shared" si="76"/>
        <v>0</v>
      </c>
      <c r="P1234" s="11">
        <f t="shared" si="77"/>
        <v>40</v>
      </c>
      <c r="Q1234" t="s">
        <v>8322</v>
      </c>
      <c r="R1234" t="s">
        <v>8337</v>
      </c>
      <c r="S1234" s="10">
        <f t="shared" si="78"/>
        <v>41506.848032407412</v>
      </c>
      <c r="T1234">
        <f t="shared" si="79"/>
        <v>2013</v>
      </c>
      <c r="U1234" s="15" t="str" cm="1">
        <f t="array" ref="U1234">_xlfn.IFS(MONTH($S1234)=1, "January", MONTH($S1234)=2, "Feburary", MONTH($S1234)=3, "March", MONTH($S1234)=4, "April", MONTH($S1234)=5, "May", MONTH($S1234)=6, "June", MONTH($S1234)=7, "July", MONTH($S1234)=8, "August", MONTH($S1234)=9, "September", MONTH($S1234)=10, "October", MONTH($S1234)=11, "November", MONTH($S1234)=12, "December")</f>
        <v>August</v>
      </c>
    </row>
    <row r="1235" spans="1:21" ht="30" x14ac:dyDescent="0.25">
      <c r="A1235">
        <v>1233</v>
      </c>
      <c r="B1235" s="3" t="s">
        <v>1233</v>
      </c>
      <c r="C1235" s="3" t="s">
        <v>5342</v>
      </c>
      <c r="D1235" s="6">
        <v>12000</v>
      </c>
      <c r="E1235" s="8">
        <v>116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>
        <f t="shared" si="76"/>
        <v>1</v>
      </c>
      <c r="P1235" s="11">
        <f t="shared" si="77"/>
        <v>19.329999999999998</v>
      </c>
      <c r="Q1235" t="s">
        <v>8322</v>
      </c>
      <c r="R1235" t="s">
        <v>8337</v>
      </c>
      <c r="S1235" s="10">
        <f t="shared" si="78"/>
        <v>40939.948773148149</v>
      </c>
      <c r="T1235">
        <f t="shared" si="79"/>
        <v>2012</v>
      </c>
      <c r="U1235" s="15" t="str" cm="1">
        <f t="array" ref="U1235">_xlfn.IFS(MONTH($S1235)=1, "January", MONTH($S1235)=2, "Feburary", MONTH($S1235)=3, "March", MONTH($S1235)=4, "April", MONTH($S1235)=5, "May", MONTH($S1235)=6, "June", MONTH($S1235)=7, "July", MONTH($S1235)=8, "August", MONTH($S1235)=9, "September", MONTH($S1235)=10, "October", MONTH($S1235)=11, "November", MONTH($S1235)=12, "December")</f>
        <v>January</v>
      </c>
    </row>
    <row r="1236" spans="1:21" ht="30" x14ac:dyDescent="0.25">
      <c r="A1236">
        <v>1234</v>
      </c>
      <c r="B1236" s="3" t="s">
        <v>1234</v>
      </c>
      <c r="C1236" s="3" t="s">
        <v>5343</v>
      </c>
      <c r="D1236" s="6">
        <v>12000</v>
      </c>
      <c r="E1236" s="8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>
        <f t="shared" si="76"/>
        <v>0</v>
      </c>
      <c r="P1236" s="11">
        <f t="shared" si="77"/>
        <v>0</v>
      </c>
      <c r="Q1236" t="s">
        <v>8322</v>
      </c>
      <c r="R1236" t="s">
        <v>8337</v>
      </c>
      <c r="S1236" s="10">
        <f t="shared" si="78"/>
        <v>42007.788680555561</v>
      </c>
      <c r="T1236">
        <f t="shared" si="79"/>
        <v>2015</v>
      </c>
      <c r="U1236" s="15" t="str" cm="1">
        <f t="array" ref="U1236">_xlfn.IFS(MONTH($S1236)=1, "January", MONTH($S1236)=2, "Feburary", MONTH($S1236)=3, "March", MONTH($S1236)=4, "April", MONTH($S1236)=5, "May", MONTH($S1236)=6, "June", MONTH($S1236)=7, "July", MONTH($S1236)=8, "August", MONTH($S1236)=9, "September", MONTH($S1236)=10, "October", MONTH($S1236)=11, "November", MONTH($S1236)=12, "December")</f>
        <v>January</v>
      </c>
    </row>
    <row r="1237" spans="1:21" ht="30" x14ac:dyDescent="0.25">
      <c r="A1237">
        <v>1235</v>
      </c>
      <c r="B1237" s="3" t="s">
        <v>1235</v>
      </c>
      <c r="C1237" s="3" t="s">
        <v>5344</v>
      </c>
      <c r="D1237" s="6">
        <v>12000</v>
      </c>
      <c r="E1237" s="8">
        <v>210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>
        <f t="shared" si="76"/>
        <v>2</v>
      </c>
      <c r="P1237" s="11">
        <f t="shared" si="77"/>
        <v>35</v>
      </c>
      <c r="Q1237" t="s">
        <v>8322</v>
      </c>
      <c r="R1237" t="s">
        <v>8337</v>
      </c>
      <c r="S1237" s="10">
        <f t="shared" si="78"/>
        <v>41583.135405092595</v>
      </c>
      <c r="T1237">
        <f t="shared" si="79"/>
        <v>2013</v>
      </c>
      <c r="U1237" s="15" t="str" cm="1">
        <f t="array" ref="U1237">_xlfn.IFS(MONTH($S1237)=1, "January", MONTH($S1237)=2, "Feburary", MONTH($S1237)=3, "March", MONTH($S1237)=4, "April", MONTH($S1237)=5, "May", MONTH($S1237)=6, "June", MONTH($S1237)=7, "July", MONTH($S1237)=8, "August", MONTH($S1237)=9, "September", MONTH($S1237)=10, "October", MONTH($S1237)=11, "November", MONTH($S1237)=12, "December")</f>
        <v>November</v>
      </c>
    </row>
    <row r="1238" spans="1:21" x14ac:dyDescent="0.25">
      <c r="A1238">
        <v>1236</v>
      </c>
      <c r="B1238" s="3" t="s">
        <v>1236</v>
      </c>
      <c r="C1238" s="3" t="s">
        <v>5345</v>
      </c>
      <c r="D1238" s="6">
        <v>12000</v>
      </c>
      <c r="E1238" s="8">
        <v>0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>
        <f t="shared" si="76"/>
        <v>0</v>
      </c>
      <c r="P1238" s="11">
        <f t="shared" si="77"/>
        <v>0</v>
      </c>
      <c r="Q1238" t="s">
        <v>8322</v>
      </c>
      <c r="R1238" t="s">
        <v>8337</v>
      </c>
      <c r="S1238" s="10">
        <f t="shared" si="78"/>
        <v>41110.680138888885</v>
      </c>
      <c r="T1238">
        <f t="shared" si="79"/>
        <v>2012</v>
      </c>
      <c r="U1238" s="15" t="str" cm="1">
        <f t="array" ref="U1238">_xlfn.IFS(MONTH($S1238)=1, "January", MONTH($S1238)=2, "Feburary", MONTH($S1238)=3, "March", MONTH($S1238)=4, "April", MONTH($S1238)=5, "May", MONTH($S1238)=6, "June", MONTH($S1238)=7, "July", MONTH($S1238)=8, "August", MONTH($S1238)=9, "September", MONTH($S1238)=10, "October", MONTH($S1238)=11, "November", MONTH($S1238)=12, "December")</f>
        <v>July</v>
      </c>
    </row>
    <row r="1239" spans="1:21" ht="30" x14ac:dyDescent="0.25">
      <c r="A1239">
        <v>1237</v>
      </c>
      <c r="B1239" s="3" t="s">
        <v>1237</v>
      </c>
      <c r="C1239" s="3" t="s">
        <v>5346</v>
      </c>
      <c r="D1239" s="6">
        <v>12000</v>
      </c>
      <c r="E1239" s="8">
        <v>0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>
        <f t="shared" si="76"/>
        <v>0</v>
      </c>
      <c r="P1239" s="11">
        <f t="shared" si="77"/>
        <v>0</v>
      </c>
      <c r="Q1239" t="s">
        <v>8322</v>
      </c>
      <c r="R1239" t="s">
        <v>8337</v>
      </c>
      <c r="S1239" s="10">
        <f t="shared" si="78"/>
        <v>41125.283159722225</v>
      </c>
      <c r="T1239">
        <f t="shared" si="79"/>
        <v>2012</v>
      </c>
      <c r="U1239" s="15" t="str" cm="1">
        <f t="array" ref="U1239">_xlfn.IFS(MONTH($S1239)=1, "January", MONTH($S1239)=2, "Feburary", MONTH($S1239)=3, "March", MONTH($S1239)=4, "April", MONTH($S1239)=5, "May", MONTH($S1239)=6, "June", MONTH($S1239)=7, "July", MONTH($S1239)=8, "August", MONTH($S1239)=9, "September", MONTH($S1239)=10, "October", MONTH($S1239)=11, "November", MONTH($S1239)=12, "December")</f>
        <v>August</v>
      </c>
    </row>
    <row r="1240" spans="1:21" ht="30" x14ac:dyDescent="0.25">
      <c r="A1240">
        <v>1238</v>
      </c>
      <c r="B1240" s="3" t="s">
        <v>1238</v>
      </c>
      <c r="C1240" s="3" t="s">
        <v>5347</v>
      </c>
      <c r="D1240" s="6">
        <v>12000</v>
      </c>
      <c r="E1240" s="8">
        <v>178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>
        <f t="shared" si="76"/>
        <v>1</v>
      </c>
      <c r="P1240" s="11">
        <f t="shared" si="77"/>
        <v>59.33</v>
      </c>
      <c r="Q1240" t="s">
        <v>8322</v>
      </c>
      <c r="R1240" t="s">
        <v>8337</v>
      </c>
      <c r="S1240" s="10">
        <f t="shared" si="78"/>
        <v>40731.61037037037</v>
      </c>
      <c r="T1240">
        <f t="shared" si="79"/>
        <v>2011</v>
      </c>
      <c r="U1240" s="15" t="str" cm="1">
        <f t="array" ref="U1240">_xlfn.IFS(MONTH($S1240)=1, "January", MONTH($S1240)=2, "Feburary", MONTH($S1240)=3, "March", MONTH($S1240)=4, "April", MONTH($S1240)=5, "May", MONTH($S1240)=6, "June", MONTH($S1240)=7, "July", MONTH($S1240)=8, "August", MONTH($S1240)=9, "September", MONTH($S1240)=10, "October", MONTH($S1240)=11, "November", MONTH($S1240)=12, "December")</f>
        <v>July</v>
      </c>
    </row>
    <row r="1241" spans="1:21" ht="30" x14ac:dyDescent="0.25">
      <c r="A1241">
        <v>1239</v>
      </c>
      <c r="B1241" s="3" t="s">
        <v>1239</v>
      </c>
      <c r="C1241" s="3" t="s">
        <v>5348</v>
      </c>
      <c r="D1241" s="6">
        <v>12000</v>
      </c>
      <c r="E1241" s="8">
        <v>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>
        <f t="shared" si="76"/>
        <v>0</v>
      </c>
      <c r="P1241" s="11">
        <f t="shared" si="77"/>
        <v>0</v>
      </c>
      <c r="Q1241" t="s">
        <v>8322</v>
      </c>
      <c r="R1241" t="s">
        <v>8337</v>
      </c>
      <c r="S1241" s="10">
        <f t="shared" si="78"/>
        <v>40883.962581018517</v>
      </c>
      <c r="T1241">
        <f t="shared" si="79"/>
        <v>2011</v>
      </c>
      <c r="U1241" s="15" t="str" cm="1">
        <f t="array" ref="U1241">_xlfn.IFS(MONTH($S1241)=1, "January", MONTH($S1241)=2, "Feburary", MONTH($S1241)=3, "March", MONTH($S1241)=4, "April", MONTH($S1241)=5, "May", MONTH($S1241)=6, "June", MONTH($S1241)=7, "July", MONTH($S1241)=8, "August", MONTH($S1241)=9, "September", MONTH($S1241)=10, "October", MONTH($S1241)=11, "November", MONTH($S1241)=12, "December")</f>
        <v>December</v>
      </c>
    </row>
    <row r="1242" spans="1:21" ht="30" x14ac:dyDescent="0.25">
      <c r="A1242">
        <v>1240</v>
      </c>
      <c r="B1242" s="3" t="s">
        <v>1240</v>
      </c>
      <c r="C1242" s="3" t="s">
        <v>5349</v>
      </c>
      <c r="D1242" s="6">
        <v>12000</v>
      </c>
      <c r="E1242" s="8">
        <v>241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>
        <f t="shared" si="76"/>
        <v>2</v>
      </c>
      <c r="P1242" s="11">
        <f t="shared" si="77"/>
        <v>30.13</v>
      </c>
      <c r="Q1242" t="s">
        <v>8322</v>
      </c>
      <c r="R1242" t="s">
        <v>8337</v>
      </c>
      <c r="S1242" s="10">
        <f t="shared" si="78"/>
        <v>41409.040011574078</v>
      </c>
      <c r="T1242">
        <f t="shared" si="79"/>
        <v>2013</v>
      </c>
      <c r="U1242" s="15" t="str" cm="1">
        <f t="array" ref="U1242">_xlfn.IFS(MONTH($S1242)=1, "January", MONTH($S1242)=2, "Feburary", MONTH($S1242)=3, "March", MONTH($S1242)=4, "April", MONTH($S1242)=5, "May", MONTH($S1242)=6, "June", MONTH($S1242)=7, "July", MONTH($S1242)=8, "August", MONTH($S1242)=9, "September", MONTH($S1242)=10, "October", MONTH($S1242)=11, "November", MONTH($S1242)=12, "December")</f>
        <v>May</v>
      </c>
    </row>
    <row r="1243" spans="1:21" ht="30" x14ac:dyDescent="0.25">
      <c r="A1243">
        <v>1241</v>
      </c>
      <c r="B1243" s="3" t="s">
        <v>1241</v>
      </c>
      <c r="C1243" s="3" t="s">
        <v>5350</v>
      </c>
      <c r="D1243" s="6">
        <v>12000</v>
      </c>
      <c r="E1243" s="8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>
        <f t="shared" si="76"/>
        <v>21</v>
      </c>
      <c r="P1243" s="11">
        <f t="shared" si="77"/>
        <v>74.62</v>
      </c>
      <c r="Q1243" t="s">
        <v>8322</v>
      </c>
      <c r="R1243" t="s">
        <v>8337</v>
      </c>
      <c r="S1243" s="10">
        <f t="shared" si="78"/>
        <v>41923.837731481479</v>
      </c>
      <c r="T1243">
        <f t="shared" si="79"/>
        <v>2014</v>
      </c>
      <c r="U1243" s="15" t="str" cm="1">
        <f t="array" ref="U1243">_xlfn.IFS(MONTH($S1243)=1, "January", MONTH($S1243)=2, "Feburary", MONTH($S1243)=3, "March", MONTH($S1243)=4, "April", MONTH($S1243)=5, "May", MONTH($S1243)=6, "June", MONTH($S1243)=7, "July", MONTH($S1243)=8, "August", MONTH($S1243)=9, "September", MONTH($S1243)=10, "October", MONTH($S1243)=11, "November", MONTH($S1243)=12, "December")</f>
        <v>October</v>
      </c>
    </row>
    <row r="1244" spans="1:21" ht="30" x14ac:dyDescent="0.25">
      <c r="A1244">
        <v>1242</v>
      </c>
      <c r="B1244" s="3" t="s">
        <v>1242</v>
      </c>
      <c r="C1244" s="3" t="s">
        <v>5351</v>
      </c>
      <c r="D1244" s="6">
        <v>12000</v>
      </c>
      <c r="E1244" s="8">
        <v>5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>
        <f t="shared" si="76"/>
        <v>0</v>
      </c>
      <c r="P1244" s="11">
        <f t="shared" si="77"/>
        <v>5</v>
      </c>
      <c r="Q1244" t="s">
        <v>8322</v>
      </c>
      <c r="R1244" t="s">
        <v>8337</v>
      </c>
      <c r="S1244" s="10">
        <f t="shared" si="78"/>
        <v>40782.165532407409</v>
      </c>
      <c r="T1244">
        <f t="shared" si="79"/>
        <v>2011</v>
      </c>
      <c r="U1244" s="15" t="str" cm="1">
        <f t="array" ref="U1244">_xlfn.IFS(MONTH($S1244)=1, "January", MONTH($S1244)=2, "Feburary", MONTH($S1244)=3, "March", MONTH($S1244)=4, "April", MONTH($S1244)=5, "May", MONTH($S1244)=6, "June", MONTH($S1244)=7, "July", MONTH($S1244)=8, "August", MONTH($S1244)=9, "September", MONTH($S1244)=10, "October", MONTH($S1244)=11, "November", MONTH($S1244)=12, "December")</f>
        <v>August</v>
      </c>
    </row>
    <row r="1245" spans="1:21" ht="30" x14ac:dyDescent="0.25">
      <c r="A1245">
        <v>1243</v>
      </c>
      <c r="B1245" s="3" t="s">
        <v>1243</v>
      </c>
      <c r="C1245" s="3" t="s">
        <v>5352</v>
      </c>
      <c r="D1245" s="6">
        <v>12000</v>
      </c>
      <c r="E1245" s="8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>
        <f t="shared" si="76"/>
        <v>14</v>
      </c>
      <c r="P1245" s="11">
        <f t="shared" si="77"/>
        <v>44.5</v>
      </c>
      <c r="Q1245" t="s">
        <v>8322</v>
      </c>
      <c r="R1245" t="s">
        <v>8337</v>
      </c>
      <c r="S1245" s="10">
        <f t="shared" si="78"/>
        <v>40671.879293981481</v>
      </c>
      <c r="T1245">
        <f t="shared" si="79"/>
        <v>2011</v>
      </c>
      <c r="U1245" s="15" t="str" cm="1">
        <f t="array" ref="U1245">_xlfn.IFS(MONTH($S1245)=1, "January", MONTH($S1245)=2, "Feburary", MONTH($S1245)=3, "March", MONTH($S1245)=4, "April", MONTH($S1245)=5, "May", MONTH($S1245)=6, "June", MONTH($S1245)=7, "July", MONTH($S1245)=8, "August", MONTH($S1245)=9, "September", MONTH($S1245)=10, "October", MONTH($S1245)=11, "November", MONTH($S1245)=12, "December")</f>
        <v>May</v>
      </c>
    </row>
    <row r="1246" spans="1:21" ht="30" x14ac:dyDescent="0.25">
      <c r="A1246">
        <v>1244</v>
      </c>
      <c r="B1246" s="3" t="s">
        <v>1244</v>
      </c>
      <c r="C1246" s="3" t="s">
        <v>5353</v>
      </c>
      <c r="D1246" s="6">
        <v>12000</v>
      </c>
      <c r="E1246" s="8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>
        <f t="shared" si="76"/>
        <v>17</v>
      </c>
      <c r="P1246" s="11">
        <f t="shared" si="77"/>
        <v>46.13</v>
      </c>
      <c r="Q1246" t="s">
        <v>8322</v>
      </c>
      <c r="R1246" t="s">
        <v>8323</v>
      </c>
      <c r="S1246" s="10">
        <f t="shared" si="78"/>
        <v>41355.825497685182</v>
      </c>
      <c r="T1246">
        <f t="shared" si="79"/>
        <v>2013</v>
      </c>
      <c r="U1246" s="15" t="str" cm="1">
        <f t="array" ref="U1246">_xlfn.IFS(MONTH($S1246)=1, "January", MONTH($S1246)=2, "Feburary", MONTH($S1246)=3, "March", MONTH($S1246)=4, "April", MONTH($S1246)=5, "May", MONTH($S1246)=6, "June", MONTH($S1246)=7, "July", MONTH($S1246)=8, "August", MONTH($S1246)=9, "September", MONTH($S1246)=10, "October", MONTH($S1246)=11, "November", MONTH($S1246)=12, "December")</f>
        <v>March</v>
      </c>
    </row>
    <row r="1247" spans="1:21" ht="30" x14ac:dyDescent="0.25">
      <c r="A1247">
        <v>1245</v>
      </c>
      <c r="B1247" s="3" t="s">
        <v>1245</v>
      </c>
      <c r="C1247" s="3" t="s">
        <v>5354</v>
      </c>
      <c r="D1247" s="6">
        <v>12000</v>
      </c>
      <c r="E1247" s="8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>
        <f t="shared" si="76"/>
        <v>20</v>
      </c>
      <c r="P1247" s="11">
        <f t="shared" si="77"/>
        <v>141.47</v>
      </c>
      <c r="Q1247" t="s">
        <v>8322</v>
      </c>
      <c r="R1247" t="s">
        <v>8323</v>
      </c>
      <c r="S1247" s="10">
        <f t="shared" si="78"/>
        <v>41774.599930555552</v>
      </c>
      <c r="T1247">
        <f t="shared" si="79"/>
        <v>2014</v>
      </c>
      <c r="U1247" s="15" t="str" cm="1">
        <f t="array" ref="U1247">_xlfn.IFS(MONTH($S1247)=1, "January", MONTH($S1247)=2, "Feburary", MONTH($S1247)=3, "March", MONTH($S1247)=4, "April", MONTH($S1247)=5, "May", MONTH($S1247)=6, "June", MONTH($S1247)=7, "July", MONTH($S1247)=8, "August", MONTH($S1247)=9, "September", MONTH($S1247)=10, "October", MONTH($S1247)=11, "November", MONTH($S1247)=12, "December")</f>
        <v>May</v>
      </c>
    </row>
    <row r="1248" spans="1:21" ht="30" x14ac:dyDescent="0.25">
      <c r="A1248">
        <v>1246</v>
      </c>
      <c r="B1248" s="3" t="s">
        <v>1246</v>
      </c>
      <c r="C1248" s="3" t="s">
        <v>5355</v>
      </c>
      <c r="D1248" s="6">
        <v>12000</v>
      </c>
      <c r="E1248" s="8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>
        <f t="shared" si="76"/>
        <v>20</v>
      </c>
      <c r="P1248" s="11">
        <f t="shared" si="77"/>
        <v>75.48</v>
      </c>
      <c r="Q1248" t="s">
        <v>8322</v>
      </c>
      <c r="R1248" t="s">
        <v>8323</v>
      </c>
      <c r="S1248" s="10">
        <f t="shared" si="78"/>
        <v>40838.043391203704</v>
      </c>
      <c r="T1248">
        <f t="shared" si="79"/>
        <v>2011</v>
      </c>
      <c r="U1248" s="15" t="str" cm="1">
        <f t="array" ref="U1248">_xlfn.IFS(MONTH($S1248)=1, "January", MONTH($S1248)=2, "Feburary", MONTH($S1248)=3, "March", MONTH($S1248)=4, "April", MONTH($S1248)=5, "May", MONTH($S1248)=6, "June", MONTH($S1248)=7, "July", MONTH($S1248)=8, "August", MONTH($S1248)=9, "September", MONTH($S1248)=10, "October", MONTH($S1248)=11, "November", MONTH($S1248)=12, "December")</f>
        <v>October</v>
      </c>
    </row>
    <row r="1249" spans="1:21" ht="30" x14ac:dyDescent="0.25">
      <c r="A1249">
        <v>1247</v>
      </c>
      <c r="B1249" s="3" t="s">
        <v>1247</v>
      </c>
      <c r="C1249" s="3" t="s">
        <v>5356</v>
      </c>
      <c r="D1249" s="6">
        <v>12000</v>
      </c>
      <c r="E1249" s="8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>
        <f t="shared" si="76"/>
        <v>36</v>
      </c>
      <c r="P1249" s="11">
        <f t="shared" si="77"/>
        <v>85.5</v>
      </c>
      <c r="Q1249" t="s">
        <v>8322</v>
      </c>
      <c r="R1249" t="s">
        <v>8323</v>
      </c>
      <c r="S1249" s="10">
        <f t="shared" si="78"/>
        <v>41370.292303240742</v>
      </c>
      <c r="T1249">
        <f t="shared" si="79"/>
        <v>2013</v>
      </c>
      <c r="U1249" s="15" t="str" cm="1">
        <f t="array" ref="U1249">_xlfn.IFS(MONTH($S1249)=1, "January", MONTH($S1249)=2, "Feburary", MONTH($S1249)=3, "March", MONTH($S1249)=4, "April", MONTH($S1249)=5, "May", MONTH($S1249)=6, "June", MONTH($S1249)=7, "July", MONTH($S1249)=8, "August", MONTH($S1249)=9, "September", MONTH($S1249)=10, "October", MONTH($S1249)=11, "November", MONTH($S1249)=12, "December")</f>
        <v>April</v>
      </c>
    </row>
    <row r="1250" spans="1:21" ht="30" x14ac:dyDescent="0.25">
      <c r="A1250">
        <v>1248</v>
      </c>
      <c r="B1250" s="3" t="s">
        <v>1248</v>
      </c>
      <c r="C1250" s="3" t="s">
        <v>5357</v>
      </c>
      <c r="D1250" s="6">
        <v>12000</v>
      </c>
      <c r="E1250" s="8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>
        <f t="shared" si="76"/>
        <v>32</v>
      </c>
      <c r="P1250" s="11">
        <f t="shared" si="77"/>
        <v>64.25</v>
      </c>
      <c r="Q1250" t="s">
        <v>8322</v>
      </c>
      <c r="R1250" t="s">
        <v>8323</v>
      </c>
      <c r="S1250" s="10">
        <f t="shared" si="78"/>
        <v>41767.656863425924</v>
      </c>
      <c r="T1250">
        <f t="shared" si="79"/>
        <v>2014</v>
      </c>
      <c r="U1250" s="15" t="str" cm="1">
        <f t="array" ref="U1250">_xlfn.IFS(MONTH($S1250)=1, "January", MONTH($S1250)=2, "Feburary", MONTH($S1250)=3, "March", MONTH($S1250)=4, "April", MONTH($S1250)=5, "May", MONTH($S1250)=6, "June", MONTH($S1250)=7, "July", MONTH($S1250)=8, "August", MONTH($S1250)=9, "September", MONTH($S1250)=10, "October", MONTH($S1250)=11, "November", MONTH($S1250)=12, "December")</f>
        <v>May</v>
      </c>
    </row>
    <row r="1251" spans="1:21" ht="30" x14ac:dyDescent="0.25">
      <c r="A1251">
        <v>1249</v>
      </c>
      <c r="B1251" s="3" t="s">
        <v>1249</v>
      </c>
      <c r="C1251" s="3" t="s">
        <v>5358</v>
      </c>
      <c r="D1251" s="6">
        <v>12000</v>
      </c>
      <c r="E1251" s="8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>
        <f t="shared" si="76"/>
        <v>44</v>
      </c>
      <c r="P1251" s="11">
        <f t="shared" si="77"/>
        <v>64.47</v>
      </c>
      <c r="Q1251" t="s">
        <v>8322</v>
      </c>
      <c r="R1251" t="s">
        <v>8323</v>
      </c>
      <c r="S1251" s="10">
        <f t="shared" si="78"/>
        <v>41067.74086805556</v>
      </c>
      <c r="T1251">
        <f t="shared" si="79"/>
        <v>2012</v>
      </c>
      <c r="U1251" s="15" t="str" cm="1">
        <f t="array" ref="U1251">_xlfn.IFS(MONTH($S1251)=1, "January", MONTH($S1251)=2, "Feburary", MONTH($S1251)=3, "March", MONTH($S1251)=4, "April", MONTH($S1251)=5, "May", MONTH($S1251)=6, "June", MONTH($S1251)=7, "July", MONTH($S1251)=8, "August", MONTH($S1251)=9, "September", MONTH($S1251)=10, "October", MONTH($S1251)=11, "November", MONTH($S1251)=12, "December")</f>
        <v>June</v>
      </c>
    </row>
    <row r="1252" spans="1:21" ht="30" x14ac:dyDescent="0.25">
      <c r="A1252">
        <v>1250</v>
      </c>
      <c r="B1252" s="3" t="s">
        <v>1250</v>
      </c>
      <c r="C1252" s="3" t="s">
        <v>5359</v>
      </c>
      <c r="D1252" s="6">
        <v>12000</v>
      </c>
      <c r="E1252" s="8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>
        <f t="shared" si="76"/>
        <v>500</v>
      </c>
      <c r="P1252" s="11">
        <f t="shared" si="77"/>
        <v>118.2</v>
      </c>
      <c r="Q1252" t="s">
        <v>8322</v>
      </c>
      <c r="R1252" t="s">
        <v>8323</v>
      </c>
      <c r="S1252" s="10">
        <f t="shared" si="78"/>
        <v>41843.64271990741</v>
      </c>
      <c r="T1252">
        <f t="shared" si="79"/>
        <v>2014</v>
      </c>
      <c r="U1252" s="15" t="str" cm="1">
        <f t="array" ref="U1252">_xlfn.IFS(MONTH($S1252)=1, "January", MONTH($S1252)=2, "Feburary", MONTH($S1252)=3, "March", MONTH($S1252)=4, "April", MONTH($S1252)=5, "May", MONTH($S1252)=6, "June", MONTH($S1252)=7, "July", MONTH($S1252)=8, "August", MONTH($S1252)=9, "September", MONTH($S1252)=10, "October", MONTH($S1252)=11, "November", MONTH($S1252)=12, "December")</f>
        <v>July</v>
      </c>
    </row>
    <row r="1253" spans="1:21" ht="30" x14ac:dyDescent="0.25">
      <c r="A1253">
        <v>1251</v>
      </c>
      <c r="B1253" s="3" t="s">
        <v>1251</v>
      </c>
      <c r="C1253" s="3" t="s">
        <v>5360</v>
      </c>
      <c r="D1253" s="6">
        <v>12000</v>
      </c>
      <c r="E1253" s="8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>
        <f t="shared" si="76"/>
        <v>51</v>
      </c>
      <c r="P1253" s="11">
        <f t="shared" si="77"/>
        <v>82.54</v>
      </c>
      <c r="Q1253" t="s">
        <v>8322</v>
      </c>
      <c r="R1253" t="s">
        <v>8323</v>
      </c>
      <c r="S1253" s="10">
        <f t="shared" si="78"/>
        <v>40751.814432870371</v>
      </c>
      <c r="T1253">
        <f t="shared" si="79"/>
        <v>2011</v>
      </c>
      <c r="U1253" s="15" t="str" cm="1">
        <f t="array" ref="U1253">_xlfn.IFS(MONTH($S1253)=1, "January", MONTH($S1253)=2, "Feburary", MONTH($S1253)=3, "March", MONTH($S1253)=4, "April", MONTH($S1253)=5, "May", MONTH($S1253)=6, "June", MONTH($S1253)=7, "July", MONTH($S1253)=8, "August", MONTH($S1253)=9, "September", MONTH($S1253)=10, "October", MONTH($S1253)=11, "November", MONTH($S1253)=12, "December")</f>
        <v>July</v>
      </c>
    </row>
    <row r="1254" spans="1:21" ht="30" x14ac:dyDescent="0.25">
      <c r="A1254">
        <v>1252</v>
      </c>
      <c r="B1254" s="3" t="s">
        <v>1252</v>
      </c>
      <c r="C1254" s="3" t="s">
        <v>5361</v>
      </c>
      <c r="D1254" s="6">
        <v>12000</v>
      </c>
      <c r="E1254" s="8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>
        <f t="shared" si="76"/>
        <v>40</v>
      </c>
      <c r="P1254" s="11">
        <f t="shared" si="77"/>
        <v>34.17</v>
      </c>
      <c r="Q1254" t="s">
        <v>8322</v>
      </c>
      <c r="R1254" t="s">
        <v>8323</v>
      </c>
      <c r="S1254" s="10">
        <f t="shared" si="78"/>
        <v>41543.988067129627</v>
      </c>
      <c r="T1254">
        <f t="shared" si="79"/>
        <v>2013</v>
      </c>
      <c r="U1254" s="15" t="str" cm="1">
        <f t="array" ref="U1254">_xlfn.IFS(MONTH($S1254)=1, "January", MONTH($S1254)=2, "Feburary", MONTH($S1254)=3, "March", MONTH($S1254)=4, "April", MONTH($S1254)=5, "May", MONTH($S1254)=6, "June", MONTH($S1254)=7, "July", MONTH($S1254)=8, "August", MONTH($S1254)=9, "September", MONTH($S1254)=10, "October", MONTH($S1254)=11, "November", MONTH($S1254)=12, "December")</f>
        <v>September</v>
      </c>
    </row>
    <row r="1255" spans="1:21" ht="30" x14ac:dyDescent="0.25">
      <c r="A1255">
        <v>1253</v>
      </c>
      <c r="B1255" s="3" t="s">
        <v>1253</v>
      </c>
      <c r="C1255" s="3" t="s">
        <v>5362</v>
      </c>
      <c r="D1255" s="6">
        <v>12000</v>
      </c>
      <c r="E1255" s="8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>
        <f t="shared" si="76"/>
        <v>253</v>
      </c>
      <c r="P1255" s="11">
        <f t="shared" si="77"/>
        <v>42.73</v>
      </c>
      <c r="Q1255" t="s">
        <v>8322</v>
      </c>
      <c r="R1255" t="s">
        <v>8323</v>
      </c>
      <c r="S1255" s="10">
        <f t="shared" si="78"/>
        <v>41855.783645833333</v>
      </c>
      <c r="T1255">
        <f t="shared" si="79"/>
        <v>2014</v>
      </c>
      <c r="U1255" s="15" t="str" cm="1">
        <f t="array" ref="U1255">_xlfn.IFS(MONTH($S1255)=1, "January", MONTH($S1255)=2, "Feburary", MONTH($S1255)=3, "March", MONTH($S1255)=4, "April", MONTH($S1255)=5, "May", MONTH($S1255)=6, "June", MONTH($S1255)=7, "July", MONTH($S1255)=8, "August", MONTH($S1255)=9, "September", MONTH($S1255)=10, "October", MONTH($S1255)=11, "November", MONTH($S1255)=12, "December")</f>
        <v>August</v>
      </c>
    </row>
    <row r="1256" spans="1:21" ht="30" x14ac:dyDescent="0.25">
      <c r="A1256">
        <v>1254</v>
      </c>
      <c r="B1256" s="3" t="s">
        <v>1254</v>
      </c>
      <c r="C1256" s="3" t="s">
        <v>5363</v>
      </c>
      <c r="D1256" s="6">
        <v>12000</v>
      </c>
      <c r="E1256" s="8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>
        <f t="shared" si="76"/>
        <v>111</v>
      </c>
      <c r="P1256" s="11">
        <f t="shared" si="77"/>
        <v>94.49</v>
      </c>
      <c r="Q1256" t="s">
        <v>8322</v>
      </c>
      <c r="R1256" t="s">
        <v>8323</v>
      </c>
      <c r="S1256" s="10">
        <f t="shared" si="78"/>
        <v>40487.621365740742</v>
      </c>
      <c r="T1256">
        <f t="shared" si="79"/>
        <v>2010</v>
      </c>
      <c r="U1256" s="15" t="str" cm="1">
        <f t="array" ref="U1256">_xlfn.IFS(MONTH($S1256)=1, "January", MONTH($S1256)=2, "Feburary", MONTH($S1256)=3, "March", MONTH($S1256)=4, "April", MONTH($S1256)=5, "May", MONTH($S1256)=6, "June", MONTH($S1256)=7, "July", MONTH($S1256)=8, "August", MONTH($S1256)=9, "September", MONTH($S1256)=10, "October", MONTH($S1256)=11, "November", MONTH($S1256)=12, "December")</f>
        <v>November</v>
      </c>
    </row>
    <row r="1257" spans="1:21" ht="30" x14ac:dyDescent="0.25">
      <c r="A1257">
        <v>1255</v>
      </c>
      <c r="B1257" s="3" t="s">
        <v>1255</v>
      </c>
      <c r="C1257" s="3" t="s">
        <v>5364</v>
      </c>
      <c r="D1257" s="6">
        <v>11999</v>
      </c>
      <c r="E1257" s="8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>
        <f t="shared" si="76"/>
        <v>51</v>
      </c>
      <c r="P1257" s="11">
        <f t="shared" si="77"/>
        <v>55.7</v>
      </c>
      <c r="Q1257" t="s">
        <v>8322</v>
      </c>
      <c r="R1257" t="s">
        <v>8323</v>
      </c>
      <c r="S1257" s="10">
        <f t="shared" si="78"/>
        <v>41579.845509259263</v>
      </c>
      <c r="T1257">
        <f t="shared" si="79"/>
        <v>2013</v>
      </c>
      <c r="U1257" s="15" t="str" cm="1">
        <f t="array" ref="U1257">_xlfn.IFS(MONTH($S1257)=1, "January", MONTH($S1257)=2, "Feburary", MONTH($S1257)=3, "March", MONTH($S1257)=4, "April", MONTH($S1257)=5, "May", MONTH($S1257)=6, "June", MONTH($S1257)=7, "July", MONTH($S1257)=8, "August", MONTH($S1257)=9, "September", MONTH($S1257)=10, "October", MONTH($S1257)=11, "November", MONTH($S1257)=12, "December")</f>
        <v>November</v>
      </c>
    </row>
    <row r="1258" spans="1:21" ht="30" x14ac:dyDescent="0.25">
      <c r="A1258">
        <v>1256</v>
      </c>
      <c r="B1258" s="3" t="s">
        <v>1256</v>
      </c>
      <c r="C1258" s="3" t="s">
        <v>5365</v>
      </c>
      <c r="D1258" s="6">
        <v>11737</v>
      </c>
      <c r="E1258" s="8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>
        <f t="shared" si="76"/>
        <v>302</v>
      </c>
      <c r="P1258" s="11">
        <f t="shared" si="77"/>
        <v>98.03</v>
      </c>
      <c r="Q1258" t="s">
        <v>8322</v>
      </c>
      <c r="R1258" t="s">
        <v>8323</v>
      </c>
      <c r="S1258" s="10">
        <f t="shared" si="78"/>
        <v>40921.919340277782</v>
      </c>
      <c r="T1258">
        <f t="shared" si="79"/>
        <v>2012</v>
      </c>
      <c r="U1258" s="15" t="str" cm="1">
        <f t="array" ref="U1258">_xlfn.IFS(MONTH($S1258)=1, "January", MONTH($S1258)=2, "Feburary", MONTH($S1258)=3, "March", MONTH($S1258)=4, "April", MONTH($S1258)=5, "May", MONTH($S1258)=6, "June", MONTH($S1258)=7, "July", MONTH($S1258)=8, "August", MONTH($S1258)=9, "September", MONTH($S1258)=10, "October", MONTH($S1258)=11, "November", MONTH($S1258)=12, "December")</f>
        <v>January</v>
      </c>
    </row>
    <row r="1259" spans="1:21" ht="30" x14ac:dyDescent="0.25">
      <c r="A1259">
        <v>1257</v>
      </c>
      <c r="B1259" s="3" t="s">
        <v>1257</v>
      </c>
      <c r="C1259" s="3" t="s">
        <v>5366</v>
      </c>
      <c r="D1259" s="6">
        <v>11500</v>
      </c>
      <c r="E1259" s="8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>
        <f t="shared" si="76"/>
        <v>141</v>
      </c>
      <c r="P1259" s="11">
        <f t="shared" si="77"/>
        <v>92.1</v>
      </c>
      <c r="Q1259" t="s">
        <v>8322</v>
      </c>
      <c r="R1259" t="s">
        <v>8323</v>
      </c>
      <c r="S1259" s="10">
        <f t="shared" si="78"/>
        <v>40587.085532407407</v>
      </c>
      <c r="T1259">
        <f t="shared" si="79"/>
        <v>2011</v>
      </c>
      <c r="U1259" s="15" t="str" cm="1">
        <f t="array" ref="U1259">_xlfn.IFS(MONTH($S1259)=1, "January", MONTH($S1259)=2, "Feburary", MONTH($S1259)=3, "March", MONTH($S1259)=4, "April", MONTH($S1259)=5, "May", MONTH($S1259)=6, "June", MONTH($S1259)=7, "July", MONTH($S1259)=8, "August", MONTH($S1259)=9, "September", MONTH($S1259)=10, "October", MONTH($S1259)=11, "November", MONTH($S1259)=12, "December")</f>
        <v>Feburary</v>
      </c>
    </row>
    <row r="1260" spans="1:21" ht="30" x14ac:dyDescent="0.25">
      <c r="A1260">
        <v>1258</v>
      </c>
      <c r="B1260" s="3" t="s">
        <v>1258</v>
      </c>
      <c r="C1260" s="3" t="s">
        <v>5367</v>
      </c>
      <c r="D1260" s="6">
        <v>11500</v>
      </c>
      <c r="E1260" s="8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>
        <f t="shared" si="76"/>
        <v>222</v>
      </c>
      <c r="P1260" s="11">
        <f t="shared" si="77"/>
        <v>38.18</v>
      </c>
      <c r="Q1260" t="s">
        <v>8322</v>
      </c>
      <c r="R1260" t="s">
        <v>8323</v>
      </c>
      <c r="S1260" s="10">
        <f t="shared" si="78"/>
        <v>41487.611250000002</v>
      </c>
      <c r="T1260">
        <f t="shared" si="79"/>
        <v>2013</v>
      </c>
      <c r="U1260" s="15" t="str" cm="1">
        <f t="array" ref="U1260">_xlfn.IFS(MONTH($S1260)=1, "January", MONTH($S1260)=2, "Feburary", MONTH($S1260)=3, "March", MONTH($S1260)=4, "April", MONTH($S1260)=5, "May", MONTH($S1260)=6, "June", MONTH($S1260)=7, "July", MONTH($S1260)=8, "August", MONTH($S1260)=9, "September", MONTH($S1260)=10, "October", MONTH($S1260)=11, "November", MONTH($S1260)=12, "December")</f>
        <v>August</v>
      </c>
    </row>
    <row r="1261" spans="1:21" ht="30" x14ac:dyDescent="0.25">
      <c r="A1261">
        <v>1259</v>
      </c>
      <c r="B1261" s="3" t="s">
        <v>1259</v>
      </c>
      <c r="C1261" s="3" t="s">
        <v>5368</v>
      </c>
      <c r="D1261" s="6">
        <v>11500</v>
      </c>
      <c r="E1261" s="8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>
        <f t="shared" si="76"/>
        <v>23</v>
      </c>
      <c r="P1261" s="11">
        <f t="shared" si="77"/>
        <v>27.15</v>
      </c>
      <c r="Q1261" t="s">
        <v>8322</v>
      </c>
      <c r="R1261" t="s">
        <v>8323</v>
      </c>
      <c r="S1261" s="10">
        <f t="shared" si="78"/>
        <v>41766.970648148148</v>
      </c>
      <c r="T1261">
        <f t="shared" si="79"/>
        <v>2014</v>
      </c>
      <c r="U1261" s="15" t="str" cm="1">
        <f t="array" ref="U1261">_xlfn.IFS(MONTH($S1261)=1, "January", MONTH($S1261)=2, "Feburary", MONTH($S1261)=3, "March", MONTH($S1261)=4, "April", MONTH($S1261)=5, "May", MONTH($S1261)=6, "June", MONTH($S1261)=7, "July", MONTH($S1261)=8, "August", MONTH($S1261)=9, "September", MONTH($S1261)=10, "October", MONTH($S1261)=11, "November", MONTH($S1261)=12, "December")</f>
        <v>May</v>
      </c>
    </row>
    <row r="1262" spans="1:21" ht="30" x14ac:dyDescent="0.25">
      <c r="A1262">
        <v>1260</v>
      </c>
      <c r="B1262" s="3" t="s">
        <v>1260</v>
      </c>
      <c r="C1262" s="3" t="s">
        <v>5369</v>
      </c>
      <c r="D1262" s="6">
        <v>11260</v>
      </c>
      <c r="E1262" s="8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>
        <f t="shared" si="76"/>
        <v>33</v>
      </c>
      <c r="P1262" s="11">
        <f t="shared" si="77"/>
        <v>50.69</v>
      </c>
      <c r="Q1262" t="s">
        <v>8322</v>
      </c>
      <c r="R1262" t="s">
        <v>8323</v>
      </c>
      <c r="S1262" s="10">
        <f t="shared" si="78"/>
        <v>41666.842824074076</v>
      </c>
      <c r="T1262">
        <f t="shared" si="79"/>
        <v>2014</v>
      </c>
      <c r="U1262" s="15" t="str" cm="1">
        <f t="array" ref="U1262">_xlfn.IFS(MONTH($S1262)=1, "January", MONTH($S1262)=2, "Feburary", MONTH($S1262)=3, "March", MONTH($S1262)=4, "April", MONTH($S1262)=5, "May", MONTH($S1262)=6, "June", MONTH($S1262)=7, "July", MONTH($S1262)=8, "August", MONTH($S1262)=9, "September", MONTH($S1262)=10, "October", MONTH($S1262)=11, "November", MONTH($S1262)=12, "December")</f>
        <v>January</v>
      </c>
    </row>
    <row r="1263" spans="1:21" ht="30" x14ac:dyDescent="0.25">
      <c r="A1263">
        <v>1261</v>
      </c>
      <c r="B1263" s="3" t="s">
        <v>1261</v>
      </c>
      <c r="C1263" s="3" t="s">
        <v>5370</v>
      </c>
      <c r="D1263" s="6">
        <v>11200</v>
      </c>
      <c r="E1263" s="8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>
        <f t="shared" si="76"/>
        <v>18</v>
      </c>
      <c r="P1263" s="11">
        <f t="shared" si="77"/>
        <v>38.94</v>
      </c>
      <c r="Q1263" t="s">
        <v>8322</v>
      </c>
      <c r="R1263" t="s">
        <v>8323</v>
      </c>
      <c r="S1263" s="10">
        <f t="shared" si="78"/>
        <v>41638.342905092592</v>
      </c>
      <c r="T1263">
        <f t="shared" si="79"/>
        <v>2013</v>
      </c>
      <c r="U1263" s="15" t="str" cm="1">
        <f t="array" ref="U1263">_xlfn.IFS(MONTH($S1263)=1, "January", MONTH($S1263)=2, "Feburary", MONTH($S1263)=3, "March", MONTH($S1263)=4, "April", MONTH($S1263)=5, "May", MONTH($S1263)=6, "June", MONTH($S1263)=7, "July", MONTH($S1263)=8, "August", MONTH($S1263)=9, "September", MONTH($S1263)=10, "October", MONTH($S1263)=11, "November", MONTH($S1263)=12, "December")</f>
        <v>December</v>
      </c>
    </row>
    <row r="1264" spans="1:21" ht="30" x14ac:dyDescent="0.25">
      <c r="A1264">
        <v>1262</v>
      </c>
      <c r="B1264" s="3" t="s">
        <v>1262</v>
      </c>
      <c r="C1264" s="3" t="s">
        <v>5371</v>
      </c>
      <c r="D1264" s="6">
        <v>11180</v>
      </c>
      <c r="E1264" s="8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>
        <f t="shared" si="76"/>
        <v>73</v>
      </c>
      <c r="P1264" s="11">
        <f t="shared" si="77"/>
        <v>77.64</v>
      </c>
      <c r="Q1264" t="s">
        <v>8322</v>
      </c>
      <c r="R1264" t="s">
        <v>8323</v>
      </c>
      <c r="S1264" s="10">
        <f t="shared" si="78"/>
        <v>41656.762638888889</v>
      </c>
      <c r="T1264">
        <f t="shared" si="79"/>
        <v>2014</v>
      </c>
      <c r="U1264" s="15" t="str" cm="1">
        <f t="array" ref="U1264">_xlfn.IFS(MONTH($S1264)=1, "January", MONTH($S1264)=2, "Feburary", MONTH($S1264)=3, "March", MONTH($S1264)=4, "April", MONTH($S1264)=5, "May", MONTH($S1264)=6, "June", MONTH($S1264)=7, "July", MONTH($S1264)=8, "August", MONTH($S1264)=9, "September", MONTH($S1264)=10, "October", MONTH($S1264)=11, "November", MONTH($S1264)=12, "December")</f>
        <v>January</v>
      </c>
    </row>
    <row r="1265" spans="1:21" ht="30" x14ac:dyDescent="0.25">
      <c r="A1265">
        <v>1263</v>
      </c>
      <c r="B1265" s="3" t="s">
        <v>1263</v>
      </c>
      <c r="C1265" s="3" t="s">
        <v>5372</v>
      </c>
      <c r="D1265" s="6">
        <v>11140</v>
      </c>
      <c r="E1265" s="8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>
        <f t="shared" si="76"/>
        <v>16</v>
      </c>
      <c r="P1265" s="11">
        <f t="shared" si="77"/>
        <v>43.54</v>
      </c>
      <c r="Q1265" t="s">
        <v>8322</v>
      </c>
      <c r="R1265" t="s">
        <v>8323</v>
      </c>
      <c r="S1265" s="10">
        <f t="shared" si="78"/>
        <v>41692.084143518521</v>
      </c>
      <c r="T1265">
        <f t="shared" si="79"/>
        <v>2014</v>
      </c>
      <c r="U1265" s="15" t="str" cm="1">
        <f t="array" ref="U1265">_xlfn.IFS(MONTH($S1265)=1, "January", MONTH($S1265)=2, "Feburary", MONTH($S1265)=3, "March", MONTH($S1265)=4, "April", MONTH($S1265)=5, "May", MONTH($S1265)=6, "June", MONTH($S1265)=7, "July", MONTH($S1265)=8, "August", MONTH($S1265)=9, "September", MONTH($S1265)=10, "October", MONTH($S1265)=11, "November", MONTH($S1265)=12, "December")</f>
        <v>Feburary</v>
      </c>
    </row>
    <row r="1266" spans="1:21" ht="30" x14ac:dyDescent="0.25">
      <c r="A1266">
        <v>1264</v>
      </c>
      <c r="B1266" s="3" t="s">
        <v>1264</v>
      </c>
      <c r="C1266" s="3" t="s">
        <v>5373</v>
      </c>
      <c r="D1266" s="6">
        <v>11000</v>
      </c>
      <c r="E1266" s="8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>
        <f t="shared" si="76"/>
        <v>10</v>
      </c>
      <c r="P1266" s="11">
        <f t="shared" si="77"/>
        <v>31.82</v>
      </c>
      <c r="Q1266" t="s">
        <v>8322</v>
      </c>
      <c r="R1266" t="s">
        <v>8323</v>
      </c>
      <c r="S1266" s="10">
        <f t="shared" si="78"/>
        <v>41547.662997685184</v>
      </c>
      <c r="T1266">
        <f t="shared" si="79"/>
        <v>2013</v>
      </c>
      <c r="U1266" s="15" t="str" cm="1">
        <f t="array" ref="U1266">_xlfn.IFS(MONTH($S1266)=1, "January", MONTH($S1266)=2, "Feburary", MONTH($S1266)=3, "March", MONTH($S1266)=4, "April", MONTH($S1266)=5, "May", MONTH($S1266)=6, "June", MONTH($S1266)=7, "July", MONTH($S1266)=8, "August", MONTH($S1266)=9, "September", MONTH($S1266)=10, "October", MONTH($S1266)=11, "November", MONTH($S1266)=12, "December")</f>
        <v>September</v>
      </c>
    </row>
    <row r="1267" spans="1:21" ht="45" x14ac:dyDescent="0.25">
      <c r="A1267">
        <v>1265</v>
      </c>
      <c r="B1267" s="3" t="s">
        <v>1265</v>
      </c>
      <c r="C1267" s="3" t="s">
        <v>5374</v>
      </c>
      <c r="D1267" s="6">
        <v>11000</v>
      </c>
      <c r="E1267" s="8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>
        <f t="shared" si="76"/>
        <v>38</v>
      </c>
      <c r="P1267" s="11">
        <f t="shared" si="77"/>
        <v>63.18</v>
      </c>
      <c r="Q1267" t="s">
        <v>8322</v>
      </c>
      <c r="R1267" t="s">
        <v>8323</v>
      </c>
      <c r="S1267" s="10">
        <f t="shared" si="78"/>
        <v>40465.655266203699</v>
      </c>
      <c r="T1267">
        <f t="shared" si="79"/>
        <v>2010</v>
      </c>
      <c r="U1267" s="15" t="str" cm="1">
        <f t="array" ref="U1267">_xlfn.IFS(MONTH($S1267)=1, "January", MONTH($S1267)=2, "Feburary", MONTH($S1267)=3, "March", MONTH($S1267)=4, "April", MONTH($S1267)=5, "May", MONTH($S1267)=6, "June", MONTH($S1267)=7, "July", MONTH($S1267)=8, "August", MONTH($S1267)=9, "September", MONTH($S1267)=10, "October", MONTH($S1267)=11, "November", MONTH($S1267)=12, "December")</f>
        <v>October</v>
      </c>
    </row>
    <row r="1268" spans="1:21" ht="30" x14ac:dyDescent="0.25">
      <c r="A1268">
        <v>1266</v>
      </c>
      <c r="B1268" s="3" t="s">
        <v>1266</v>
      </c>
      <c r="C1268" s="3" t="s">
        <v>5375</v>
      </c>
      <c r="D1268" s="6">
        <v>11000</v>
      </c>
      <c r="E1268" s="8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>
        <f t="shared" si="76"/>
        <v>87</v>
      </c>
      <c r="P1268" s="11">
        <f t="shared" si="77"/>
        <v>190.9</v>
      </c>
      <c r="Q1268" t="s">
        <v>8322</v>
      </c>
      <c r="R1268" t="s">
        <v>8323</v>
      </c>
      <c r="S1268" s="10">
        <f t="shared" si="78"/>
        <v>41620.87667824074</v>
      </c>
      <c r="T1268">
        <f t="shared" si="79"/>
        <v>2013</v>
      </c>
      <c r="U1268" s="15" t="str" cm="1">
        <f t="array" ref="U1268">_xlfn.IFS(MONTH($S1268)=1, "January", MONTH($S1268)=2, "Feburary", MONTH($S1268)=3, "March", MONTH($S1268)=4, "April", MONTH($S1268)=5, "May", MONTH($S1268)=6, "June", MONTH($S1268)=7, "July", MONTH($S1268)=8, "August", MONTH($S1268)=9, "September", MONTH($S1268)=10, "October", MONTH($S1268)=11, "November", MONTH($S1268)=12, "December")</f>
        <v>December</v>
      </c>
    </row>
    <row r="1269" spans="1:21" ht="30" x14ac:dyDescent="0.25">
      <c r="A1269">
        <v>1267</v>
      </c>
      <c r="B1269" s="3" t="s">
        <v>1267</v>
      </c>
      <c r="C1269" s="3" t="s">
        <v>5376</v>
      </c>
      <c r="D1269" s="6">
        <v>11000</v>
      </c>
      <c r="E1269" s="8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>
        <f t="shared" si="76"/>
        <v>204</v>
      </c>
      <c r="P1269" s="11">
        <f t="shared" si="77"/>
        <v>140.86000000000001</v>
      </c>
      <c r="Q1269" t="s">
        <v>8322</v>
      </c>
      <c r="R1269" t="s">
        <v>8323</v>
      </c>
      <c r="S1269" s="10">
        <f t="shared" si="78"/>
        <v>41449.585162037038</v>
      </c>
      <c r="T1269">
        <f t="shared" si="79"/>
        <v>2013</v>
      </c>
      <c r="U1269" s="15" t="str" cm="1">
        <f t="array" ref="U1269">_xlfn.IFS(MONTH($S1269)=1, "January", MONTH($S1269)=2, "Feburary", MONTH($S1269)=3, "March", MONTH($S1269)=4, "April", MONTH($S1269)=5, "May", MONTH($S1269)=6, "June", MONTH($S1269)=7, "July", MONTH($S1269)=8, "August", MONTH($S1269)=9, "September", MONTH($S1269)=10, "October", MONTH($S1269)=11, "November", MONTH($S1269)=12, "December")</f>
        <v>June</v>
      </c>
    </row>
    <row r="1270" spans="1:21" ht="30" x14ac:dyDescent="0.25">
      <c r="A1270">
        <v>1268</v>
      </c>
      <c r="B1270" s="3" t="s">
        <v>1268</v>
      </c>
      <c r="C1270" s="3" t="s">
        <v>5377</v>
      </c>
      <c r="D1270" s="6">
        <v>11000</v>
      </c>
      <c r="E1270" s="8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>
        <f t="shared" si="76"/>
        <v>127</v>
      </c>
      <c r="P1270" s="11">
        <f t="shared" si="77"/>
        <v>76.92</v>
      </c>
      <c r="Q1270" t="s">
        <v>8322</v>
      </c>
      <c r="R1270" t="s">
        <v>8323</v>
      </c>
      <c r="S1270" s="10">
        <f t="shared" si="78"/>
        <v>41507.845451388886</v>
      </c>
      <c r="T1270">
        <f t="shared" si="79"/>
        <v>2013</v>
      </c>
      <c r="U1270" s="15" t="str" cm="1">
        <f t="array" ref="U1270">_xlfn.IFS(MONTH($S1270)=1, "January", MONTH($S1270)=2, "Feburary", MONTH($S1270)=3, "March", MONTH($S1270)=4, "April", MONTH($S1270)=5, "May", MONTH($S1270)=6, "June", MONTH($S1270)=7, "July", MONTH($S1270)=8, "August", MONTH($S1270)=9, "September", MONTH($S1270)=10, "October", MONTH($S1270)=11, "November", MONTH($S1270)=12, "December")</f>
        <v>August</v>
      </c>
    </row>
    <row r="1271" spans="1:21" ht="30" x14ac:dyDescent="0.25">
      <c r="A1271">
        <v>1269</v>
      </c>
      <c r="B1271" s="3" t="s">
        <v>1269</v>
      </c>
      <c r="C1271" s="3" t="s">
        <v>5378</v>
      </c>
      <c r="D1271" s="6">
        <v>11000</v>
      </c>
      <c r="E1271" s="8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>
        <f t="shared" si="76"/>
        <v>186</v>
      </c>
      <c r="P1271" s="11">
        <f t="shared" si="77"/>
        <v>99.16</v>
      </c>
      <c r="Q1271" t="s">
        <v>8322</v>
      </c>
      <c r="R1271" t="s">
        <v>8323</v>
      </c>
      <c r="S1271" s="10">
        <f t="shared" si="78"/>
        <v>42445.823055555549</v>
      </c>
      <c r="T1271">
        <f t="shared" si="79"/>
        <v>2016</v>
      </c>
      <c r="U1271" s="15" t="str" cm="1">
        <f t="array" ref="U1271">_xlfn.IFS(MONTH($S1271)=1, "January", MONTH($S1271)=2, "Feburary", MONTH($S1271)=3, "March", MONTH($S1271)=4, "April", MONTH($S1271)=5, "May", MONTH($S1271)=6, "June", MONTH($S1271)=7, "July", MONTH($S1271)=8, "August", MONTH($S1271)=9, "September", MONTH($S1271)=10, "October", MONTH($S1271)=11, "November", MONTH($S1271)=12, "December")</f>
        <v>March</v>
      </c>
    </row>
    <row r="1272" spans="1:21" ht="30" x14ac:dyDescent="0.25">
      <c r="A1272">
        <v>1270</v>
      </c>
      <c r="B1272" s="3" t="s">
        <v>1270</v>
      </c>
      <c r="C1272" s="3" t="s">
        <v>5379</v>
      </c>
      <c r="D1272" s="6">
        <v>11000</v>
      </c>
      <c r="E1272" s="8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>
        <f t="shared" si="76"/>
        <v>104</v>
      </c>
      <c r="P1272" s="11">
        <f t="shared" si="77"/>
        <v>67.88</v>
      </c>
      <c r="Q1272" t="s">
        <v>8322</v>
      </c>
      <c r="R1272" t="s">
        <v>8323</v>
      </c>
      <c r="S1272" s="10">
        <f t="shared" si="78"/>
        <v>40933.856967592597</v>
      </c>
      <c r="T1272">
        <f t="shared" si="79"/>
        <v>2012</v>
      </c>
      <c r="U1272" s="15" t="str" cm="1">
        <f t="array" ref="U1272">_xlfn.IFS(MONTH($S1272)=1, "January", MONTH($S1272)=2, "Feburary", MONTH($S1272)=3, "March", MONTH($S1272)=4, "April", MONTH($S1272)=5, "May", MONTH($S1272)=6, "June", MONTH($S1272)=7, "July", MONTH($S1272)=8, "August", MONTH($S1272)=9, "September", MONTH($S1272)=10, "October", MONTH($S1272)=11, "November", MONTH($S1272)=12, "December")</f>
        <v>January</v>
      </c>
    </row>
    <row r="1273" spans="1:21" ht="30" x14ac:dyDescent="0.25">
      <c r="A1273">
        <v>1271</v>
      </c>
      <c r="B1273" s="3" t="s">
        <v>1271</v>
      </c>
      <c r="C1273" s="3" t="s">
        <v>5380</v>
      </c>
      <c r="D1273" s="6">
        <v>11000</v>
      </c>
      <c r="E1273" s="8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>
        <f t="shared" si="76"/>
        <v>69</v>
      </c>
      <c r="P1273" s="11">
        <f t="shared" si="77"/>
        <v>246.29</v>
      </c>
      <c r="Q1273" t="s">
        <v>8322</v>
      </c>
      <c r="R1273" t="s">
        <v>8323</v>
      </c>
      <c r="S1273" s="10">
        <f t="shared" si="78"/>
        <v>41561.683553240742</v>
      </c>
      <c r="T1273">
        <f t="shared" si="79"/>
        <v>2013</v>
      </c>
      <c r="U1273" s="15" t="str" cm="1">
        <f t="array" ref="U1273">_xlfn.IFS(MONTH($S1273)=1, "January", MONTH($S1273)=2, "Feburary", MONTH($S1273)=3, "March", MONTH($S1273)=4, "April", MONTH($S1273)=5, "May", MONTH($S1273)=6, "June", MONTH($S1273)=7, "July", MONTH($S1273)=8, "August", MONTH($S1273)=9, "September", MONTH($S1273)=10, "October", MONTH($S1273)=11, "November", MONTH($S1273)=12, "December")</f>
        <v>October</v>
      </c>
    </row>
    <row r="1274" spans="1:21" ht="30" x14ac:dyDescent="0.25">
      <c r="A1274">
        <v>1272</v>
      </c>
      <c r="B1274" s="3" t="s">
        <v>1272</v>
      </c>
      <c r="C1274" s="3" t="s">
        <v>5381</v>
      </c>
      <c r="D1274" s="6">
        <v>11000</v>
      </c>
      <c r="E1274" s="8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>
        <f t="shared" si="76"/>
        <v>48</v>
      </c>
      <c r="P1274" s="11">
        <f t="shared" si="77"/>
        <v>189.29</v>
      </c>
      <c r="Q1274" t="s">
        <v>8322</v>
      </c>
      <c r="R1274" t="s">
        <v>8323</v>
      </c>
      <c r="S1274" s="10">
        <f t="shared" si="78"/>
        <v>40274.745127314818</v>
      </c>
      <c r="T1274">
        <f t="shared" si="79"/>
        <v>2010</v>
      </c>
      <c r="U1274" s="15" t="str" cm="1">
        <f t="array" ref="U1274">_xlfn.IFS(MONTH($S1274)=1, "January", MONTH($S1274)=2, "Feburary", MONTH($S1274)=3, "March", MONTH($S1274)=4, "April", MONTH($S1274)=5, "May", MONTH($S1274)=6, "June", MONTH($S1274)=7, "July", MONTH($S1274)=8, "August", MONTH($S1274)=9, "September", MONTH($S1274)=10, "October", MONTH($S1274)=11, "November", MONTH($S1274)=12, "December")</f>
        <v>April</v>
      </c>
    </row>
    <row r="1275" spans="1:21" ht="30" x14ac:dyDescent="0.25">
      <c r="A1275">
        <v>1273</v>
      </c>
      <c r="B1275" s="3" t="s">
        <v>1273</v>
      </c>
      <c r="C1275" s="3" t="s">
        <v>5382</v>
      </c>
      <c r="D1275" s="6">
        <v>10600</v>
      </c>
      <c r="E1275" s="8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>
        <f t="shared" si="76"/>
        <v>39</v>
      </c>
      <c r="P1275" s="11">
        <f t="shared" si="77"/>
        <v>76.67</v>
      </c>
      <c r="Q1275" t="s">
        <v>8322</v>
      </c>
      <c r="R1275" t="s">
        <v>8323</v>
      </c>
      <c r="S1275" s="10">
        <f t="shared" si="78"/>
        <v>41852.730219907404</v>
      </c>
      <c r="T1275">
        <f t="shared" si="79"/>
        <v>2014</v>
      </c>
      <c r="U1275" s="15" t="str" cm="1">
        <f t="array" ref="U1275">_xlfn.IFS(MONTH($S1275)=1, "January", MONTH($S1275)=2, "Feburary", MONTH($S1275)=3, "March", MONTH($S1275)=4, "April", MONTH($S1275)=5, "May", MONTH($S1275)=6, "June", MONTH($S1275)=7, "July", MONTH($S1275)=8, "August", MONTH($S1275)=9, "September", MONTH($S1275)=10, "October", MONTH($S1275)=11, "November", MONTH($S1275)=12, "December")</f>
        <v>August</v>
      </c>
    </row>
    <row r="1276" spans="1:21" ht="30" x14ac:dyDescent="0.25">
      <c r="A1276">
        <v>1274</v>
      </c>
      <c r="B1276" s="3" t="s">
        <v>1274</v>
      </c>
      <c r="C1276" s="3" t="s">
        <v>5383</v>
      </c>
      <c r="D1276" s="6">
        <v>10557</v>
      </c>
      <c r="E1276" s="8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>
        <f t="shared" si="76"/>
        <v>367</v>
      </c>
      <c r="P1276" s="11">
        <f t="shared" si="77"/>
        <v>82.96</v>
      </c>
      <c r="Q1276" t="s">
        <v>8322</v>
      </c>
      <c r="R1276" t="s">
        <v>8323</v>
      </c>
      <c r="S1276" s="10">
        <f t="shared" si="78"/>
        <v>41116.690104166664</v>
      </c>
      <c r="T1276">
        <f t="shared" si="79"/>
        <v>2012</v>
      </c>
      <c r="U1276" s="15" t="str" cm="1">
        <f t="array" ref="U1276">_xlfn.IFS(MONTH($S1276)=1, "January", MONTH($S1276)=2, "Feburary", MONTH($S1276)=3, "March", MONTH($S1276)=4, "April", MONTH($S1276)=5, "May", MONTH($S1276)=6, "June", MONTH($S1276)=7, "July", MONTH($S1276)=8, "August", MONTH($S1276)=9, "September", MONTH($S1276)=10, "October", MONTH($S1276)=11, "November", MONTH($S1276)=12, "December")</f>
        <v>July</v>
      </c>
    </row>
    <row r="1277" spans="1:21" ht="30" x14ac:dyDescent="0.25">
      <c r="A1277">
        <v>1275</v>
      </c>
      <c r="B1277" s="3" t="s">
        <v>1275</v>
      </c>
      <c r="C1277" s="3" t="s">
        <v>5384</v>
      </c>
      <c r="D1277" s="6">
        <v>10500</v>
      </c>
      <c r="E1277" s="8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>
        <f t="shared" si="76"/>
        <v>232</v>
      </c>
      <c r="P1277" s="11">
        <f t="shared" si="77"/>
        <v>62.52</v>
      </c>
      <c r="Q1277" t="s">
        <v>8322</v>
      </c>
      <c r="R1277" t="s">
        <v>8323</v>
      </c>
      <c r="S1277" s="10">
        <f t="shared" si="78"/>
        <v>41458.867905092593</v>
      </c>
      <c r="T1277">
        <f t="shared" si="79"/>
        <v>2013</v>
      </c>
      <c r="U1277" s="15" t="str" cm="1">
        <f t="array" ref="U1277">_xlfn.IFS(MONTH($S1277)=1, "January", MONTH($S1277)=2, "Feburary", MONTH($S1277)=3, "March", MONTH($S1277)=4, "April", MONTH($S1277)=5, "May", MONTH($S1277)=6, "June", MONTH($S1277)=7, "July", MONTH($S1277)=8, "August", MONTH($S1277)=9, "September", MONTH($S1277)=10, "October", MONTH($S1277)=11, "November", MONTH($S1277)=12, "December")</f>
        <v>July</v>
      </c>
    </row>
    <row r="1278" spans="1:21" ht="30" x14ac:dyDescent="0.25">
      <c r="A1278">
        <v>1276</v>
      </c>
      <c r="B1278" s="3" t="s">
        <v>1276</v>
      </c>
      <c r="C1278" s="3" t="s">
        <v>5385</v>
      </c>
      <c r="D1278" s="6">
        <v>10500</v>
      </c>
      <c r="E1278" s="8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>
        <f t="shared" si="76"/>
        <v>30</v>
      </c>
      <c r="P1278" s="11">
        <f t="shared" si="77"/>
        <v>46.07</v>
      </c>
      <c r="Q1278" t="s">
        <v>8322</v>
      </c>
      <c r="R1278" t="s">
        <v>8323</v>
      </c>
      <c r="S1278" s="10">
        <f t="shared" si="78"/>
        <v>40007.704247685186</v>
      </c>
      <c r="T1278">
        <f t="shared" si="79"/>
        <v>2009</v>
      </c>
      <c r="U1278" s="15" t="str" cm="1">
        <f t="array" ref="U1278">_xlfn.IFS(MONTH($S1278)=1, "January", MONTH($S1278)=2, "Feburary", MONTH($S1278)=3, "March", MONTH($S1278)=4, "April", MONTH($S1278)=5, "May", MONTH($S1278)=6, "June", MONTH($S1278)=7, "July", MONTH($S1278)=8, "August", MONTH($S1278)=9, "September", MONTH($S1278)=10, "October", MONTH($S1278)=11, "November", MONTH($S1278)=12, "December")</f>
        <v>July</v>
      </c>
    </row>
    <row r="1279" spans="1:21" ht="30" x14ac:dyDescent="0.25">
      <c r="A1279">
        <v>1277</v>
      </c>
      <c r="B1279" s="3" t="s">
        <v>1277</v>
      </c>
      <c r="C1279" s="3" t="s">
        <v>5386</v>
      </c>
      <c r="D1279" s="6">
        <v>10500</v>
      </c>
      <c r="E1279" s="8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>
        <f t="shared" si="76"/>
        <v>152</v>
      </c>
      <c r="P1279" s="11">
        <f t="shared" si="77"/>
        <v>38.54</v>
      </c>
      <c r="Q1279" t="s">
        <v>8322</v>
      </c>
      <c r="R1279" t="s">
        <v>8323</v>
      </c>
      <c r="S1279" s="10">
        <f t="shared" si="78"/>
        <v>41121.561886574076</v>
      </c>
      <c r="T1279">
        <f t="shared" si="79"/>
        <v>2012</v>
      </c>
      <c r="U1279" s="15" t="str" cm="1">
        <f t="array" ref="U1279">_xlfn.IFS(MONTH($S1279)=1, "January", MONTH($S1279)=2, "Feburary", MONTH($S1279)=3, "March", MONTH($S1279)=4, "April", MONTH($S1279)=5, "May", MONTH($S1279)=6, "June", MONTH($S1279)=7, "July", MONTH($S1279)=8, "August", MONTH($S1279)=9, "September", MONTH($S1279)=10, "October", MONTH($S1279)=11, "November", MONTH($S1279)=12, "December")</f>
        <v>July</v>
      </c>
    </row>
    <row r="1280" spans="1:21" ht="30" x14ac:dyDescent="0.25">
      <c r="A1280">
        <v>1278</v>
      </c>
      <c r="B1280" s="3" t="s">
        <v>1278</v>
      </c>
      <c r="C1280" s="3" t="s">
        <v>5387</v>
      </c>
      <c r="D1280" s="6">
        <v>10500</v>
      </c>
      <c r="E1280" s="8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>
        <f t="shared" si="76"/>
        <v>96</v>
      </c>
      <c r="P1280" s="11">
        <f t="shared" si="77"/>
        <v>53.01</v>
      </c>
      <c r="Q1280" t="s">
        <v>8322</v>
      </c>
      <c r="R1280" t="s">
        <v>8323</v>
      </c>
      <c r="S1280" s="10">
        <f t="shared" si="78"/>
        <v>41786.555162037039</v>
      </c>
      <c r="T1280">
        <f t="shared" si="79"/>
        <v>2014</v>
      </c>
      <c r="U1280" s="15" t="str" cm="1">
        <f t="array" ref="U1280">_xlfn.IFS(MONTH($S1280)=1, "January", MONTH($S1280)=2, "Feburary", MONTH($S1280)=3, "March", MONTH($S1280)=4, "April", MONTH($S1280)=5, "May", MONTH($S1280)=6, "June", MONTH($S1280)=7, "July", MONTH($S1280)=8, "August", MONTH($S1280)=9, "September", MONTH($S1280)=10, "October", MONTH($S1280)=11, "November", MONTH($S1280)=12, "December")</f>
        <v>May</v>
      </c>
    </row>
    <row r="1281" spans="1:21" ht="30" x14ac:dyDescent="0.25">
      <c r="A1281">
        <v>1279</v>
      </c>
      <c r="B1281" s="3" t="s">
        <v>1279</v>
      </c>
      <c r="C1281" s="3" t="s">
        <v>5388</v>
      </c>
      <c r="D1281" s="6">
        <v>10500</v>
      </c>
      <c r="E1281" s="8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>
        <f t="shared" si="76"/>
        <v>132</v>
      </c>
      <c r="P1281" s="11">
        <f t="shared" si="77"/>
        <v>73.36</v>
      </c>
      <c r="Q1281" t="s">
        <v>8322</v>
      </c>
      <c r="R1281" t="s">
        <v>8323</v>
      </c>
      <c r="S1281" s="10">
        <f t="shared" si="78"/>
        <v>41682.099189814813</v>
      </c>
      <c r="T1281">
        <f t="shared" si="79"/>
        <v>2014</v>
      </c>
      <c r="U1281" s="15" t="str" cm="1">
        <f t="array" ref="U1281">_xlfn.IFS(MONTH($S1281)=1, "January", MONTH($S1281)=2, "Feburary", MONTH($S1281)=3, "March", MONTH($S1281)=4, "April", MONTH($S1281)=5, "May", MONTH($S1281)=6, "June", MONTH($S1281)=7, "July", MONTH($S1281)=8, "August", MONTH($S1281)=9, "September", MONTH($S1281)=10, "October", MONTH($S1281)=11, "November", MONTH($S1281)=12, "December")</f>
        <v>Feburary</v>
      </c>
    </row>
    <row r="1282" spans="1:21" ht="30" x14ac:dyDescent="0.25">
      <c r="A1282">
        <v>1280</v>
      </c>
      <c r="B1282" s="3" t="s">
        <v>1280</v>
      </c>
      <c r="C1282" s="3" t="s">
        <v>5389</v>
      </c>
      <c r="D1282" s="6">
        <v>10500</v>
      </c>
      <c r="E1282" s="8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>
        <f t="shared" si="76"/>
        <v>158</v>
      </c>
      <c r="P1282" s="11">
        <f t="shared" si="77"/>
        <v>127.98</v>
      </c>
      <c r="Q1282" t="s">
        <v>8322</v>
      </c>
      <c r="R1282" t="s">
        <v>8323</v>
      </c>
      <c r="S1282" s="10">
        <f t="shared" si="78"/>
        <v>40513.757569444446</v>
      </c>
      <c r="T1282">
        <f t="shared" si="79"/>
        <v>2010</v>
      </c>
      <c r="U1282" s="15" t="str" cm="1">
        <f t="array" ref="U1282">_xlfn.IFS(MONTH($S1282)=1, "January", MONTH($S1282)=2, "Feburary", MONTH($S1282)=3, "March", MONTH($S1282)=4, "April", MONTH($S1282)=5, "May", MONTH($S1282)=6, "June", MONTH($S1282)=7, "July", MONTH($S1282)=8, "August", MONTH($S1282)=9, "September", MONTH($S1282)=10, "October", MONTH($S1282)=11, "November", MONTH($S1282)=12, "December")</f>
        <v>December</v>
      </c>
    </row>
    <row r="1283" spans="1:21" ht="30" x14ac:dyDescent="0.25">
      <c r="A1283">
        <v>1281</v>
      </c>
      <c r="B1283" s="3" t="s">
        <v>1281</v>
      </c>
      <c r="C1283" s="3" t="s">
        <v>5390</v>
      </c>
      <c r="D1283" s="6">
        <v>10275</v>
      </c>
      <c r="E1283" s="8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>
        <f t="shared" ref="O1283:O1346" si="80">ROUND($E1283/$D1283*100, 0)</f>
        <v>75</v>
      </c>
      <c r="P1283" s="11">
        <f t="shared" ref="P1283:P1346" si="81">IFERROR(ROUND($E1283/$L1283, 2), 0)</f>
        <v>104.73</v>
      </c>
      <c r="Q1283" t="s">
        <v>8322</v>
      </c>
      <c r="R1283" t="s">
        <v>8323</v>
      </c>
      <c r="S1283" s="10">
        <f t="shared" ref="S1283:S1346" si="82">((($J1283/60)/60)/24)+DATE(1970,1,1)</f>
        <v>41463.743472222224</v>
      </c>
      <c r="T1283">
        <f t="shared" ref="T1283:T1346" si="83">YEAR($S1283)</f>
        <v>2013</v>
      </c>
      <c r="U1283" s="15" t="str" cm="1">
        <f t="array" ref="U1283">_xlfn.IFS(MONTH($S1283)=1, "January", MONTH($S1283)=2, "Feburary", MONTH($S1283)=3, "March", MONTH($S1283)=4, "April", MONTH($S1283)=5, "May", MONTH($S1283)=6, "June", MONTH($S1283)=7, "July", MONTH($S1283)=8, "August", MONTH($S1283)=9, "September", MONTH($S1283)=10, "October", MONTH($S1283)=11, "November", MONTH($S1283)=12, "December")</f>
        <v>July</v>
      </c>
    </row>
    <row r="1284" spans="1:21" ht="30" x14ac:dyDescent="0.25">
      <c r="A1284">
        <v>1282</v>
      </c>
      <c r="B1284" s="3" t="s">
        <v>1282</v>
      </c>
      <c r="C1284" s="3" t="s">
        <v>5391</v>
      </c>
      <c r="D1284" s="6">
        <v>10115</v>
      </c>
      <c r="E1284" s="8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>
        <f t="shared" si="80"/>
        <v>183</v>
      </c>
      <c r="P1284" s="11">
        <f t="shared" si="81"/>
        <v>67.67</v>
      </c>
      <c r="Q1284" t="s">
        <v>8322</v>
      </c>
      <c r="R1284" t="s">
        <v>8323</v>
      </c>
      <c r="S1284" s="10">
        <f t="shared" si="82"/>
        <v>41586.475173611114</v>
      </c>
      <c r="T1284">
        <f t="shared" si="83"/>
        <v>2013</v>
      </c>
      <c r="U1284" s="15" t="str" cm="1">
        <f t="array" ref="U1284">_xlfn.IFS(MONTH($S1284)=1, "January", MONTH($S1284)=2, "Feburary", MONTH($S1284)=3, "March", MONTH($S1284)=4, "April", MONTH($S1284)=5, "May", MONTH($S1284)=6, "June", MONTH($S1284)=7, "July", MONTH($S1284)=8, "August", MONTH($S1284)=9, "September", MONTH($S1284)=10, "October", MONTH($S1284)=11, "November", MONTH($S1284)=12, "December")</f>
        <v>November</v>
      </c>
    </row>
    <row r="1285" spans="1:21" ht="30" x14ac:dyDescent="0.25">
      <c r="A1285">
        <v>1283</v>
      </c>
      <c r="B1285" s="3" t="s">
        <v>1283</v>
      </c>
      <c r="C1285" s="3" t="s">
        <v>5392</v>
      </c>
      <c r="D1285" s="6">
        <v>10050</v>
      </c>
      <c r="E1285" s="8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>
        <f t="shared" si="80"/>
        <v>21</v>
      </c>
      <c r="P1285" s="11">
        <f t="shared" si="81"/>
        <v>95.93</v>
      </c>
      <c r="Q1285" t="s">
        <v>8322</v>
      </c>
      <c r="R1285" t="s">
        <v>8323</v>
      </c>
      <c r="S1285" s="10">
        <f t="shared" si="82"/>
        <v>41320.717465277776</v>
      </c>
      <c r="T1285">
        <f t="shared" si="83"/>
        <v>2013</v>
      </c>
      <c r="U1285" s="15" t="str" cm="1">
        <f t="array" ref="U1285">_xlfn.IFS(MONTH($S1285)=1, "January", MONTH($S1285)=2, "Feburary", MONTH($S1285)=3, "March", MONTH($S1285)=4, "April", MONTH($S1285)=5, "May", MONTH($S1285)=6, "June", MONTH($S1285)=7, "July", MONTH($S1285)=8, "August", MONTH($S1285)=9, "September", MONTH($S1285)=10, "October", MONTH($S1285)=11, "November", MONTH($S1285)=12, "December")</f>
        <v>Feburary</v>
      </c>
    </row>
    <row r="1286" spans="1:21" ht="30" x14ac:dyDescent="0.25">
      <c r="A1286">
        <v>1284</v>
      </c>
      <c r="B1286" s="3" t="s">
        <v>1284</v>
      </c>
      <c r="C1286" s="3" t="s">
        <v>5393</v>
      </c>
      <c r="D1286" s="6">
        <v>10000</v>
      </c>
      <c r="E1286" s="8">
        <v>2020</v>
      </c>
      <c r="F1286" t="s">
        <v>8217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8268</v>
      </c>
      <c r="O1286">
        <f t="shared" si="80"/>
        <v>20</v>
      </c>
      <c r="P1286" s="11">
        <f t="shared" si="81"/>
        <v>65.16</v>
      </c>
      <c r="Q1286" t="s">
        <v>8314</v>
      </c>
      <c r="R1286" t="s">
        <v>8315</v>
      </c>
      <c r="S1286" s="10">
        <f t="shared" si="82"/>
        <v>42712.23474537037</v>
      </c>
      <c r="T1286">
        <f t="shared" si="83"/>
        <v>2016</v>
      </c>
      <c r="U1286" s="15" t="str" cm="1">
        <f t="array" ref="U1286">_xlfn.IFS(MONTH($S1286)=1, "January", MONTH($S1286)=2, "Feburary", MONTH($S1286)=3, "March", MONTH($S1286)=4, "April", MONTH($S1286)=5, "May", MONTH($S1286)=6, "June", MONTH($S1286)=7, "July", MONTH($S1286)=8, "August", MONTH($S1286)=9, "September", MONTH($S1286)=10, "October", MONTH($S1286)=11, "November", MONTH($S1286)=12, "December")</f>
        <v>December</v>
      </c>
    </row>
    <row r="1287" spans="1:21" ht="30" x14ac:dyDescent="0.25">
      <c r="A1287">
        <v>1285</v>
      </c>
      <c r="B1287" s="3" t="s">
        <v>1285</v>
      </c>
      <c r="C1287" s="3" t="s">
        <v>5394</v>
      </c>
      <c r="D1287" s="6">
        <v>10000</v>
      </c>
      <c r="E1287" s="8">
        <v>2033</v>
      </c>
      <c r="F1287" t="s">
        <v>8217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8268</v>
      </c>
      <c r="O1287">
        <f t="shared" si="80"/>
        <v>20</v>
      </c>
      <c r="P1287" s="11">
        <f t="shared" si="81"/>
        <v>32.270000000000003</v>
      </c>
      <c r="Q1287" t="s">
        <v>8314</v>
      </c>
      <c r="R1287" t="s">
        <v>8315</v>
      </c>
      <c r="S1287" s="10">
        <f t="shared" si="82"/>
        <v>42160.583043981482</v>
      </c>
      <c r="T1287">
        <f t="shared" si="83"/>
        <v>2015</v>
      </c>
      <c r="U1287" s="15" t="str" cm="1">
        <f t="array" ref="U1287">_xlfn.IFS(MONTH($S1287)=1, "January", MONTH($S1287)=2, "Feburary", MONTH($S1287)=3, "March", MONTH($S1287)=4, "April", MONTH($S1287)=5, "May", MONTH($S1287)=6, "June", MONTH($S1287)=7, "July", MONTH($S1287)=8, "August", MONTH($S1287)=9, "September", MONTH($S1287)=10, "October", MONTH($S1287)=11, "November", MONTH($S1287)=12, "December")</f>
        <v>June</v>
      </c>
    </row>
    <row r="1288" spans="1:21" ht="30" x14ac:dyDescent="0.25">
      <c r="A1288">
        <v>1286</v>
      </c>
      <c r="B1288" s="3" t="s">
        <v>1286</v>
      </c>
      <c r="C1288" s="3" t="s">
        <v>5395</v>
      </c>
      <c r="D1288" s="6">
        <v>10000</v>
      </c>
      <c r="E1288" s="8">
        <v>1625</v>
      </c>
      <c r="F1288" t="s">
        <v>8217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8268</v>
      </c>
      <c r="O1288">
        <f t="shared" si="80"/>
        <v>16</v>
      </c>
      <c r="P1288" s="11">
        <f t="shared" si="81"/>
        <v>81.25</v>
      </c>
      <c r="Q1288" t="s">
        <v>8314</v>
      </c>
      <c r="R1288" t="s">
        <v>8315</v>
      </c>
      <c r="S1288" s="10">
        <f t="shared" si="82"/>
        <v>42039.384571759263</v>
      </c>
      <c r="T1288">
        <f t="shared" si="83"/>
        <v>2015</v>
      </c>
      <c r="U1288" s="15" t="str" cm="1">
        <f t="array" ref="U1288">_xlfn.IFS(MONTH($S1288)=1, "January", MONTH($S1288)=2, "Feburary", MONTH($S1288)=3, "March", MONTH($S1288)=4, "April", MONTH($S1288)=5, "May", MONTH($S1288)=6, "June", MONTH($S1288)=7, "July", MONTH($S1288)=8, "August", MONTH($S1288)=9, "September", MONTH($S1288)=10, "October", MONTH($S1288)=11, "November", MONTH($S1288)=12, "December")</f>
        <v>Feburary</v>
      </c>
    </row>
    <row r="1289" spans="1:21" ht="60" x14ac:dyDescent="0.25">
      <c r="A1289">
        <v>1287</v>
      </c>
      <c r="B1289" s="3" t="s">
        <v>1287</v>
      </c>
      <c r="C1289" s="3" t="s">
        <v>5396</v>
      </c>
      <c r="D1289" s="6">
        <v>10000</v>
      </c>
      <c r="E1289" s="8">
        <v>605</v>
      </c>
      <c r="F1289" t="s">
        <v>8217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8268</v>
      </c>
      <c r="O1289">
        <f t="shared" si="80"/>
        <v>6</v>
      </c>
      <c r="P1289" s="11">
        <f t="shared" si="81"/>
        <v>24.2</v>
      </c>
      <c r="Q1289" t="s">
        <v>8314</v>
      </c>
      <c r="R1289" t="s">
        <v>8315</v>
      </c>
      <c r="S1289" s="10">
        <f t="shared" si="82"/>
        <v>42107.621018518519</v>
      </c>
      <c r="T1289">
        <f t="shared" si="83"/>
        <v>2015</v>
      </c>
      <c r="U1289" s="15" t="str" cm="1">
        <f t="array" ref="U1289">_xlfn.IFS(MONTH($S1289)=1, "January", MONTH($S1289)=2, "Feburary", MONTH($S1289)=3, "March", MONTH($S1289)=4, "April", MONTH($S1289)=5, "May", MONTH($S1289)=6, "June", MONTH($S1289)=7, "July", MONTH($S1289)=8, "August", MONTH($S1289)=9, "September", MONTH($S1289)=10, "October", MONTH($S1289)=11, "November", MONTH($S1289)=12, "December")</f>
        <v>April</v>
      </c>
    </row>
    <row r="1290" spans="1:21" ht="30" x14ac:dyDescent="0.25">
      <c r="A1290">
        <v>1288</v>
      </c>
      <c r="B1290" s="3" t="s">
        <v>1288</v>
      </c>
      <c r="C1290" s="3" t="s">
        <v>5397</v>
      </c>
      <c r="D1290" s="6">
        <v>10000</v>
      </c>
      <c r="E1290" s="8">
        <v>4018</v>
      </c>
      <c r="F1290" t="s">
        <v>8217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8268</v>
      </c>
      <c r="O1290">
        <f t="shared" si="80"/>
        <v>40</v>
      </c>
      <c r="P1290" s="11">
        <f t="shared" si="81"/>
        <v>65.87</v>
      </c>
      <c r="Q1290" t="s">
        <v>8314</v>
      </c>
      <c r="R1290" t="s">
        <v>8315</v>
      </c>
      <c r="S1290" s="10">
        <f t="shared" si="82"/>
        <v>42561.154664351852</v>
      </c>
      <c r="T1290">
        <f t="shared" si="83"/>
        <v>2016</v>
      </c>
      <c r="U1290" s="15" t="str" cm="1">
        <f t="array" ref="U1290">_xlfn.IFS(MONTH($S1290)=1, "January", MONTH($S1290)=2, "Feburary", MONTH($S1290)=3, "March", MONTH($S1290)=4, "April", MONTH($S1290)=5, "May", MONTH($S1290)=6, "June", MONTH($S1290)=7, "July", MONTH($S1290)=8, "August", MONTH($S1290)=9, "September", MONTH($S1290)=10, "October", MONTH($S1290)=11, "November", MONTH($S1290)=12, "December")</f>
        <v>July</v>
      </c>
    </row>
    <row r="1291" spans="1:21" ht="30" x14ac:dyDescent="0.25">
      <c r="A1291">
        <v>1289</v>
      </c>
      <c r="B1291" s="3" t="s">
        <v>1289</v>
      </c>
      <c r="C1291" s="3" t="s">
        <v>5398</v>
      </c>
      <c r="D1291" s="6">
        <v>10000</v>
      </c>
      <c r="E1291" s="8">
        <v>1876</v>
      </c>
      <c r="F1291" t="s">
        <v>8217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8268</v>
      </c>
      <c r="O1291">
        <f t="shared" si="80"/>
        <v>19</v>
      </c>
      <c r="P1291" s="11">
        <f t="shared" si="81"/>
        <v>36.08</v>
      </c>
      <c r="Q1291" t="s">
        <v>8314</v>
      </c>
      <c r="R1291" t="s">
        <v>8315</v>
      </c>
      <c r="S1291" s="10">
        <f t="shared" si="82"/>
        <v>42709.134780092587</v>
      </c>
      <c r="T1291">
        <f t="shared" si="83"/>
        <v>2016</v>
      </c>
      <c r="U1291" s="15" t="str" cm="1">
        <f t="array" ref="U1291">_xlfn.IFS(MONTH($S1291)=1, "January", MONTH($S1291)=2, "Feburary", MONTH($S1291)=3, "March", MONTH($S1291)=4, "April", MONTH($S1291)=5, "May", MONTH($S1291)=6, "June", MONTH($S1291)=7, "July", MONTH($S1291)=8, "August", MONTH($S1291)=9, "September", MONTH($S1291)=10, "October", MONTH($S1291)=11, "November", MONTH($S1291)=12, "December")</f>
        <v>December</v>
      </c>
    </row>
    <row r="1292" spans="1:21" x14ac:dyDescent="0.25">
      <c r="A1292">
        <v>1290</v>
      </c>
      <c r="B1292" s="3" t="s">
        <v>1290</v>
      </c>
      <c r="C1292" s="3" t="s">
        <v>5399</v>
      </c>
      <c r="D1292" s="6">
        <v>10000</v>
      </c>
      <c r="E1292" s="8">
        <v>3800</v>
      </c>
      <c r="F1292" t="s">
        <v>8217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8268</v>
      </c>
      <c r="O1292">
        <f t="shared" si="80"/>
        <v>38</v>
      </c>
      <c r="P1292" s="11">
        <f t="shared" si="81"/>
        <v>44.19</v>
      </c>
      <c r="Q1292" t="s">
        <v>8314</v>
      </c>
      <c r="R1292" t="s">
        <v>8315</v>
      </c>
      <c r="S1292" s="10">
        <f t="shared" si="82"/>
        <v>42086.614942129629</v>
      </c>
      <c r="T1292">
        <f t="shared" si="83"/>
        <v>2015</v>
      </c>
      <c r="U1292" s="15" t="str" cm="1">
        <f t="array" ref="U1292">_xlfn.IFS(MONTH($S1292)=1, "January", MONTH($S1292)=2, "Feburary", MONTH($S1292)=3, "March", MONTH($S1292)=4, "April", MONTH($S1292)=5, "May", MONTH($S1292)=6, "June", MONTH($S1292)=7, "July", MONTH($S1292)=8, "August", MONTH($S1292)=9, "September", MONTH($S1292)=10, "October", MONTH($S1292)=11, "November", MONTH($S1292)=12, "December")</f>
        <v>March</v>
      </c>
    </row>
    <row r="1293" spans="1:21" ht="30" x14ac:dyDescent="0.25">
      <c r="A1293">
        <v>1291</v>
      </c>
      <c r="B1293" s="3" t="s">
        <v>1291</v>
      </c>
      <c r="C1293" s="3" t="s">
        <v>5400</v>
      </c>
      <c r="D1293" s="6">
        <v>10000</v>
      </c>
      <c r="E1293" s="8">
        <v>4371</v>
      </c>
      <c r="F1293" t="s">
        <v>8217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8268</v>
      </c>
      <c r="O1293">
        <f t="shared" si="80"/>
        <v>44</v>
      </c>
      <c r="P1293" s="11">
        <f t="shared" si="81"/>
        <v>104.07</v>
      </c>
      <c r="Q1293" t="s">
        <v>8314</v>
      </c>
      <c r="R1293" t="s">
        <v>8315</v>
      </c>
      <c r="S1293" s="10">
        <f t="shared" si="82"/>
        <v>42064.652673611112</v>
      </c>
      <c r="T1293">
        <f t="shared" si="83"/>
        <v>2015</v>
      </c>
      <c r="U1293" s="15" t="str" cm="1">
        <f t="array" ref="U1293">_xlfn.IFS(MONTH($S1293)=1, "January", MONTH($S1293)=2, "Feburary", MONTH($S1293)=3, "March", MONTH($S1293)=4, "April", MONTH($S1293)=5, "May", MONTH($S1293)=6, "June", MONTH($S1293)=7, "July", MONTH($S1293)=8, "August", MONTH($S1293)=9, "September", MONTH($S1293)=10, "October", MONTH($S1293)=11, "November", MONTH($S1293)=12, "December")</f>
        <v>March</v>
      </c>
    </row>
    <row r="1294" spans="1:21" ht="30" x14ac:dyDescent="0.25">
      <c r="A1294">
        <v>1292</v>
      </c>
      <c r="B1294" s="3" t="s">
        <v>1292</v>
      </c>
      <c r="C1294" s="3" t="s">
        <v>5401</v>
      </c>
      <c r="D1294" s="6">
        <v>10000</v>
      </c>
      <c r="E1294" s="8">
        <v>1870</v>
      </c>
      <c r="F1294" t="s">
        <v>8217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8268</v>
      </c>
      <c r="O1294">
        <f t="shared" si="80"/>
        <v>19</v>
      </c>
      <c r="P1294" s="11">
        <f t="shared" si="81"/>
        <v>35.96</v>
      </c>
      <c r="Q1294" t="s">
        <v>8314</v>
      </c>
      <c r="R1294" t="s">
        <v>8315</v>
      </c>
      <c r="S1294" s="10">
        <f t="shared" si="82"/>
        <v>42256.764212962968</v>
      </c>
      <c r="T1294">
        <f t="shared" si="83"/>
        <v>2015</v>
      </c>
      <c r="U1294" s="15" t="str" cm="1">
        <f t="array" ref="U1294">_xlfn.IFS(MONTH($S1294)=1, "January", MONTH($S1294)=2, "Feburary", MONTH($S1294)=3, "March", MONTH($S1294)=4, "April", MONTH($S1294)=5, "May", MONTH($S1294)=6, "June", MONTH($S1294)=7, "July", MONTH($S1294)=8, "August", MONTH($S1294)=9, "September", MONTH($S1294)=10, "October", MONTH($S1294)=11, "November", MONTH($S1294)=12, "December")</f>
        <v>September</v>
      </c>
    </row>
    <row r="1295" spans="1:21" ht="30" x14ac:dyDescent="0.25">
      <c r="A1295">
        <v>1293</v>
      </c>
      <c r="B1295" s="3" t="s">
        <v>1293</v>
      </c>
      <c r="C1295" s="3" t="s">
        <v>5402</v>
      </c>
      <c r="D1295" s="6">
        <v>10000</v>
      </c>
      <c r="E1295" s="8">
        <v>15335</v>
      </c>
      <c r="F1295" t="s">
        <v>8217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8268</v>
      </c>
      <c r="O1295">
        <f t="shared" si="80"/>
        <v>153</v>
      </c>
      <c r="P1295" s="11">
        <f t="shared" si="81"/>
        <v>127.79</v>
      </c>
      <c r="Q1295" t="s">
        <v>8314</v>
      </c>
      <c r="R1295" t="s">
        <v>8315</v>
      </c>
      <c r="S1295" s="10">
        <f t="shared" si="82"/>
        <v>42292.701053240744</v>
      </c>
      <c r="T1295">
        <f t="shared" si="83"/>
        <v>2015</v>
      </c>
      <c r="U1295" s="15" t="str" cm="1">
        <f t="array" ref="U1295">_xlfn.IFS(MONTH($S1295)=1, "January", MONTH($S1295)=2, "Feburary", MONTH($S1295)=3, "March", MONTH($S1295)=4, "April", MONTH($S1295)=5, "May", MONTH($S1295)=6, "June", MONTH($S1295)=7, "July", MONTH($S1295)=8, "August", MONTH($S1295)=9, "September", MONTH($S1295)=10, "October", MONTH($S1295)=11, "November", MONTH($S1295)=12, "December")</f>
        <v>October</v>
      </c>
    </row>
    <row r="1296" spans="1:21" ht="30" x14ac:dyDescent="0.25">
      <c r="A1296">
        <v>1294</v>
      </c>
      <c r="B1296" s="3" t="s">
        <v>1294</v>
      </c>
      <c r="C1296" s="3" t="s">
        <v>5403</v>
      </c>
      <c r="D1296" s="6">
        <v>10000</v>
      </c>
      <c r="E1296" s="8">
        <v>610</v>
      </c>
      <c r="F1296" t="s">
        <v>8217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8268</v>
      </c>
      <c r="O1296">
        <f t="shared" si="80"/>
        <v>6</v>
      </c>
      <c r="P1296" s="11">
        <f t="shared" si="81"/>
        <v>27.73</v>
      </c>
      <c r="Q1296" t="s">
        <v>8314</v>
      </c>
      <c r="R1296" t="s">
        <v>8315</v>
      </c>
      <c r="S1296" s="10">
        <f t="shared" si="82"/>
        <v>42278.453668981485</v>
      </c>
      <c r="T1296">
        <f t="shared" si="83"/>
        <v>2015</v>
      </c>
      <c r="U1296" s="15" t="str" cm="1">
        <f t="array" ref="U1296">_xlfn.IFS(MONTH($S1296)=1, "January", MONTH($S1296)=2, "Feburary", MONTH($S1296)=3, "March", MONTH($S1296)=4, "April", MONTH($S1296)=5, "May", MONTH($S1296)=6, "June", MONTH($S1296)=7, "July", MONTH($S1296)=8, "August", MONTH($S1296)=9, "September", MONTH($S1296)=10, "October", MONTH($S1296)=11, "November", MONTH($S1296)=12, "December")</f>
        <v>October</v>
      </c>
    </row>
    <row r="1297" spans="1:21" ht="30" x14ac:dyDescent="0.25">
      <c r="A1297">
        <v>1295</v>
      </c>
      <c r="B1297" s="3" t="s">
        <v>1295</v>
      </c>
      <c r="C1297" s="3" t="s">
        <v>5404</v>
      </c>
      <c r="D1297" s="6">
        <v>10000</v>
      </c>
      <c r="E1297" s="8">
        <v>2549</v>
      </c>
      <c r="F1297" t="s">
        <v>8217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8268</v>
      </c>
      <c r="O1297">
        <f t="shared" si="80"/>
        <v>25</v>
      </c>
      <c r="P1297" s="11">
        <f t="shared" si="81"/>
        <v>39.83</v>
      </c>
      <c r="Q1297" t="s">
        <v>8314</v>
      </c>
      <c r="R1297" t="s">
        <v>8315</v>
      </c>
      <c r="S1297" s="10">
        <f t="shared" si="82"/>
        <v>42184.572881944448</v>
      </c>
      <c r="T1297">
        <f t="shared" si="83"/>
        <v>2015</v>
      </c>
      <c r="U1297" s="15" t="str" cm="1">
        <f t="array" ref="U1297">_xlfn.IFS(MONTH($S1297)=1, "January", MONTH($S1297)=2, "Feburary", MONTH($S1297)=3, "March", MONTH($S1297)=4, "April", MONTH($S1297)=5, "May", MONTH($S1297)=6, "June", MONTH($S1297)=7, "July", MONTH($S1297)=8, "August", MONTH($S1297)=9, "September", MONTH($S1297)=10, "October", MONTH($S1297)=11, "November", MONTH($S1297)=12, "December")</f>
        <v>June</v>
      </c>
    </row>
    <row r="1298" spans="1:21" ht="30" x14ac:dyDescent="0.25">
      <c r="A1298">
        <v>1296</v>
      </c>
      <c r="B1298" s="3" t="s">
        <v>1296</v>
      </c>
      <c r="C1298" s="3" t="s">
        <v>5405</v>
      </c>
      <c r="D1298" s="6">
        <v>10000</v>
      </c>
      <c r="E1298" s="8">
        <v>1200</v>
      </c>
      <c r="F1298" t="s">
        <v>8217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8268</v>
      </c>
      <c r="O1298">
        <f t="shared" si="80"/>
        <v>12</v>
      </c>
      <c r="P1298" s="11">
        <f t="shared" si="81"/>
        <v>52.17</v>
      </c>
      <c r="Q1298" t="s">
        <v>8314</v>
      </c>
      <c r="R1298" t="s">
        <v>8315</v>
      </c>
      <c r="S1298" s="10">
        <f t="shared" si="82"/>
        <v>42423.050613425927</v>
      </c>
      <c r="T1298">
        <f t="shared" si="83"/>
        <v>2016</v>
      </c>
      <c r="U1298" s="15" t="str" cm="1">
        <f t="array" ref="U1298">_xlfn.IFS(MONTH($S1298)=1, "January", MONTH($S1298)=2, "Feburary", MONTH($S1298)=3, "March", MONTH($S1298)=4, "April", MONTH($S1298)=5, "May", MONTH($S1298)=6, "June", MONTH($S1298)=7, "July", MONTH($S1298)=8, "August", MONTH($S1298)=9, "September", MONTH($S1298)=10, "October", MONTH($S1298)=11, "November", MONTH($S1298)=12, "December")</f>
        <v>Feburary</v>
      </c>
    </row>
    <row r="1299" spans="1:21" ht="30" x14ac:dyDescent="0.25">
      <c r="A1299">
        <v>1297</v>
      </c>
      <c r="B1299" s="3" t="s">
        <v>1297</v>
      </c>
      <c r="C1299" s="3" t="s">
        <v>5406</v>
      </c>
      <c r="D1299" s="6">
        <v>10000</v>
      </c>
      <c r="E1299" s="8">
        <v>21905</v>
      </c>
      <c r="F1299" t="s">
        <v>8217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8268</v>
      </c>
      <c r="O1299">
        <f t="shared" si="80"/>
        <v>219</v>
      </c>
      <c r="P1299" s="11">
        <f t="shared" si="81"/>
        <v>92.04</v>
      </c>
      <c r="Q1299" t="s">
        <v>8314</v>
      </c>
      <c r="R1299" t="s">
        <v>8315</v>
      </c>
      <c r="S1299" s="10">
        <f t="shared" si="82"/>
        <v>42461.747199074074</v>
      </c>
      <c r="T1299">
        <f t="shared" si="83"/>
        <v>2016</v>
      </c>
      <c r="U1299" s="15" t="str" cm="1">
        <f t="array" ref="U1299">_xlfn.IFS(MONTH($S1299)=1, "January", MONTH($S1299)=2, "Feburary", MONTH($S1299)=3, "March", MONTH($S1299)=4, "April", MONTH($S1299)=5, "May", MONTH($S1299)=6, "June", MONTH($S1299)=7, "July", MONTH($S1299)=8, "August", MONTH($S1299)=9, "September", MONTH($S1299)=10, "October", MONTH($S1299)=11, "November", MONTH($S1299)=12, "December")</f>
        <v>April</v>
      </c>
    </row>
    <row r="1300" spans="1:21" ht="30" x14ac:dyDescent="0.25">
      <c r="A1300">
        <v>1298</v>
      </c>
      <c r="B1300" s="3" t="s">
        <v>1298</v>
      </c>
      <c r="C1300" s="3" t="s">
        <v>5407</v>
      </c>
      <c r="D1300" s="6">
        <v>10000</v>
      </c>
      <c r="E1300" s="8">
        <v>2093</v>
      </c>
      <c r="F1300" t="s">
        <v>8217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>
        <f t="shared" si="80"/>
        <v>21</v>
      </c>
      <c r="P1300" s="11">
        <f t="shared" si="81"/>
        <v>63.42</v>
      </c>
      <c r="Q1300" t="s">
        <v>8314</v>
      </c>
      <c r="R1300" t="s">
        <v>8315</v>
      </c>
      <c r="S1300" s="10">
        <f t="shared" si="82"/>
        <v>42458.680925925932</v>
      </c>
      <c r="T1300">
        <f t="shared" si="83"/>
        <v>2016</v>
      </c>
      <c r="U1300" s="15" t="str" cm="1">
        <f t="array" ref="U1300">_xlfn.IFS(MONTH($S1300)=1, "January", MONTH($S1300)=2, "Feburary", MONTH($S1300)=3, "March", MONTH($S1300)=4, "April", MONTH($S1300)=5, "May", MONTH($S1300)=6, "June", MONTH($S1300)=7, "July", MONTH($S1300)=8, "August", MONTH($S1300)=9, "September", MONTH($S1300)=10, "October", MONTH($S1300)=11, "November", MONTH($S1300)=12, "December")</f>
        <v>March</v>
      </c>
    </row>
    <row r="1301" spans="1:21" ht="30" x14ac:dyDescent="0.25">
      <c r="A1301">
        <v>1299</v>
      </c>
      <c r="B1301" s="3" t="s">
        <v>1299</v>
      </c>
      <c r="C1301" s="3" t="s">
        <v>5408</v>
      </c>
      <c r="D1301" s="6">
        <v>10000</v>
      </c>
      <c r="E1301" s="8">
        <v>4340</v>
      </c>
      <c r="F1301" t="s">
        <v>8217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8268</v>
      </c>
      <c r="O1301">
        <f t="shared" si="80"/>
        <v>43</v>
      </c>
      <c r="P1301" s="11">
        <f t="shared" si="81"/>
        <v>135.63</v>
      </c>
      <c r="Q1301" t="s">
        <v>8314</v>
      </c>
      <c r="R1301" t="s">
        <v>8315</v>
      </c>
      <c r="S1301" s="10">
        <f t="shared" si="82"/>
        <v>42169.814340277779</v>
      </c>
      <c r="T1301">
        <f t="shared" si="83"/>
        <v>2015</v>
      </c>
      <c r="U1301" s="15" t="str" cm="1">
        <f t="array" ref="U1301">_xlfn.IFS(MONTH($S1301)=1, "January", MONTH($S1301)=2, "Feburary", MONTH($S1301)=3, "March", MONTH($S1301)=4, "April", MONTH($S1301)=5, "May", MONTH($S1301)=6, "June", MONTH($S1301)=7, "July", MONTH($S1301)=8, "August", MONTH($S1301)=9, "September", MONTH($S1301)=10, "October", MONTH($S1301)=11, "November", MONTH($S1301)=12, "December")</f>
        <v>June</v>
      </c>
    </row>
    <row r="1302" spans="1:21" ht="30" x14ac:dyDescent="0.25">
      <c r="A1302">
        <v>1300</v>
      </c>
      <c r="B1302" s="3" t="s">
        <v>1300</v>
      </c>
      <c r="C1302" s="3" t="s">
        <v>5409</v>
      </c>
      <c r="D1302" s="6">
        <v>10000</v>
      </c>
      <c r="E1302" s="8">
        <v>4050</v>
      </c>
      <c r="F1302" t="s">
        <v>8217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8268</v>
      </c>
      <c r="O1302">
        <f t="shared" si="80"/>
        <v>41</v>
      </c>
      <c r="P1302" s="11">
        <f t="shared" si="81"/>
        <v>168.75</v>
      </c>
      <c r="Q1302" t="s">
        <v>8314</v>
      </c>
      <c r="R1302" t="s">
        <v>8315</v>
      </c>
      <c r="S1302" s="10">
        <f t="shared" si="82"/>
        <v>42483.675208333334</v>
      </c>
      <c r="T1302">
        <f t="shared" si="83"/>
        <v>2016</v>
      </c>
      <c r="U1302" s="15" t="str" cm="1">
        <f t="array" ref="U1302">_xlfn.IFS(MONTH($S1302)=1, "January", MONTH($S1302)=2, "Feburary", MONTH($S1302)=3, "March", MONTH($S1302)=4, "April", MONTH($S1302)=5, "May", MONTH($S1302)=6, "June", MONTH($S1302)=7, "July", MONTH($S1302)=8, "August", MONTH($S1302)=9, "September", MONTH($S1302)=10, "October", MONTH($S1302)=11, "November", MONTH($S1302)=12, "December")</f>
        <v>April</v>
      </c>
    </row>
    <row r="1303" spans="1:21" ht="30" x14ac:dyDescent="0.25">
      <c r="A1303">
        <v>1301</v>
      </c>
      <c r="B1303" s="3" t="s">
        <v>1301</v>
      </c>
      <c r="C1303" s="3" t="s">
        <v>5410</v>
      </c>
      <c r="D1303" s="6">
        <v>10000</v>
      </c>
      <c r="E1303" s="8">
        <v>2055</v>
      </c>
      <c r="F1303" t="s">
        <v>8217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8268</v>
      </c>
      <c r="O1303">
        <f t="shared" si="80"/>
        <v>21</v>
      </c>
      <c r="P1303" s="11">
        <f t="shared" si="81"/>
        <v>70.86</v>
      </c>
      <c r="Q1303" t="s">
        <v>8314</v>
      </c>
      <c r="R1303" t="s">
        <v>8315</v>
      </c>
      <c r="S1303" s="10">
        <f t="shared" si="82"/>
        <v>42195.749745370369</v>
      </c>
      <c r="T1303">
        <f t="shared" si="83"/>
        <v>2015</v>
      </c>
      <c r="U1303" s="15" t="str" cm="1">
        <f t="array" ref="U1303">_xlfn.IFS(MONTH($S1303)=1, "January", MONTH($S1303)=2, "Feburary", MONTH($S1303)=3, "March", MONTH($S1303)=4, "April", MONTH($S1303)=5, "May", MONTH($S1303)=6, "June", MONTH($S1303)=7, "July", MONTH($S1303)=8, "August", MONTH($S1303)=9, "September", MONTH($S1303)=10, "October", MONTH($S1303)=11, "November", MONTH($S1303)=12, "December")</f>
        <v>July</v>
      </c>
    </row>
    <row r="1304" spans="1:21" ht="30" x14ac:dyDescent="0.25">
      <c r="A1304">
        <v>1302</v>
      </c>
      <c r="B1304" s="3" t="s">
        <v>1302</v>
      </c>
      <c r="C1304" s="3" t="s">
        <v>5411</v>
      </c>
      <c r="D1304" s="6">
        <v>10000</v>
      </c>
      <c r="E1304" s="8">
        <v>2500</v>
      </c>
      <c r="F1304" t="s">
        <v>8217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8268</v>
      </c>
      <c r="O1304">
        <f t="shared" si="80"/>
        <v>25</v>
      </c>
      <c r="P1304" s="11">
        <f t="shared" si="81"/>
        <v>50</v>
      </c>
      <c r="Q1304" t="s">
        <v>8314</v>
      </c>
      <c r="R1304" t="s">
        <v>8315</v>
      </c>
      <c r="S1304" s="10">
        <f t="shared" si="82"/>
        <v>42675.057997685188</v>
      </c>
      <c r="T1304">
        <f t="shared" si="83"/>
        <v>2016</v>
      </c>
      <c r="U1304" s="15" t="str" cm="1">
        <f t="array" ref="U1304">_xlfn.IFS(MONTH($S1304)=1, "January", MONTH($S1304)=2, "Feburary", MONTH($S1304)=3, "March", MONTH($S1304)=4, "April", MONTH($S1304)=5, "May", MONTH($S1304)=6, "June", MONTH($S1304)=7, "July", MONTH($S1304)=8, "August", MONTH($S1304)=9, "September", MONTH($S1304)=10, "October", MONTH($S1304)=11, "November", MONTH($S1304)=12, "December")</f>
        <v>November</v>
      </c>
    </row>
    <row r="1305" spans="1:21" ht="30" x14ac:dyDescent="0.25">
      <c r="A1305">
        <v>1303</v>
      </c>
      <c r="B1305" s="3" t="s">
        <v>1303</v>
      </c>
      <c r="C1305" s="3" t="s">
        <v>5412</v>
      </c>
      <c r="D1305" s="6">
        <v>10000</v>
      </c>
      <c r="E1305" s="8">
        <v>4559.13</v>
      </c>
      <c r="F1305" t="s">
        <v>8217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8268</v>
      </c>
      <c r="O1305">
        <f t="shared" si="80"/>
        <v>46</v>
      </c>
      <c r="P1305" s="11">
        <f t="shared" si="81"/>
        <v>42.21</v>
      </c>
      <c r="Q1305" t="s">
        <v>8314</v>
      </c>
      <c r="R1305" t="s">
        <v>8315</v>
      </c>
      <c r="S1305" s="10">
        <f t="shared" si="82"/>
        <v>42566.441203703704</v>
      </c>
      <c r="T1305">
        <f t="shared" si="83"/>
        <v>2016</v>
      </c>
      <c r="U1305" s="15" t="str" cm="1">
        <f t="array" ref="U1305">_xlfn.IFS(MONTH($S1305)=1, "January", MONTH($S1305)=2, "Feburary", MONTH($S1305)=3, "March", MONTH($S1305)=4, "April", MONTH($S1305)=5, "May", MONTH($S1305)=6, "June", MONTH($S1305)=7, "July", MONTH($S1305)=8, "August", MONTH($S1305)=9, "September", MONTH($S1305)=10, "October", MONTH($S1305)=11, "November", MONTH($S1305)=12, "December")</f>
        <v>July</v>
      </c>
    </row>
    <row r="1306" spans="1:21" ht="30" x14ac:dyDescent="0.25">
      <c r="A1306">
        <v>1304</v>
      </c>
      <c r="B1306" s="3" t="s">
        <v>1304</v>
      </c>
      <c r="C1306" s="3" t="s">
        <v>5413</v>
      </c>
      <c r="D1306" s="6">
        <v>10000</v>
      </c>
      <c r="E1306" s="8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>
        <f t="shared" si="80"/>
        <v>159</v>
      </c>
      <c r="P1306" s="11">
        <f t="shared" si="81"/>
        <v>152.41</v>
      </c>
      <c r="Q1306" t="s">
        <v>8316</v>
      </c>
      <c r="R1306" t="s">
        <v>8318</v>
      </c>
      <c r="S1306" s="10">
        <f t="shared" si="82"/>
        <v>42747.194502314815</v>
      </c>
      <c r="T1306">
        <f t="shared" si="83"/>
        <v>2017</v>
      </c>
      <c r="U1306" s="15" t="str" cm="1">
        <f t="array" ref="U1306">_xlfn.IFS(MONTH($S1306)=1, "January", MONTH($S1306)=2, "Feburary", MONTH($S1306)=3, "March", MONTH($S1306)=4, "April", MONTH($S1306)=5, "May", MONTH($S1306)=6, "June", MONTH($S1306)=7, "July", MONTH($S1306)=8, "August", MONTH($S1306)=9, "September", MONTH($S1306)=10, "October", MONTH($S1306)=11, "November", MONTH($S1306)=12, "December")</f>
        <v>January</v>
      </c>
    </row>
    <row r="1307" spans="1:21" ht="30" x14ac:dyDescent="0.25">
      <c r="A1307">
        <v>1305</v>
      </c>
      <c r="B1307" s="3" t="s">
        <v>1305</v>
      </c>
      <c r="C1307" s="3" t="s">
        <v>5414</v>
      </c>
      <c r="D1307" s="6">
        <v>10000</v>
      </c>
      <c r="E1307" s="8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>
        <f t="shared" si="80"/>
        <v>78</v>
      </c>
      <c r="P1307" s="11">
        <f t="shared" si="81"/>
        <v>90.62</v>
      </c>
      <c r="Q1307" t="s">
        <v>8316</v>
      </c>
      <c r="R1307" t="s">
        <v>8318</v>
      </c>
      <c r="S1307" s="10">
        <f t="shared" si="82"/>
        <v>42543.665601851855</v>
      </c>
      <c r="T1307">
        <f t="shared" si="83"/>
        <v>2016</v>
      </c>
      <c r="U1307" s="15" t="str" cm="1">
        <f t="array" ref="U1307">_xlfn.IFS(MONTH($S1307)=1, "January", MONTH($S1307)=2, "Feburary", MONTH($S1307)=3, "March", MONTH($S1307)=4, "April", MONTH($S1307)=5, "May", MONTH($S1307)=6, "June", MONTH($S1307)=7, "July", MONTH($S1307)=8, "August", MONTH($S1307)=9, "September", MONTH($S1307)=10, "October", MONTH($S1307)=11, "November", MONTH($S1307)=12, "December")</f>
        <v>June</v>
      </c>
    </row>
    <row r="1308" spans="1:21" ht="30" x14ac:dyDescent="0.25">
      <c r="A1308">
        <v>1306</v>
      </c>
      <c r="B1308" s="3" t="s">
        <v>1306</v>
      </c>
      <c r="C1308" s="3" t="s">
        <v>5415</v>
      </c>
      <c r="D1308" s="6">
        <v>10000</v>
      </c>
      <c r="E1308" s="8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>
        <f t="shared" si="80"/>
        <v>718</v>
      </c>
      <c r="P1308" s="11">
        <f t="shared" si="81"/>
        <v>201.6</v>
      </c>
      <c r="Q1308" t="s">
        <v>8316</v>
      </c>
      <c r="R1308" t="s">
        <v>8318</v>
      </c>
      <c r="S1308" s="10">
        <f t="shared" si="82"/>
        <v>41947.457569444443</v>
      </c>
      <c r="T1308">
        <f t="shared" si="83"/>
        <v>2014</v>
      </c>
      <c r="U1308" s="15" t="str" cm="1">
        <f t="array" ref="U1308">_xlfn.IFS(MONTH($S1308)=1, "January", MONTH($S1308)=2, "Feburary", MONTH($S1308)=3, "March", MONTH($S1308)=4, "April", MONTH($S1308)=5, "May", MONTH($S1308)=6, "June", MONTH($S1308)=7, "July", MONTH($S1308)=8, "August", MONTH($S1308)=9, "September", MONTH($S1308)=10, "October", MONTH($S1308)=11, "November", MONTH($S1308)=12, "December")</f>
        <v>November</v>
      </c>
    </row>
    <row r="1309" spans="1:21" ht="30" x14ac:dyDescent="0.25">
      <c r="A1309">
        <v>1307</v>
      </c>
      <c r="B1309" s="3" t="s">
        <v>1307</v>
      </c>
      <c r="C1309" s="3" t="s">
        <v>5416</v>
      </c>
      <c r="D1309" s="6">
        <v>10000</v>
      </c>
      <c r="E1309" s="8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>
        <f t="shared" si="80"/>
        <v>58</v>
      </c>
      <c r="P1309" s="11">
        <f t="shared" si="81"/>
        <v>127.93</v>
      </c>
      <c r="Q1309" t="s">
        <v>8316</v>
      </c>
      <c r="R1309" t="s">
        <v>8318</v>
      </c>
      <c r="S1309" s="10">
        <f t="shared" si="82"/>
        <v>42387.503229166665</v>
      </c>
      <c r="T1309">
        <f t="shared" si="83"/>
        <v>2016</v>
      </c>
      <c r="U1309" s="15" t="str" cm="1">
        <f t="array" ref="U1309">_xlfn.IFS(MONTH($S1309)=1, "January", MONTH($S1309)=2, "Feburary", MONTH($S1309)=3, "March", MONTH($S1309)=4, "April", MONTH($S1309)=5, "May", MONTH($S1309)=6, "June", MONTH($S1309)=7, "July", MONTH($S1309)=8, "August", MONTH($S1309)=9, "September", MONTH($S1309)=10, "October", MONTH($S1309)=11, "November", MONTH($S1309)=12, "December")</f>
        <v>January</v>
      </c>
    </row>
    <row r="1310" spans="1:21" ht="30" x14ac:dyDescent="0.25">
      <c r="A1310">
        <v>1308</v>
      </c>
      <c r="B1310" s="3" t="s">
        <v>1308</v>
      </c>
      <c r="C1310" s="3" t="s">
        <v>5417</v>
      </c>
      <c r="D1310" s="6">
        <v>10000</v>
      </c>
      <c r="E1310" s="8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>
        <f t="shared" si="80"/>
        <v>11</v>
      </c>
      <c r="P1310" s="11">
        <f t="shared" si="81"/>
        <v>29.89</v>
      </c>
      <c r="Q1310" t="s">
        <v>8316</v>
      </c>
      <c r="R1310" t="s">
        <v>8318</v>
      </c>
      <c r="S1310" s="10">
        <f t="shared" si="82"/>
        <v>42611.613564814819</v>
      </c>
      <c r="T1310">
        <f t="shared" si="83"/>
        <v>2016</v>
      </c>
      <c r="U1310" s="15" t="str" cm="1">
        <f t="array" ref="U1310">_xlfn.IFS(MONTH($S1310)=1, "January", MONTH($S1310)=2, "Feburary", MONTH($S1310)=3, "March", MONTH($S1310)=4, "April", MONTH($S1310)=5, "May", MONTH($S1310)=6, "June", MONTH($S1310)=7, "July", MONTH($S1310)=8, "August", MONTH($S1310)=9, "September", MONTH($S1310)=10, "October", MONTH($S1310)=11, "November", MONTH($S1310)=12, "December")</f>
        <v>August</v>
      </c>
    </row>
    <row r="1311" spans="1:21" ht="30" x14ac:dyDescent="0.25">
      <c r="A1311">
        <v>1309</v>
      </c>
      <c r="B1311" s="3" t="s">
        <v>1309</v>
      </c>
      <c r="C1311" s="3" t="s">
        <v>5418</v>
      </c>
      <c r="D1311" s="6">
        <v>10000</v>
      </c>
      <c r="E1311" s="8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>
        <f t="shared" si="80"/>
        <v>129</v>
      </c>
      <c r="P1311" s="11">
        <f t="shared" si="81"/>
        <v>367.97</v>
      </c>
      <c r="Q1311" t="s">
        <v>8316</v>
      </c>
      <c r="R1311" t="s">
        <v>8318</v>
      </c>
      <c r="S1311" s="10">
        <f t="shared" si="82"/>
        <v>42257.882731481484</v>
      </c>
      <c r="T1311">
        <f t="shared" si="83"/>
        <v>2015</v>
      </c>
      <c r="U1311" s="15" t="str" cm="1">
        <f t="array" ref="U1311">_xlfn.IFS(MONTH($S1311)=1, "January", MONTH($S1311)=2, "Feburary", MONTH($S1311)=3, "March", MONTH($S1311)=4, "April", MONTH($S1311)=5, "May", MONTH($S1311)=6, "June", MONTH($S1311)=7, "July", MONTH($S1311)=8, "August", MONTH($S1311)=9, "September", MONTH($S1311)=10, "October", MONTH($S1311)=11, "November", MONTH($S1311)=12, "December")</f>
        <v>September</v>
      </c>
    </row>
    <row r="1312" spans="1:21" ht="30" x14ac:dyDescent="0.25">
      <c r="A1312">
        <v>1310</v>
      </c>
      <c r="B1312" s="3" t="s">
        <v>1310</v>
      </c>
      <c r="C1312" s="3" t="s">
        <v>5419</v>
      </c>
      <c r="D1312" s="6">
        <v>10000</v>
      </c>
      <c r="E1312" s="8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>
        <f t="shared" si="80"/>
        <v>31</v>
      </c>
      <c r="P1312" s="11">
        <f t="shared" si="81"/>
        <v>129.16999999999999</v>
      </c>
      <c r="Q1312" t="s">
        <v>8316</v>
      </c>
      <c r="R1312" t="s">
        <v>8318</v>
      </c>
      <c r="S1312" s="10">
        <f t="shared" si="82"/>
        <v>42556.667245370365</v>
      </c>
      <c r="T1312">
        <f t="shared" si="83"/>
        <v>2016</v>
      </c>
      <c r="U1312" s="15" t="str" cm="1">
        <f t="array" ref="U1312">_xlfn.IFS(MONTH($S1312)=1, "January", MONTH($S1312)=2, "Feburary", MONTH($S1312)=3, "March", MONTH($S1312)=4, "April", MONTH($S1312)=5, "May", MONTH($S1312)=6, "June", MONTH($S1312)=7, "July", MONTH($S1312)=8, "August", MONTH($S1312)=9, "September", MONTH($S1312)=10, "October", MONTH($S1312)=11, "November", MONTH($S1312)=12, "December")</f>
        <v>July</v>
      </c>
    </row>
    <row r="1313" spans="1:21" ht="30" x14ac:dyDescent="0.25">
      <c r="A1313">
        <v>1311</v>
      </c>
      <c r="B1313" s="3" t="s">
        <v>1311</v>
      </c>
      <c r="C1313" s="3" t="s">
        <v>5420</v>
      </c>
      <c r="D1313" s="6">
        <v>10000</v>
      </c>
      <c r="E1313" s="8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>
        <f t="shared" si="80"/>
        <v>801</v>
      </c>
      <c r="P1313" s="11">
        <f t="shared" si="81"/>
        <v>800.7</v>
      </c>
      <c r="Q1313" t="s">
        <v>8316</v>
      </c>
      <c r="R1313" t="s">
        <v>8318</v>
      </c>
      <c r="S1313" s="10">
        <f t="shared" si="82"/>
        <v>42669.802303240736</v>
      </c>
      <c r="T1313">
        <f t="shared" si="83"/>
        <v>2016</v>
      </c>
      <c r="U1313" s="15" t="str" cm="1">
        <f t="array" ref="U1313">_xlfn.IFS(MONTH($S1313)=1, "January", MONTH($S1313)=2, "Feburary", MONTH($S1313)=3, "March", MONTH($S1313)=4, "April", MONTH($S1313)=5, "May", MONTH($S1313)=6, "June", MONTH($S1313)=7, "July", MONTH($S1313)=8, "August", MONTH($S1313)=9, "September", MONTH($S1313)=10, "October", MONTH($S1313)=11, "November", MONTH($S1313)=12, "December")</f>
        <v>October</v>
      </c>
    </row>
    <row r="1314" spans="1:21" ht="30" x14ac:dyDescent="0.25">
      <c r="A1314">
        <v>1312</v>
      </c>
      <c r="B1314" s="3" t="s">
        <v>1312</v>
      </c>
      <c r="C1314" s="3" t="s">
        <v>5421</v>
      </c>
      <c r="D1314" s="6">
        <v>10000</v>
      </c>
      <c r="E1314" s="8">
        <v>28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>
        <f t="shared" si="80"/>
        <v>0</v>
      </c>
      <c r="P1314" s="11">
        <f t="shared" si="81"/>
        <v>28</v>
      </c>
      <c r="Q1314" t="s">
        <v>8316</v>
      </c>
      <c r="R1314" t="s">
        <v>8318</v>
      </c>
      <c r="S1314" s="10">
        <f t="shared" si="82"/>
        <v>42082.702800925923</v>
      </c>
      <c r="T1314">
        <f t="shared" si="83"/>
        <v>2015</v>
      </c>
      <c r="U1314" s="15" t="str" cm="1">
        <f t="array" ref="U1314">_xlfn.IFS(MONTH($S1314)=1, "January", MONTH($S1314)=2, "Feburary", MONTH($S1314)=3, "March", MONTH($S1314)=4, "April", MONTH($S1314)=5, "May", MONTH($S1314)=6, "June", MONTH($S1314)=7, "July", MONTH($S1314)=8, "August", MONTH($S1314)=9, "September", MONTH($S1314)=10, "October", MONTH($S1314)=11, "November", MONTH($S1314)=12, "December")</f>
        <v>March</v>
      </c>
    </row>
    <row r="1315" spans="1:21" ht="30" x14ac:dyDescent="0.25">
      <c r="A1315">
        <v>1313</v>
      </c>
      <c r="B1315" s="3" t="s">
        <v>1313</v>
      </c>
      <c r="C1315" s="3" t="s">
        <v>5422</v>
      </c>
      <c r="D1315" s="6">
        <v>10000</v>
      </c>
      <c r="E1315" s="8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>
        <f t="shared" si="80"/>
        <v>124</v>
      </c>
      <c r="P1315" s="11">
        <f t="shared" si="81"/>
        <v>102.02</v>
      </c>
      <c r="Q1315" t="s">
        <v>8316</v>
      </c>
      <c r="R1315" t="s">
        <v>8318</v>
      </c>
      <c r="S1315" s="10">
        <f t="shared" si="82"/>
        <v>42402.709652777776</v>
      </c>
      <c r="T1315">
        <f t="shared" si="83"/>
        <v>2016</v>
      </c>
      <c r="U1315" s="15" t="str" cm="1">
        <f t="array" ref="U1315">_xlfn.IFS(MONTH($S1315)=1, "January", MONTH($S1315)=2, "Feburary", MONTH($S1315)=3, "March", MONTH($S1315)=4, "April", MONTH($S1315)=5, "May", MONTH($S1315)=6, "June", MONTH($S1315)=7, "July", MONTH($S1315)=8, "August", MONTH($S1315)=9, "September", MONTH($S1315)=10, "October", MONTH($S1315)=11, "November", MONTH($S1315)=12, "December")</f>
        <v>Feburary</v>
      </c>
    </row>
    <row r="1316" spans="1:21" ht="30" x14ac:dyDescent="0.25">
      <c r="A1316">
        <v>1314</v>
      </c>
      <c r="B1316" s="3" t="s">
        <v>1314</v>
      </c>
      <c r="C1316" s="3" t="s">
        <v>5423</v>
      </c>
      <c r="D1316" s="6">
        <v>10000</v>
      </c>
      <c r="E1316" s="8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>
        <f t="shared" si="80"/>
        <v>20</v>
      </c>
      <c r="P1316" s="11">
        <f t="shared" si="81"/>
        <v>184.36</v>
      </c>
      <c r="Q1316" t="s">
        <v>8316</v>
      </c>
      <c r="R1316" t="s">
        <v>8318</v>
      </c>
      <c r="S1316" s="10">
        <f t="shared" si="82"/>
        <v>42604.669675925921</v>
      </c>
      <c r="T1316">
        <f t="shared" si="83"/>
        <v>2016</v>
      </c>
      <c r="U1316" s="15" t="str" cm="1">
        <f t="array" ref="U1316">_xlfn.IFS(MONTH($S1316)=1, "January", MONTH($S1316)=2, "Feburary", MONTH($S1316)=3, "March", MONTH($S1316)=4, "April", MONTH($S1316)=5, "May", MONTH($S1316)=6, "June", MONTH($S1316)=7, "July", MONTH($S1316)=8, "August", MONTH($S1316)=9, "September", MONTH($S1316)=10, "October", MONTH($S1316)=11, "November", MONTH($S1316)=12, "December")</f>
        <v>August</v>
      </c>
    </row>
    <row r="1317" spans="1:21" ht="30" x14ac:dyDescent="0.25">
      <c r="A1317">
        <v>1315</v>
      </c>
      <c r="B1317" s="3" t="s">
        <v>1315</v>
      </c>
      <c r="C1317" s="3" t="s">
        <v>5424</v>
      </c>
      <c r="D1317" s="6">
        <v>10000</v>
      </c>
      <c r="E1317" s="8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>
        <f t="shared" si="80"/>
        <v>404</v>
      </c>
      <c r="P1317" s="11">
        <f t="shared" si="81"/>
        <v>162.91999999999999</v>
      </c>
      <c r="Q1317" t="s">
        <v>8316</v>
      </c>
      <c r="R1317" t="s">
        <v>8318</v>
      </c>
      <c r="S1317" s="10">
        <f t="shared" si="82"/>
        <v>42278.498240740737</v>
      </c>
      <c r="T1317">
        <f t="shared" si="83"/>
        <v>2015</v>
      </c>
      <c r="U1317" s="15" t="str" cm="1">
        <f t="array" ref="U1317">_xlfn.IFS(MONTH($S1317)=1, "January", MONTH($S1317)=2, "Feburary", MONTH($S1317)=3, "March", MONTH($S1317)=4, "April", MONTH($S1317)=5, "May", MONTH($S1317)=6, "June", MONTH($S1317)=7, "July", MONTH($S1317)=8, "August", MONTH($S1317)=9, "September", MONTH($S1317)=10, "October", MONTH($S1317)=11, "November", MONTH($S1317)=12, "December")</f>
        <v>October</v>
      </c>
    </row>
    <row r="1318" spans="1:21" ht="30" x14ac:dyDescent="0.25">
      <c r="A1318">
        <v>1316</v>
      </c>
      <c r="B1318" s="3" t="s">
        <v>1316</v>
      </c>
      <c r="C1318" s="3" t="s">
        <v>5425</v>
      </c>
      <c r="D1318" s="6">
        <v>10000</v>
      </c>
      <c r="E1318" s="8">
        <v>1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>
        <f t="shared" si="80"/>
        <v>0</v>
      </c>
      <c r="P1318" s="11">
        <f t="shared" si="81"/>
        <v>1</v>
      </c>
      <c r="Q1318" t="s">
        <v>8316</v>
      </c>
      <c r="R1318" t="s">
        <v>8318</v>
      </c>
      <c r="S1318" s="10">
        <f t="shared" si="82"/>
        <v>42393.961909722217</v>
      </c>
      <c r="T1318">
        <f t="shared" si="83"/>
        <v>2016</v>
      </c>
      <c r="U1318" s="15" t="str" cm="1">
        <f t="array" ref="U1318">_xlfn.IFS(MONTH($S1318)=1, "January", MONTH($S1318)=2, "Feburary", MONTH($S1318)=3, "March", MONTH($S1318)=4, "April", MONTH($S1318)=5, "May", MONTH($S1318)=6, "June", MONTH($S1318)=7, "July", MONTH($S1318)=8, "August", MONTH($S1318)=9, "September", MONTH($S1318)=10, "October", MONTH($S1318)=11, "November", MONTH($S1318)=12, "December")</f>
        <v>January</v>
      </c>
    </row>
    <row r="1319" spans="1:21" ht="30" x14ac:dyDescent="0.25">
      <c r="A1319">
        <v>1317</v>
      </c>
      <c r="B1319" s="3" t="s">
        <v>1317</v>
      </c>
      <c r="C1319" s="3" t="s">
        <v>5426</v>
      </c>
      <c r="D1319" s="6">
        <v>10000</v>
      </c>
      <c r="E1319" s="8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>
        <f t="shared" si="80"/>
        <v>115</v>
      </c>
      <c r="P1319" s="11">
        <f t="shared" si="81"/>
        <v>603.53</v>
      </c>
      <c r="Q1319" t="s">
        <v>8316</v>
      </c>
      <c r="R1319" t="s">
        <v>8318</v>
      </c>
      <c r="S1319" s="10">
        <f t="shared" si="82"/>
        <v>42520.235486111109</v>
      </c>
      <c r="T1319">
        <f t="shared" si="83"/>
        <v>2016</v>
      </c>
      <c r="U1319" s="15" t="str" cm="1">
        <f t="array" ref="U1319">_xlfn.IFS(MONTH($S1319)=1, "January", MONTH($S1319)=2, "Feburary", MONTH($S1319)=3, "March", MONTH($S1319)=4, "April", MONTH($S1319)=5, "May", MONTH($S1319)=6, "June", MONTH($S1319)=7, "July", MONTH($S1319)=8, "August", MONTH($S1319)=9, "September", MONTH($S1319)=10, "October", MONTH($S1319)=11, "November", MONTH($S1319)=12, "December")</f>
        <v>May</v>
      </c>
    </row>
    <row r="1320" spans="1:21" ht="45" x14ac:dyDescent="0.25">
      <c r="A1320">
        <v>1318</v>
      </c>
      <c r="B1320" s="3" t="s">
        <v>1318</v>
      </c>
      <c r="C1320" s="3" t="s">
        <v>5427</v>
      </c>
      <c r="D1320" s="6">
        <v>10000</v>
      </c>
      <c r="E1320" s="8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>
        <f t="shared" si="80"/>
        <v>61</v>
      </c>
      <c r="P1320" s="11">
        <f t="shared" si="81"/>
        <v>45.41</v>
      </c>
      <c r="Q1320" t="s">
        <v>8316</v>
      </c>
      <c r="R1320" t="s">
        <v>8318</v>
      </c>
      <c r="S1320" s="10">
        <f t="shared" si="82"/>
        <v>41985.043657407412</v>
      </c>
      <c r="T1320">
        <f t="shared" si="83"/>
        <v>2014</v>
      </c>
      <c r="U1320" s="15" t="str" cm="1">
        <f t="array" ref="U1320">_xlfn.IFS(MONTH($S1320)=1, "January", MONTH($S1320)=2, "Feburary", MONTH($S1320)=3, "March", MONTH($S1320)=4, "April", MONTH($S1320)=5, "May", MONTH($S1320)=6, "June", MONTH($S1320)=7, "July", MONTH($S1320)=8, "August", MONTH($S1320)=9, "September", MONTH($S1320)=10, "October", MONTH($S1320)=11, "November", MONTH($S1320)=12, "December")</f>
        <v>December</v>
      </c>
    </row>
    <row r="1321" spans="1:21" ht="30" x14ac:dyDescent="0.25">
      <c r="A1321">
        <v>1319</v>
      </c>
      <c r="B1321" s="3" t="s">
        <v>1319</v>
      </c>
      <c r="C1321" s="3" t="s">
        <v>5428</v>
      </c>
      <c r="D1321" s="6">
        <v>10000</v>
      </c>
      <c r="E1321" s="8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>
        <f t="shared" si="80"/>
        <v>9</v>
      </c>
      <c r="P1321" s="11">
        <f t="shared" si="81"/>
        <v>97.33</v>
      </c>
      <c r="Q1321" t="s">
        <v>8316</v>
      </c>
      <c r="R1321" t="s">
        <v>8318</v>
      </c>
      <c r="S1321" s="10">
        <f t="shared" si="82"/>
        <v>41816.812094907407</v>
      </c>
      <c r="T1321">
        <f t="shared" si="83"/>
        <v>2014</v>
      </c>
      <c r="U1321" s="15" t="str" cm="1">
        <f t="array" ref="U1321">_xlfn.IFS(MONTH($S1321)=1, "January", MONTH($S1321)=2, "Feburary", MONTH($S1321)=3, "March", MONTH($S1321)=4, "April", MONTH($S1321)=5, "May", MONTH($S1321)=6, "June", MONTH($S1321)=7, "July", MONTH($S1321)=8, "August", MONTH($S1321)=9, "September", MONTH($S1321)=10, "October", MONTH($S1321)=11, "November", MONTH($S1321)=12, "December")</f>
        <v>June</v>
      </c>
    </row>
    <row r="1322" spans="1:21" ht="30" x14ac:dyDescent="0.25">
      <c r="A1322">
        <v>1320</v>
      </c>
      <c r="B1322" s="3" t="s">
        <v>1320</v>
      </c>
      <c r="C1322" s="3" t="s">
        <v>5429</v>
      </c>
      <c r="D1322" s="6">
        <v>10000</v>
      </c>
      <c r="E1322" s="8">
        <v>503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>
        <f t="shared" si="80"/>
        <v>5</v>
      </c>
      <c r="P1322" s="11">
        <f t="shared" si="81"/>
        <v>167.67</v>
      </c>
      <c r="Q1322" t="s">
        <v>8316</v>
      </c>
      <c r="R1322" t="s">
        <v>8318</v>
      </c>
      <c r="S1322" s="10">
        <f t="shared" si="82"/>
        <v>42705.690347222218</v>
      </c>
      <c r="T1322">
        <f t="shared" si="83"/>
        <v>2016</v>
      </c>
      <c r="U1322" s="15" t="str" cm="1">
        <f t="array" ref="U1322">_xlfn.IFS(MONTH($S1322)=1, "January", MONTH($S1322)=2, "Feburary", MONTH($S1322)=3, "March", MONTH($S1322)=4, "April", MONTH($S1322)=5, "May", MONTH($S1322)=6, "June", MONTH($S1322)=7, "July", MONTH($S1322)=8, "August", MONTH($S1322)=9, "September", MONTH($S1322)=10, "October", MONTH($S1322)=11, "November", MONTH($S1322)=12, "December")</f>
        <v>December</v>
      </c>
    </row>
    <row r="1323" spans="1:21" ht="30" x14ac:dyDescent="0.25">
      <c r="A1323">
        <v>1321</v>
      </c>
      <c r="B1323" s="3" t="s">
        <v>1321</v>
      </c>
      <c r="C1323" s="3" t="s">
        <v>5430</v>
      </c>
      <c r="D1323" s="6">
        <v>10000</v>
      </c>
      <c r="E1323" s="8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>
        <f t="shared" si="80"/>
        <v>60</v>
      </c>
      <c r="P1323" s="11">
        <f t="shared" si="81"/>
        <v>859.86</v>
      </c>
      <c r="Q1323" t="s">
        <v>8316</v>
      </c>
      <c r="R1323" t="s">
        <v>8318</v>
      </c>
      <c r="S1323" s="10">
        <f t="shared" si="82"/>
        <v>42697.74927083333</v>
      </c>
      <c r="T1323">
        <f t="shared" si="83"/>
        <v>2016</v>
      </c>
      <c r="U1323" s="15" t="str" cm="1">
        <f t="array" ref="U1323">_xlfn.IFS(MONTH($S1323)=1, "January", MONTH($S1323)=2, "Feburary", MONTH($S1323)=3, "March", MONTH($S1323)=4, "April", MONTH($S1323)=5, "May", MONTH($S1323)=6, "June", MONTH($S1323)=7, "July", MONTH($S1323)=8, "August", MONTH($S1323)=9, "September", MONTH($S1323)=10, "October", MONTH($S1323)=11, "November", MONTH($S1323)=12, "December")</f>
        <v>November</v>
      </c>
    </row>
    <row r="1324" spans="1:21" ht="30" x14ac:dyDescent="0.25">
      <c r="A1324">
        <v>1322</v>
      </c>
      <c r="B1324" s="3" t="s">
        <v>1322</v>
      </c>
      <c r="C1324" s="3" t="s">
        <v>5431</v>
      </c>
      <c r="D1324" s="6">
        <v>10000</v>
      </c>
      <c r="E1324" s="8">
        <v>106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>
        <f t="shared" si="80"/>
        <v>1</v>
      </c>
      <c r="P1324" s="11">
        <f t="shared" si="81"/>
        <v>26.5</v>
      </c>
      <c r="Q1324" t="s">
        <v>8316</v>
      </c>
      <c r="R1324" t="s">
        <v>8318</v>
      </c>
      <c r="S1324" s="10">
        <f t="shared" si="82"/>
        <v>42115.656539351854</v>
      </c>
      <c r="T1324">
        <f t="shared" si="83"/>
        <v>2015</v>
      </c>
      <c r="U1324" s="15" t="str" cm="1">
        <f t="array" ref="U1324">_xlfn.IFS(MONTH($S1324)=1, "January", MONTH($S1324)=2, "Feburary", MONTH($S1324)=3, "March", MONTH($S1324)=4, "April", MONTH($S1324)=5, "May", MONTH($S1324)=6, "June", MONTH($S1324)=7, "July", MONTH($S1324)=8, "August", MONTH($S1324)=9, "September", MONTH($S1324)=10, "October", MONTH($S1324)=11, "November", MONTH($S1324)=12, "December")</f>
        <v>April</v>
      </c>
    </row>
    <row r="1325" spans="1:21" ht="30" x14ac:dyDescent="0.25">
      <c r="A1325">
        <v>1323</v>
      </c>
      <c r="B1325" s="3" t="s">
        <v>1323</v>
      </c>
      <c r="C1325" s="3" t="s">
        <v>5432</v>
      </c>
      <c r="D1325" s="6">
        <v>10000</v>
      </c>
      <c r="E1325" s="8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>
        <f t="shared" si="80"/>
        <v>13</v>
      </c>
      <c r="P1325" s="11">
        <f t="shared" si="81"/>
        <v>30.27</v>
      </c>
      <c r="Q1325" t="s">
        <v>8316</v>
      </c>
      <c r="R1325" t="s">
        <v>8318</v>
      </c>
      <c r="S1325" s="10">
        <f t="shared" si="82"/>
        <v>42451.698449074072</v>
      </c>
      <c r="T1325">
        <f t="shared" si="83"/>
        <v>2016</v>
      </c>
      <c r="U1325" s="15" t="str" cm="1">
        <f t="array" ref="U1325">_xlfn.IFS(MONTH($S1325)=1, "January", MONTH($S1325)=2, "Feburary", MONTH($S1325)=3, "March", MONTH($S1325)=4, "April", MONTH($S1325)=5, "May", MONTH($S1325)=6, "June", MONTH($S1325)=7, "July", MONTH($S1325)=8, "August", MONTH($S1325)=9, "September", MONTH($S1325)=10, "October", MONTH($S1325)=11, "November", MONTH($S1325)=12, "December")</f>
        <v>March</v>
      </c>
    </row>
    <row r="1326" spans="1:21" ht="30" x14ac:dyDescent="0.25">
      <c r="A1326">
        <v>1324</v>
      </c>
      <c r="B1326" s="3" t="s">
        <v>1324</v>
      </c>
      <c r="C1326" s="3" t="s">
        <v>5433</v>
      </c>
      <c r="D1326" s="6">
        <v>10000</v>
      </c>
      <c r="E1326" s="8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>
        <f t="shared" si="80"/>
        <v>49</v>
      </c>
      <c r="P1326" s="11">
        <f t="shared" si="81"/>
        <v>54.67</v>
      </c>
      <c r="Q1326" t="s">
        <v>8316</v>
      </c>
      <c r="R1326" t="s">
        <v>8318</v>
      </c>
      <c r="S1326" s="10">
        <f t="shared" si="82"/>
        <v>42626.633703703701</v>
      </c>
      <c r="T1326">
        <f t="shared" si="83"/>
        <v>2016</v>
      </c>
      <c r="U1326" s="15" t="str" cm="1">
        <f t="array" ref="U1326">_xlfn.IFS(MONTH($S1326)=1, "January", MONTH($S1326)=2, "Feburary", MONTH($S1326)=3, "March", MONTH($S1326)=4, "April", MONTH($S1326)=5, "May", MONTH($S1326)=6, "June", MONTH($S1326)=7, "July", MONTH($S1326)=8, "August", MONTH($S1326)=9, "September", MONTH($S1326)=10, "October", MONTH($S1326)=11, "November", MONTH($S1326)=12, "December")</f>
        <v>September</v>
      </c>
    </row>
    <row r="1327" spans="1:21" ht="30" x14ac:dyDescent="0.25">
      <c r="A1327">
        <v>1325</v>
      </c>
      <c r="B1327" s="3" t="s">
        <v>1325</v>
      </c>
      <c r="C1327" s="3" t="s">
        <v>5434</v>
      </c>
      <c r="D1327" s="6">
        <v>10000</v>
      </c>
      <c r="E1327" s="8">
        <v>486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>
        <f t="shared" si="80"/>
        <v>5</v>
      </c>
      <c r="P1327" s="11">
        <f t="shared" si="81"/>
        <v>60.75</v>
      </c>
      <c r="Q1327" t="s">
        <v>8316</v>
      </c>
      <c r="R1327" t="s">
        <v>8318</v>
      </c>
      <c r="S1327" s="10">
        <f t="shared" si="82"/>
        <v>42704.086053240739</v>
      </c>
      <c r="T1327">
        <f t="shared" si="83"/>
        <v>2016</v>
      </c>
      <c r="U1327" s="15" t="str" cm="1">
        <f t="array" ref="U1327">_xlfn.IFS(MONTH($S1327)=1, "January", MONTH($S1327)=2, "Feburary", MONTH($S1327)=3, "March", MONTH($S1327)=4, "April", MONTH($S1327)=5, "May", MONTH($S1327)=6, "June", MONTH($S1327)=7, "July", MONTH($S1327)=8, "August", MONTH($S1327)=9, "September", MONTH($S1327)=10, "October", MONTH($S1327)=11, "November", MONTH($S1327)=12, "December")</f>
        <v>November</v>
      </c>
    </row>
    <row r="1328" spans="1:21" ht="30" x14ac:dyDescent="0.25">
      <c r="A1328">
        <v>1326</v>
      </c>
      <c r="B1328" s="3" t="s">
        <v>1326</v>
      </c>
      <c r="C1328" s="3" t="s">
        <v>5435</v>
      </c>
      <c r="D1328" s="6">
        <v>10000</v>
      </c>
      <c r="E1328" s="8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>
        <f t="shared" si="80"/>
        <v>11</v>
      </c>
      <c r="P1328" s="11">
        <f t="shared" si="81"/>
        <v>102.73</v>
      </c>
      <c r="Q1328" t="s">
        <v>8316</v>
      </c>
      <c r="R1328" t="s">
        <v>8318</v>
      </c>
      <c r="S1328" s="10">
        <f t="shared" si="82"/>
        <v>41974.791990740734</v>
      </c>
      <c r="T1328">
        <f t="shared" si="83"/>
        <v>2014</v>
      </c>
      <c r="U1328" s="15" t="str" cm="1">
        <f t="array" ref="U1328">_xlfn.IFS(MONTH($S1328)=1, "January", MONTH($S1328)=2, "Feburary", MONTH($S1328)=3, "March", MONTH($S1328)=4, "April", MONTH($S1328)=5, "May", MONTH($S1328)=6, "June", MONTH($S1328)=7, "July", MONTH($S1328)=8, "August", MONTH($S1328)=9, "September", MONTH($S1328)=10, "October", MONTH($S1328)=11, "November", MONTH($S1328)=12, "December")</f>
        <v>December</v>
      </c>
    </row>
    <row r="1329" spans="1:21" ht="30" x14ac:dyDescent="0.25">
      <c r="A1329">
        <v>1327</v>
      </c>
      <c r="B1329" s="3" t="s">
        <v>1327</v>
      </c>
      <c r="C1329" s="3" t="s">
        <v>5436</v>
      </c>
      <c r="D1329" s="6">
        <v>10000</v>
      </c>
      <c r="E1329" s="8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>
        <f t="shared" si="80"/>
        <v>17</v>
      </c>
      <c r="P1329" s="11">
        <f t="shared" si="81"/>
        <v>41.59</v>
      </c>
      <c r="Q1329" t="s">
        <v>8316</v>
      </c>
      <c r="R1329" t="s">
        <v>8318</v>
      </c>
      <c r="S1329" s="10">
        <f t="shared" si="82"/>
        <v>42123.678645833337</v>
      </c>
      <c r="T1329">
        <f t="shared" si="83"/>
        <v>2015</v>
      </c>
      <c r="U1329" s="15" t="str" cm="1">
        <f t="array" ref="U1329">_xlfn.IFS(MONTH($S1329)=1, "January", MONTH($S1329)=2, "Feburary", MONTH($S1329)=3, "March", MONTH($S1329)=4, "April", MONTH($S1329)=5, "May", MONTH($S1329)=6, "June", MONTH($S1329)=7, "July", MONTH($S1329)=8, "August", MONTH($S1329)=9, "September", MONTH($S1329)=10, "October", MONTH($S1329)=11, "November", MONTH($S1329)=12, "December")</f>
        <v>April</v>
      </c>
    </row>
    <row r="1330" spans="1:21" ht="30" x14ac:dyDescent="0.25">
      <c r="A1330">
        <v>1328</v>
      </c>
      <c r="B1330" s="3" t="s">
        <v>1328</v>
      </c>
      <c r="C1330" s="3" t="s">
        <v>5437</v>
      </c>
      <c r="D1330" s="6">
        <v>10000</v>
      </c>
      <c r="E1330" s="8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>
        <f t="shared" si="80"/>
        <v>17</v>
      </c>
      <c r="P1330" s="11">
        <f t="shared" si="81"/>
        <v>116.53</v>
      </c>
      <c r="Q1330" t="s">
        <v>8316</v>
      </c>
      <c r="R1330" t="s">
        <v>8318</v>
      </c>
      <c r="S1330" s="10">
        <f t="shared" si="82"/>
        <v>42612.642754629633</v>
      </c>
      <c r="T1330">
        <f t="shared" si="83"/>
        <v>2016</v>
      </c>
      <c r="U1330" s="15" t="str" cm="1">
        <f t="array" ref="U1330">_xlfn.IFS(MONTH($S1330)=1, "January", MONTH($S1330)=2, "Feburary", MONTH($S1330)=3, "March", MONTH($S1330)=4, "April", MONTH($S1330)=5, "May", MONTH($S1330)=6, "June", MONTH($S1330)=7, "July", MONTH($S1330)=8, "August", MONTH($S1330)=9, "September", MONTH($S1330)=10, "October", MONTH($S1330)=11, "November", MONTH($S1330)=12, "December")</f>
        <v>August</v>
      </c>
    </row>
    <row r="1331" spans="1:21" ht="30" x14ac:dyDescent="0.25">
      <c r="A1331">
        <v>1329</v>
      </c>
      <c r="B1331" s="3" t="s">
        <v>1329</v>
      </c>
      <c r="C1331" s="3" t="s">
        <v>5438</v>
      </c>
      <c r="D1331" s="6">
        <v>10000</v>
      </c>
      <c r="E1331" s="8">
        <v>408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>
        <f t="shared" si="80"/>
        <v>4</v>
      </c>
      <c r="P1331" s="11">
        <f t="shared" si="81"/>
        <v>45.33</v>
      </c>
      <c r="Q1331" t="s">
        <v>8316</v>
      </c>
      <c r="R1331" t="s">
        <v>8318</v>
      </c>
      <c r="S1331" s="10">
        <f t="shared" si="82"/>
        <v>41935.221585648149</v>
      </c>
      <c r="T1331">
        <f t="shared" si="83"/>
        <v>2014</v>
      </c>
      <c r="U1331" s="15" t="str" cm="1">
        <f t="array" ref="U1331">_xlfn.IFS(MONTH($S1331)=1, "January", MONTH($S1331)=2, "Feburary", MONTH($S1331)=3, "March", MONTH($S1331)=4, "April", MONTH($S1331)=5, "May", MONTH($S1331)=6, "June", MONTH($S1331)=7, "July", MONTH($S1331)=8, "August", MONTH($S1331)=9, "September", MONTH($S1331)=10, "October", MONTH($S1331)=11, "November", MONTH($S1331)=12, "December")</f>
        <v>October</v>
      </c>
    </row>
    <row r="1332" spans="1:21" ht="30" x14ac:dyDescent="0.25">
      <c r="A1332">
        <v>1330</v>
      </c>
      <c r="B1332" s="3" t="s">
        <v>1330</v>
      </c>
      <c r="C1332" s="3" t="s">
        <v>5439</v>
      </c>
      <c r="D1332" s="6">
        <v>10000</v>
      </c>
      <c r="E1332" s="8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>
        <f t="shared" si="80"/>
        <v>79</v>
      </c>
      <c r="P1332" s="11">
        <f t="shared" si="81"/>
        <v>157.46</v>
      </c>
      <c r="Q1332" t="s">
        <v>8316</v>
      </c>
      <c r="R1332" t="s">
        <v>8318</v>
      </c>
      <c r="S1332" s="10">
        <f t="shared" si="82"/>
        <v>42522.276724537034</v>
      </c>
      <c r="T1332">
        <f t="shared" si="83"/>
        <v>2016</v>
      </c>
      <c r="U1332" s="15" t="str" cm="1">
        <f t="array" ref="U1332">_xlfn.IFS(MONTH($S1332)=1, "January", MONTH($S1332)=2, "Feburary", MONTH($S1332)=3, "March", MONTH($S1332)=4, "April", MONTH($S1332)=5, "May", MONTH($S1332)=6, "June", MONTH($S1332)=7, "July", MONTH($S1332)=8, "August", MONTH($S1332)=9, "September", MONTH($S1332)=10, "October", MONTH($S1332)=11, "November", MONTH($S1332)=12, "December")</f>
        <v>June</v>
      </c>
    </row>
    <row r="1333" spans="1:21" ht="30" x14ac:dyDescent="0.25">
      <c r="A1333">
        <v>1331</v>
      </c>
      <c r="B1333" s="3" t="s">
        <v>1331</v>
      </c>
      <c r="C1333" s="3" t="s">
        <v>5440</v>
      </c>
      <c r="D1333" s="6">
        <v>10000</v>
      </c>
      <c r="E1333" s="8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>
        <f t="shared" si="80"/>
        <v>34</v>
      </c>
      <c r="P1333" s="11">
        <f t="shared" si="81"/>
        <v>100.5</v>
      </c>
      <c r="Q1333" t="s">
        <v>8316</v>
      </c>
      <c r="R1333" t="s">
        <v>8318</v>
      </c>
      <c r="S1333" s="10">
        <f t="shared" si="82"/>
        <v>42569.50409722222</v>
      </c>
      <c r="T1333">
        <f t="shared" si="83"/>
        <v>2016</v>
      </c>
      <c r="U1333" s="15" t="str" cm="1">
        <f t="array" ref="U1333">_xlfn.IFS(MONTH($S1333)=1, "January", MONTH($S1333)=2, "Feburary", MONTH($S1333)=3, "March", MONTH($S1333)=4, "April", MONTH($S1333)=5, "May", MONTH($S1333)=6, "June", MONTH($S1333)=7, "July", MONTH($S1333)=8, "August", MONTH($S1333)=9, "September", MONTH($S1333)=10, "October", MONTH($S1333)=11, "November", MONTH($S1333)=12, "December")</f>
        <v>July</v>
      </c>
    </row>
    <row r="1334" spans="1:21" ht="30" x14ac:dyDescent="0.25">
      <c r="A1334">
        <v>1332</v>
      </c>
      <c r="B1334" s="3" t="s">
        <v>1332</v>
      </c>
      <c r="C1334" s="3" t="s">
        <v>5441</v>
      </c>
      <c r="D1334" s="6">
        <v>10000</v>
      </c>
      <c r="E1334" s="8">
        <v>0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>
        <f t="shared" si="80"/>
        <v>0</v>
      </c>
      <c r="P1334" s="11">
        <f t="shared" si="81"/>
        <v>0</v>
      </c>
      <c r="Q1334" t="s">
        <v>8316</v>
      </c>
      <c r="R1334" t="s">
        <v>8318</v>
      </c>
      <c r="S1334" s="10">
        <f t="shared" si="82"/>
        <v>42732.060277777782</v>
      </c>
      <c r="T1334">
        <f t="shared" si="83"/>
        <v>2016</v>
      </c>
      <c r="U1334" s="15" t="str" cm="1">
        <f t="array" ref="U1334">_xlfn.IFS(MONTH($S1334)=1, "January", MONTH($S1334)=2, "Feburary", MONTH($S1334)=3, "March", MONTH($S1334)=4, "April", MONTH($S1334)=5, "May", MONTH($S1334)=6, "June", MONTH($S1334)=7, "July", MONTH($S1334)=8, "August", MONTH($S1334)=9, "September", MONTH($S1334)=10, "October", MONTH($S1334)=11, "November", MONTH($S1334)=12, "December")</f>
        <v>December</v>
      </c>
    </row>
    <row r="1335" spans="1:21" ht="30" x14ac:dyDescent="0.25">
      <c r="A1335">
        <v>1333</v>
      </c>
      <c r="B1335" s="3" t="s">
        <v>1333</v>
      </c>
      <c r="C1335" s="3" t="s">
        <v>5442</v>
      </c>
      <c r="D1335" s="6">
        <v>10000</v>
      </c>
      <c r="E1335" s="8">
        <v>0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>
        <f t="shared" si="80"/>
        <v>0</v>
      </c>
      <c r="P1335" s="11">
        <f t="shared" si="81"/>
        <v>0</v>
      </c>
      <c r="Q1335" t="s">
        <v>8316</v>
      </c>
      <c r="R1335" t="s">
        <v>8318</v>
      </c>
      <c r="S1335" s="10">
        <f t="shared" si="82"/>
        <v>41806.106770833336</v>
      </c>
      <c r="T1335">
        <f t="shared" si="83"/>
        <v>2014</v>
      </c>
      <c r="U1335" s="15" t="str" cm="1">
        <f t="array" ref="U1335">_xlfn.IFS(MONTH($S1335)=1, "January", MONTH($S1335)=2, "Feburary", MONTH($S1335)=3, "March", MONTH($S1335)=4, "April", MONTH($S1335)=5, "May", MONTH($S1335)=6, "June", MONTH($S1335)=7, "July", MONTH($S1335)=8, "August", MONTH($S1335)=9, "September", MONTH($S1335)=10, "October", MONTH($S1335)=11, "November", MONTH($S1335)=12, "December")</f>
        <v>June</v>
      </c>
    </row>
    <row r="1336" spans="1:21" ht="30" x14ac:dyDescent="0.25">
      <c r="A1336">
        <v>1334</v>
      </c>
      <c r="B1336" s="3" t="s">
        <v>1334</v>
      </c>
      <c r="C1336" s="3" t="s">
        <v>5443</v>
      </c>
      <c r="D1336" s="6">
        <v>10000</v>
      </c>
      <c r="E1336" s="8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>
        <f t="shared" si="80"/>
        <v>143</v>
      </c>
      <c r="P1336" s="11">
        <f t="shared" si="81"/>
        <v>51.82</v>
      </c>
      <c r="Q1336" t="s">
        <v>8316</v>
      </c>
      <c r="R1336" t="s">
        <v>8318</v>
      </c>
      <c r="S1336" s="10">
        <f t="shared" si="82"/>
        <v>42410.774155092593</v>
      </c>
      <c r="T1336">
        <f t="shared" si="83"/>
        <v>2016</v>
      </c>
      <c r="U1336" s="15" t="str" cm="1">
        <f t="array" ref="U1336">_xlfn.IFS(MONTH($S1336)=1, "January", MONTH($S1336)=2, "Feburary", MONTH($S1336)=3, "March", MONTH($S1336)=4, "April", MONTH($S1336)=5, "May", MONTH($S1336)=6, "June", MONTH($S1336)=7, "July", MONTH($S1336)=8, "August", MONTH($S1336)=9, "September", MONTH($S1336)=10, "October", MONTH($S1336)=11, "November", MONTH($S1336)=12, "December")</f>
        <v>Feburary</v>
      </c>
    </row>
    <row r="1337" spans="1:21" ht="30" x14ac:dyDescent="0.25">
      <c r="A1337">
        <v>1335</v>
      </c>
      <c r="B1337" s="3" t="s">
        <v>1335</v>
      </c>
      <c r="C1337" s="3" t="s">
        <v>5444</v>
      </c>
      <c r="D1337" s="6">
        <v>10000</v>
      </c>
      <c r="E1337" s="8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>
        <f t="shared" si="80"/>
        <v>49</v>
      </c>
      <c r="P1337" s="11">
        <f t="shared" si="81"/>
        <v>308.75</v>
      </c>
      <c r="Q1337" t="s">
        <v>8316</v>
      </c>
      <c r="R1337" t="s">
        <v>8318</v>
      </c>
      <c r="S1337" s="10">
        <f t="shared" si="82"/>
        <v>42313.936365740738</v>
      </c>
      <c r="T1337">
        <f t="shared" si="83"/>
        <v>2015</v>
      </c>
      <c r="U1337" s="15" t="str" cm="1">
        <f t="array" ref="U1337">_xlfn.IFS(MONTH($S1337)=1, "January", MONTH($S1337)=2, "Feburary", MONTH($S1337)=3, "March", MONTH($S1337)=4, "April", MONTH($S1337)=5, "May", MONTH($S1337)=6, "June", MONTH($S1337)=7, "July", MONTH($S1337)=8, "August", MONTH($S1337)=9, "September", MONTH($S1337)=10, "October", MONTH($S1337)=11, "November", MONTH($S1337)=12, "December")</f>
        <v>November</v>
      </c>
    </row>
    <row r="1338" spans="1:21" ht="30" x14ac:dyDescent="0.25">
      <c r="A1338">
        <v>1336</v>
      </c>
      <c r="B1338" s="3" t="s">
        <v>1336</v>
      </c>
      <c r="C1338" s="3" t="s">
        <v>5445</v>
      </c>
      <c r="D1338" s="6">
        <v>10000</v>
      </c>
      <c r="E1338" s="8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>
        <f t="shared" si="80"/>
        <v>849</v>
      </c>
      <c r="P1338" s="11">
        <f t="shared" si="81"/>
        <v>379.23</v>
      </c>
      <c r="Q1338" t="s">
        <v>8316</v>
      </c>
      <c r="R1338" t="s">
        <v>8318</v>
      </c>
      <c r="S1338" s="10">
        <f t="shared" si="82"/>
        <v>41955.863750000004</v>
      </c>
      <c r="T1338">
        <f t="shared" si="83"/>
        <v>2014</v>
      </c>
      <c r="U1338" s="15" t="str" cm="1">
        <f t="array" ref="U1338">_xlfn.IFS(MONTH($S1338)=1, "January", MONTH($S1338)=2, "Feburary", MONTH($S1338)=3, "March", MONTH($S1338)=4, "April", MONTH($S1338)=5, "May", MONTH($S1338)=6, "June", MONTH($S1338)=7, "July", MONTH($S1338)=8, "August", MONTH($S1338)=9, "September", MONTH($S1338)=10, "October", MONTH($S1338)=11, "November", MONTH($S1338)=12, "December")</f>
        <v>November</v>
      </c>
    </row>
    <row r="1339" spans="1:21" ht="30" x14ac:dyDescent="0.25">
      <c r="A1339">
        <v>1337</v>
      </c>
      <c r="B1339" s="3" t="s">
        <v>1337</v>
      </c>
      <c r="C1339" s="3" t="s">
        <v>5446</v>
      </c>
      <c r="D1339" s="6">
        <v>10000</v>
      </c>
      <c r="E1339" s="8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>
        <f t="shared" si="80"/>
        <v>247</v>
      </c>
      <c r="P1339" s="11">
        <f t="shared" si="81"/>
        <v>176.36</v>
      </c>
      <c r="Q1339" t="s">
        <v>8316</v>
      </c>
      <c r="R1339" t="s">
        <v>8318</v>
      </c>
      <c r="S1339" s="10">
        <f t="shared" si="82"/>
        <v>42767.577303240745</v>
      </c>
      <c r="T1339">
        <f t="shared" si="83"/>
        <v>2017</v>
      </c>
      <c r="U1339" s="15" t="str" cm="1">
        <f t="array" ref="U1339">_xlfn.IFS(MONTH($S1339)=1, "January", MONTH($S1339)=2, "Feburary", MONTH($S1339)=3, "March", MONTH($S1339)=4, "April", MONTH($S1339)=5, "May", MONTH($S1339)=6, "June", MONTH($S1339)=7, "July", MONTH($S1339)=8, "August", MONTH($S1339)=9, "September", MONTH($S1339)=10, "October", MONTH($S1339)=11, "November", MONTH($S1339)=12, "December")</f>
        <v>Feburary</v>
      </c>
    </row>
    <row r="1340" spans="1:21" ht="30" x14ac:dyDescent="0.25">
      <c r="A1340">
        <v>1338</v>
      </c>
      <c r="B1340" s="3" t="s">
        <v>1338</v>
      </c>
      <c r="C1340" s="3" t="s">
        <v>5447</v>
      </c>
      <c r="D1340" s="6">
        <v>10000</v>
      </c>
      <c r="E1340" s="8">
        <v>991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>
        <f t="shared" si="80"/>
        <v>10</v>
      </c>
      <c r="P1340" s="11">
        <f t="shared" si="81"/>
        <v>66.069999999999993</v>
      </c>
      <c r="Q1340" t="s">
        <v>8316</v>
      </c>
      <c r="R1340" t="s">
        <v>8318</v>
      </c>
      <c r="S1340" s="10">
        <f t="shared" si="82"/>
        <v>42188.803622685184</v>
      </c>
      <c r="T1340">
        <f t="shared" si="83"/>
        <v>2015</v>
      </c>
      <c r="U1340" s="15" t="str" cm="1">
        <f t="array" ref="U1340">_xlfn.IFS(MONTH($S1340)=1, "January", MONTH($S1340)=2, "Feburary", MONTH($S1340)=3, "March", MONTH($S1340)=4, "April", MONTH($S1340)=5, "May", MONTH($S1340)=6, "June", MONTH($S1340)=7, "July", MONTH($S1340)=8, "August", MONTH($S1340)=9, "September", MONTH($S1340)=10, "October", MONTH($S1340)=11, "November", MONTH($S1340)=12, "December")</f>
        <v>July</v>
      </c>
    </row>
    <row r="1341" spans="1:21" x14ac:dyDescent="0.25">
      <c r="A1341">
        <v>1339</v>
      </c>
      <c r="B1341" s="3" t="s">
        <v>1339</v>
      </c>
      <c r="C1341" s="3" t="s">
        <v>5448</v>
      </c>
      <c r="D1341" s="6">
        <v>10000</v>
      </c>
      <c r="E1341" s="8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>
        <f t="shared" si="80"/>
        <v>33</v>
      </c>
      <c r="P1341" s="11">
        <f t="shared" si="81"/>
        <v>89.65</v>
      </c>
      <c r="Q1341" t="s">
        <v>8316</v>
      </c>
      <c r="R1341" t="s">
        <v>8318</v>
      </c>
      <c r="S1341" s="10">
        <f t="shared" si="82"/>
        <v>41936.647164351853</v>
      </c>
      <c r="T1341">
        <f t="shared" si="83"/>
        <v>2014</v>
      </c>
      <c r="U1341" s="15" t="str" cm="1">
        <f t="array" ref="U1341">_xlfn.IFS(MONTH($S1341)=1, "January", MONTH($S1341)=2, "Feburary", MONTH($S1341)=3, "March", MONTH($S1341)=4, "April", MONTH($S1341)=5, "May", MONTH($S1341)=6, "June", MONTH($S1341)=7, "July", MONTH($S1341)=8, "August", MONTH($S1341)=9, "September", MONTH($S1341)=10, "October", MONTH($S1341)=11, "November", MONTH($S1341)=12, "December")</f>
        <v>October</v>
      </c>
    </row>
    <row r="1342" spans="1:21" ht="30" x14ac:dyDescent="0.25">
      <c r="A1342">
        <v>1340</v>
      </c>
      <c r="B1342" s="3" t="s">
        <v>1340</v>
      </c>
      <c r="C1342" s="3" t="s">
        <v>5449</v>
      </c>
      <c r="D1342" s="6">
        <v>10000</v>
      </c>
      <c r="E1342" s="8">
        <v>0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>
        <f t="shared" si="80"/>
        <v>0</v>
      </c>
      <c r="P1342" s="11">
        <f t="shared" si="81"/>
        <v>0</v>
      </c>
      <c r="Q1342" t="s">
        <v>8316</v>
      </c>
      <c r="R1342" t="s">
        <v>8318</v>
      </c>
      <c r="S1342" s="10">
        <f t="shared" si="82"/>
        <v>41836.595520833333</v>
      </c>
      <c r="T1342">
        <f t="shared" si="83"/>
        <v>2014</v>
      </c>
      <c r="U1342" s="15" t="str" cm="1">
        <f t="array" ref="U1342">_xlfn.IFS(MONTH($S1342)=1, "January", MONTH($S1342)=2, "Feburary", MONTH($S1342)=3, "March", MONTH($S1342)=4, "April", MONTH($S1342)=5, "May", MONTH($S1342)=6, "June", MONTH($S1342)=7, "July", MONTH($S1342)=8, "August", MONTH($S1342)=9, "September", MONTH($S1342)=10, "October", MONTH($S1342)=11, "November", MONTH($S1342)=12, "December")</f>
        <v>July</v>
      </c>
    </row>
    <row r="1343" spans="1:21" ht="30" x14ac:dyDescent="0.25">
      <c r="A1343">
        <v>1341</v>
      </c>
      <c r="B1343" s="3" t="s">
        <v>1341</v>
      </c>
      <c r="C1343" s="3" t="s">
        <v>5450</v>
      </c>
      <c r="D1343" s="6">
        <v>10000</v>
      </c>
      <c r="E1343" s="8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>
        <f t="shared" si="80"/>
        <v>176</v>
      </c>
      <c r="P1343" s="11">
        <f t="shared" si="81"/>
        <v>382.39</v>
      </c>
      <c r="Q1343" t="s">
        <v>8316</v>
      </c>
      <c r="R1343" t="s">
        <v>8318</v>
      </c>
      <c r="S1343" s="10">
        <f t="shared" si="82"/>
        <v>42612.624039351853</v>
      </c>
      <c r="T1343">
        <f t="shared" si="83"/>
        <v>2016</v>
      </c>
      <c r="U1343" s="15" t="str" cm="1">
        <f t="array" ref="U1343">_xlfn.IFS(MONTH($S1343)=1, "January", MONTH($S1343)=2, "Feburary", MONTH($S1343)=3, "March", MONTH($S1343)=4, "April", MONTH($S1343)=5, "May", MONTH($S1343)=6, "June", MONTH($S1343)=7, "July", MONTH($S1343)=8, "August", MONTH($S1343)=9, "September", MONTH($S1343)=10, "October", MONTH($S1343)=11, "November", MONTH($S1343)=12, "December")</f>
        <v>August</v>
      </c>
    </row>
    <row r="1344" spans="1:21" ht="30" x14ac:dyDescent="0.25">
      <c r="A1344">
        <v>1342</v>
      </c>
      <c r="B1344" s="3" t="s">
        <v>1342</v>
      </c>
      <c r="C1344" s="3" t="s">
        <v>5451</v>
      </c>
      <c r="D1344" s="6">
        <v>10000</v>
      </c>
      <c r="E1344" s="8">
        <v>100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>
        <f t="shared" si="80"/>
        <v>1</v>
      </c>
      <c r="P1344" s="11">
        <f t="shared" si="81"/>
        <v>100</v>
      </c>
      <c r="Q1344" t="s">
        <v>8316</v>
      </c>
      <c r="R1344" t="s">
        <v>8318</v>
      </c>
      <c r="S1344" s="10">
        <f t="shared" si="82"/>
        <v>42172.816423611104</v>
      </c>
      <c r="T1344">
        <f t="shared" si="83"/>
        <v>2015</v>
      </c>
      <c r="U1344" s="15" t="str" cm="1">
        <f t="array" ref="U1344">_xlfn.IFS(MONTH($S1344)=1, "January", MONTH($S1344)=2, "Feburary", MONTH($S1344)=3, "March", MONTH($S1344)=4, "April", MONTH($S1344)=5, "May", MONTH($S1344)=6, "June", MONTH($S1344)=7, "July", MONTH($S1344)=8, "August", MONTH($S1344)=9, "September", MONTH($S1344)=10, "October", MONTH($S1344)=11, "November", MONTH($S1344)=12, "December")</f>
        <v>June</v>
      </c>
    </row>
    <row r="1345" spans="1:21" ht="30" x14ac:dyDescent="0.25">
      <c r="A1345">
        <v>1343</v>
      </c>
      <c r="B1345" s="3" t="s">
        <v>1343</v>
      </c>
      <c r="C1345" s="3" t="s">
        <v>5452</v>
      </c>
      <c r="D1345" s="6">
        <v>10000</v>
      </c>
      <c r="E1345" s="8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>
        <f t="shared" si="80"/>
        <v>511</v>
      </c>
      <c r="P1345" s="11">
        <f t="shared" si="81"/>
        <v>158.36000000000001</v>
      </c>
      <c r="Q1345" t="s">
        <v>8316</v>
      </c>
      <c r="R1345" t="s">
        <v>8318</v>
      </c>
      <c r="S1345" s="10">
        <f t="shared" si="82"/>
        <v>42542.526423611111</v>
      </c>
      <c r="T1345">
        <f t="shared" si="83"/>
        <v>2016</v>
      </c>
      <c r="U1345" s="15" t="str" cm="1">
        <f t="array" ref="U1345">_xlfn.IFS(MONTH($S1345)=1, "January", MONTH($S1345)=2, "Feburary", MONTH($S1345)=3, "March", MONTH($S1345)=4, "April", MONTH($S1345)=5, "May", MONTH($S1345)=6, "June", MONTH($S1345)=7, "July", MONTH($S1345)=8, "August", MONTH($S1345)=9, "September", MONTH($S1345)=10, "October", MONTH($S1345)=11, "November", MONTH($S1345)=12, "December")</f>
        <v>June</v>
      </c>
    </row>
    <row r="1346" spans="1:21" ht="30" x14ac:dyDescent="0.25">
      <c r="A1346">
        <v>1344</v>
      </c>
      <c r="B1346" s="3" t="s">
        <v>1344</v>
      </c>
      <c r="C1346" s="3" t="s">
        <v>5453</v>
      </c>
      <c r="D1346" s="6">
        <v>10000</v>
      </c>
      <c r="E1346" s="8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>
        <f t="shared" si="80"/>
        <v>57</v>
      </c>
      <c r="P1346" s="11">
        <f t="shared" si="81"/>
        <v>40.76</v>
      </c>
      <c r="Q1346" t="s">
        <v>8319</v>
      </c>
      <c r="R1346" t="s">
        <v>8320</v>
      </c>
      <c r="S1346" s="10">
        <f t="shared" si="82"/>
        <v>42522.789803240739</v>
      </c>
      <c r="T1346">
        <f t="shared" si="83"/>
        <v>2016</v>
      </c>
      <c r="U1346" s="15" t="str" cm="1">
        <f t="array" ref="U1346">_xlfn.IFS(MONTH($S1346)=1, "January", MONTH($S1346)=2, "Feburary", MONTH($S1346)=3, "March", MONTH($S1346)=4, "April", MONTH($S1346)=5, "May", MONTH($S1346)=6, "June", MONTH($S1346)=7, "July", MONTH($S1346)=8, "August", MONTH($S1346)=9, "September", MONTH($S1346)=10, "October", MONTH($S1346)=11, "November", MONTH($S1346)=12, "December")</f>
        <v>June</v>
      </c>
    </row>
    <row r="1347" spans="1:21" ht="30" x14ac:dyDescent="0.25">
      <c r="A1347">
        <v>1345</v>
      </c>
      <c r="B1347" s="3" t="s">
        <v>1345</v>
      </c>
      <c r="C1347" s="3" t="s">
        <v>5454</v>
      </c>
      <c r="D1347" s="6">
        <v>10000</v>
      </c>
      <c r="E1347" s="8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>
        <f t="shared" ref="O1347:O1410" si="84">ROUND($E1347/$D1347*100, 0)</f>
        <v>4</v>
      </c>
      <c r="P1347" s="11">
        <f t="shared" ref="P1347:P1410" si="85">IFERROR(ROUND($E1347/$L1347, 2), 0)</f>
        <v>53.57</v>
      </c>
      <c r="Q1347" t="s">
        <v>8319</v>
      </c>
      <c r="R1347" t="s">
        <v>8320</v>
      </c>
      <c r="S1347" s="10">
        <f t="shared" ref="S1347:S1410" si="86">((($J1347/60)/60)/24)+DATE(1970,1,1)</f>
        <v>41799.814340277779</v>
      </c>
      <c r="T1347">
        <f t="shared" ref="T1347:T1410" si="87">YEAR($S1347)</f>
        <v>2014</v>
      </c>
      <c r="U1347" s="15" t="str" cm="1">
        <f t="array" ref="U1347">_xlfn.IFS(MONTH($S1347)=1, "January", MONTH($S1347)=2, "Feburary", MONTH($S1347)=3, "March", MONTH($S1347)=4, "April", MONTH($S1347)=5, "May", MONTH($S1347)=6, "June", MONTH($S1347)=7, "July", MONTH($S1347)=8, "August", MONTH($S1347)=9, "September", MONTH($S1347)=10, "October", MONTH($S1347)=11, "November", MONTH($S1347)=12, "December")</f>
        <v>June</v>
      </c>
    </row>
    <row r="1348" spans="1:21" ht="30" x14ac:dyDescent="0.25">
      <c r="A1348">
        <v>1346</v>
      </c>
      <c r="B1348" s="3" t="s">
        <v>1346</v>
      </c>
      <c r="C1348" s="3" t="s">
        <v>5455</v>
      </c>
      <c r="D1348" s="6">
        <v>10000</v>
      </c>
      <c r="E1348" s="8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>
        <f t="shared" si="84"/>
        <v>72</v>
      </c>
      <c r="P1348" s="11">
        <f t="shared" si="85"/>
        <v>48.45</v>
      </c>
      <c r="Q1348" t="s">
        <v>8319</v>
      </c>
      <c r="R1348" t="s">
        <v>8320</v>
      </c>
      <c r="S1348" s="10">
        <f t="shared" si="86"/>
        <v>41422.075821759259</v>
      </c>
      <c r="T1348">
        <f t="shared" si="87"/>
        <v>2013</v>
      </c>
      <c r="U1348" s="15" t="str" cm="1">
        <f t="array" ref="U1348">_xlfn.IFS(MONTH($S1348)=1, "January", MONTH($S1348)=2, "Feburary", MONTH($S1348)=3, "March", MONTH($S1348)=4, "April", MONTH($S1348)=5, "May", MONTH($S1348)=6, "June", MONTH($S1348)=7, "July", MONTH($S1348)=8, "August", MONTH($S1348)=9, "September", MONTH($S1348)=10, "October", MONTH($S1348)=11, "November", MONTH($S1348)=12, "December")</f>
        <v>May</v>
      </c>
    </row>
    <row r="1349" spans="1:21" ht="30" x14ac:dyDescent="0.25">
      <c r="A1349">
        <v>1347</v>
      </c>
      <c r="B1349" s="3" t="s">
        <v>1347</v>
      </c>
      <c r="C1349" s="3" t="s">
        <v>5456</v>
      </c>
      <c r="D1349" s="6">
        <v>10000</v>
      </c>
      <c r="E1349" s="8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>
        <f t="shared" si="84"/>
        <v>26</v>
      </c>
      <c r="P1349" s="11">
        <f t="shared" si="85"/>
        <v>82.42</v>
      </c>
      <c r="Q1349" t="s">
        <v>8319</v>
      </c>
      <c r="R1349" t="s">
        <v>8320</v>
      </c>
      <c r="S1349" s="10">
        <f t="shared" si="86"/>
        <v>42040.638020833328</v>
      </c>
      <c r="T1349">
        <f t="shared" si="87"/>
        <v>2015</v>
      </c>
      <c r="U1349" s="15" t="str" cm="1">
        <f t="array" ref="U1349">_xlfn.IFS(MONTH($S1349)=1, "January", MONTH($S1349)=2, "Feburary", MONTH($S1349)=3, "March", MONTH($S1349)=4, "April", MONTH($S1349)=5, "May", MONTH($S1349)=6, "June", MONTH($S1349)=7, "July", MONTH($S1349)=8, "August", MONTH($S1349)=9, "September", MONTH($S1349)=10, "October", MONTH($S1349)=11, "November", MONTH($S1349)=12, "December")</f>
        <v>Feburary</v>
      </c>
    </row>
    <row r="1350" spans="1:21" ht="30" x14ac:dyDescent="0.25">
      <c r="A1350">
        <v>1348</v>
      </c>
      <c r="B1350" s="3" t="s">
        <v>1348</v>
      </c>
      <c r="C1350" s="3" t="s">
        <v>5457</v>
      </c>
      <c r="D1350" s="6">
        <v>10000</v>
      </c>
      <c r="E1350" s="8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>
        <f t="shared" si="84"/>
        <v>60</v>
      </c>
      <c r="P1350" s="11">
        <f t="shared" si="85"/>
        <v>230.19</v>
      </c>
      <c r="Q1350" t="s">
        <v>8319</v>
      </c>
      <c r="R1350" t="s">
        <v>8320</v>
      </c>
      <c r="S1350" s="10">
        <f t="shared" si="86"/>
        <v>41963.506168981476</v>
      </c>
      <c r="T1350">
        <f t="shared" si="87"/>
        <v>2014</v>
      </c>
      <c r="U1350" s="15" t="str" cm="1">
        <f t="array" ref="U1350">_xlfn.IFS(MONTH($S1350)=1, "January", MONTH($S1350)=2, "Feburary", MONTH($S1350)=3, "March", MONTH($S1350)=4, "April", MONTH($S1350)=5, "May", MONTH($S1350)=6, "June", MONTH($S1350)=7, "July", MONTH($S1350)=8, "August", MONTH($S1350)=9, "September", MONTH($S1350)=10, "October", MONTH($S1350)=11, "November", MONTH($S1350)=12, "December")</f>
        <v>November</v>
      </c>
    </row>
    <row r="1351" spans="1:21" ht="30" x14ac:dyDescent="0.25">
      <c r="A1351">
        <v>1349</v>
      </c>
      <c r="B1351" s="3" t="s">
        <v>1349</v>
      </c>
      <c r="C1351" s="3" t="s">
        <v>5458</v>
      </c>
      <c r="D1351" s="6">
        <v>10000</v>
      </c>
      <c r="E1351" s="8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>
        <f t="shared" si="84"/>
        <v>102</v>
      </c>
      <c r="P1351" s="11">
        <f t="shared" si="85"/>
        <v>59.36</v>
      </c>
      <c r="Q1351" t="s">
        <v>8319</v>
      </c>
      <c r="R1351" t="s">
        <v>8320</v>
      </c>
      <c r="S1351" s="10">
        <f t="shared" si="86"/>
        <v>42317.33258101852</v>
      </c>
      <c r="T1351">
        <f t="shared" si="87"/>
        <v>2015</v>
      </c>
      <c r="U1351" s="15" t="str" cm="1">
        <f t="array" ref="U1351">_xlfn.IFS(MONTH($S1351)=1, "January", MONTH($S1351)=2, "Feburary", MONTH($S1351)=3, "March", MONTH($S1351)=4, "April", MONTH($S1351)=5, "May", MONTH($S1351)=6, "June", MONTH($S1351)=7, "July", MONTH($S1351)=8, "August", MONTH($S1351)=9, "September", MONTH($S1351)=10, "October", MONTH($S1351)=11, "November", MONTH($S1351)=12, "December")</f>
        <v>November</v>
      </c>
    </row>
    <row r="1352" spans="1:21" ht="30" x14ac:dyDescent="0.25">
      <c r="A1352">
        <v>1350</v>
      </c>
      <c r="B1352" s="3" t="s">
        <v>1350</v>
      </c>
      <c r="C1352" s="3" t="s">
        <v>5459</v>
      </c>
      <c r="D1352" s="6">
        <v>10000</v>
      </c>
      <c r="E1352" s="8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>
        <f t="shared" si="84"/>
        <v>52</v>
      </c>
      <c r="P1352" s="11">
        <f t="shared" si="85"/>
        <v>66.7</v>
      </c>
      <c r="Q1352" t="s">
        <v>8319</v>
      </c>
      <c r="R1352" t="s">
        <v>8320</v>
      </c>
      <c r="S1352" s="10">
        <f t="shared" si="86"/>
        <v>42334.013124999998</v>
      </c>
      <c r="T1352">
        <f t="shared" si="87"/>
        <v>2015</v>
      </c>
      <c r="U1352" s="15" t="str" cm="1">
        <f t="array" ref="U1352">_xlfn.IFS(MONTH($S1352)=1, "January", MONTH($S1352)=2, "Feburary", MONTH($S1352)=3, "March", MONTH($S1352)=4, "April", MONTH($S1352)=5, "May", MONTH($S1352)=6, "June", MONTH($S1352)=7, "July", MONTH($S1352)=8, "August", MONTH($S1352)=9, "September", MONTH($S1352)=10, "October", MONTH($S1352)=11, "November", MONTH($S1352)=12, "December")</f>
        <v>November</v>
      </c>
    </row>
    <row r="1353" spans="1:21" ht="30" x14ac:dyDescent="0.25">
      <c r="A1353">
        <v>1351</v>
      </c>
      <c r="B1353" s="3" t="s">
        <v>1351</v>
      </c>
      <c r="C1353" s="3" t="s">
        <v>5460</v>
      </c>
      <c r="D1353" s="6">
        <v>10000</v>
      </c>
      <c r="E1353" s="8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>
        <f t="shared" si="84"/>
        <v>203</v>
      </c>
      <c r="P1353" s="11">
        <f t="shared" si="85"/>
        <v>168.78</v>
      </c>
      <c r="Q1353" t="s">
        <v>8319</v>
      </c>
      <c r="R1353" t="s">
        <v>8320</v>
      </c>
      <c r="S1353" s="10">
        <f t="shared" si="86"/>
        <v>42382.74009259259</v>
      </c>
      <c r="T1353">
        <f t="shared" si="87"/>
        <v>2016</v>
      </c>
      <c r="U1353" s="15" t="str" cm="1">
        <f t="array" ref="U1353">_xlfn.IFS(MONTH($S1353)=1, "January", MONTH($S1353)=2, "Feburary", MONTH($S1353)=3, "March", MONTH($S1353)=4, "April", MONTH($S1353)=5, "May", MONTH($S1353)=6, "June", MONTH($S1353)=7, "July", MONTH($S1353)=8, "August", MONTH($S1353)=9, "September", MONTH($S1353)=10, "October", MONTH($S1353)=11, "November", MONTH($S1353)=12, "December")</f>
        <v>January</v>
      </c>
    </row>
    <row r="1354" spans="1:21" ht="30" x14ac:dyDescent="0.25">
      <c r="A1354">
        <v>1352</v>
      </c>
      <c r="B1354" s="3" t="s">
        <v>1352</v>
      </c>
      <c r="C1354" s="3" t="s">
        <v>5461</v>
      </c>
      <c r="D1354" s="6">
        <v>10000</v>
      </c>
      <c r="E1354" s="8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>
        <f t="shared" si="84"/>
        <v>136</v>
      </c>
      <c r="P1354" s="11">
        <f t="shared" si="85"/>
        <v>59.97</v>
      </c>
      <c r="Q1354" t="s">
        <v>8319</v>
      </c>
      <c r="R1354" t="s">
        <v>8320</v>
      </c>
      <c r="S1354" s="10">
        <f t="shared" si="86"/>
        <v>42200.578310185185</v>
      </c>
      <c r="T1354">
        <f t="shared" si="87"/>
        <v>2015</v>
      </c>
      <c r="U1354" s="15" t="str" cm="1">
        <f t="array" ref="U1354">_xlfn.IFS(MONTH($S1354)=1, "January", MONTH($S1354)=2, "Feburary", MONTH($S1354)=3, "March", MONTH($S1354)=4, "April", MONTH($S1354)=5, "May", MONTH($S1354)=6, "June", MONTH($S1354)=7, "July", MONTH($S1354)=8, "August", MONTH($S1354)=9, "September", MONTH($S1354)=10, "October", MONTH($S1354)=11, "November", MONTH($S1354)=12, "December")</f>
        <v>July</v>
      </c>
    </row>
    <row r="1355" spans="1:21" ht="30" x14ac:dyDescent="0.25">
      <c r="A1355">
        <v>1353</v>
      </c>
      <c r="B1355" s="3" t="s">
        <v>1353</v>
      </c>
      <c r="C1355" s="3" t="s">
        <v>5462</v>
      </c>
      <c r="D1355" s="6">
        <v>10000</v>
      </c>
      <c r="E1355" s="8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>
        <f t="shared" si="84"/>
        <v>13</v>
      </c>
      <c r="P1355" s="11">
        <f t="shared" si="85"/>
        <v>31.81</v>
      </c>
      <c r="Q1355" t="s">
        <v>8319</v>
      </c>
      <c r="R1355" t="s">
        <v>8320</v>
      </c>
      <c r="S1355" s="10">
        <f t="shared" si="86"/>
        <v>41309.11791666667</v>
      </c>
      <c r="T1355">
        <f t="shared" si="87"/>
        <v>2013</v>
      </c>
      <c r="U1355" s="15" t="str" cm="1">
        <f t="array" ref="U1355">_xlfn.IFS(MONTH($S1355)=1, "January", MONTH($S1355)=2, "Feburary", MONTH($S1355)=3, "March", MONTH($S1355)=4, "April", MONTH($S1355)=5, "May", MONTH($S1355)=6, "June", MONTH($S1355)=7, "July", MONTH($S1355)=8, "August", MONTH($S1355)=9, "September", MONTH($S1355)=10, "October", MONTH($S1355)=11, "November", MONTH($S1355)=12, "December")</f>
        <v>Feburary</v>
      </c>
    </row>
    <row r="1356" spans="1:21" ht="30" x14ac:dyDescent="0.25">
      <c r="A1356">
        <v>1354</v>
      </c>
      <c r="B1356" s="3" t="s">
        <v>1354</v>
      </c>
      <c r="C1356" s="3" t="s">
        <v>5463</v>
      </c>
      <c r="D1356" s="6">
        <v>10000</v>
      </c>
      <c r="E1356" s="8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>
        <f t="shared" si="84"/>
        <v>16</v>
      </c>
      <c r="P1356" s="11">
        <f t="shared" si="85"/>
        <v>24.42</v>
      </c>
      <c r="Q1356" t="s">
        <v>8319</v>
      </c>
      <c r="R1356" t="s">
        <v>8320</v>
      </c>
      <c r="S1356" s="10">
        <f t="shared" si="86"/>
        <v>42502.807627314818</v>
      </c>
      <c r="T1356">
        <f t="shared" si="87"/>
        <v>2016</v>
      </c>
      <c r="U1356" s="15" t="str" cm="1">
        <f t="array" ref="U1356">_xlfn.IFS(MONTH($S1356)=1, "January", MONTH($S1356)=2, "Feburary", MONTH($S1356)=3, "March", MONTH($S1356)=4, "April", MONTH($S1356)=5, "May", MONTH($S1356)=6, "June", MONTH($S1356)=7, "July", MONTH($S1356)=8, "August", MONTH($S1356)=9, "September", MONTH($S1356)=10, "October", MONTH($S1356)=11, "November", MONTH($S1356)=12, "December")</f>
        <v>May</v>
      </c>
    </row>
    <row r="1357" spans="1:21" ht="30" x14ac:dyDescent="0.25">
      <c r="A1357">
        <v>1355</v>
      </c>
      <c r="B1357" s="3" t="s">
        <v>1355</v>
      </c>
      <c r="C1357" s="3" t="s">
        <v>5464</v>
      </c>
      <c r="D1357" s="6">
        <v>10000</v>
      </c>
      <c r="E1357" s="8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>
        <f t="shared" si="84"/>
        <v>31</v>
      </c>
      <c r="P1357" s="11">
        <f t="shared" si="85"/>
        <v>25.35</v>
      </c>
      <c r="Q1357" t="s">
        <v>8319</v>
      </c>
      <c r="R1357" t="s">
        <v>8320</v>
      </c>
      <c r="S1357" s="10">
        <f t="shared" si="86"/>
        <v>41213.254687499997</v>
      </c>
      <c r="T1357">
        <f t="shared" si="87"/>
        <v>2012</v>
      </c>
      <c r="U1357" s="15" t="str" cm="1">
        <f t="array" ref="U1357">_xlfn.IFS(MONTH($S1357)=1, "January", MONTH($S1357)=2, "Feburary", MONTH($S1357)=3, "March", MONTH($S1357)=4, "April", MONTH($S1357)=5, "May", MONTH($S1357)=6, "June", MONTH($S1357)=7, "July", MONTH($S1357)=8, "August", MONTH($S1357)=9, "September", MONTH($S1357)=10, "October", MONTH($S1357)=11, "November", MONTH($S1357)=12, "December")</f>
        <v>October</v>
      </c>
    </row>
    <row r="1358" spans="1:21" ht="30" x14ac:dyDescent="0.25">
      <c r="A1358">
        <v>1356</v>
      </c>
      <c r="B1358" s="3" t="s">
        <v>1356</v>
      </c>
      <c r="C1358" s="3" t="s">
        <v>5465</v>
      </c>
      <c r="D1358" s="6">
        <v>10000</v>
      </c>
      <c r="E1358" s="8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>
        <f t="shared" si="84"/>
        <v>62</v>
      </c>
      <c r="P1358" s="11">
        <f t="shared" si="85"/>
        <v>71.44</v>
      </c>
      <c r="Q1358" t="s">
        <v>8319</v>
      </c>
      <c r="R1358" t="s">
        <v>8320</v>
      </c>
      <c r="S1358" s="10">
        <f t="shared" si="86"/>
        <v>41430.038888888892</v>
      </c>
      <c r="T1358">
        <f t="shared" si="87"/>
        <v>2013</v>
      </c>
      <c r="U1358" s="15" t="str" cm="1">
        <f t="array" ref="U1358">_xlfn.IFS(MONTH($S1358)=1, "January", MONTH($S1358)=2, "Feburary", MONTH($S1358)=3, "March", MONTH($S1358)=4, "April", MONTH($S1358)=5, "May", MONTH($S1358)=6, "June", MONTH($S1358)=7, "July", MONTH($S1358)=8, "August", MONTH($S1358)=9, "September", MONTH($S1358)=10, "October", MONTH($S1358)=11, "November", MONTH($S1358)=12, "December")</f>
        <v>June</v>
      </c>
    </row>
    <row r="1359" spans="1:21" ht="30" x14ac:dyDescent="0.25">
      <c r="A1359">
        <v>1357</v>
      </c>
      <c r="B1359" s="3" t="s">
        <v>1357</v>
      </c>
      <c r="C1359" s="3" t="s">
        <v>5466</v>
      </c>
      <c r="D1359" s="6">
        <v>10000</v>
      </c>
      <c r="E1359" s="8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>
        <f t="shared" si="84"/>
        <v>25</v>
      </c>
      <c r="P1359" s="11">
        <f t="shared" si="85"/>
        <v>38.549999999999997</v>
      </c>
      <c r="Q1359" t="s">
        <v>8319</v>
      </c>
      <c r="R1359" t="s">
        <v>8320</v>
      </c>
      <c r="S1359" s="10">
        <f t="shared" si="86"/>
        <v>41304.962233796294</v>
      </c>
      <c r="T1359">
        <f t="shared" si="87"/>
        <v>2013</v>
      </c>
      <c r="U1359" s="15" t="str" cm="1">
        <f t="array" ref="U1359">_xlfn.IFS(MONTH($S1359)=1, "January", MONTH($S1359)=2, "Feburary", MONTH($S1359)=3, "March", MONTH($S1359)=4, "April", MONTH($S1359)=5, "May", MONTH($S1359)=6, "June", MONTH($S1359)=7, "July", MONTH($S1359)=8, "August", MONTH($S1359)=9, "September", MONTH($S1359)=10, "October", MONTH($S1359)=11, "November", MONTH($S1359)=12, "December")</f>
        <v>January</v>
      </c>
    </row>
    <row r="1360" spans="1:21" ht="30" x14ac:dyDescent="0.25">
      <c r="A1360">
        <v>1358</v>
      </c>
      <c r="B1360" s="3" t="s">
        <v>1358</v>
      </c>
      <c r="C1360" s="3" t="s">
        <v>5467</v>
      </c>
      <c r="D1360" s="6">
        <v>10000</v>
      </c>
      <c r="E1360" s="8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>
        <f t="shared" si="84"/>
        <v>34</v>
      </c>
      <c r="P1360" s="11">
        <f t="shared" si="85"/>
        <v>68.37</v>
      </c>
      <c r="Q1360" t="s">
        <v>8319</v>
      </c>
      <c r="R1360" t="s">
        <v>8320</v>
      </c>
      <c r="S1360" s="10">
        <f t="shared" si="86"/>
        <v>40689.570868055554</v>
      </c>
      <c r="T1360">
        <f t="shared" si="87"/>
        <v>2011</v>
      </c>
      <c r="U1360" s="15" t="str" cm="1">
        <f t="array" ref="U1360">_xlfn.IFS(MONTH($S1360)=1, "January", MONTH($S1360)=2, "Feburary", MONTH($S1360)=3, "March", MONTH($S1360)=4, "April", MONTH($S1360)=5, "May", MONTH($S1360)=6, "June", MONTH($S1360)=7, "July", MONTH($S1360)=8, "August", MONTH($S1360)=9, "September", MONTH($S1360)=10, "October", MONTH($S1360)=11, "November", MONTH($S1360)=12, "December")</f>
        <v>May</v>
      </c>
    </row>
    <row r="1361" spans="1:21" ht="30" x14ac:dyDescent="0.25">
      <c r="A1361">
        <v>1359</v>
      </c>
      <c r="B1361" s="3" t="s">
        <v>1359</v>
      </c>
      <c r="C1361" s="3" t="s">
        <v>5468</v>
      </c>
      <c r="D1361" s="6">
        <v>10000</v>
      </c>
      <c r="E1361" s="8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>
        <f t="shared" si="84"/>
        <v>8</v>
      </c>
      <c r="P1361" s="11">
        <f t="shared" si="85"/>
        <v>40.21</v>
      </c>
      <c r="Q1361" t="s">
        <v>8319</v>
      </c>
      <c r="R1361" t="s">
        <v>8320</v>
      </c>
      <c r="S1361" s="10">
        <f t="shared" si="86"/>
        <v>40668.814699074072</v>
      </c>
      <c r="T1361">
        <f t="shared" si="87"/>
        <v>2011</v>
      </c>
      <c r="U1361" s="15" t="str" cm="1">
        <f t="array" ref="U1361">_xlfn.IFS(MONTH($S1361)=1, "January", MONTH($S1361)=2, "Feburary", MONTH($S1361)=3, "March", MONTH($S1361)=4, "April", MONTH($S1361)=5, "May", MONTH($S1361)=6, "June", MONTH($S1361)=7, "July", MONTH($S1361)=8, "August", MONTH($S1361)=9, "September", MONTH($S1361)=10, "October", MONTH($S1361)=11, "November", MONTH($S1361)=12, "December")</f>
        <v>May</v>
      </c>
    </row>
    <row r="1362" spans="1:21" x14ac:dyDescent="0.25">
      <c r="A1362">
        <v>1360</v>
      </c>
      <c r="B1362" s="3" t="s">
        <v>1360</v>
      </c>
      <c r="C1362" s="3" t="s">
        <v>5469</v>
      </c>
      <c r="D1362" s="6">
        <v>10000</v>
      </c>
      <c r="E1362" s="8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>
        <f t="shared" si="84"/>
        <v>26</v>
      </c>
      <c r="P1362" s="11">
        <f t="shared" si="85"/>
        <v>32.07</v>
      </c>
      <c r="Q1362" t="s">
        <v>8319</v>
      </c>
      <c r="R1362" t="s">
        <v>8320</v>
      </c>
      <c r="S1362" s="10">
        <f t="shared" si="86"/>
        <v>41095.900694444441</v>
      </c>
      <c r="T1362">
        <f t="shared" si="87"/>
        <v>2012</v>
      </c>
      <c r="U1362" s="15" t="str" cm="1">
        <f t="array" ref="U1362">_xlfn.IFS(MONTH($S1362)=1, "January", MONTH($S1362)=2, "Feburary", MONTH($S1362)=3, "March", MONTH($S1362)=4, "April", MONTH($S1362)=5, "May", MONTH($S1362)=6, "June", MONTH($S1362)=7, "July", MONTH($S1362)=8, "August", MONTH($S1362)=9, "September", MONTH($S1362)=10, "October", MONTH($S1362)=11, "November", MONTH($S1362)=12, "December")</f>
        <v>July</v>
      </c>
    </row>
    <row r="1363" spans="1:21" ht="30" x14ac:dyDescent="0.25">
      <c r="A1363">
        <v>1361</v>
      </c>
      <c r="B1363" s="3" t="s">
        <v>1361</v>
      </c>
      <c r="C1363" s="3" t="s">
        <v>5470</v>
      </c>
      <c r="D1363" s="6">
        <v>10000</v>
      </c>
      <c r="E1363" s="8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>
        <f t="shared" si="84"/>
        <v>76</v>
      </c>
      <c r="P1363" s="11">
        <f t="shared" si="85"/>
        <v>28.63</v>
      </c>
      <c r="Q1363" t="s">
        <v>8319</v>
      </c>
      <c r="R1363" t="s">
        <v>8320</v>
      </c>
      <c r="S1363" s="10">
        <f t="shared" si="86"/>
        <v>41781.717268518521</v>
      </c>
      <c r="T1363">
        <f t="shared" si="87"/>
        <v>2014</v>
      </c>
      <c r="U1363" s="15" t="str" cm="1">
        <f t="array" ref="U1363">_xlfn.IFS(MONTH($S1363)=1, "January", MONTH($S1363)=2, "Feburary", MONTH($S1363)=3, "March", MONTH($S1363)=4, "April", MONTH($S1363)=5, "May", MONTH($S1363)=6, "June", MONTH($S1363)=7, "July", MONTH($S1363)=8, "August", MONTH($S1363)=9, "September", MONTH($S1363)=10, "October", MONTH($S1363)=11, "November", MONTH($S1363)=12, "December")</f>
        <v>May</v>
      </c>
    </row>
    <row r="1364" spans="1:21" ht="30" x14ac:dyDescent="0.25">
      <c r="A1364">
        <v>1362</v>
      </c>
      <c r="B1364" s="3" t="s">
        <v>1362</v>
      </c>
      <c r="C1364" s="3" t="s">
        <v>5471</v>
      </c>
      <c r="D1364" s="6">
        <v>10000</v>
      </c>
      <c r="E1364" s="8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>
        <f t="shared" si="84"/>
        <v>11</v>
      </c>
      <c r="P1364" s="11">
        <f t="shared" si="85"/>
        <v>43.64</v>
      </c>
      <c r="Q1364" t="s">
        <v>8319</v>
      </c>
      <c r="R1364" t="s">
        <v>8320</v>
      </c>
      <c r="S1364" s="10">
        <f t="shared" si="86"/>
        <v>41464.934386574074</v>
      </c>
      <c r="T1364">
        <f t="shared" si="87"/>
        <v>2013</v>
      </c>
      <c r="U1364" s="15" t="str" cm="1">
        <f t="array" ref="U1364">_xlfn.IFS(MONTH($S1364)=1, "January", MONTH($S1364)=2, "Feburary", MONTH($S1364)=3, "March", MONTH($S1364)=4, "April", MONTH($S1364)=5, "May", MONTH($S1364)=6, "June", MONTH($S1364)=7, "July", MONTH($S1364)=8, "August", MONTH($S1364)=9, "September", MONTH($S1364)=10, "October", MONTH($S1364)=11, "November", MONTH($S1364)=12, "December")</f>
        <v>July</v>
      </c>
    </row>
    <row r="1365" spans="1:21" ht="30" x14ac:dyDescent="0.25">
      <c r="A1365">
        <v>1363</v>
      </c>
      <c r="B1365" s="3" t="s">
        <v>1363</v>
      </c>
      <c r="C1365" s="3" t="s">
        <v>5472</v>
      </c>
      <c r="D1365" s="6">
        <v>10000</v>
      </c>
      <c r="E1365" s="8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>
        <f t="shared" si="84"/>
        <v>2</v>
      </c>
      <c r="P1365" s="11">
        <f t="shared" si="85"/>
        <v>40</v>
      </c>
      <c r="Q1365" t="s">
        <v>8319</v>
      </c>
      <c r="R1365" t="s">
        <v>8320</v>
      </c>
      <c r="S1365" s="10">
        <f t="shared" si="86"/>
        <v>42396.8440625</v>
      </c>
      <c r="T1365">
        <f t="shared" si="87"/>
        <v>2016</v>
      </c>
      <c r="U1365" s="15" t="str" cm="1">
        <f t="array" ref="U1365">_xlfn.IFS(MONTH($S1365)=1, "January", MONTH($S1365)=2, "Feburary", MONTH($S1365)=3, "March", MONTH($S1365)=4, "April", MONTH($S1365)=5, "May", MONTH($S1365)=6, "June", MONTH($S1365)=7, "July", MONTH($S1365)=8, "August", MONTH($S1365)=9, "September", MONTH($S1365)=10, "October", MONTH($S1365)=11, "November", MONTH($S1365)=12, "December")</f>
        <v>January</v>
      </c>
    </row>
    <row r="1366" spans="1:21" ht="30" x14ac:dyDescent="0.25">
      <c r="A1366">
        <v>1364</v>
      </c>
      <c r="B1366" s="3" t="s">
        <v>1364</v>
      </c>
      <c r="C1366" s="3" t="s">
        <v>5473</v>
      </c>
      <c r="D1366" s="6">
        <v>10000</v>
      </c>
      <c r="E1366" s="8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>
        <f t="shared" si="84"/>
        <v>498</v>
      </c>
      <c r="P1366" s="11">
        <f t="shared" si="85"/>
        <v>346.04</v>
      </c>
      <c r="Q1366" t="s">
        <v>8322</v>
      </c>
      <c r="R1366" t="s">
        <v>8323</v>
      </c>
      <c r="S1366" s="10">
        <f t="shared" si="86"/>
        <v>41951.695671296293</v>
      </c>
      <c r="T1366">
        <f t="shared" si="87"/>
        <v>2014</v>
      </c>
      <c r="U1366" s="15" t="str" cm="1">
        <f t="array" ref="U1366">_xlfn.IFS(MONTH($S1366)=1, "January", MONTH($S1366)=2, "Feburary", MONTH($S1366)=3, "March", MONTH($S1366)=4, "April", MONTH($S1366)=5, "May", MONTH($S1366)=6, "June", MONTH($S1366)=7, "July", MONTH($S1366)=8, "August", MONTH($S1366)=9, "September", MONTH($S1366)=10, "October", MONTH($S1366)=11, "November", MONTH($S1366)=12, "December")</f>
        <v>November</v>
      </c>
    </row>
    <row r="1367" spans="1:21" ht="30" x14ac:dyDescent="0.25">
      <c r="A1367">
        <v>1365</v>
      </c>
      <c r="B1367" s="3" t="s">
        <v>1365</v>
      </c>
      <c r="C1367" s="3" t="s">
        <v>5474</v>
      </c>
      <c r="D1367" s="6">
        <v>10000</v>
      </c>
      <c r="E1367" s="8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>
        <f t="shared" si="84"/>
        <v>75</v>
      </c>
      <c r="P1367" s="11">
        <f t="shared" si="85"/>
        <v>81.739999999999995</v>
      </c>
      <c r="Q1367" t="s">
        <v>8322</v>
      </c>
      <c r="R1367" t="s">
        <v>8323</v>
      </c>
      <c r="S1367" s="10">
        <f t="shared" si="86"/>
        <v>42049.733240740738</v>
      </c>
      <c r="T1367">
        <f t="shared" si="87"/>
        <v>2015</v>
      </c>
      <c r="U1367" s="15" t="str" cm="1">
        <f t="array" ref="U1367">_xlfn.IFS(MONTH($S1367)=1, "January", MONTH($S1367)=2, "Feburary", MONTH($S1367)=3, "March", MONTH($S1367)=4, "April", MONTH($S1367)=5, "May", MONTH($S1367)=6, "June", MONTH($S1367)=7, "July", MONTH($S1367)=8, "August", MONTH($S1367)=9, "September", MONTH($S1367)=10, "October", MONTH($S1367)=11, "November", MONTH($S1367)=12, "December")</f>
        <v>Feburary</v>
      </c>
    </row>
    <row r="1368" spans="1:21" x14ac:dyDescent="0.25">
      <c r="A1368">
        <v>1366</v>
      </c>
      <c r="B1368" s="3" t="s">
        <v>1366</v>
      </c>
      <c r="C1368" s="3" t="s">
        <v>5475</v>
      </c>
      <c r="D1368" s="6">
        <v>10000</v>
      </c>
      <c r="E1368" s="8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>
        <f t="shared" si="84"/>
        <v>95</v>
      </c>
      <c r="P1368" s="11">
        <f t="shared" si="85"/>
        <v>64.540000000000006</v>
      </c>
      <c r="Q1368" t="s">
        <v>8322</v>
      </c>
      <c r="R1368" t="s">
        <v>8323</v>
      </c>
      <c r="S1368" s="10">
        <f t="shared" si="86"/>
        <v>41924.996099537035</v>
      </c>
      <c r="T1368">
        <f t="shared" si="87"/>
        <v>2014</v>
      </c>
      <c r="U1368" s="15" t="str" cm="1">
        <f t="array" ref="U1368">_xlfn.IFS(MONTH($S1368)=1, "January", MONTH($S1368)=2, "Feburary", MONTH($S1368)=3, "March", MONTH($S1368)=4, "April", MONTH($S1368)=5, "May", MONTH($S1368)=6, "June", MONTH($S1368)=7, "July", MONTH($S1368)=8, "August", MONTH($S1368)=9, "September", MONTH($S1368)=10, "October", MONTH($S1368)=11, "November", MONTH($S1368)=12, "December")</f>
        <v>October</v>
      </c>
    </row>
    <row r="1369" spans="1:21" ht="30" x14ac:dyDescent="0.25">
      <c r="A1369">
        <v>1367</v>
      </c>
      <c r="B1369" s="3" t="s">
        <v>1367</v>
      </c>
      <c r="C1369" s="3" t="s">
        <v>5476</v>
      </c>
      <c r="D1369" s="6">
        <v>10000</v>
      </c>
      <c r="E1369" s="8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>
        <f t="shared" si="84"/>
        <v>57</v>
      </c>
      <c r="P1369" s="11">
        <f t="shared" si="85"/>
        <v>63.48</v>
      </c>
      <c r="Q1369" t="s">
        <v>8322</v>
      </c>
      <c r="R1369" t="s">
        <v>8323</v>
      </c>
      <c r="S1369" s="10">
        <f t="shared" si="86"/>
        <v>42292.002893518518</v>
      </c>
      <c r="T1369">
        <f t="shared" si="87"/>
        <v>2015</v>
      </c>
      <c r="U1369" s="15" t="str" cm="1">
        <f t="array" ref="U1369">_xlfn.IFS(MONTH($S1369)=1, "January", MONTH($S1369)=2, "Feburary", MONTH($S1369)=3, "March", MONTH($S1369)=4, "April", MONTH($S1369)=5, "May", MONTH($S1369)=6, "June", MONTH($S1369)=7, "July", MONTH($S1369)=8, "August", MONTH($S1369)=9, "September", MONTH($S1369)=10, "October", MONTH($S1369)=11, "November", MONTH($S1369)=12, "December")</f>
        <v>October</v>
      </c>
    </row>
    <row r="1370" spans="1:21" ht="30" x14ac:dyDescent="0.25">
      <c r="A1370">
        <v>1368</v>
      </c>
      <c r="B1370" s="3" t="s">
        <v>1368</v>
      </c>
      <c r="C1370" s="3" t="s">
        <v>5477</v>
      </c>
      <c r="D1370" s="6">
        <v>10000</v>
      </c>
      <c r="E1370" s="8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>
        <f t="shared" si="84"/>
        <v>55</v>
      </c>
      <c r="P1370" s="11">
        <f t="shared" si="85"/>
        <v>63.62</v>
      </c>
      <c r="Q1370" t="s">
        <v>8322</v>
      </c>
      <c r="R1370" t="s">
        <v>8323</v>
      </c>
      <c r="S1370" s="10">
        <f t="shared" si="86"/>
        <v>42146.190902777773</v>
      </c>
      <c r="T1370">
        <f t="shared" si="87"/>
        <v>2015</v>
      </c>
      <c r="U1370" s="15" t="str" cm="1">
        <f t="array" ref="U1370">_xlfn.IFS(MONTH($S1370)=1, "January", MONTH($S1370)=2, "Feburary", MONTH($S1370)=3, "March", MONTH($S1370)=4, "April", MONTH($S1370)=5, "May", MONTH($S1370)=6, "June", MONTH($S1370)=7, "July", MONTH($S1370)=8, "August", MONTH($S1370)=9, "September", MONTH($S1370)=10, "October", MONTH($S1370)=11, "November", MONTH($S1370)=12, "December")</f>
        <v>May</v>
      </c>
    </row>
    <row r="1371" spans="1:21" ht="30" x14ac:dyDescent="0.25">
      <c r="A1371">
        <v>1369</v>
      </c>
      <c r="B1371" s="3" t="s">
        <v>1369</v>
      </c>
      <c r="C1371" s="3" t="s">
        <v>5478</v>
      </c>
      <c r="D1371" s="6">
        <v>10000</v>
      </c>
      <c r="E1371" s="8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>
        <f t="shared" si="84"/>
        <v>341</v>
      </c>
      <c r="P1371" s="11">
        <f t="shared" si="85"/>
        <v>83.97</v>
      </c>
      <c r="Q1371" t="s">
        <v>8322</v>
      </c>
      <c r="R1371" t="s">
        <v>8323</v>
      </c>
      <c r="S1371" s="10">
        <f t="shared" si="86"/>
        <v>41710.594282407408</v>
      </c>
      <c r="T1371">
        <f t="shared" si="87"/>
        <v>2014</v>
      </c>
      <c r="U1371" s="15" t="str" cm="1">
        <f t="array" ref="U1371">_xlfn.IFS(MONTH($S1371)=1, "January", MONTH($S1371)=2, "Feburary", MONTH($S1371)=3, "March", MONTH($S1371)=4, "April", MONTH($S1371)=5, "May", MONTH($S1371)=6, "June", MONTH($S1371)=7, "July", MONTH($S1371)=8, "August", MONTH($S1371)=9, "September", MONTH($S1371)=10, "October", MONTH($S1371)=11, "November", MONTH($S1371)=12, "December")</f>
        <v>March</v>
      </c>
    </row>
    <row r="1372" spans="1:21" ht="30" x14ac:dyDescent="0.25">
      <c r="A1372">
        <v>1370</v>
      </c>
      <c r="B1372" s="3" t="s">
        <v>1370</v>
      </c>
      <c r="C1372" s="3" t="s">
        <v>5479</v>
      </c>
      <c r="D1372" s="6">
        <v>10000</v>
      </c>
      <c r="E1372" s="8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>
        <f t="shared" si="84"/>
        <v>16</v>
      </c>
      <c r="P1372" s="11">
        <f t="shared" si="85"/>
        <v>77.75</v>
      </c>
      <c r="Q1372" t="s">
        <v>8322</v>
      </c>
      <c r="R1372" t="s">
        <v>8323</v>
      </c>
      <c r="S1372" s="10">
        <f t="shared" si="86"/>
        <v>41548.00335648148</v>
      </c>
      <c r="T1372">
        <f t="shared" si="87"/>
        <v>2013</v>
      </c>
      <c r="U1372" s="15" t="str" cm="1">
        <f t="array" ref="U1372">_xlfn.IFS(MONTH($S1372)=1, "January", MONTH($S1372)=2, "Feburary", MONTH($S1372)=3, "March", MONTH($S1372)=4, "April", MONTH($S1372)=5, "May", MONTH($S1372)=6, "June", MONTH($S1372)=7, "July", MONTH($S1372)=8, "August", MONTH($S1372)=9, "September", MONTH($S1372)=10, "October", MONTH($S1372)=11, "November", MONTH($S1372)=12, "December")</f>
        <v>October</v>
      </c>
    </row>
    <row r="1373" spans="1:21" ht="30" x14ac:dyDescent="0.25">
      <c r="A1373">
        <v>1371</v>
      </c>
      <c r="B1373" s="3" t="s">
        <v>1371</v>
      </c>
      <c r="C1373" s="3" t="s">
        <v>5480</v>
      </c>
      <c r="D1373" s="6">
        <v>10000</v>
      </c>
      <c r="E1373" s="8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>
        <f t="shared" si="84"/>
        <v>75</v>
      </c>
      <c r="P1373" s="11">
        <f t="shared" si="85"/>
        <v>107.07</v>
      </c>
      <c r="Q1373" t="s">
        <v>8322</v>
      </c>
      <c r="R1373" t="s">
        <v>8323</v>
      </c>
      <c r="S1373" s="10">
        <f t="shared" si="86"/>
        <v>42101.758587962962</v>
      </c>
      <c r="T1373">
        <f t="shared" si="87"/>
        <v>2015</v>
      </c>
      <c r="U1373" s="15" t="str" cm="1">
        <f t="array" ref="U1373">_xlfn.IFS(MONTH($S1373)=1, "January", MONTH($S1373)=2, "Feburary", MONTH($S1373)=3, "March", MONTH($S1373)=4, "April", MONTH($S1373)=5, "May", MONTH($S1373)=6, "June", MONTH($S1373)=7, "July", MONTH($S1373)=8, "August", MONTH($S1373)=9, "September", MONTH($S1373)=10, "October", MONTH($S1373)=11, "November", MONTH($S1373)=12, "December")</f>
        <v>April</v>
      </c>
    </row>
    <row r="1374" spans="1:21" x14ac:dyDescent="0.25">
      <c r="A1374">
        <v>1372</v>
      </c>
      <c r="B1374" s="3" t="s">
        <v>1372</v>
      </c>
      <c r="C1374" s="3" t="s">
        <v>5481</v>
      </c>
      <c r="D1374" s="6">
        <v>10000</v>
      </c>
      <c r="E1374" s="8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>
        <f t="shared" si="84"/>
        <v>6</v>
      </c>
      <c r="P1374" s="11">
        <f t="shared" si="85"/>
        <v>38.75</v>
      </c>
      <c r="Q1374" t="s">
        <v>8322</v>
      </c>
      <c r="R1374" t="s">
        <v>8323</v>
      </c>
      <c r="S1374" s="10">
        <f t="shared" si="86"/>
        <v>41072.739953703705</v>
      </c>
      <c r="T1374">
        <f t="shared" si="87"/>
        <v>2012</v>
      </c>
      <c r="U1374" s="15" t="str" cm="1">
        <f t="array" ref="U1374">_xlfn.IFS(MONTH($S1374)=1, "January", MONTH($S1374)=2, "Feburary", MONTH($S1374)=3, "March", MONTH($S1374)=4, "April", MONTH($S1374)=5, "May", MONTH($S1374)=6, "June", MONTH($S1374)=7, "July", MONTH($S1374)=8, "August", MONTH($S1374)=9, "September", MONTH($S1374)=10, "October", MONTH($S1374)=11, "November", MONTH($S1374)=12, "December")</f>
        <v>June</v>
      </c>
    </row>
    <row r="1375" spans="1:21" ht="30" x14ac:dyDescent="0.25">
      <c r="A1375">
        <v>1373</v>
      </c>
      <c r="B1375" s="3" t="s">
        <v>1373</v>
      </c>
      <c r="C1375" s="3" t="s">
        <v>5482</v>
      </c>
      <c r="D1375" s="6">
        <v>10000</v>
      </c>
      <c r="E1375" s="8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>
        <f t="shared" si="84"/>
        <v>105</v>
      </c>
      <c r="P1375" s="11">
        <f t="shared" si="85"/>
        <v>201.94</v>
      </c>
      <c r="Q1375" t="s">
        <v>8322</v>
      </c>
      <c r="R1375" t="s">
        <v>8323</v>
      </c>
      <c r="S1375" s="10">
        <f t="shared" si="86"/>
        <v>42704.95177083333</v>
      </c>
      <c r="T1375">
        <f t="shared" si="87"/>
        <v>2016</v>
      </c>
      <c r="U1375" s="15" t="str" cm="1">
        <f t="array" ref="U1375">_xlfn.IFS(MONTH($S1375)=1, "January", MONTH($S1375)=2, "Feburary", MONTH($S1375)=3, "March", MONTH($S1375)=4, "April", MONTH($S1375)=5, "May", MONTH($S1375)=6, "June", MONTH($S1375)=7, "July", MONTH($S1375)=8, "August", MONTH($S1375)=9, "September", MONTH($S1375)=10, "October", MONTH($S1375)=11, "November", MONTH($S1375)=12, "December")</f>
        <v>November</v>
      </c>
    </row>
    <row r="1376" spans="1:21" ht="30" x14ac:dyDescent="0.25">
      <c r="A1376">
        <v>1374</v>
      </c>
      <c r="B1376" s="3" t="s">
        <v>1374</v>
      </c>
      <c r="C1376" s="3" t="s">
        <v>5483</v>
      </c>
      <c r="D1376" s="6">
        <v>10000</v>
      </c>
      <c r="E1376" s="8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>
        <f t="shared" si="84"/>
        <v>28</v>
      </c>
      <c r="P1376" s="11">
        <f t="shared" si="85"/>
        <v>43.06</v>
      </c>
      <c r="Q1376" t="s">
        <v>8322</v>
      </c>
      <c r="R1376" t="s">
        <v>8323</v>
      </c>
      <c r="S1376" s="10">
        <f t="shared" si="86"/>
        <v>42424.161898148144</v>
      </c>
      <c r="T1376">
        <f t="shared" si="87"/>
        <v>2016</v>
      </c>
      <c r="U1376" s="15" t="str" cm="1">
        <f t="array" ref="U1376">_xlfn.IFS(MONTH($S1376)=1, "January", MONTH($S1376)=2, "Feburary", MONTH($S1376)=3, "March", MONTH($S1376)=4, "April", MONTH($S1376)=5, "May", MONTH($S1376)=6, "June", MONTH($S1376)=7, "July", MONTH($S1376)=8, "August", MONTH($S1376)=9, "September", MONTH($S1376)=10, "October", MONTH($S1376)=11, "November", MONTH($S1376)=12, "December")</f>
        <v>Feburary</v>
      </c>
    </row>
    <row r="1377" spans="1:21" ht="30" x14ac:dyDescent="0.25">
      <c r="A1377">
        <v>1375</v>
      </c>
      <c r="B1377" s="3" t="s">
        <v>1375</v>
      </c>
      <c r="C1377" s="3" t="s">
        <v>5484</v>
      </c>
      <c r="D1377" s="6">
        <v>10000</v>
      </c>
      <c r="E1377" s="8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>
        <f t="shared" si="84"/>
        <v>69</v>
      </c>
      <c r="P1377" s="11">
        <f t="shared" si="85"/>
        <v>62.87</v>
      </c>
      <c r="Q1377" t="s">
        <v>8322</v>
      </c>
      <c r="R1377" t="s">
        <v>8323</v>
      </c>
      <c r="S1377" s="10">
        <f t="shared" si="86"/>
        <v>42720.066192129627</v>
      </c>
      <c r="T1377">
        <f t="shared" si="87"/>
        <v>2016</v>
      </c>
      <c r="U1377" s="15" t="str" cm="1">
        <f t="array" ref="U1377">_xlfn.IFS(MONTH($S1377)=1, "January", MONTH($S1377)=2, "Feburary", MONTH($S1377)=3, "March", MONTH($S1377)=4, "April", MONTH($S1377)=5, "May", MONTH($S1377)=6, "June", MONTH($S1377)=7, "July", MONTH($S1377)=8, "August", MONTH($S1377)=9, "September", MONTH($S1377)=10, "October", MONTH($S1377)=11, "November", MONTH($S1377)=12, "December")</f>
        <v>December</v>
      </c>
    </row>
    <row r="1378" spans="1:21" ht="30" x14ac:dyDescent="0.25">
      <c r="A1378">
        <v>1376</v>
      </c>
      <c r="B1378" s="3" t="s">
        <v>1376</v>
      </c>
      <c r="C1378" s="3" t="s">
        <v>5485</v>
      </c>
      <c r="D1378" s="6">
        <v>10000</v>
      </c>
      <c r="E1378" s="8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>
        <f t="shared" si="84"/>
        <v>93</v>
      </c>
      <c r="P1378" s="11">
        <f t="shared" si="85"/>
        <v>55.61</v>
      </c>
      <c r="Q1378" t="s">
        <v>8322</v>
      </c>
      <c r="R1378" t="s">
        <v>8323</v>
      </c>
      <c r="S1378" s="10">
        <f t="shared" si="86"/>
        <v>42677.669050925921</v>
      </c>
      <c r="T1378">
        <f t="shared" si="87"/>
        <v>2016</v>
      </c>
      <c r="U1378" s="15" t="str" cm="1">
        <f t="array" ref="U1378">_xlfn.IFS(MONTH($S1378)=1, "January", MONTH($S1378)=2, "Feburary", MONTH($S1378)=3, "March", MONTH($S1378)=4, "April", MONTH($S1378)=5, "May", MONTH($S1378)=6, "June", MONTH($S1378)=7, "July", MONTH($S1378)=8, "August", MONTH($S1378)=9, "September", MONTH($S1378)=10, "October", MONTH($S1378)=11, "November", MONTH($S1378)=12, "December")</f>
        <v>November</v>
      </c>
    </row>
    <row r="1379" spans="1:21" ht="30" x14ac:dyDescent="0.25">
      <c r="A1379">
        <v>1377</v>
      </c>
      <c r="B1379" s="3" t="s">
        <v>1377</v>
      </c>
      <c r="C1379" s="3" t="s">
        <v>5486</v>
      </c>
      <c r="D1379" s="6">
        <v>10000</v>
      </c>
      <c r="E1379" s="8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>
        <f t="shared" si="84"/>
        <v>15</v>
      </c>
      <c r="P1379" s="11">
        <f t="shared" si="85"/>
        <v>48.71</v>
      </c>
      <c r="Q1379" t="s">
        <v>8322</v>
      </c>
      <c r="R1379" t="s">
        <v>8323</v>
      </c>
      <c r="S1379" s="10">
        <f t="shared" si="86"/>
        <v>42747.219560185185</v>
      </c>
      <c r="T1379">
        <f t="shared" si="87"/>
        <v>2017</v>
      </c>
      <c r="U1379" s="15" t="str" cm="1">
        <f t="array" ref="U1379">_xlfn.IFS(MONTH($S1379)=1, "January", MONTH($S1379)=2, "Feburary", MONTH($S1379)=3, "March", MONTH($S1379)=4, "April", MONTH($S1379)=5, "May", MONTH($S1379)=6, "June", MONTH($S1379)=7, "July", MONTH($S1379)=8, "August", MONTH($S1379)=9, "September", MONTH($S1379)=10, "October", MONTH($S1379)=11, "November", MONTH($S1379)=12, "December")</f>
        <v>January</v>
      </c>
    </row>
    <row r="1380" spans="1:21" x14ac:dyDescent="0.25">
      <c r="A1380">
        <v>1378</v>
      </c>
      <c r="B1380" s="3" t="s">
        <v>1378</v>
      </c>
      <c r="C1380" s="3" t="s">
        <v>5487</v>
      </c>
      <c r="D1380" s="6">
        <v>10000</v>
      </c>
      <c r="E1380" s="8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>
        <f t="shared" si="84"/>
        <v>41</v>
      </c>
      <c r="P1380" s="11">
        <f t="shared" si="85"/>
        <v>30.58</v>
      </c>
      <c r="Q1380" t="s">
        <v>8322</v>
      </c>
      <c r="R1380" t="s">
        <v>8323</v>
      </c>
      <c r="S1380" s="10">
        <f t="shared" si="86"/>
        <v>42568.759374999994</v>
      </c>
      <c r="T1380">
        <f t="shared" si="87"/>
        <v>2016</v>
      </c>
      <c r="U1380" s="15" t="str" cm="1">
        <f t="array" ref="U1380">_xlfn.IFS(MONTH($S1380)=1, "January", MONTH($S1380)=2, "Feburary", MONTH($S1380)=3, "March", MONTH($S1380)=4, "April", MONTH($S1380)=5, "May", MONTH($S1380)=6, "June", MONTH($S1380)=7, "July", MONTH($S1380)=8, "August", MONTH($S1380)=9, "September", MONTH($S1380)=10, "October", MONTH($S1380)=11, "November", MONTH($S1380)=12, "December")</f>
        <v>July</v>
      </c>
    </row>
    <row r="1381" spans="1:21" x14ac:dyDescent="0.25">
      <c r="A1381">
        <v>1379</v>
      </c>
      <c r="B1381" s="3" t="s">
        <v>1379</v>
      </c>
      <c r="C1381" s="3" t="s">
        <v>5488</v>
      </c>
      <c r="D1381" s="6">
        <v>10000</v>
      </c>
      <c r="E1381" s="8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>
        <f t="shared" si="84"/>
        <v>112</v>
      </c>
      <c r="P1381" s="11">
        <f t="shared" si="85"/>
        <v>73.91</v>
      </c>
      <c r="Q1381" t="s">
        <v>8322</v>
      </c>
      <c r="R1381" t="s">
        <v>8323</v>
      </c>
      <c r="S1381" s="10">
        <f t="shared" si="86"/>
        <v>42130.491620370376</v>
      </c>
      <c r="T1381">
        <f t="shared" si="87"/>
        <v>2015</v>
      </c>
      <c r="U1381" s="15" t="str" cm="1">
        <f t="array" ref="U1381">_xlfn.IFS(MONTH($S1381)=1, "January", MONTH($S1381)=2, "Feburary", MONTH($S1381)=3, "March", MONTH($S1381)=4, "April", MONTH($S1381)=5, "May", MONTH($S1381)=6, "June", MONTH($S1381)=7, "July", MONTH($S1381)=8, "August", MONTH($S1381)=9, "September", MONTH($S1381)=10, "October", MONTH($S1381)=11, "November", MONTH($S1381)=12, "December")</f>
        <v>May</v>
      </c>
    </row>
    <row r="1382" spans="1:21" ht="30" x14ac:dyDescent="0.25">
      <c r="A1382">
        <v>1380</v>
      </c>
      <c r="B1382" s="3" t="s">
        <v>1380</v>
      </c>
      <c r="C1382" s="3" t="s">
        <v>5489</v>
      </c>
      <c r="D1382" s="6">
        <v>10000</v>
      </c>
      <c r="E1382" s="8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>
        <f t="shared" si="84"/>
        <v>1</v>
      </c>
      <c r="P1382" s="11">
        <f t="shared" si="85"/>
        <v>21.2</v>
      </c>
      <c r="Q1382" t="s">
        <v>8322</v>
      </c>
      <c r="R1382" t="s">
        <v>8323</v>
      </c>
      <c r="S1382" s="10">
        <f t="shared" si="86"/>
        <v>42141.762800925921</v>
      </c>
      <c r="T1382">
        <f t="shared" si="87"/>
        <v>2015</v>
      </c>
      <c r="U1382" s="15" t="str" cm="1">
        <f t="array" ref="U1382">_xlfn.IFS(MONTH($S1382)=1, "January", MONTH($S1382)=2, "Feburary", MONTH($S1382)=3, "March", MONTH($S1382)=4, "April", MONTH($S1382)=5, "May", MONTH($S1382)=6, "June", MONTH($S1382)=7, "July", MONTH($S1382)=8, "August", MONTH($S1382)=9, "September", MONTH($S1382)=10, "October", MONTH($S1382)=11, "November", MONTH($S1382)=12, "December")</f>
        <v>May</v>
      </c>
    </row>
    <row r="1383" spans="1:21" ht="30" x14ac:dyDescent="0.25">
      <c r="A1383">
        <v>1381</v>
      </c>
      <c r="B1383" s="3" t="s">
        <v>1381</v>
      </c>
      <c r="C1383" s="3" t="s">
        <v>5490</v>
      </c>
      <c r="D1383" s="6">
        <v>10000</v>
      </c>
      <c r="E1383" s="8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>
        <f t="shared" si="84"/>
        <v>54</v>
      </c>
      <c r="P1383" s="11">
        <f t="shared" si="85"/>
        <v>73.36</v>
      </c>
      <c r="Q1383" t="s">
        <v>8322</v>
      </c>
      <c r="R1383" t="s">
        <v>8323</v>
      </c>
      <c r="S1383" s="10">
        <f t="shared" si="86"/>
        <v>42703.214409722219</v>
      </c>
      <c r="T1383">
        <f t="shared" si="87"/>
        <v>2016</v>
      </c>
      <c r="U1383" s="15" t="str" cm="1">
        <f t="array" ref="U1383">_xlfn.IFS(MONTH($S1383)=1, "January", MONTH($S1383)=2, "Feburary", MONTH($S1383)=3, "March", MONTH($S1383)=4, "April", MONTH($S1383)=5, "May", MONTH($S1383)=6, "June", MONTH($S1383)=7, "July", MONTH($S1383)=8, "August", MONTH($S1383)=9, "September", MONTH($S1383)=10, "October", MONTH($S1383)=11, "November", MONTH($S1383)=12, "December")</f>
        <v>November</v>
      </c>
    </row>
    <row r="1384" spans="1:21" ht="30" x14ac:dyDescent="0.25">
      <c r="A1384">
        <v>1382</v>
      </c>
      <c r="B1384" s="3" t="s">
        <v>1382</v>
      </c>
      <c r="C1384" s="3" t="s">
        <v>5491</v>
      </c>
      <c r="D1384" s="6">
        <v>10000</v>
      </c>
      <c r="E1384" s="8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>
        <f t="shared" si="84"/>
        <v>83</v>
      </c>
      <c r="P1384" s="11">
        <f t="shared" si="85"/>
        <v>56.41</v>
      </c>
      <c r="Q1384" t="s">
        <v>8322</v>
      </c>
      <c r="R1384" t="s">
        <v>8323</v>
      </c>
      <c r="S1384" s="10">
        <f t="shared" si="86"/>
        <v>41370.800185185188</v>
      </c>
      <c r="T1384">
        <f t="shared" si="87"/>
        <v>2013</v>
      </c>
      <c r="U1384" s="15" t="str" cm="1">
        <f t="array" ref="U1384">_xlfn.IFS(MONTH($S1384)=1, "January", MONTH($S1384)=2, "Feburary", MONTH($S1384)=3, "March", MONTH($S1384)=4, "April", MONTH($S1384)=5, "May", MONTH($S1384)=6, "June", MONTH($S1384)=7, "July", MONTH($S1384)=8, "August", MONTH($S1384)=9, "September", MONTH($S1384)=10, "October", MONTH($S1384)=11, "November", MONTH($S1384)=12, "December")</f>
        <v>April</v>
      </c>
    </row>
    <row r="1385" spans="1:21" ht="30" x14ac:dyDescent="0.25">
      <c r="A1385">
        <v>1383</v>
      </c>
      <c r="B1385" s="3" t="s">
        <v>1383</v>
      </c>
      <c r="C1385" s="3" t="s">
        <v>5492</v>
      </c>
      <c r="D1385" s="6">
        <v>10000</v>
      </c>
      <c r="E1385" s="8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>
        <f t="shared" si="84"/>
        <v>47</v>
      </c>
      <c r="P1385" s="11">
        <f t="shared" si="85"/>
        <v>50.25</v>
      </c>
      <c r="Q1385" t="s">
        <v>8322</v>
      </c>
      <c r="R1385" t="s">
        <v>8323</v>
      </c>
      <c r="S1385" s="10">
        <f t="shared" si="86"/>
        <v>42707.074976851851</v>
      </c>
      <c r="T1385">
        <f t="shared" si="87"/>
        <v>2016</v>
      </c>
      <c r="U1385" s="15" t="str" cm="1">
        <f t="array" ref="U1385">_xlfn.IFS(MONTH($S1385)=1, "January", MONTH($S1385)=2, "Feburary", MONTH($S1385)=3, "March", MONTH($S1385)=4, "April", MONTH($S1385)=5, "May", MONTH($S1385)=6, "June", MONTH($S1385)=7, "July", MONTH($S1385)=8, "August", MONTH($S1385)=9, "September", MONTH($S1385)=10, "October", MONTH($S1385)=11, "November", MONTH($S1385)=12, "December")</f>
        <v>December</v>
      </c>
    </row>
    <row r="1386" spans="1:21" ht="30" x14ac:dyDescent="0.25">
      <c r="A1386">
        <v>1384</v>
      </c>
      <c r="B1386" s="3" t="s">
        <v>1384</v>
      </c>
      <c r="C1386" s="3" t="s">
        <v>5493</v>
      </c>
      <c r="D1386" s="6">
        <v>10000</v>
      </c>
      <c r="E1386" s="8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>
        <f t="shared" si="84"/>
        <v>43</v>
      </c>
      <c r="P1386" s="11">
        <f t="shared" si="85"/>
        <v>68.94</v>
      </c>
      <c r="Q1386" t="s">
        <v>8322</v>
      </c>
      <c r="R1386" t="s">
        <v>8323</v>
      </c>
      <c r="S1386" s="10">
        <f t="shared" si="86"/>
        <v>42160.735208333332</v>
      </c>
      <c r="T1386">
        <f t="shared" si="87"/>
        <v>2015</v>
      </c>
      <c r="U1386" s="15" t="str" cm="1">
        <f t="array" ref="U1386">_xlfn.IFS(MONTH($S1386)=1, "January", MONTH($S1386)=2, "Feburary", MONTH($S1386)=3, "March", MONTH($S1386)=4, "April", MONTH($S1386)=5, "May", MONTH($S1386)=6, "June", MONTH($S1386)=7, "July", MONTH($S1386)=8, "August", MONTH($S1386)=9, "September", MONTH($S1386)=10, "October", MONTH($S1386)=11, "November", MONTH($S1386)=12, "December")</f>
        <v>June</v>
      </c>
    </row>
    <row r="1387" spans="1:21" ht="30" x14ac:dyDescent="0.25">
      <c r="A1387">
        <v>1385</v>
      </c>
      <c r="B1387" s="3" t="s">
        <v>1385</v>
      </c>
      <c r="C1387" s="3" t="s">
        <v>5494</v>
      </c>
      <c r="D1387" s="6">
        <v>10000</v>
      </c>
      <c r="E1387" s="8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>
        <f t="shared" si="84"/>
        <v>88</v>
      </c>
      <c r="P1387" s="11">
        <f t="shared" si="85"/>
        <v>65.91</v>
      </c>
      <c r="Q1387" t="s">
        <v>8322</v>
      </c>
      <c r="R1387" t="s">
        <v>8323</v>
      </c>
      <c r="S1387" s="10">
        <f t="shared" si="86"/>
        <v>42433.688900462963</v>
      </c>
      <c r="T1387">
        <f t="shared" si="87"/>
        <v>2016</v>
      </c>
      <c r="U1387" s="15" t="str" cm="1">
        <f t="array" ref="U1387">_xlfn.IFS(MONTH($S1387)=1, "January", MONTH($S1387)=2, "Feburary", MONTH($S1387)=3, "March", MONTH($S1387)=4, "April", MONTH($S1387)=5, "May", MONTH($S1387)=6, "June", MONTH($S1387)=7, "July", MONTH($S1387)=8, "August", MONTH($S1387)=9, "September", MONTH($S1387)=10, "October", MONTH($S1387)=11, "November", MONTH($S1387)=12, "December")</f>
        <v>March</v>
      </c>
    </row>
    <row r="1388" spans="1:21" x14ac:dyDescent="0.25">
      <c r="A1388">
        <v>1386</v>
      </c>
      <c r="B1388" s="3" t="s">
        <v>1386</v>
      </c>
      <c r="C1388" s="3" t="s">
        <v>5495</v>
      </c>
      <c r="D1388" s="6">
        <v>10000</v>
      </c>
      <c r="E1388" s="8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>
        <f t="shared" si="84"/>
        <v>9</v>
      </c>
      <c r="P1388" s="11">
        <f t="shared" si="85"/>
        <v>62.5</v>
      </c>
      <c r="Q1388" t="s">
        <v>8322</v>
      </c>
      <c r="R1388" t="s">
        <v>8323</v>
      </c>
      <c r="S1388" s="10">
        <f t="shared" si="86"/>
        <v>42184.646863425922</v>
      </c>
      <c r="T1388">
        <f t="shared" si="87"/>
        <v>2015</v>
      </c>
      <c r="U1388" s="15" t="str" cm="1">
        <f t="array" ref="U1388">_xlfn.IFS(MONTH($S1388)=1, "January", MONTH($S1388)=2, "Feburary", MONTH($S1388)=3, "March", MONTH($S1388)=4, "April", MONTH($S1388)=5, "May", MONTH($S1388)=6, "June", MONTH($S1388)=7, "July", MONTH($S1388)=8, "August", MONTH($S1388)=9, "September", MONTH($S1388)=10, "October", MONTH($S1388)=11, "November", MONTH($S1388)=12, "December")</f>
        <v>June</v>
      </c>
    </row>
    <row r="1389" spans="1:21" ht="30" x14ac:dyDescent="0.25">
      <c r="A1389">
        <v>1387</v>
      </c>
      <c r="B1389" s="3" t="s">
        <v>1387</v>
      </c>
      <c r="C1389" s="3" t="s">
        <v>5496</v>
      </c>
      <c r="D1389" s="6">
        <v>10000</v>
      </c>
      <c r="E1389" s="8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>
        <f t="shared" si="84"/>
        <v>55</v>
      </c>
      <c r="P1389" s="11">
        <f t="shared" si="85"/>
        <v>70.06</v>
      </c>
      <c r="Q1389" t="s">
        <v>8322</v>
      </c>
      <c r="R1389" t="s">
        <v>8323</v>
      </c>
      <c r="S1389" s="10">
        <f t="shared" si="86"/>
        <v>42126.92123842593</v>
      </c>
      <c r="T1389">
        <f t="shared" si="87"/>
        <v>2015</v>
      </c>
      <c r="U1389" s="15" t="str" cm="1">
        <f t="array" ref="U1389">_xlfn.IFS(MONTH($S1389)=1, "January", MONTH($S1389)=2, "Feburary", MONTH($S1389)=3, "March", MONTH($S1389)=4, "April", MONTH($S1389)=5, "May", MONTH($S1389)=6, "June", MONTH($S1389)=7, "July", MONTH($S1389)=8, "August", MONTH($S1389)=9, "September", MONTH($S1389)=10, "October", MONTH($S1389)=11, "November", MONTH($S1389)=12, "December")</f>
        <v>May</v>
      </c>
    </row>
    <row r="1390" spans="1:21" ht="30" x14ac:dyDescent="0.25">
      <c r="A1390">
        <v>1388</v>
      </c>
      <c r="B1390" s="3" t="s">
        <v>1388</v>
      </c>
      <c r="C1390" s="3" t="s">
        <v>5497</v>
      </c>
      <c r="D1390" s="6">
        <v>10000</v>
      </c>
      <c r="E1390" s="8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>
        <f t="shared" si="84"/>
        <v>67</v>
      </c>
      <c r="P1390" s="11">
        <f t="shared" si="85"/>
        <v>60.18</v>
      </c>
      <c r="Q1390" t="s">
        <v>8322</v>
      </c>
      <c r="R1390" t="s">
        <v>8323</v>
      </c>
      <c r="S1390" s="10">
        <f t="shared" si="86"/>
        <v>42634.614780092597</v>
      </c>
      <c r="T1390">
        <f t="shared" si="87"/>
        <v>2016</v>
      </c>
      <c r="U1390" s="15" t="str" cm="1">
        <f t="array" ref="U1390">_xlfn.IFS(MONTH($S1390)=1, "January", MONTH($S1390)=2, "Feburary", MONTH($S1390)=3, "March", MONTH($S1390)=4, "April", MONTH($S1390)=5, "May", MONTH($S1390)=6, "June", MONTH($S1390)=7, "July", MONTH($S1390)=8, "August", MONTH($S1390)=9, "September", MONTH($S1390)=10, "October", MONTH($S1390)=11, "November", MONTH($S1390)=12, "December")</f>
        <v>September</v>
      </c>
    </row>
    <row r="1391" spans="1:21" ht="30" x14ac:dyDescent="0.25">
      <c r="A1391">
        <v>1389</v>
      </c>
      <c r="B1391" s="3" t="s">
        <v>1389</v>
      </c>
      <c r="C1391" s="3" t="s">
        <v>5498</v>
      </c>
      <c r="D1391" s="6">
        <v>10000</v>
      </c>
      <c r="E1391" s="8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>
        <f t="shared" si="84"/>
        <v>7</v>
      </c>
      <c r="P1391" s="11">
        <f t="shared" si="85"/>
        <v>21.38</v>
      </c>
      <c r="Q1391" t="s">
        <v>8322</v>
      </c>
      <c r="R1391" t="s">
        <v>8323</v>
      </c>
      <c r="S1391" s="10">
        <f t="shared" si="86"/>
        <v>42565.480983796297</v>
      </c>
      <c r="T1391">
        <f t="shared" si="87"/>
        <v>2016</v>
      </c>
      <c r="U1391" s="15" t="str" cm="1">
        <f t="array" ref="U1391">_xlfn.IFS(MONTH($S1391)=1, "January", MONTH($S1391)=2, "Feburary", MONTH($S1391)=3, "March", MONTH($S1391)=4, "April", MONTH($S1391)=5, "May", MONTH($S1391)=6, "June", MONTH($S1391)=7, "July", MONTH($S1391)=8, "August", MONTH($S1391)=9, "September", MONTH($S1391)=10, "October", MONTH($S1391)=11, "November", MONTH($S1391)=12, "December")</f>
        <v>July</v>
      </c>
    </row>
    <row r="1392" spans="1:21" ht="30" x14ac:dyDescent="0.25">
      <c r="A1392">
        <v>1390</v>
      </c>
      <c r="B1392" s="3" t="s">
        <v>1390</v>
      </c>
      <c r="C1392" s="3" t="s">
        <v>5499</v>
      </c>
      <c r="D1392" s="6">
        <v>10000</v>
      </c>
      <c r="E1392" s="8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>
        <f t="shared" si="84"/>
        <v>31</v>
      </c>
      <c r="P1392" s="11">
        <f t="shared" si="85"/>
        <v>160.79</v>
      </c>
      <c r="Q1392" t="s">
        <v>8322</v>
      </c>
      <c r="R1392" t="s">
        <v>8323</v>
      </c>
      <c r="S1392" s="10">
        <f t="shared" si="86"/>
        <v>42087.803310185183</v>
      </c>
      <c r="T1392">
        <f t="shared" si="87"/>
        <v>2015</v>
      </c>
      <c r="U1392" s="15" t="str" cm="1">
        <f t="array" ref="U1392">_xlfn.IFS(MONTH($S1392)=1, "January", MONTH($S1392)=2, "Feburary", MONTH($S1392)=3, "March", MONTH($S1392)=4, "April", MONTH($S1392)=5, "May", MONTH($S1392)=6, "June", MONTH($S1392)=7, "July", MONTH($S1392)=8, "August", MONTH($S1392)=9, "September", MONTH($S1392)=10, "October", MONTH($S1392)=11, "November", MONTH($S1392)=12, "December")</f>
        <v>March</v>
      </c>
    </row>
    <row r="1393" spans="1:21" ht="30" x14ac:dyDescent="0.25">
      <c r="A1393">
        <v>1391</v>
      </c>
      <c r="B1393" s="3" t="s">
        <v>1391</v>
      </c>
      <c r="C1393" s="3" t="s">
        <v>5500</v>
      </c>
      <c r="D1393" s="6">
        <v>10000</v>
      </c>
      <c r="E1393" s="8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>
        <f t="shared" si="84"/>
        <v>6</v>
      </c>
      <c r="P1393" s="11">
        <f t="shared" si="85"/>
        <v>42.38</v>
      </c>
      <c r="Q1393" t="s">
        <v>8322</v>
      </c>
      <c r="R1393" t="s">
        <v>8323</v>
      </c>
      <c r="S1393" s="10">
        <f t="shared" si="86"/>
        <v>42193.650671296295</v>
      </c>
      <c r="T1393">
        <f t="shared" si="87"/>
        <v>2015</v>
      </c>
      <c r="U1393" s="15" t="str" cm="1">
        <f t="array" ref="U1393">_xlfn.IFS(MONTH($S1393)=1, "January", MONTH($S1393)=2, "Feburary", MONTH($S1393)=3, "March", MONTH($S1393)=4, "April", MONTH($S1393)=5, "May", MONTH($S1393)=6, "June", MONTH($S1393)=7, "July", MONTH($S1393)=8, "August", MONTH($S1393)=9, "September", MONTH($S1393)=10, "October", MONTH($S1393)=11, "November", MONTH($S1393)=12, "December")</f>
        <v>July</v>
      </c>
    </row>
    <row r="1394" spans="1:21" ht="30" x14ac:dyDescent="0.25">
      <c r="A1394">
        <v>1392</v>
      </c>
      <c r="B1394" s="3" t="s">
        <v>1392</v>
      </c>
      <c r="C1394" s="3" t="s">
        <v>5501</v>
      </c>
      <c r="D1394" s="6">
        <v>10000</v>
      </c>
      <c r="E1394" s="8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>
        <f t="shared" si="84"/>
        <v>28</v>
      </c>
      <c r="P1394" s="11">
        <f t="shared" si="85"/>
        <v>27.32</v>
      </c>
      <c r="Q1394" t="s">
        <v>8322</v>
      </c>
      <c r="R1394" t="s">
        <v>8323</v>
      </c>
      <c r="S1394" s="10">
        <f t="shared" si="86"/>
        <v>42401.154930555553</v>
      </c>
      <c r="T1394">
        <f t="shared" si="87"/>
        <v>2016</v>
      </c>
      <c r="U1394" s="15" t="str" cm="1">
        <f t="array" ref="U1394">_xlfn.IFS(MONTH($S1394)=1, "January", MONTH($S1394)=2, "Feburary", MONTH($S1394)=3, "March", MONTH($S1394)=4, "April", MONTH($S1394)=5, "May", MONTH($S1394)=6, "June", MONTH($S1394)=7, "July", MONTH($S1394)=8, "August", MONTH($S1394)=9, "September", MONTH($S1394)=10, "October", MONTH($S1394)=11, "November", MONTH($S1394)=12, "December")</f>
        <v>Feburary</v>
      </c>
    </row>
    <row r="1395" spans="1:21" ht="30" x14ac:dyDescent="0.25">
      <c r="A1395">
        <v>1393</v>
      </c>
      <c r="B1395" s="3" t="s">
        <v>1393</v>
      </c>
      <c r="C1395" s="3" t="s">
        <v>5502</v>
      </c>
      <c r="D1395" s="6">
        <v>10000</v>
      </c>
      <c r="E1395" s="8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>
        <f t="shared" si="84"/>
        <v>102</v>
      </c>
      <c r="P1395" s="11">
        <f t="shared" si="85"/>
        <v>196.83</v>
      </c>
      <c r="Q1395" t="s">
        <v>8322</v>
      </c>
      <c r="R1395" t="s">
        <v>8323</v>
      </c>
      <c r="S1395" s="10">
        <f t="shared" si="86"/>
        <v>42553.681979166664</v>
      </c>
      <c r="T1395">
        <f t="shared" si="87"/>
        <v>2016</v>
      </c>
      <c r="U1395" s="15" t="str" cm="1">
        <f t="array" ref="U1395">_xlfn.IFS(MONTH($S1395)=1, "January", MONTH($S1395)=2, "Feburary", MONTH($S1395)=3, "March", MONTH($S1395)=4, "April", MONTH($S1395)=5, "May", MONTH($S1395)=6, "June", MONTH($S1395)=7, "July", MONTH($S1395)=8, "August", MONTH($S1395)=9, "September", MONTH($S1395)=10, "October", MONTH($S1395)=11, "November", MONTH($S1395)=12, "December")</f>
        <v>July</v>
      </c>
    </row>
    <row r="1396" spans="1:21" ht="30" x14ac:dyDescent="0.25">
      <c r="A1396">
        <v>1394</v>
      </c>
      <c r="B1396" s="3" t="s">
        <v>1394</v>
      </c>
      <c r="C1396" s="3" t="s">
        <v>5503</v>
      </c>
      <c r="D1396" s="6">
        <v>10000</v>
      </c>
      <c r="E1396" s="8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>
        <f t="shared" si="84"/>
        <v>9</v>
      </c>
      <c r="P1396" s="11">
        <f t="shared" si="85"/>
        <v>53.88</v>
      </c>
      <c r="Q1396" t="s">
        <v>8322</v>
      </c>
      <c r="R1396" t="s">
        <v>8323</v>
      </c>
      <c r="S1396" s="10">
        <f t="shared" si="86"/>
        <v>42752.144976851851</v>
      </c>
      <c r="T1396">
        <f t="shared" si="87"/>
        <v>2017</v>
      </c>
      <c r="U1396" s="15" t="str" cm="1">
        <f t="array" ref="U1396">_xlfn.IFS(MONTH($S1396)=1, "January", MONTH($S1396)=2, "Feburary", MONTH($S1396)=3, "March", MONTH($S1396)=4, "April", MONTH($S1396)=5, "May", MONTH($S1396)=6, "June", MONTH($S1396)=7, "July", MONTH($S1396)=8, "August", MONTH($S1396)=9, "September", MONTH($S1396)=10, "October", MONTH($S1396)=11, "November", MONTH($S1396)=12, "December")</f>
        <v>January</v>
      </c>
    </row>
    <row r="1397" spans="1:21" x14ac:dyDescent="0.25">
      <c r="A1397">
        <v>1395</v>
      </c>
      <c r="B1397" s="3" t="s">
        <v>1395</v>
      </c>
      <c r="C1397" s="3" t="s">
        <v>5504</v>
      </c>
      <c r="D1397" s="6">
        <v>10000</v>
      </c>
      <c r="E1397" s="8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>
        <f t="shared" si="84"/>
        <v>39</v>
      </c>
      <c r="P1397" s="11">
        <f t="shared" si="85"/>
        <v>47.76</v>
      </c>
      <c r="Q1397" t="s">
        <v>8322</v>
      </c>
      <c r="R1397" t="s">
        <v>8323</v>
      </c>
      <c r="S1397" s="10">
        <f t="shared" si="86"/>
        <v>42719.90834490741</v>
      </c>
      <c r="T1397">
        <f t="shared" si="87"/>
        <v>2016</v>
      </c>
      <c r="U1397" s="15" t="str" cm="1">
        <f t="array" ref="U1397">_xlfn.IFS(MONTH($S1397)=1, "January", MONTH($S1397)=2, "Feburary", MONTH($S1397)=3, "March", MONTH($S1397)=4, "April", MONTH($S1397)=5, "May", MONTH($S1397)=6, "June", MONTH($S1397)=7, "July", MONTH($S1397)=8, "August", MONTH($S1397)=9, "September", MONTH($S1397)=10, "October", MONTH($S1397)=11, "November", MONTH($S1397)=12, "December")</f>
        <v>December</v>
      </c>
    </row>
    <row r="1398" spans="1:21" ht="30" x14ac:dyDescent="0.25">
      <c r="A1398">
        <v>1396</v>
      </c>
      <c r="B1398" s="3" t="s">
        <v>1396</v>
      </c>
      <c r="C1398" s="3" t="s">
        <v>5505</v>
      </c>
      <c r="D1398" s="6">
        <v>10000</v>
      </c>
      <c r="E1398" s="8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>
        <f t="shared" si="84"/>
        <v>64</v>
      </c>
      <c r="P1398" s="11">
        <f t="shared" si="85"/>
        <v>88.19</v>
      </c>
      <c r="Q1398" t="s">
        <v>8322</v>
      </c>
      <c r="R1398" t="s">
        <v>8323</v>
      </c>
      <c r="S1398" s="10">
        <f t="shared" si="86"/>
        <v>42018.99863425926</v>
      </c>
      <c r="T1398">
        <f t="shared" si="87"/>
        <v>2015</v>
      </c>
      <c r="U1398" s="15" t="str" cm="1">
        <f t="array" ref="U1398">_xlfn.IFS(MONTH($S1398)=1, "January", MONTH($S1398)=2, "Feburary", MONTH($S1398)=3, "March", MONTH($S1398)=4, "April", MONTH($S1398)=5, "May", MONTH($S1398)=6, "June", MONTH($S1398)=7, "July", MONTH($S1398)=8, "August", MONTH($S1398)=9, "September", MONTH($S1398)=10, "October", MONTH($S1398)=11, "November", MONTH($S1398)=12, "December")</f>
        <v>January</v>
      </c>
    </row>
    <row r="1399" spans="1:21" ht="30" x14ac:dyDescent="0.25">
      <c r="A1399">
        <v>1397</v>
      </c>
      <c r="B1399" s="3" t="s">
        <v>1397</v>
      </c>
      <c r="C1399" s="3" t="s">
        <v>5506</v>
      </c>
      <c r="D1399" s="6">
        <v>10000</v>
      </c>
      <c r="E1399" s="8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>
        <f t="shared" si="84"/>
        <v>114</v>
      </c>
      <c r="P1399" s="11">
        <f t="shared" si="85"/>
        <v>72.06</v>
      </c>
      <c r="Q1399" t="s">
        <v>8322</v>
      </c>
      <c r="R1399" t="s">
        <v>8323</v>
      </c>
      <c r="S1399" s="10">
        <f t="shared" si="86"/>
        <v>42640.917939814812</v>
      </c>
      <c r="T1399">
        <f t="shared" si="87"/>
        <v>2016</v>
      </c>
      <c r="U1399" s="15" t="str" cm="1">
        <f t="array" ref="U1399">_xlfn.IFS(MONTH($S1399)=1, "January", MONTH($S1399)=2, "Feburary", MONTH($S1399)=3, "March", MONTH($S1399)=4, "April", MONTH($S1399)=5, "May", MONTH($S1399)=6, "June", MONTH($S1399)=7, "July", MONTH($S1399)=8, "August", MONTH($S1399)=9, "September", MONTH($S1399)=10, "October", MONTH($S1399)=11, "November", MONTH($S1399)=12, "December")</f>
        <v>September</v>
      </c>
    </row>
    <row r="1400" spans="1:21" ht="30" x14ac:dyDescent="0.25">
      <c r="A1400">
        <v>1398</v>
      </c>
      <c r="B1400" s="3" t="s">
        <v>1398</v>
      </c>
      <c r="C1400" s="3" t="s">
        <v>5507</v>
      </c>
      <c r="D1400" s="6">
        <v>10000</v>
      </c>
      <c r="E1400" s="8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>
        <f t="shared" si="84"/>
        <v>48</v>
      </c>
      <c r="P1400" s="11">
        <f t="shared" si="85"/>
        <v>74.25</v>
      </c>
      <c r="Q1400" t="s">
        <v>8322</v>
      </c>
      <c r="R1400" t="s">
        <v>8323</v>
      </c>
      <c r="S1400" s="10">
        <f t="shared" si="86"/>
        <v>42526.874236111107</v>
      </c>
      <c r="T1400">
        <f t="shared" si="87"/>
        <v>2016</v>
      </c>
      <c r="U1400" s="15" t="str" cm="1">
        <f t="array" ref="U1400">_xlfn.IFS(MONTH($S1400)=1, "January", MONTH($S1400)=2, "Feburary", MONTH($S1400)=3, "March", MONTH($S1400)=4, "April", MONTH($S1400)=5, "May", MONTH($S1400)=6, "June", MONTH($S1400)=7, "July", MONTH($S1400)=8, "August", MONTH($S1400)=9, "September", MONTH($S1400)=10, "October", MONTH($S1400)=11, "November", MONTH($S1400)=12, "December")</f>
        <v>June</v>
      </c>
    </row>
    <row r="1401" spans="1:21" ht="30" x14ac:dyDescent="0.25">
      <c r="A1401">
        <v>1399</v>
      </c>
      <c r="B1401" s="3" t="s">
        <v>1399</v>
      </c>
      <c r="C1401" s="3" t="s">
        <v>5508</v>
      </c>
      <c r="D1401" s="6">
        <v>10000</v>
      </c>
      <c r="E1401" s="8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>
        <f t="shared" si="84"/>
        <v>114</v>
      </c>
      <c r="P1401" s="11">
        <f t="shared" si="85"/>
        <v>61.7</v>
      </c>
      <c r="Q1401" t="s">
        <v>8322</v>
      </c>
      <c r="R1401" t="s">
        <v>8323</v>
      </c>
      <c r="S1401" s="10">
        <f t="shared" si="86"/>
        <v>41889.004317129627</v>
      </c>
      <c r="T1401">
        <f t="shared" si="87"/>
        <v>2014</v>
      </c>
      <c r="U1401" s="15" t="str" cm="1">
        <f t="array" ref="U1401">_xlfn.IFS(MONTH($S1401)=1, "January", MONTH($S1401)=2, "Feburary", MONTH($S1401)=3, "March", MONTH($S1401)=4, "April", MONTH($S1401)=5, "May", MONTH($S1401)=6, "June", MONTH($S1401)=7, "July", MONTH($S1401)=8, "August", MONTH($S1401)=9, "September", MONTH($S1401)=10, "October", MONTH($S1401)=11, "November", MONTH($S1401)=12, "December")</f>
        <v>September</v>
      </c>
    </row>
    <row r="1402" spans="1:21" ht="30" x14ac:dyDescent="0.25">
      <c r="A1402">
        <v>1400</v>
      </c>
      <c r="B1402" s="3" t="s">
        <v>1400</v>
      </c>
      <c r="C1402" s="3" t="s">
        <v>5509</v>
      </c>
      <c r="D1402" s="6">
        <v>10000</v>
      </c>
      <c r="E1402" s="8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>
        <f t="shared" si="84"/>
        <v>6</v>
      </c>
      <c r="P1402" s="11">
        <f t="shared" si="85"/>
        <v>17.239999999999998</v>
      </c>
      <c r="Q1402" t="s">
        <v>8322</v>
      </c>
      <c r="R1402" t="s">
        <v>8323</v>
      </c>
      <c r="S1402" s="10">
        <f t="shared" si="86"/>
        <v>42498.341122685189</v>
      </c>
      <c r="T1402">
        <f t="shared" si="87"/>
        <v>2016</v>
      </c>
      <c r="U1402" s="15" t="str" cm="1">
        <f t="array" ref="U1402">_xlfn.IFS(MONTH($S1402)=1, "January", MONTH($S1402)=2, "Feburary", MONTH($S1402)=3, "March", MONTH($S1402)=4, "April", MONTH($S1402)=5, "May", MONTH($S1402)=6, "June", MONTH($S1402)=7, "July", MONTH($S1402)=8, "August", MONTH($S1402)=9, "September", MONTH($S1402)=10, "October", MONTH($S1402)=11, "November", MONTH($S1402)=12, "December")</f>
        <v>May</v>
      </c>
    </row>
    <row r="1403" spans="1:21" ht="30" x14ac:dyDescent="0.25">
      <c r="A1403">
        <v>1401</v>
      </c>
      <c r="B1403" s="3" t="s">
        <v>1401</v>
      </c>
      <c r="C1403" s="3" t="s">
        <v>5510</v>
      </c>
      <c r="D1403" s="6">
        <v>10000</v>
      </c>
      <c r="E1403" s="8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>
        <f t="shared" si="84"/>
        <v>124</v>
      </c>
      <c r="P1403" s="11">
        <f t="shared" si="85"/>
        <v>51.72</v>
      </c>
      <c r="Q1403" t="s">
        <v>8322</v>
      </c>
      <c r="R1403" t="s">
        <v>8323</v>
      </c>
      <c r="S1403" s="10">
        <f t="shared" si="86"/>
        <v>41399.99622685185</v>
      </c>
      <c r="T1403">
        <f t="shared" si="87"/>
        <v>2013</v>
      </c>
      <c r="U1403" s="15" t="str" cm="1">
        <f t="array" ref="U1403">_xlfn.IFS(MONTH($S1403)=1, "January", MONTH($S1403)=2, "Feburary", MONTH($S1403)=3, "March", MONTH($S1403)=4, "April", MONTH($S1403)=5, "May", MONTH($S1403)=6, "June", MONTH($S1403)=7, "July", MONTH($S1403)=8, "August", MONTH($S1403)=9, "September", MONTH($S1403)=10, "October", MONTH($S1403)=11, "November", MONTH($S1403)=12, "December")</f>
        <v>May</v>
      </c>
    </row>
    <row r="1404" spans="1:21" ht="30" x14ac:dyDescent="0.25">
      <c r="A1404">
        <v>1402</v>
      </c>
      <c r="B1404" s="3" t="s">
        <v>1402</v>
      </c>
      <c r="C1404" s="3" t="s">
        <v>5511</v>
      </c>
      <c r="D1404" s="6">
        <v>10000</v>
      </c>
      <c r="E1404" s="8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>
        <f t="shared" si="84"/>
        <v>27</v>
      </c>
      <c r="P1404" s="11">
        <f t="shared" si="85"/>
        <v>24.15</v>
      </c>
      <c r="Q1404" t="s">
        <v>8322</v>
      </c>
      <c r="R1404" t="s">
        <v>8323</v>
      </c>
      <c r="S1404" s="10">
        <f t="shared" si="86"/>
        <v>42065.053368055553</v>
      </c>
      <c r="T1404">
        <f t="shared" si="87"/>
        <v>2015</v>
      </c>
      <c r="U1404" s="15" t="str" cm="1">
        <f t="array" ref="U1404">_xlfn.IFS(MONTH($S1404)=1, "January", MONTH($S1404)=2, "Feburary", MONTH($S1404)=3, "March", MONTH($S1404)=4, "April", MONTH($S1404)=5, "May", MONTH($S1404)=6, "June", MONTH($S1404)=7, "July", MONTH($S1404)=8, "August", MONTH($S1404)=9, "September", MONTH($S1404)=10, "October", MONTH($S1404)=11, "November", MONTH($S1404)=12, "December")</f>
        <v>March</v>
      </c>
    </row>
    <row r="1405" spans="1:21" ht="30" x14ac:dyDescent="0.25">
      <c r="A1405">
        <v>1403</v>
      </c>
      <c r="B1405" s="3" t="s">
        <v>1403</v>
      </c>
      <c r="C1405" s="3" t="s">
        <v>5512</v>
      </c>
      <c r="D1405" s="6">
        <v>10000</v>
      </c>
      <c r="E1405" s="8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>
        <f t="shared" si="84"/>
        <v>41</v>
      </c>
      <c r="P1405" s="11">
        <f t="shared" si="85"/>
        <v>62.17</v>
      </c>
      <c r="Q1405" t="s">
        <v>8322</v>
      </c>
      <c r="R1405" t="s">
        <v>8323</v>
      </c>
      <c r="S1405" s="10">
        <f t="shared" si="86"/>
        <v>41451.062905092593</v>
      </c>
      <c r="T1405">
        <f t="shared" si="87"/>
        <v>2013</v>
      </c>
      <c r="U1405" s="15" t="str" cm="1">
        <f t="array" ref="U1405">_xlfn.IFS(MONTH($S1405)=1, "January", MONTH($S1405)=2, "Feburary", MONTH($S1405)=3, "March", MONTH($S1405)=4, "April", MONTH($S1405)=5, "May", MONTH($S1405)=6, "June", MONTH($S1405)=7, "July", MONTH($S1405)=8, "August", MONTH($S1405)=9, "September", MONTH($S1405)=10, "October", MONTH($S1405)=11, "November", MONTH($S1405)=12, "December")</f>
        <v>June</v>
      </c>
    </row>
    <row r="1406" spans="1:21" ht="30" x14ac:dyDescent="0.25">
      <c r="A1406">
        <v>1404</v>
      </c>
      <c r="B1406" s="3" t="s">
        <v>1404</v>
      </c>
      <c r="C1406" s="3" t="s">
        <v>5513</v>
      </c>
      <c r="D1406" s="6">
        <v>10000</v>
      </c>
      <c r="E1406" s="8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>
        <f t="shared" si="84"/>
        <v>2</v>
      </c>
      <c r="P1406" s="11">
        <f t="shared" si="85"/>
        <v>48.2</v>
      </c>
      <c r="Q1406" t="s">
        <v>8319</v>
      </c>
      <c r="R1406" t="s">
        <v>8338</v>
      </c>
      <c r="S1406" s="10">
        <f t="shared" si="86"/>
        <v>42032.510243055556</v>
      </c>
      <c r="T1406">
        <f t="shared" si="87"/>
        <v>2015</v>
      </c>
      <c r="U1406" s="15" t="str" cm="1">
        <f t="array" ref="U1406">_xlfn.IFS(MONTH($S1406)=1, "January", MONTH($S1406)=2, "Feburary", MONTH($S1406)=3, "March", MONTH($S1406)=4, "April", MONTH($S1406)=5, "May", MONTH($S1406)=6, "June", MONTH($S1406)=7, "July", MONTH($S1406)=8, "August", MONTH($S1406)=9, "September", MONTH($S1406)=10, "October", MONTH($S1406)=11, "November", MONTH($S1406)=12, "December")</f>
        <v>January</v>
      </c>
    </row>
    <row r="1407" spans="1:21" x14ac:dyDescent="0.25">
      <c r="A1407">
        <v>1405</v>
      </c>
      <c r="B1407" s="3" t="s">
        <v>1405</v>
      </c>
      <c r="C1407" s="3" t="s">
        <v>5514</v>
      </c>
      <c r="D1407" s="6">
        <v>10000</v>
      </c>
      <c r="E1407" s="8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>
        <f t="shared" si="84"/>
        <v>1</v>
      </c>
      <c r="P1407" s="11">
        <f t="shared" si="85"/>
        <v>6.18</v>
      </c>
      <c r="Q1407" t="s">
        <v>8319</v>
      </c>
      <c r="R1407" t="s">
        <v>8338</v>
      </c>
      <c r="S1407" s="10">
        <f t="shared" si="86"/>
        <v>41941.680567129632</v>
      </c>
      <c r="T1407">
        <f t="shared" si="87"/>
        <v>2014</v>
      </c>
      <c r="U1407" s="15" t="str" cm="1">
        <f t="array" ref="U1407">_xlfn.IFS(MONTH($S1407)=1, "January", MONTH($S1407)=2, "Feburary", MONTH($S1407)=3, "March", MONTH($S1407)=4, "April", MONTH($S1407)=5, "May", MONTH($S1407)=6, "June", MONTH($S1407)=7, "July", MONTH($S1407)=8, "August", MONTH($S1407)=9, "September", MONTH($S1407)=10, "October", MONTH($S1407)=11, "November", MONTH($S1407)=12, "December")</f>
        <v>October</v>
      </c>
    </row>
    <row r="1408" spans="1:21" x14ac:dyDescent="0.25">
      <c r="A1408">
        <v>1406</v>
      </c>
      <c r="B1408" s="3" t="s">
        <v>1406</v>
      </c>
      <c r="C1408" s="3" t="s">
        <v>5515</v>
      </c>
      <c r="D1408" s="6">
        <v>10000</v>
      </c>
      <c r="E1408" s="8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>
        <f t="shared" si="84"/>
        <v>0</v>
      </c>
      <c r="P1408" s="11">
        <f t="shared" si="85"/>
        <v>5</v>
      </c>
      <c r="Q1408" t="s">
        <v>8319</v>
      </c>
      <c r="R1408" t="s">
        <v>8338</v>
      </c>
      <c r="S1408" s="10">
        <f t="shared" si="86"/>
        <v>42297.432951388888</v>
      </c>
      <c r="T1408">
        <f t="shared" si="87"/>
        <v>2015</v>
      </c>
      <c r="U1408" s="15" t="str" cm="1">
        <f t="array" ref="U1408">_xlfn.IFS(MONTH($S1408)=1, "January", MONTH($S1408)=2, "Feburary", MONTH($S1408)=3, "March", MONTH($S1408)=4, "April", MONTH($S1408)=5, "May", MONTH($S1408)=6, "June", MONTH($S1408)=7, "July", MONTH($S1408)=8, "August", MONTH($S1408)=9, "September", MONTH($S1408)=10, "October", MONTH($S1408)=11, "November", MONTH($S1408)=12, "December")</f>
        <v>October</v>
      </c>
    </row>
    <row r="1409" spans="1:21" ht="30" x14ac:dyDescent="0.25">
      <c r="A1409">
        <v>1407</v>
      </c>
      <c r="B1409" s="3" t="s">
        <v>1407</v>
      </c>
      <c r="C1409" s="3" t="s">
        <v>5516</v>
      </c>
      <c r="D1409" s="6">
        <v>10000</v>
      </c>
      <c r="E1409" s="8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>
        <f t="shared" si="84"/>
        <v>0</v>
      </c>
      <c r="P1409" s="11">
        <f t="shared" si="85"/>
        <v>7.5</v>
      </c>
      <c r="Q1409" t="s">
        <v>8319</v>
      </c>
      <c r="R1409" t="s">
        <v>8338</v>
      </c>
      <c r="S1409" s="10">
        <f t="shared" si="86"/>
        <v>41838.536782407406</v>
      </c>
      <c r="T1409">
        <f t="shared" si="87"/>
        <v>2014</v>
      </c>
      <c r="U1409" s="15" t="str" cm="1">
        <f t="array" ref="U1409">_xlfn.IFS(MONTH($S1409)=1, "January", MONTH($S1409)=2, "Feburary", MONTH($S1409)=3, "March", MONTH($S1409)=4, "April", MONTH($S1409)=5, "May", MONTH($S1409)=6, "June", MONTH($S1409)=7, "July", MONTH($S1409)=8, "August", MONTH($S1409)=9, "September", MONTH($S1409)=10, "October", MONTH($S1409)=11, "November", MONTH($S1409)=12, "December")</f>
        <v>July</v>
      </c>
    </row>
    <row r="1410" spans="1:21" ht="30" x14ac:dyDescent="0.25">
      <c r="A1410">
        <v>1408</v>
      </c>
      <c r="B1410" s="3" t="s">
        <v>1408</v>
      </c>
      <c r="C1410" s="3" t="s">
        <v>5517</v>
      </c>
      <c r="D1410" s="6">
        <v>10000</v>
      </c>
      <c r="E1410" s="8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>
        <f t="shared" si="84"/>
        <v>1</v>
      </c>
      <c r="P1410" s="11">
        <f t="shared" si="85"/>
        <v>12</v>
      </c>
      <c r="Q1410" t="s">
        <v>8319</v>
      </c>
      <c r="R1410" t="s">
        <v>8338</v>
      </c>
      <c r="S1410" s="10">
        <f t="shared" si="86"/>
        <v>42291.872175925921</v>
      </c>
      <c r="T1410">
        <f t="shared" si="87"/>
        <v>2015</v>
      </c>
      <c r="U1410" s="15" t="str" cm="1">
        <f t="array" ref="U1410">_xlfn.IFS(MONTH($S1410)=1, "January", MONTH($S1410)=2, "Feburary", MONTH($S1410)=3, "March", MONTH($S1410)=4, "April", MONTH($S1410)=5, "May", MONTH($S1410)=6, "June", MONTH($S1410)=7, "July", MONTH($S1410)=8, "August", MONTH($S1410)=9, "September", MONTH($S1410)=10, "October", MONTH($S1410)=11, "November", MONTH($S1410)=12, "December")</f>
        <v>October</v>
      </c>
    </row>
    <row r="1411" spans="1:21" ht="30" x14ac:dyDescent="0.25">
      <c r="A1411">
        <v>1409</v>
      </c>
      <c r="B1411" s="3" t="s">
        <v>1409</v>
      </c>
      <c r="C1411" s="3" t="s">
        <v>5518</v>
      </c>
      <c r="D1411" s="6">
        <v>10000</v>
      </c>
      <c r="E1411" s="8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>
        <f t="shared" ref="O1411:O1474" si="88">ROUND($E1411/$D1411*100, 0)</f>
        <v>0</v>
      </c>
      <c r="P1411" s="11">
        <f t="shared" ref="P1411:P1474" si="89">IFERROR(ROUND($E1411/$L1411, 2), 0)</f>
        <v>0</v>
      </c>
      <c r="Q1411" t="s">
        <v>8319</v>
      </c>
      <c r="R1411" t="s">
        <v>8338</v>
      </c>
      <c r="S1411" s="10">
        <f t="shared" ref="S1411:S1474" si="90">((($J1411/60)/60)/24)+DATE(1970,1,1)</f>
        <v>41945.133506944447</v>
      </c>
      <c r="T1411">
        <f t="shared" ref="T1411:T1474" si="91">YEAR($S1411)</f>
        <v>2014</v>
      </c>
      <c r="U1411" s="15" t="str" cm="1">
        <f t="array" ref="U1411">_xlfn.IFS(MONTH($S1411)=1, "January", MONTH($S1411)=2, "Feburary", MONTH($S1411)=3, "March", MONTH($S1411)=4, "April", MONTH($S1411)=5, "May", MONTH($S1411)=6, "June", MONTH($S1411)=7, "July", MONTH($S1411)=8, "August", MONTH($S1411)=9, "September", MONTH($S1411)=10, "October", MONTH($S1411)=11, "November", MONTH($S1411)=12, "December")</f>
        <v>November</v>
      </c>
    </row>
    <row r="1412" spans="1:21" ht="30" x14ac:dyDescent="0.25">
      <c r="A1412">
        <v>1410</v>
      </c>
      <c r="B1412" s="3" t="s">
        <v>1410</v>
      </c>
      <c r="C1412" s="3" t="s">
        <v>5519</v>
      </c>
      <c r="D1412" s="6">
        <v>10000</v>
      </c>
      <c r="E1412" s="8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>
        <f t="shared" si="88"/>
        <v>0</v>
      </c>
      <c r="P1412" s="11">
        <f t="shared" si="89"/>
        <v>1</v>
      </c>
      <c r="Q1412" t="s">
        <v>8319</v>
      </c>
      <c r="R1412" t="s">
        <v>8338</v>
      </c>
      <c r="S1412" s="10">
        <f t="shared" si="90"/>
        <v>42479.318518518514</v>
      </c>
      <c r="T1412">
        <f t="shared" si="91"/>
        <v>2016</v>
      </c>
      <c r="U1412" s="15" t="str" cm="1">
        <f t="array" ref="U1412">_xlfn.IFS(MONTH($S1412)=1, "January", MONTH($S1412)=2, "Feburary", MONTH($S1412)=3, "March", MONTH($S1412)=4, "April", MONTH($S1412)=5, "May", MONTH($S1412)=6, "June", MONTH($S1412)=7, "July", MONTH($S1412)=8, "August", MONTH($S1412)=9, "September", MONTH($S1412)=10, "October", MONTH($S1412)=11, "November", MONTH($S1412)=12, "December")</f>
        <v>April</v>
      </c>
    </row>
    <row r="1413" spans="1:21" ht="30" x14ac:dyDescent="0.25">
      <c r="A1413">
        <v>1411</v>
      </c>
      <c r="B1413" s="3" t="s">
        <v>1411</v>
      </c>
      <c r="C1413" s="3" t="s">
        <v>5520</v>
      </c>
      <c r="D1413" s="6">
        <v>10000</v>
      </c>
      <c r="E1413" s="8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>
        <f t="shared" si="88"/>
        <v>0</v>
      </c>
      <c r="P1413" s="11">
        <f t="shared" si="89"/>
        <v>2.33</v>
      </c>
      <c r="Q1413" t="s">
        <v>8319</v>
      </c>
      <c r="R1413" t="s">
        <v>8338</v>
      </c>
      <c r="S1413" s="10">
        <f t="shared" si="90"/>
        <v>42013.059027777781</v>
      </c>
      <c r="T1413">
        <f t="shared" si="91"/>
        <v>2015</v>
      </c>
      <c r="U1413" s="15" t="str" cm="1">
        <f t="array" ref="U1413">_xlfn.IFS(MONTH($S1413)=1, "January", MONTH($S1413)=2, "Feburary", MONTH($S1413)=3, "March", MONTH($S1413)=4, "April", MONTH($S1413)=5, "May", MONTH($S1413)=6, "June", MONTH($S1413)=7, "July", MONTH($S1413)=8, "August", MONTH($S1413)=9, "September", MONTH($S1413)=10, "October", MONTH($S1413)=11, "November", MONTH($S1413)=12, "December")</f>
        <v>January</v>
      </c>
    </row>
    <row r="1414" spans="1:21" ht="30" x14ac:dyDescent="0.25">
      <c r="A1414">
        <v>1412</v>
      </c>
      <c r="B1414" s="3" t="s">
        <v>1412</v>
      </c>
      <c r="C1414" s="3" t="s">
        <v>5521</v>
      </c>
      <c r="D1414" s="6">
        <v>10000</v>
      </c>
      <c r="E1414" s="8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>
        <f t="shared" si="88"/>
        <v>3</v>
      </c>
      <c r="P1414" s="11">
        <f t="shared" si="89"/>
        <v>24.62</v>
      </c>
      <c r="Q1414" t="s">
        <v>8319</v>
      </c>
      <c r="R1414" t="s">
        <v>8338</v>
      </c>
      <c r="S1414" s="10">
        <f t="shared" si="90"/>
        <v>41947.063645833332</v>
      </c>
      <c r="T1414">
        <f t="shared" si="91"/>
        <v>2014</v>
      </c>
      <c r="U1414" s="15" t="str" cm="1">
        <f t="array" ref="U1414">_xlfn.IFS(MONTH($S1414)=1, "January", MONTH($S1414)=2, "Feburary", MONTH($S1414)=3, "March", MONTH($S1414)=4, "April", MONTH($S1414)=5, "May", MONTH($S1414)=6, "June", MONTH($S1414)=7, "July", MONTH($S1414)=8, "August", MONTH($S1414)=9, "September", MONTH($S1414)=10, "October", MONTH($S1414)=11, "November", MONTH($S1414)=12, "December")</f>
        <v>November</v>
      </c>
    </row>
    <row r="1415" spans="1:21" ht="30" x14ac:dyDescent="0.25">
      <c r="A1415">
        <v>1413</v>
      </c>
      <c r="B1415" s="3" t="s">
        <v>1413</v>
      </c>
      <c r="C1415" s="3" t="s">
        <v>5522</v>
      </c>
      <c r="D1415" s="6">
        <v>10000</v>
      </c>
      <c r="E1415" s="8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>
        <f t="shared" si="88"/>
        <v>1</v>
      </c>
      <c r="P1415" s="11">
        <f t="shared" si="89"/>
        <v>100</v>
      </c>
      <c r="Q1415" t="s">
        <v>8319</v>
      </c>
      <c r="R1415" t="s">
        <v>8338</v>
      </c>
      <c r="S1415" s="10">
        <f t="shared" si="90"/>
        <v>42360.437152777777</v>
      </c>
      <c r="T1415">
        <f t="shared" si="91"/>
        <v>2015</v>
      </c>
      <c r="U1415" s="15" t="str" cm="1">
        <f t="array" ref="U1415">_xlfn.IFS(MONTH($S1415)=1, "January", MONTH($S1415)=2, "Feburary", MONTH($S1415)=3, "March", MONTH($S1415)=4, "April", MONTH($S1415)=5, "May", MONTH($S1415)=6, "June", MONTH($S1415)=7, "July", MONTH($S1415)=8, "August", MONTH($S1415)=9, "September", MONTH($S1415)=10, "October", MONTH($S1415)=11, "November", MONTH($S1415)=12, "December")</f>
        <v>December</v>
      </c>
    </row>
    <row r="1416" spans="1:21" ht="30" x14ac:dyDescent="0.25">
      <c r="A1416">
        <v>1414</v>
      </c>
      <c r="B1416" s="3" t="s">
        <v>1414</v>
      </c>
      <c r="C1416" s="3" t="s">
        <v>5523</v>
      </c>
      <c r="D1416" s="6">
        <v>10000</v>
      </c>
      <c r="E1416" s="8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>
        <f t="shared" si="88"/>
        <v>0</v>
      </c>
      <c r="P1416" s="11">
        <f t="shared" si="89"/>
        <v>1</v>
      </c>
      <c r="Q1416" t="s">
        <v>8319</v>
      </c>
      <c r="R1416" t="s">
        <v>8338</v>
      </c>
      <c r="S1416" s="10">
        <f t="shared" si="90"/>
        <v>42708.25309027778</v>
      </c>
      <c r="T1416">
        <f t="shared" si="91"/>
        <v>2016</v>
      </c>
      <c r="U1416" s="15" t="str" cm="1">
        <f t="array" ref="U1416">_xlfn.IFS(MONTH($S1416)=1, "January", MONTH($S1416)=2, "Feburary", MONTH($S1416)=3, "March", MONTH($S1416)=4, "April", MONTH($S1416)=5, "May", MONTH($S1416)=6, "June", MONTH($S1416)=7, "July", MONTH($S1416)=8, "August", MONTH($S1416)=9, "September", MONTH($S1416)=10, "October", MONTH($S1416)=11, "November", MONTH($S1416)=12, "December")</f>
        <v>December</v>
      </c>
    </row>
    <row r="1417" spans="1:21" ht="30" x14ac:dyDescent="0.25">
      <c r="A1417">
        <v>1415</v>
      </c>
      <c r="B1417" s="3" t="s">
        <v>1415</v>
      </c>
      <c r="C1417" s="3" t="s">
        <v>5524</v>
      </c>
      <c r="D1417" s="6">
        <v>10000</v>
      </c>
      <c r="E1417" s="8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>
        <f t="shared" si="88"/>
        <v>8</v>
      </c>
      <c r="P1417" s="11">
        <f t="shared" si="89"/>
        <v>88.89</v>
      </c>
      <c r="Q1417" t="s">
        <v>8319</v>
      </c>
      <c r="R1417" t="s">
        <v>8338</v>
      </c>
      <c r="S1417" s="10">
        <f t="shared" si="90"/>
        <v>42192.675821759258</v>
      </c>
      <c r="T1417">
        <f t="shared" si="91"/>
        <v>2015</v>
      </c>
      <c r="U1417" s="15" t="str" cm="1">
        <f t="array" ref="U1417">_xlfn.IFS(MONTH($S1417)=1, "January", MONTH($S1417)=2, "Feburary", MONTH($S1417)=3, "March", MONTH($S1417)=4, "April", MONTH($S1417)=5, "May", MONTH($S1417)=6, "June", MONTH($S1417)=7, "July", MONTH($S1417)=8, "August", MONTH($S1417)=9, "September", MONTH($S1417)=10, "October", MONTH($S1417)=11, "November", MONTH($S1417)=12, "December")</f>
        <v>July</v>
      </c>
    </row>
    <row r="1418" spans="1:21" ht="30" x14ac:dyDescent="0.25">
      <c r="A1418">
        <v>1416</v>
      </c>
      <c r="B1418" s="3" t="s">
        <v>1416</v>
      </c>
      <c r="C1418" s="3" t="s">
        <v>5525</v>
      </c>
      <c r="D1418" s="6">
        <v>10000</v>
      </c>
      <c r="E1418" s="8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>
        <f t="shared" si="88"/>
        <v>0</v>
      </c>
      <c r="P1418" s="11">
        <f t="shared" si="89"/>
        <v>0</v>
      </c>
      <c r="Q1418" t="s">
        <v>8319</v>
      </c>
      <c r="R1418" t="s">
        <v>8338</v>
      </c>
      <c r="S1418" s="10">
        <f t="shared" si="90"/>
        <v>42299.926145833335</v>
      </c>
      <c r="T1418">
        <f t="shared" si="91"/>
        <v>2015</v>
      </c>
      <c r="U1418" s="15" t="str" cm="1">
        <f t="array" ref="U1418">_xlfn.IFS(MONTH($S1418)=1, "January", MONTH($S1418)=2, "Feburary", MONTH($S1418)=3, "March", MONTH($S1418)=4, "April", MONTH($S1418)=5, "May", MONTH($S1418)=6, "June", MONTH($S1418)=7, "July", MONTH($S1418)=8, "August", MONTH($S1418)=9, "September", MONTH($S1418)=10, "October", MONTH($S1418)=11, "November", MONTH($S1418)=12, "December")</f>
        <v>October</v>
      </c>
    </row>
    <row r="1419" spans="1:21" ht="30" x14ac:dyDescent="0.25">
      <c r="A1419">
        <v>1417</v>
      </c>
      <c r="B1419" s="3" t="s">
        <v>1417</v>
      </c>
      <c r="C1419" s="3" t="s">
        <v>5526</v>
      </c>
      <c r="D1419" s="6">
        <v>10000</v>
      </c>
      <c r="E1419" s="8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>
        <f t="shared" si="88"/>
        <v>1</v>
      </c>
      <c r="P1419" s="11">
        <f t="shared" si="89"/>
        <v>27.5</v>
      </c>
      <c r="Q1419" t="s">
        <v>8319</v>
      </c>
      <c r="R1419" t="s">
        <v>8338</v>
      </c>
      <c r="S1419" s="10">
        <f t="shared" si="90"/>
        <v>42232.15016203704</v>
      </c>
      <c r="T1419">
        <f t="shared" si="91"/>
        <v>2015</v>
      </c>
      <c r="U1419" s="15" t="str" cm="1">
        <f t="array" ref="U1419">_xlfn.IFS(MONTH($S1419)=1, "January", MONTH($S1419)=2, "Feburary", MONTH($S1419)=3, "March", MONTH($S1419)=4, "April", MONTH($S1419)=5, "May", MONTH($S1419)=6, "June", MONTH($S1419)=7, "July", MONTH($S1419)=8, "August", MONTH($S1419)=9, "September", MONTH($S1419)=10, "October", MONTH($S1419)=11, "November", MONTH($S1419)=12, "December")</f>
        <v>August</v>
      </c>
    </row>
    <row r="1420" spans="1:21" ht="30" x14ac:dyDescent="0.25">
      <c r="A1420">
        <v>1418</v>
      </c>
      <c r="B1420" s="3" t="s">
        <v>1418</v>
      </c>
      <c r="C1420" s="3" t="s">
        <v>5527</v>
      </c>
      <c r="D1420" s="6">
        <v>10000</v>
      </c>
      <c r="E1420" s="8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>
        <f t="shared" si="88"/>
        <v>0</v>
      </c>
      <c r="P1420" s="11">
        <f t="shared" si="89"/>
        <v>6</v>
      </c>
      <c r="Q1420" t="s">
        <v>8319</v>
      </c>
      <c r="R1420" t="s">
        <v>8338</v>
      </c>
      <c r="S1420" s="10">
        <f t="shared" si="90"/>
        <v>42395.456412037034</v>
      </c>
      <c r="T1420">
        <f t="shared" si="91"/>
        <v>2016</v>
      </c>
      <c r="U1420" s="15" t="str" cm="1">
        <f t="array" ref="U1420">_xlfn.IFS(MONTH($S1420)=1, "January", MONTH($S1420)=2, "Feburary", MONTH($S1420)=3, "March", MONTH($S1420)=4, "April", MONTH($S1420)=5, "May", MONTH($S1420)=6, "June", MONTH($S1420)=7, "July", MONTH($S1420)=8, "August", MONTH($S1420)=9, "September", MONTH($S1420)=10, "October", MONTH($S1420)=11, "November", MONTH($S1420)=12, "December")</f>
        <v>January</v>
      </c>
    </row>
    <row r="1421" spans="1:21" ht="30" x14ac:dyDescent="0.25">
      <c r="A1421">
        <v>1419</v>
      </c>
      <c r="B1421" s="3" t="s">
        <v>1419</v>
      </c>
      <c r="C1421" s="3" t="s">
        <v>5528</v>
      </c>
      <c r="D1421" s="6">
        <v>10000</v>
      </c>
      <c r="E1421" s="8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>
        <f t="shared" si="88"/>
        <v>4</v>
      </c>
      <c r="P1421" s="11">
        <f t="shared" si="89"/>
        <v>44.5</v>
      </c>
      <c r="Q1421" t="s">
        <v>8319</v>
      </c>
      <c r="R1421" t="s">
        <v>8338</v>
      </c>
      <c r="S1421" s="10">
        <f t="shared" si="90"/>
        <v>42622.456238425926</v>
      </c>
      <c r="T1421">
        <f t="shared" si="91"/>
        <v>2016</v>
      </c>
      <c r="U1421" s="15" t="str" cm="1">
        <f t="array" ref="U1421">_xlfn.IFS(MONTH($S1421)=1, "January", MONTH($S1421)=2, "Feburary", MONTH($S1421)=3, "March", MONTH($S1421)=4, "April", MONTH($S1421)=5, "May", MONTH($S1421)=6, "June", MONTH($S1421)=7, "July", MONTH($S1421)=8, "August", MONTH($S1421)=9, "September", MONTH($S1421)=10, "October", MONTH($S1421)=11, "November", MONTH($S1421)=12, "December")</f>
        <v>September</v>
      </c>
    </row>
    <row r="1422" spans="1:21" ht="30" x14ac:dyDescent="0.25">
      <c r="A1422">
        <v>1420</v>
      </c>
      <c r="B1422" s="3" t="s">
        <v>1420</v>
      </c>
      <c r="C1422" s="3" t="s">
        <v>5529</v>
      </c>
      <c r="D1422" s="6">
        <v>10000</v>
      </c>
      <c r="E1422" s="8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>
        <f t="shared" si="88"/>
        <v>0</v>
      </c>
      <c r="P1422" s="11">
        <f t="shared" si="89"/>
        <v>1</v>
      </c>
      <c r="Q1422" t="s">
        <v>8319</v>
      </c>
      <c r="R1422" t="s">
        <v>8338</v>
      </c>
      <c r="S1422" s="10">
        <f t="shared" si="90"/>
        <v>42524.667662037042</v>
      </c>
      <c r="T1422">
        <f t="shared" si="91"/>
        <v>2016</v>
      </c>
      <c r="U1422" s="15" t="str" cm="1">
        <f t="array" ref="U1422">_xlfn.IFS(MONTH($S1422)=1, "January", MONTH($S1422)=2, "Feburary", MONTH($S1422)=3, "March", MONTH($S1422)=4, "April", MONTH($S1422)=5, "May", MONTH($S1422)=6, "June", MONTH($S1422)=7, "July", MONTH($S1422)=8, "August", MONTH($S1422)=9, "September", MONTH($S1422)=10, "October", MONTH($S1422)=11, "November", MONTH($S1422)=12, "December")</f>
        <v>June</v>
      </c>
    </row>
    <row r="1423" spans="1:21" ht="30" x14ac:dyDescent="0.25">
      <c r="A1423">
        <v>1421</v>
      </c>
      <c r="B1423" s="3" t="s">
        <v>1421</v>
      </c>
      <c r="C1423" s="3" t="s">
        <v>5530</v>
      </c>
      <c r="D1423" s="6">
        <v>10000</v>
      </c>
      <c r="E1423" s="8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>
        <f t="shared" si="88"/>
        <v>2</v>
      </c>
      <c r="P1423" s="11">
        <f t="shared" si="89"/>
        <v>100</v>
      </c>
      <c r="Q1423" t="s">
        <v>8319</v>
      </c>
      <c r="R1423" t="s">
        <v>8338</v>
      </c>
      <c r="S1423" s="10">
        <f t="shared" si="90"/>
        <v>42013.915613425925</v>
      </c>
      <c r="T1423">
        <f t="shared" si="91"/>
        <v>2015</v>
      </c>
      <c r="U1423" s="15" t="str" cm="1">
        <f t="array" ref="U1423">_xlfn.IFS(MONTH($S1423)=1, "January", MONTH($S1423)=2, "Feburary", MONTH($S1423)=3, "March", MONTH($S1423)=4, "April", MONTH($S1423)=5, "May", MONTH($S1423)=6, "June", MONTH($S1423)=7, "July", MONTH($S1423)=8, "August", MONTH($S1423)=9, "September", MONTH($S1423)=10, "October", MONTH($S1423)=11, "November", MONTH($S1423)=12, "December")</f>
        <v>January</v>
      </c>
    </row>
    <row r="1424" spans="1:21" ht="30" x14ac:dyDescent="0.25">
      <c r="A1424">
        <v>1422</v>
      </c>
      <c r="B1424" s="3" t="s">
        <v>1422</v>
      </c>
      <c r="C1424" s="3" t="s">
        <v>5531</v>
      </c>
      <c r="D1424" s="6">
        <v>10000</v>
      </c>
      <c r="E1424" s="8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>
        <f t="shared" si="88"/>
        <v>0</v>
      </c>
      <c r="P1424" s="11">
        <f t="shared" si="89"/>
        <v>13</v>
      </c>
      <c r="Q1424" t="s">
        <v>8319</v>
      </c>
      <c r="R1424" t="s">
        <v>8338</v>
      </c>
      <c r="S1424" s="10">
        <f t="shared" si="90"/>
        <v>42604.239629629628</v>
      </c>
      <c r="T1424">
        <f t="shared" si="91"/>
        <v>2016</v>
      </c>
      <c r="U1424" s="15" t="str" cm="1">
        <f t="array" ref="U1424">_xlfn.IFS(MONTH($S1424)=1, "January", MONTH($S1424)=2, "Feburary", MONTH($S1424)=3, "March", MONTH($S1424)=4, "April", MONTH($S1424)=5, "May", MONTH($S1424)=6, "June", MONTH($S1424)=7, "July", MONTH($S1424)=8, "August", MONTH($S1424)=9, "September", MONTH($S1424)=10, "October", MONTH($S1424)=11, "November", MONTH($S1424)=12, "December")</f>
        <v>August</v>
      </c>
    </row>
    <row r="1425" spans="1:21" ht="30" x14ac:dyDescent="0.25">
      <c r="A1425">
        <v>1423</v>
      </c>
      <c r="B1425" s="3" t="s">
        <v>1423</v>
      </c>
      <c r="C1425" s="3" t="s">
        <v>5532</v>
      </c>
      <c r="D1425" s="6">
        <v>10000</v>
      </c>
      <c r="E1425" s="8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>
        <f t="shared" si="88"/>
        <v>1</v>
      </c>
      <c r="P1425" s="11">
        <f t="shared" si="89"/>
        <v>100</v>
      </c>
      <c r="Q1425" t="s">
        <v>8319</v>
      </c>
      <c r="R1425" t="s">
        <v>8338</v>
      </c>
      <c r="S1425" s="10">
        <f t="shared" si="90"/>
        <v>42340.360312500001</v>
      </c>
      <c r="T1425">
        <f t="shared" si="91"/>
        <v>2015</v>
      </c>
      <c r="U1425" s="15" t="str" cm="1">
        <f t="array" ref="U1425">_xlfn.IFS(MONTH($S1425)=1, "January", MONTH($S1425)=2, "Feburary", MONTH($S1425)=3, "March", MONTH($S1425)=4, "April", MONTH($S1425)=5, "May", MONTH($S1425)=6, "June", MONTH($S1425)=7, "July", MONTH($S1425)=8, "August", MONTH($S1425)=9, "September", MONTH($S1425)=10, "October", MONTH($S1425)=11, "November", MONTH($S1425)=12, "December")</f>
        <v>December</v>
      </c>
    </row>
    <row r="1426" spans="1:21" ht="30" x14ac:dyDescent="0.25">
      <c r="A1426">
        <v>1424</v>
      </c>
      <c r="B1426" s="3" t="s">
        <v>1424</v>
      </c>
      <c r="C1426" s="3" t="s">
        <v>5533</v>
      </c>
      <c r="D1426" s="6">
        <v>10000</v>
      </c>
      <c r="E1426" s="8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>
        <f t="shared" si="88"/>
        <v>15</v>
      </c>
      <c r="P1426" s="11">
        <f t="shared" si="89"/>
        <v>109.07</v>
      </c>
      <c r="Q1426" t="s">
        <v>8319</v>
      </c>
      <c r="R1426" t="s">
        <v>8338</v>
      </c>
      <c r="S1426" s="10">
        <f t="shared" si="90"/>
        <v>42676.717615740738</v>
      </c>
      <c r="T1426">
        <f t="shared" si="91"/>
        <v>2016</v>
      </c>
      <c r="U1426" s="15" t="str" cm="1">
        <f t="array" ref="U1426">_xlfn.IFS(MONTH($S1426)=1, "January", MONTH($S1426)=2, "Feburary", MONTH($S1426)=3, "March", MONTH($S1426)=4, "April", MONTH($S1426)=5, "May", MONTH($S1426)=6, "June", MONTH($S1426)=7, "July", MONTH($S1426)=8, "August", MONTH($S1426)=9, "September", MONTH($S1426)=10, "October", MONTH($S1426)=11, "November", MONTH($S1426)=12, "December")</f>
        <v>November</v>
      </c>
    </row>
    <row r="1427" spans="1:21" ht="30" x14ac:dyDescent="0.25">
      <c r="A1427">
        <v>1425</v>
      </c>
      <c r="B1427" s="3" t="s">
        <v>1425</v>
      </c>
      <c r="C1427" s="3" t="s">
        <v>5534</v>
      </c>
      <c r="D1427" s="6">
        <v>10000</v>
      </c>
      <c r="E1427" s="8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>
        <f t="shared" si="88"/>
        <v>0</v>
      </c>
      <c r="P1427" s="11">
        <f t="shared" si="89"/>
        <v>0</v>
      </c>
      <c r="Q1427" t="s">
        <v>8319</v>
      </c>
      <c r="R1427" t="s">
        <v>8338</v>
      </c>
      <c r="S1427" s="10">
        <f t="shared" si="90"/>
        <v>42093.131469907406</v>
      </c>
      <c r="T1427">
        <f t="shared" si="91"/>
        <v>2015</v>
      </c>
      <c r="U1427" s="15" t="str" cm="1">
        <f t="array" ref="U1427">_xlfn.IFS(MONTH($S1427)=1, "January", MONTH($S1427)=2, "Feburary", MONTH($S1427)=3, "March", MONTH($S1427)=4, "April", MONTH($S1427)=5, "May", MONTH($S1427)=6, "June", MONTH($S1427)=7, "July", MONTH($S1427)=8, "August", MONTH($S1427)=9, "September", MONTH($S1427)=10, "October", MONTH($S1427)=11, "November", MONTH($S1427)=12, "December")</f>
        <v>March</v>
      </c>
    </row>
    <row r="1428" spans="1:21" ht="30" x14ac:dyDescent="0.25">
      <c r="A1428">
        <v>1426</v>
      </c>
      <c r="B1428" s="3" t="s">
        <v>1426</v>
      </c>
      <c r="C1428" s="3" t="s">
        <v>5535</v>
      </c>
      <c r="D1428" s="6">
        <v>10000</v>
      </c>
      <c r="E1428" s="8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>
        <f t="shared" si="88"/>
        <v>0</v>
      </c>
      <c r="P1428" s="11">
        <f t="shared" si="89"/>
        <v>0</v>
      </c>
      <c r="Q1428" t="s">
        <v>8319</v>
      </c>
      <c r="R1428" t="s">
        <v>8338</v>
      </c>
      <c r="S1428" s="10">
        <f t="shared" si="90"/>
        <v>42180.390277777777</v>
      </c>
      <c r="T1428">
        <f t="shared" si="91"/>
        <v>2015</v>
      </c>
      <c r="U1428" s="15" t="str" cm="1">
        <f t="array" ref="U1428">_xlfn.IFS(MONTH($S1428)=1, "January", MONTH($S1428)=2, "Feburary", MONTH($S1428)=3, "March", MONTH($S1428)=4, "April", MONTH($S1428)=5, "May", MONTH($S1428)=6, "June", MONTH($S1428)=7, "July", MONTH($S1428)=8, "August", MONTH($S1428)=9, "September", MONTH($S1428)=10, "October", MONTH($S1428)=11, "November", MONTH($S1428)=12, "December")</f>
        <v>June</v>
      </c>
    </row>
    <row r="1429" spans="1:21" ht="30" x14ac:dyDescent="0.25">
      <c r="A1429">
        <v>1427</v>
      </c>
      <c r="B1429" s="3" t="s">
        <v>1427</v>
      </c>
      <c r="C1429" s="3" t="s">
        <v>5536</v>
      </c>
      <c r="D1429" s="6">
        <v>10000</v>
      </c>
      <c r="E1429" s="8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>
        <f t="shared" si="88"/>
        <v>4</v>
      </c>
      <c r="P1429" s="11">
        <f t="shared" si="89"/>
        <v>104.75</v>
      </c>
      <c r="Q1429" t="s">
        <v>8319</v>
      </c>
      <c r="R1429" t="s">
        <v>8338</v>
      </c>
      <c r="S1429" s="10">
        <f t="shared" si="90"/>
        <v>42601.851678240739</v>
      </c>
      <c r="T1429">
        <f t="shared" si="91"/>
        <v>2016</v>
      </c>
      <c r="U1429" s="15" t="str" cm="1">
        <f t="array" ref="U1429">_xlfn.IFS(MONTH($S1429)=1, "January", MONTH($S1429)=2, "Feburary", MONTH($S1429)=3, "March", MONTH($S1429)=4, "April", MONTH($S1429)=5, "May", MONTH($S1429)=6, "June", MONTH($S1429)=7, "July", MONTH($S1429)=8, "August", MONTH($S1429)=9, "September", MONTH($S1429)=10, "October", MONTH($S1429)=11, "November", MONTH($S1429)=12, "December")</f>
        <v>August</v>
      </c>
    </row>
    <row r="1430" spans="1:21" ht="30" x14ac:dyDescent="0.25">
      <c r="A1430">
        <v>1428</v>
      </c>
      <c r="B1430" s="3" t="s">
        <v>1428</v>
      </c>
      <c r="C1430" s="3" t="s">
        <v>5537</v>
      </c>
      <c r="D1430" s="6">
        <v>10000</v>
      </c>
      <c r="E1430" s="8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>
        <f t="shared" si="88"/>
        <v>0</v>
      </c>
      <c r="P1430" s="11">
        <f t="shared" si="89"/>
        <v>15</v>
      </c>
      <c r="Q1430" t="s">
        <v>8319</v>
      </c>
      <c r="R1430" t="s">
        <v>8338</v>
      </c>
      <c r="S1430" s="10">
        <f t="shared" si="90"/>
        <v>42432.379826388889</v>
      </c>
      <c r="T1430">
        <f t="shared" si="91"/>
        <v>2016</v>
      </c>
      <c r="U1430" s="15" t="str" cm="1">
        <f t="array" ref="U1430">_xlfn.IFS(MONTH($S1430)=1, "January", MONTH($S1430)=2, "Feburary", MONTH($S1430)=3, "March", MONTH($S1430)=4, "April", MONTH($S1430)=5, "May", MONTH($S1430)=6, "June", MONTH($S1430)=7, "July", MONTH($S1430)=8, "August", MONTH($S1430)=9, "September", MONTH($S1430)=10, "October", MONTH($S1430)=11, "November", MONTH($S1430)=12, "December")</f>
        <v>March</v>
      </c>
    </row>
    <row r="1431" spans="1:21" ht="30" x14ac:dyDescent="0.25">
      <c r="A1431">
        <v>1429</v>
      </c>
      <c r="B1431" s="3" t="s">
        <v>1429</v>
      </c>
      <c r="C1431" s="3" t="s">
        <v>5538</v>
      </c>
      <c r="D1431" s="6">
        <v>10000</v>
      </c>
      <c r="E1431" s="8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>
        <f t="shared" si="88"/>
        <v>0</v>
      </c>
      <c r="P1431" s="11">
        <f t="shared" si="89"/>
        <v>0</v>
      </c>
      <c r="Q1431" t="s">
        <v>8319</v>
      </c>
      <c r="R1431" t="s">
        <v>8338</v>
      </c>
      <c r="S1431" s="10">
        <f t="shared" si="90"/>
        <v>42074.060671296291</v>
      </c>
      <c r="T1431">
        <f t="shared" si="91"/>
        <v>2015</v>
      </c>
      <c r="U1431" s="15" t="str" cm="1">
        <f t="array" ref="U1431">_xlfn.IFS(MONTH($S1431)=1, "January", MONTH($S1431)=2, "Feburary", MONTH($S1431)=3, "March", MONTH($S1431)=4, "April", MONTH($S1431)=5, "May", MONTH($S1431)=6, "June", MONTH($S1431)=7, "July", MONTH($S1431)=8, "August", MONTH($S1431)=9, "September", MONTH($S1431)=10, "October", MONTH($S1431)=11, "November", MONTH($S1431)=12, "December")</f>
        <v>March</v>
      </c>
    </row>
    <row r="1432" spans="1:21" ht="30" x14ac:dyDescent="0.25">
      <c r="A1432">
        <v>1430</v>
      </c>
      <c r="B1432" s="3" t="s">
        <v>1430</v>
      </c>
      <c r="C1432" s="3" t="s">
        <v>5539</v>
      </c>
      <c r="D1432" s="6">
        <v>10000</v>
      </c>
      <c r="E1432" s="8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>
        <f t="shared" si="88"/>
        <v>4</v>
      </c>
      <c r="P1432" s="11">
        <f t="shared" si="89"/>
        <v>80.599999999999994</v>
      </c>
      <c r="Q1432" t="s">
        <v>8319</v>
      </c>
      <c r="R1432" t="s">
        <v>8338</v>
      </c>
      <c r="S1432" s="10">
        <f t="shared" si="90"/>
        <v>41961.813518518517</v>
      </c>
      <c r="T1432">
        <f t="shared" si="91"/>
        <v>2014</v>
      </c>
      <c r="U1432" s="15" t="str" cm="1">
        <f t="array" ref="U1432">_xlfn.IFS(MONTH($S1432)=1, "January", MONTH($S1432)=2, "Feburary", MONTH($S1432)=3, "March", MONTH($S1432)=4, "April", MONTH($S1432)=5, "May", MONTH($S1432)=6, "June", MONTH($S1432)=7, "July", MONTH($S1432)=8, "August", MONTH($S1432)=9, "September", MONTH($S1432)=10, "October", MONTH($S1432)=11, "November", MONTH($S1432)=12, "December")</f>
        <v>November</v>
      </c>
    </row>
    <row r="1433" spans="1:21" ht="30" x14ac:dyDescent="0.25">
      <c r="A1433">
        <v>1431</v>
      </c>
      <c r="B1433" s="3" t="s">
        <v>1431</v>
      </c>
      <c r="C1433" s="3" t="s">
        <v>5540</v>
      </c>
      <c r="D1433" s="6">
        <v>10000</v>
      </c>
      <c r="E1433" s="8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>
        <f t="shared" si="88"/>
        <v>54</v>
      </c>
      <c r="P1433" s="11">
        <f t="shared" si="89"/>
        <v>115.55</v>
      </c>
      <c r="Q1433" t="s">
        <v>8319</v>
      </c>
      <c r="R1433" t="s">
        <v>8338</v>
      </c>
      <c r="S1433" s="10">
        <f t="shared" si="90"/>
        <v>42304.210833333331</v>
      </c>
      <c r="T1433">
        <f t="shared" si="91"/>
        <v>2015</v>
      </c>
      <c r="U1433" s="15" t="str" cm="1">
        <f t="array" ref="U1433">_xlfn.IFS(MONTH($S1433)=1, "January", MONTH($S1433)=2, "Feburary", MONTH($S1433)=3, "March", MONTH($S1433)=4, "April", MONTH($S1433)=5, "May", MONTH($S1433)=6, "June", MONTH($S1433)=7, "July", MONTH($S1433)=8, "August", MONTH($S1433)=9, "September", MONTH($S1433)=10, "October", MONTH($S1433)=11, "November", MONTH($S1433)=12, "December")</f>
        <v>October</v>
      </c>
    </row>
    <row r="1434" spans="1:21" ht="30" x14ac:dyDescent="0.25">
      <c r="A1434">
        <v>1432</v>
      </c>
      <c r="B1434" s="3" t="s">
        <v>1432</v>
      </c>
      <c r="C1434" s="3" t="s">
        <v>5541</v>
      </c>
      <c r="D1434" s="6">
        <v>10000</v>
      </c>
      <c r="E1434" s="8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>
        <f t="shared" si="88"/>
        <v>0</v>
      </c>
      <c r="P1434" s="11">
        <f t="shared" si="89"/>
        <v>0</v>
      </c>
      <c r="Q1434" t="s">
        <v>8319</v>
      </c>
      <c r="R1434" t="s">
        <v>8338</v>
      </c>
      <c r="S1434" s="10">
        <f t="shared" si="90"/>
        <v>42175.780416666668</v>
      </c>
      <c r="T1434">
        <f t="shared" si="91"/>
        <v>2015</v>
      </c>
      <c r="U1434" s="15" t="str" cm="1">
        <f t="array" ref="U1434">_xlfn.IFS(MONTH($S1434)=1, "January", MONTH($S1434)=2, "Feburary", MONTH($S1434)=3, "March", MONTH($S1434)=4, "April", MONTH($S1434)=5, "May", MONTH($S1434)=6, "June", MONTH($S1434)=7, "July", MONTH($S1434)=8, "August", MONTH($S1434)=9, "September", MONTH($S1434)=10, "October", MONTH($S1434)=11, "November", MONTH($S1434)=12, "December")</f>
        <v>June</v>
      </c>
    </row>
    <row r="1435" spans="1:21" ht="30" x14ac:dyDescent="0.25">
      <c r="A1435">
        <v>1433</v>
      </c>
      <c r="B1435" s="3" t="s">
        <v>1433</v>
      </c>
      <c r="C1435" s="3" t="s">
        <v>5542</v>
      </c>
      <c r="D1435" s="6">
        <v>10000</v>
      </c>
      <c r="E1435" s="8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>
        <f t="shared" si="88"/>
        <v>8</v>
      </c>
      <c r="P1435" s="11">
        <f t="shared" si="89"/>
        <v>80.5</v>
      </c>
      <c r="Q1435" t="s">
        <v>8319</v>
      </c>
      <c r="R1435" t="s">
        <v>8338</v>
      </c>
      <c r="S1435" s="10">
        <f t="shared" si="90"/>
        <v>42673.625868055555</v>
      </c>
      <c r="T1435">
        <f t="shared" si="91"/>
        <v>2016</v>
      </c>
      <c r="U1435" s="15" t="str" cm="1">
        <f t="array" ref="U1435">_xlfn.IFS(MONTH($S1435)=1, "January", MONTH($S1435)=2, "Feburary", MONTH($S1435)=3, "March", MONTH($S1435)=4, "April", MONTH($S1435)=5, "May", MONTH($S1435)=6, "June", MONTH($S1435)=7, "July", MONTH($S1435)=8, "August", MONTH($S1435)=9, "September", MONTH($S1435)=10, "October", MONTH($S1435)=11, "November", MONTH($S1435)=12, "December")</f>
        <v>October</v>
      </c>
    </row>
    <row r="1436" spans="1:21" ht="30" x14ac:dyDescent="0.25">
      <c r="A1436">
        <v>1434</v>
      </c>
      <c r="B1436" s="3" t="s">
        <v>1434</v>
      </c>
      <c r="C1436" s="3" t="s">
        <v>5543</v>
      </c>
      <c r="D1436" s="6">
        <v>10000</v>
      </c>
      <c r="E1436" s="8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>
        <f t="shared" si="88"/>
        <v>82</v>
      </c>
      <c r="P1436" s="11">
        <f t="shared" si="89"/>
        <v>744.55</v>
      </c>
      <c r="Q1436" t="s">
        <v>8319</v>
      </c>
      <c r="R1436" t="s">
        <v>8338</v>
      </c>
      <c r="S1436" s="10">
        <f t="shared" si="90"/>
        <v>42142.767106481479</v>
      </c>
      <c r="T1436">
        <f t="shared" si="91"/>
        <v>2015</v>
      </c>
      <c r="U1436" s="15" t="str" cm="1">
        <f t="array" ref="U1436">_xlfn.IFS(MONTH($S1436)=1, "January", MONTH($S1436)=2, "Feburary", MONTH($S1436)=3, "March", MONTH($S1436)=4, "April", MONTH($S1436)=5, "May", MONTH($S1436)=6, "June", MONTH($S1436)=7, "July", MONTH($S1436)=8, "August", MONTH($S1436)=9, "September", MONTH($S1436)=10, "October", MONTH($S1436)=11, "November", MONTH($S1436)=12, "December")</f>
        <v>May</v>
      </c>
    </row>
    <row r="1437" spans="1:21" ht="30" x14ac:dyDescent="0.25">
      <c r="A1437">
        <v>1435</v>
      </c>
      <c r="B1437" s="3" t="s">
        <v>1435</v>
      </c>
      <c r="C1437" s="3" t="s">
        <v>5544</v>
      </c>
      <c r="D1437" s="6">
        <v>10000</v>
      </c>
      <c r="E1437" s="8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>
        <f t="shared" si="88"/>
        <v>0</v>
      </c>
      <c r="P1437" s="11">
        <f t="shared" si="89"/>
        <v>7.5</v>
      </c>
      <c r="Q1437" t="s">
        <v>8319</v>
      </c>
      <c r="R1437" t="s">
        <v>8338</v>
      </c>
      <c r="S1437" s="10">
        <f t="shared" si="90"/>
        <v>42258.780324074076</v>
      </c>
      <c r="T1437">
        <f t="shared" si="91"/>
        <v>2015</v>
      </c>
      <c r="U1437" s="15" t="str" cm="1">
        <f t="array" ref="U1437">_xlfn.IFS(MONTH($S1437)=1, "January", MONTH($S1437)=2, "Feburary", MONTH($S1437)=3, "March", MONTH($S1437)=4, "April", MONTH($S1437)=5, "May", MONTH($S1437)=6, "June", MONTH($S1437)=7, "July", MONTH($S1437)=8, "August", MONTH($S1437)=9, "September", MONTH($S1437)=10, "October", MONTH($S1437)=11, "November", MONTH($S1437)=12, "December")</f>
        <v>September</v>
      </c>
    </row>
    <row r="1438" spans="1:21" ht="30" x14ac:dyDescent="0.25">
      <c r="A1438">
        <v>1436</v>
      </c>
      <c r="B1438" s="3" t="s">
        <v>1436</v>
      </c>
      <c r="C1438" s="3" t="s">
        <v>5545</v>
      </c>
      <c r="D1438" s="6">
        <v>10000</v>
      </c>
      <c r="E1438" s="8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>
        <f t="shared" si="88"/>
        <v>1</v>
      </c>
      <c r="P1438" s="11">
        <f t="shared" si="89"/>
        <v>38.5</v>
      </c>
      <c r="Q1438" t="s">
        <v>8319</v>
      </c>
      <c r="R1438" t="s">
        <v>8338</v>
      </c>
      <c r="S1438" s="10">
        <f t="shared" si="90"/>
        <v>42391.35019675926</v>
      </c>
      <c r="T1438">
        <f t="shared" si="91"/>
        <v>2016</v>
      </c>
      <c r="U1438" s="15" t="str" cm="1">
        <f t="array" ref="U1438">_xlfn.IFS(MONTH($S1438)=1, "January", MONTH($S1438)=2, "Feburary", MONTH($S1438)=3, "March", MONTH($S1438)=4, "April", MONTH($S1438)=5, "May", MONTH($S1438)=6, "June", MONTH($S1438)=7, "July", MONTH($S1438)=8, "August", MONTH($S1438)=9, "September", MONTH($S1438)=10, "October", MONTH($S1438)=11, "November", MONTH($S1438)=12, "December")</f>
        <v>January</v>
      </c>
    </row>
    <row r="1439" spans="1:21" ht="30" x14ac:dyDescent="0.25">
      <c r="A1439">
        <v>1437</v>
      </c>
      <c r="B1439" s="3" t="s">
        <v>1437</v>
      </c>
      <c r="C1439" s="3" t="s">
        <v>5546</v>
      </c>
      <c r="D1439" s="6">
        <v>10000</v>
      </c>
      <c r="E1439" s="8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>
        <f t="shared" si="88"/>
        <v>8</v>
      </c>
      <c r="P1439" s="11">
        <f t="shared" si="89"/>
        <v>36.68</v>
      </c>
      <c r="Q1439" t="s">
        <v>8319</v>
      </c>
      <c r="R1439" t="s">
        <v>8338</v>
      </c>
      <c r="S1439" s="10">
        <f t="shared" si="90"/>
        <v>41796.531701388885</v>
      </c>
      <c r="T1439">
        <f t="shared" si="91"/>
        <v>2014</v>
      </c>
      <c r="U1439" s="15" t="str" cm="1">
        <f t="array" ref="U1439">_xlfn.IFS(MONTH($S1439)=1, "January", MONTH($S1439)=2, "Feburary", MONTH($S1439)=3, "March", MONTH($S1439)=4, "April", MONTH($S1439)=5, "May", MONTH($S1439)=6, "June", MONTH($S1439)=7, "July", MONTH($S1439)=8, "August", MONTH($S1439)=9, "September", MONTH($S1439)=10, "October", MONTH($S1439)=11, "November", MONTH($S1439)=12, "December")</f>
        <v>June</v>
      </c>
    </row>
    <row r="1440" spans="1:21" ht="30" x14ac:dyDescent="0.25">
      <c r="A1440">
        <v>1438</v>
      </c>
      <c r="B1440" s="3" t="s">
        <v>1438</v>
      </c>
      <c r="C1440" s="3" t="s">
        <v>5547</v>
      </c>
      <c r="D1440" s="6">
        <v>10000</v>
      </c>
      <c r="E1440" s="8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>
        <f t="shared" si="88"/>
        <v>6</v>
      </c>
      <c r="P1440" s="11">
        <f t="shared" si="89"/>
        <v>75</v>
      </c>
      <c r="Q1440" t="s">
        <v>8319</v>
      </c>
      <c r="R1440" t="s">
        <v>8338</v>
      </c>
      <c r="S1440" s="10">
        <f t="shared" si="90"/>
        <v>42457.871516203704</v>
      </c>
      <c r="T1440">
        <f t="shared" si="91"/>
        <v>2016</v>
      </c>
      <c r="U1440" s="15" t="str" cm="1">
        <f t="array" ref="U1440">_xlfn.IFS(MONTH($S1440)=1, "January", MONTH($S1440)=2, "Feburary", MONTH($S1440)=3, "March", MONTH($S1440)=4, "April", MONTH($S1440)=5, "May", MONTH($S1440)=6, "June", MONTH($S1440)=7, "July", MONTH($S1440)=8, "August", MONTH($S1440)=9, "September", MONTH($S1440)=10, "October", MONTH($S1440)=11, "November", MONTH($S1440)=12, "December")</f>
        <v>March</v>
      </c>
    </row>
    <row r="1441" spans="1:21" ht="30" x14ac:dyDescent="0.25">
      <c r="A1441">
        <v>1439</v>
      </c>
      <c r="B1441" s="3" t="s">
        <v>1439</v>
      </c>
      <c r="C1441" s="3" t="s">
        <v>5548</v>
      </c>
      <c r="D1441" s="6">
        <v>10000</v>
      </c>
      <c r="E1441" s="8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>
        <f t="shared" si="88"/>
        <v>2</v>
      </c>
      <c r="P1441" s="11">
        <f t="shared" si="89"/>
        <v>30</v>
      </c>
      <c r="Q1441" t="s">
        <v>8319</v>
      </c>
      <c r="R1441" t="s">
        <v>8338</v>
      </c>
      <c r="S1441" s="10">
        <f t="shared" si="90"/>
        <v>42040.829872685179</v>
      </c>
      <c r="T1441">
        <f t="shared" si="91"/>
        <v>2015</v>
      </c>
      <c r="U1441" s="15" t="str" cm="1">
        <f t="array" ref="U1441">_xlfn.IFS(MONTH($S1441)=1, "January", MONTH($S1441)=2, "Feburary", MONTH($S1441)=3, "March", MONTH($S1441)=4, "April", MONTH($S1441)=5, "May", MONTH($S1441)=6, "June", MONTH($S1441)=7, "July", MONTH($S1441)=8, "August", MONTH($S1441)=9, "September", MONTH($S1441)=10, "October", MONTH($S1441)=11, "November", MONTH($S1441)=12, "December")</f>
        <v>Feburary</v>
      </c>
    </row>
    <row r="1442" spans="1:21" ht="30" x14ac:dyDescent="0.25">
      <c r="A1442">
        <v>1440</v>
      </c>
      <c r="B1442" s="3" t="s">
        <v>1440</v>
      </c>
      <c r="C1442" s="3" t="s">
        <v>5549</v>
      </c>
      <c r="D1442" s="6">
        <v>10000</v>
      </c>
      <c r="E1442" s="8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>
        <f t="shared" si="88"/>
        <v>0</v>
      </c>
      <c r="P1442" s="11">
        <f t="shared" si="89"/>
        <v>1</v>
      </c>
      <c r="Q1442" t="s">
        <v>8319</v>
      </c>
      <c r="R1442" t="s">
        <v>8338</v>
      </c>
      <c r="S1442" s="10">
        <f t="shared" si="90"/>
        <v>42486.748414351852</v>
      </c>
      <c r="T1442">
        <f t="shared" si="91"/>
        <v>2016</v>
      </c>
      <c r="U1442" s="15" t="str" cm="1">
        <f t="array" ref="U1442">_xlfn.IFS(MONTH($S1442)=1, "January", MONTH($S1442)=2, "Feburary", MONTH($S1442)=3, "March", MONTH($S1442)=4, "April", MONTH($S1442)=5, "May", MONTH($S1442)=6, "June", MONTH($S1442)=7, "July", MONTH($S1442)=8, "August", MONTH($S1442)=9, "September", MONTH($S1442)=10, "October", MONTH($S1442)=11, "November", MONTH($S1442)=12, "December")</f>
        <v>April</v>
      </c>
    </row>
    <row r="1443" spans="1:21" ht="30" x14ac:dyDescent="0.25">
      <c r="A1443">
        <v>1441</v>
      </c>
      <c r="B1443" s="3" t="s">
        <v>1441</v>
      </c>
      <c r="C1443" s="3" t="s">
        <v>5550</v>
      </c>
      <c r="D1443" s="6">
        <v>10000</v>
      </c>
      <c r="E1443" s="8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>
        <f t="shared" si="88"/>
        <v>20</v>
      </c>
      <c r="P1443" s="11">
        <f t="shared" si="89"/>
        <v>673.33</v>
      </c>
      <c r="Q1443" t="s">
        <v>8319</v>
      </c>
      <c r="R1443" t="s">
        <v>8338</v>
      </c>
      <c r="S1443" s="10">
        <f t="shared" si="90"/>
        <v>42198.765844907408</v>
      </c>
      <c r="T1443">
        <f t="shared" si="91"/>
        <v>2015</v>
      </c>
      <c r="U1443" s="15" t="str" cm="1">
        <f t="array" ref="U1443">_xlfn.IFS(MONTH($S1443)=1, "January", MONTH($S1443)=2, "Feburary", MONTH($S1443)=3, "March", MONTH($S1443)=4, "April", MONTH($S1443)=5, "May", MONTH($S1443)=6, "June", MONTH($S1443)=7, "July", MONTH($S1443)=8, "August", MONTH($S1443)=9, "September", MONTH($S1443)=10, "October", MONTH($S1443)=11, "November", MONTH($S1443)=12, "December")</f>
        <v>July</v>
      </c>
    </row>
    <row r="1444" spans="1:21" ht="30" x14ac:dyDescent="0.25">
      <c r="A1444">
        <v>1442</v>
      </c>
      <c r="B1444" s="3" t="s">
        <v>1442</v>
      </c>
      <c r="C1444" s="3" t="s">
        <v>5551</v>
      </c>
      <c r="D1444" s="6">
        <v>10000</v>
      </c>
      <c r="E1444" s="8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>
        <f t="shared" si="88"/>
        <v>0</v>
      </c>
      <c r="P1444" s="11">
        <f t="shared" si="89"/>
        <v>0</v>
      </c>
      <c r="Q1444" t="s">
        <v>8319</v>
      </c>
      <c r="R1444" t="s">
        <v>8338</v>
      </c>
      <c r="S1444" s="10">
        <f t="shared" si="90"/>
        <v>42485.64534722222</v>
      </c>
      <c r="T1444">
        <f t="shared" si="91"/>
        <v>2016</v>
      </c>
      <c r="U1444" s="15" t="str" cm="1">
        <f t="array" ref="U1444">_xlfn.IFS(MONTH($S1444)=1, "January", MONTH($S1444)=2, "Feburary", MONTH($S1444)=3, "March", MONTH($S1444)=4, "April", MONTH($S1444)=5, "May", MONTH($S1444)=6, "June", MONTH($S1444)=7, "July", MONTH($S1444)=8, "August", MONTH($S1444)=9, "September", MONTH($S1444)=10, "October", MONTH($S1444)=11, "November", MONTH($S1444)=12, "December")</f>
        <v>April</v>
      </c>
    </row>
    <row r="1445" spans="1:21" ht="45" x14ac:dyDescent="0.25">
      <c r="A1445">
        <v>1443</v>
      </c>
      <c r="B1445" s="3" t="s">
        <v>1443</v>
      </c>
      <c r="C1445" s="3" t="s">
        <v>5552</v>
      </c>
      <c r="D1445" s="6">
        <v>10000</v>
      </c>
      <c r="E1445" s="8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>
        <f t="shared" si="88"/>
        <v>0</v>
      </c>
      <c r="P1445" s="11">
        <f t="shared" si="89"/>
        <v>0</v>
      </c>
      <c r="Q1445" t="s">
        <v>8319</v>
      </c>
      <c r="R1445" t="s">
        <v>8338</v>
      </c>
      <c r="S1445" s="10">
        <f t="shared" si="90"/>
        <v>42707.926030092596</v>
      </c>
      <c r="T1445">
        <f t="shared" si="91"/>
        <v>2016</v>
      </c>
      <c r="U1445" s="15" t="str" cm="1">
        <f t="array" ref="U1445">_xlfn.IFS(MONTH($S1445)=1, "January", MONTH($S1445)=2, "Feburary", MONTH($S1445)=3, "March", MONTH($S1445)=4, "April", MONTH($S1445)=5, "May", MONTH($S1445)=6, "June", MONTH($S1445)=7, "July", MONTH($S1445)=8, "August", MONTH($S1445)=9, "September", MONTH($S1445)=10, "October", MONTH($S1445)=11, "November", MONTH($S1445)=12, "December")</f>
        <v>December</v>
      </c>
    </row>
    <row r="1446" spans="1:21" ht="30" x14ac:dyDescent="0.25">
      <c r="A1446">
        <v>1444</v>
      </c>
      <c r="B1446" s="3" t="s">
        <v>1444</v>
      </c>
      <c r="C1446" s="3" t="s">
        <v>5553</v>
      </c>
      <c r="D1446" s="6">
        <v>10000</v>
      </c>
      <c r="E1446" s="8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>
        <f t="shared" si="88"/>
        <v>0</v>
      </c>
      <c r="P1446" s="11">
        <f t="shared" si="89"/>
        <v>0</v>
      </c>
      <c r="Q1446" t="s">
        <v>8319</v>
      </c>
      <c r="R1446" t="s">
        <v>8338</v>
      </c>
      <c r="S1446" s="10">
        <f t="shared" si="90"/>
        <v>42199.873402777783</v>
      </c>
      <c r="T1446">
        <f t="shared" si="91"/>
        <v>2015</v>
      </c>
      <c r="U1446" s="15" t="str" cm="1">
        <f t="array" ref="U1446">_xlfn.IFS(MONTH($S1446)=1, "January", MONTH($S1446)=2, "Feburary", MONTH($S1446)=3, "March", MONTH($S1446)=4, "April", MONTH($S1446)=5, "May", MONTH($S1446)=6, "June", MONTH($S1446)=7, "July", MONTH($S1446)=8, "August", MONTH($S1446)=9, "September", MONTH($S1446)=10, "October", MONTH($S1446)=11, "November", MONTH($S1446)=12, "December")</f>
        <v>July</v>
      </c>
    </row>
    <row r="1447" spans="1:21" ht="30" x14ac:dyDescent="0.25">
      <c r="A1447">
        <v>1445</v>
      </c>
      <c r="B1447" s="3" t="s">
        <v>1445</v>
      </c>
      <c r="C1447" s="3" t="s">
        <v>5554</v>
      </c>
      <c r="D1447" s="6">
        <v>10000</v>
      </c>
      <c r="E1447" s="8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>
        <f t="shared" si="88"/>
        <v>0</v>
      </c>
      <c r="P1447" s="11">
        <f t="shared" si="89"/>
        <v>0</v>
      </c>
      <c r="Q1447" t="s">
        <v>8319</v>
      </c>
      <c r="R1447" t="s">
        <v>8338</v>
      </c>
      <c r="S1447" s="10">
        <f t="shared" si="90"/>
        <v>42139.542303240742</v>
      </c>
      <c r="T1447">
        <f t="shared" si="91"/>
        <v>2015</v>
      </c>
      <c r="U1447" s="15" t="str" cm="1">
        <f t="array" ref="U1447">_xlfn.IFS(MONTH($S1447)=1, "January", MONTH($S1447)=2, "Feburary", MONTH($S1447)=3, "March", MONTH($S1447)=4, "April", MONTH($S1447)=5, "May", MONTH($S1447)=6, "June", MONTH($S1447)=7, "July", MONTH($S1447)=8, "August", MONTH($S1447)=9, "September", MONTH($S1447)=10, "October", MONTH($S1447)=11, "November", MONTH($S1447)=12, "December")</f>
        <v>May</v>
      </c>
    </row>
    <row r="1448" spans="1:21" ht="30" x14ac:dyDescent="0.25">
      <c r="A1448">
        <v>1446</v>
      </c>
      <c r="B1448" s="3" t="s">
        <v>1446</v>
      </c>
      <c r="C1448" s="3" t="s">
        <v>5555</v>
      </c>
      <c r="D1448" s="6">
        <v>10000</v>
      </c>
      <c r="E1448" s="8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>
        <f t="shared" si="88"/>
        <v>0</v>
      </c>
      <c r="P1448" s="11">
        <f t="shared" si="89"/>
        <v>0</v>
      </c>
      <c r="Q1448" t="s">
        <v>8319</v>
      </c>
      <c r="R1448" t="s">
        <v>8338</v>
      </c>
      <c r="S1448" s="10">
        <f t="shared" si="90"/>
        <v>42461.447662037041</v>
      </c>
      <c r="T1448">
        <f t="shared" si="91"/>
        <v>2016</v>
      </c>
      <c r="U1448" s="15" t="str" cm="1">
        <f t="array" ref="U1448">_xlfn.IFS(MONTH($S1448)=1, "January", MONTH($S1448)=2, "Feburary", MONTH($S1448)=3, "March", MONTH($S1448)=4, "April", MONTH($S1448)=5, "May", MONTH($S1448)=6, "June", MONTH($S1448)=7, "July", MONTH($S1448)=8, "August", MONTH($S1448)=9, "September", MONTH($S1448)=10, "October", MONTH($S1448)=11, "November", MONTH($S1448)=12, "December")</f>
        <v>April</v>
      </c>
    </row>
    <row r="1449" spans="1:21" x14ac:dyDescent="0.25">
      <c r="A1449">
        <v>1447</v>
      </c>
      <c r="B1449" s="3" t="s">
        <v>1447</v>
      </c>
      <c r="C1449" s="3" t="s">
        <v>5556</v>
      </c>
      <c r="D1449" s="6">
        <v>10000</v>
      </c>
      <c r="E1449" s="8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>
        <f t="shared" si="88"/>
        <v>1</v>
      </c>
      <c r="P1449" s="11">
        <f t="shared" si="89"/>
        <v>25</v>
      </c>
      <c r="Q1449" t="s">
        <v>8319</v>
      </c>
      <c r="R1449" t="s">
        <v>8338</v>
      </c>
      <c r="S1449" s="10">
        <f t="shared" si="90"/>
        <v>42529.730717592596</v>
      </c>
      <c r="T1449">
        <f t="shared" si="91"/>
        <v>2016</v>
      </c>
      <c r="U1449" s="15" t="str" cm="1">
        <f t="array" ref="U1449">_xlfn.IFS(MONTH($S1449)=1, "January", MONTH($S1449)=2, "Feburary", MONTH($S1449)=3, "March", MONTH($S1449)=4, "April", MONTH($S1449)=5, "May", MONTH($S1449)=6, "June", MONTH($S1449)=7, "July", MONTH($S1449)=8, "August", MONTH($S1449)=9, "September", MONTH($S1449)=10, "October", MONTH($S1449)=11, "November", MONTH($S1449)=12, "December")</f>
        <v>June</v>
      </c>
    </row>
    <row r="1450" spans="1:21" ht="45" x14ac:dyDescent="0.25">
      <c r="A1450">
        <v>1448</v>
      </c>
      <c r="B1450" s="3" t="s">
        <v>1448</v>
      </c>
      <c r="C1450" s="3" t="s">
        <v>5557</v>
      </c>
      <c r="D1450" s="6">
        <v>10000</v>
      </c>
      <c r="E1450" s="8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>
        <f t="shared" si="88"/>
        <v>0</v>
      </c>
      <c r="P1450" s="11">
        <f t="shared" si="89"/>
        <v>0</v>
      </c>
      <c r="Q1450" t="s">
        <v>8319</v>
      </c>
      <c r="R1450" t="s">
        <v>8338</v>
      </c>
      <c r="S1450" s="10">
        <f t="shared" si="90"/>
        <v>42115.936550925922</v>
      </c>
      <c r="T1450">
        <f t="shared" si="91"/>
        <v>2015</v>
      </c>
      <c r="U1450" s="15" t="str" cm="1">
        <f t="array" ref="U1450">_xlfn.IFS(MONTH($S1450)=1, "January", MONTH($S1450)=2, "Feburary", MONTH($S1450)=3, "March", MONTH($S1450)=4, "April", MONTH($S1450)=5, "May", MONTH($S1450)=6, "June", MONTH($S1450)=7, "July", MONTH($S1450)=8, "August", MONTH($S1450)=9, "September", MONTH($S1450)=10, "October", MONTH($S1450)=11, "November", MONTH($S1450)=12, "December")</f>
        <v>April</v>
      </c>
    </row>
    <row r="1451" spans="1:21" ht="30" x14ac:dyDescent="0.25">
      <c r="A1451">
        <v>1449</v>
      </c>
      <c r="B1451" s="3" t="s">
        <v>1449</v>
      </c>
      <c r="C1451" s="3" t="s">
        <v>5558</v>
      </c>
      <c r="D1451" s="6">
        <v>10000</v>
      </c>
      <c r="E1451" s="8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>
        <f t="shared" si="88"/>
        <v>0</v>
      </c>
      <c r="P1451" s="11">
        <f t="shared" si="89"/>
        <v>0</v>
      </c>
      <c r="Q1451" t="s">
        <v>8319</v>
      </c>
      <c r="R1451" t="s">
        <v>8338</v>
      </c>
      <c r="S1451" s="10">
        <f t="shared" si="90"/>
        <v>42086.811400462961</v>
      </c>
      <c r="T1451">
        <f t="shared" si="91"/>
        <v>2015</v>
      </c>
      <c r="U1451" s="15" t="str" cm="1">
        <f t="array" ref="U1451">_xlfn.IFS(MONTH($S1451)=1, "January", MONTH($S1451)=2, "Feburary", MONTH($S1451)=3, "March", MONTH($S1451)=4, "April", MONTH($S1451)=5, "May", MONTH($S1451)=6, "June", MONTH($S1451)=7, "July", MONTH($S1451)=8, "August", MONTH($S1451)=9, "September", MONTH($S1451)=10, "October", MONTH($S1451)=11, "November", MONTH($S1451)=12, "December")</f>
        <v>March</v>
      </c>
    </row>
    <row r="1452" spans="1:21" ht="30" x14ac:dyDescent="0.25">
      <c r="A1452">
        <v>1450</v>
      </c>
      <c r="B1452" s="3" t="s">
        <v>1450</v>
      </c>
      <c r="C1452" s="3" t="s">
        <v>5559</v>
      </c>
      <c r="D1452" s="6">
        <v>10000</v>
      </c>
      <c r="E1452" s="8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>
        <f t="shared" si="88"/>
        <v>0</v>
      </c>
      <c r="P1452" s="11">
        <f t="shared" si="89"/>
        <v>1</v>
      </c>
      <c r="Q1452" t="s">
        <v>8319</v>
      </c>
      <c r="R1452" t="s">
        <v>8338</v>
      </c>
      <c r="S1452" s="10">
        <f t="shared" si="90"/>
        <v>42390.171261574069</v>
      </c>
      <c r="T1452">
        <f t="shared" si="91"/>
        <v>2016</v>
      </c>
      <c r="U1452" s="15" t="str" cm="1">
        <f t="array" ref="U1452">_xlfn.IFS(MONTH($S1452)=1, "January", MONTH($S1452)=2, "Feburary", MONTH($S1452)=3, "March", MONTH($S1452)=4, "April", MONTH($S1452)=5, "May", MONTH($S1452)=6, "June", MONTH($S1452)=7, "July", MONTH($S1452)=8, "August", MONTH($S1452)=9, "September", MONTH($S1452)=10, "October", MONTH($S1452)=11, "November", MONTH($S1452)=12, "December")</f>
        <v>January</v>
      </c>
    </row>
    <row r="1453" spans="1:21" ht="30" x14ac:dyDescent="0.25">
      <c r="A1453">
        <v>1451</v>
      </c>
      <c r="B1453" s="3" t="s">
        <v>1451</v>
      </c>
      <c r="C1453" s="3" t="s">
        <v>5560</v>
      </c>
      <c r="D1453" s="6">
        <v>10000</v>
      </c>
      <c r="E1453" s="8">
        <v>2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>
        <f t="shared" si="88"/>
        <v>0</v>
      </c>
      <c r="P1453" s="11">
        <f t="shared" si="89"/>
        <v>1</v>
      </c>
      <c r="Q1453" t="s">
        <v>8319</v>
      </c>
      <c r="R1453" t="s">
        <v>8338</v>
      </c>
      <c r="S1453" s="10">
        <f t="shared" si="90"/>
        <v>41931.959016203706</v>
      </c>
      <c r="T1453">
        <f t="shared" si="91"/>
        <v>2014</v>
      </c>
      <c r="U1453" s="15" t="str" cm="1">
        <f t="array" ref="U1453">_xlfn.IFS(MONTH($S1453)=1, "January", MONTH($S1453)=2, "Feburary", MONTH($S1453)=3, "March", MONTH($S1453)=4, "April", MONTH($S1453)=5, "May", MONTH($S1453)=6, "June", MONTH($S1453)=7, "July", MONTH($S1453)=8, "August", MONTH($S1453)=9, "September", MONTH($S1453)=10, "October", MONTH($S1453)=11, "November", MONTH($S1453)=12, "December")</f>
        <v>October</v>
      </c>
    </row>
    <row r="1454" spans="1:21" ht="30" x14ac:dyDescent="0.25">
      <c r="A1454">
        <v>1452</v>
      </c>
      <c r="B1454" s="3" t="s">
        <v>1452</v>
      </c>
      <c r="C1454" s="3" t="s">
        <v>5561</v>
      </c>
      <c r="D1454" s="6">
        <v>10000</v>
      </c>
      <c r="E1454" s="8">
        <v>0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>
        <f t="shared" si="88"/>
        <v>0</v>
      </c>
      <c r="P1454" s="11">
        <f t="shared" si="89"/>
        <v>0</v>
      </c>
      <c r="Q1454" t="s">
        <v>8319</v>
      </c>
      <c r="R1454" t="s">
        <v>8338</v>
      </c>
      <c r="S1454" s="10">
        <f t="shared" si="90"/>
        <v>41818.703275462962</v>
      </c>
      <c r="T1454">
        <f t="shared" si="91"/>
        <v>2014</v>
      </c>
      <c r="U1454" s="15" t="str" cm="1">
        <f t="array" ref="U1454">_xlfn.IFS(MONTH($S1454)=1, "January", MONTH($S1454)=2, "Feburary", MONTH($S1454)=3, "March", MONTH($S1454)=4, "April", MONTH($S1454)=5, "May", MONTH($S1454)=6, "June", MONTH($S1454)=7, "July", MONTH($S1454)=8, "August", MONTH($S1454)=9, "September", MONTH($S1454)=10, "October", MONTH($S1454)=11, "November", MONTH($S1454)=12, "December")</f>
        <v>June</v>
      </c>
    </row>
    <row r="1455" spans="1:21" ht="45" x14ac:dyDescent="0.25">
      <c r="A1455">
        <v>1453</v>
      </c>
      <c r="B1455" s="3" t="s">
        <v>1453</v>
      </c>
      <c r="C1455" s="3" t="s">
        <v>5562</v>
      </c>
      <c r="D1455" s="6">
        <v>10000</v>
      </c>
      <c r="E1455" s="8">
        <v>0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>
        <f t="shared" si="88"/>
        <v>0</v>
      </c>
      <c r="P1455" s="11">
        <f t="shared" si="89"/>
        <v>0</v>
      </c>
      <c r="Q1455" t="s">
        <v>8319</v>
      </c>
      <c r="R1455" t="s">
        <v>8338</v>
      </c>
      <c r="S1455" s="10">
        <f t="shared" si="90"/>
        <v>42795.696145833332</v>
      </c>
      <c r="T1455">
        <f t="shared" si="91"/>
        <v>2017</v>
      </c>
      <c r="U1455" s="15" t="str" cm="1">
        <f t="array" ref="U1455">_xlfn.IFS(MONTH($S1455)=1, "January", MONTH($S1455)=2, "Feburary", MONTH($S1455)=3, "March", MONTH($S1455)=4, "April", MONTH($S1455)=5, "May", MONTH($S1455)=6, "June", MONTH($S1455)=7, "July", MONTH($S1455)=8, "August", MONTH($S1455)=9, "September", MONTH($S1455)=10, "October", MONTH($S1455)=11, "November", MONTH($S1455)=12, "December")</f>
        <v>March</v>
      </c>
    </row>
    <row r="1456" spans="1:21" ht="30" x14ac:dyDescent="0.25">
      <c r="A1456">
        <v>1454</v>
      </c>
      <c r="B1456" s="3" t="s">
        <v>1454</v>
      </c>
      <c r="C1456" s="3" t="s">
        <v>5563</v>
      </c>
      <c r="D1456" s="6">
        <v>10000</v>
      </c>
      <c r="E1456" s="8">
        <v>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>
        <f t="shared" si="88"/>
        <v>0</v>
      </c>
      <c r="P1456" s="11">
        <f t="shared" si="89"/>
        <v>15</v>
      </c>
      <c r="Q1456" t="s">
        <v>8319</v>
      </c>
      <c r="R1456" t="s">
        <v>8338</v>
      </c>
      <c r="S1456" s="10">
        <f t="shared" si="90"/>
        <v>42463.866666666669</v>
      </c>
      <c r="T1456">
        <f t="shared" si="91"/>
        <v>2016</v>
      </c>
      <c r="U1456" s="15" t="str" cm="1">
        <f t="array" ref="U1456">_xlfn.IFS(MONTH($S1456)=1, "January", MONTH($S1456)=2, "Feburary", MONTH($S1456)=3, "March", MONTH($S1456)=4, "April", MONTH($S1456)=5, "May", MONTH($S1456)=6, "June", MONTH($S1456)=7, "July", MONTH($S1456)=8, "August", MONTH($S1456)=9, "September", MONTH($S1456)=10, "October", MONTH($S1456)=11, "November", MONTH($S1456)=12, "December")</f>
        <v>April</v>
      </c>
    </row>
    <row r="1457" spans="1:21" ht="30" x14ac:dyDescent="0.25">
      <c r="A1457">
        <v>1455</v>
      </c>
      <c r="B1457" s="3" t="s">
        <v>1455</v>
      </c>
      <c r="C1457" s="3" t="s">
        <v>5564</v>
      </c>
      <c r="D1457" s="6">
        <v>10000</v>
      </c>
      <c r="E1457" s="8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>
        <f t="shared" si="88"/>
        <v>16</v>
      </c>
      <c r="P1457" s="11">
        <f t="shared" si="89"/>
        <v>225</v>
      </c>
      <c r="Q1457" t="s">
        <v>8319</v>
      </c>
      <c r="R1457" t="s">
        <v>8338</v>
      </c>
      <c r="S1457" s="10">
        <f t="shared" si="90"/>
        <v>41832.672685185185</v>
      </c>
      <c r="T1457">
        <f t="shared" si="91"/>
        <v>2014</v>
      </c>
      <c r="U1457" s="15" t="str" cm="1">
        <f t="array" ref="U1457">_xlfn.IFS(MONTH($S1457)=1, "January", MONTH($S1457)=2, "Feburary", MONTH($S1457)=3, "March", MONTH($S1457)=4, "April", MONTH($S1457)=5, "May", MONTH($S1457)=6, "June", MONTH($S1457)=7, "July", MONTH($S1457)=8, "August", MONTH($S1457)=9, "September", MONTH($S1457)=10, "October", MONTH($S1457)=11, "November", MONTH($S1457)=12, "December")</f>
        <v>July</v>
      </c>
    </row>
    <row r="1458" spans="1:21" ht="30" x14ac:dyDescent="0.25">
      <c r="A1458">
        <v>1456</v>
      </c>
      <c r="B1458" s="3" t="s">
        <v>1456</v>
      </c>
      <c r="C1458" s="3" t="s">
        <v>5565</v>
      </c>
      <c r="D1458" s="6">
        <v>10000</v>
      </c>
      <c r="E1458" s="8">
        <v>145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>
        <f t="shared" si="88"/>
        <v>1</v>
      </c>
      <c r="P1458" s="11">
        <f t="shared" si="89"/>
        <v>48.33</v>
      </c>
      <c r="Q1458" t="s">
        <v>8319</v>
      </c>
      <c r="R1458" t="s">
        <v>8338</v>
      </c>
      <c r="S1458" s="10">
        <f t="shared" si="90"/>
        <v>42708.668576388889</v>
      </c>
      <c r="T1458">
        <f t="shared" si="91"/>
        <v>2016</v>
      </c>
      <c r="U1458" s="15" t="str" cm="1">
        <f t="array" ref="U1458">_xlfn.IFS(MONTH($S1458)=1, "January", MONTH($S1458)=2, "Feburary", MONTH($S1458)=3, "March", MONTH($S1458)=4, "April", MONTH($S1458)=5, "May", MONTH($S1458)=6, "June", MONTH($S1458)=7, "July", MONTH($S1458)=8, "August", MONTH($S1458)=9, "September", MONTH($S1458)=10, "October", MONTH($S1458)=11, "November", MONTH($S1458)=12, "December")</f>
        <v>December</v>
      </c>
    </row>
    <row r="1459" spans="1:21" ht="30" x14ac:dyDescent="0.25">
      <c r="A1459">
        <v>1457</v>
      </c>
      <c r="B1459" s="3" t="s">
        <v>1457</v>
      </c>
      <c r="C1459" s="3" t="s">
        <v>5566</v>
      </c>
      <c r="D1459" s="6">
        <v>10000</v>
      </c>
      <c r="E1459" s="8">
        <v>0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>
        <f t="shared" si="88"/>
        <v>0</v>
      </c>
      <c r="P1459" s="11">
        <f t="shared" si="89"/>
        <v>0</v>
      </c>
      <c r="Q1459" t="s">
        <v>8319</v>
      </c>
      <c r="R1459" t="s">
        <v>8338</v>
      </c>
      <c r="S1459" s="10">
        <f t="shared" si="90"/>
        <v>42289.89634259259</v>
      </c>
      <c r="T1459">
        <f t="shared" si="91"/>
        <v>2015</v>
      </c>
      <c r="U1459" s="15" t="str" cm="1">
        <f t="array" ref="U1459">_xlfn.IFS(MONTH($S1459)=1, "January", MONTH($S1459)=2, "Feburary", MONTH($S1459)=3, "March", MONTH($S1459)=4, "April", MONTH($S1459)=5, "May", MONTH($S1459)=6, "June", MONTH($S1459)=7, "July", MONTH($S1459)=8, "August", MONTH($S1459)=9, "September", MONTH($S1459)=10, "October", MONTH($S1459)=11, "November", MONTH($S1459)=12, "December")</f>
        <v>October</v>
      </c>
    </row>
    <row r="1460" spans="1:21" ht="30" x14ac:dyDescent="0.25">
      <c r="A1460">
        <v>1458</v>
      </c>
      <c r="B1460" s="3" t="s">
        <v>1458</v>
      </c>
      <c r="C1460" s="3" t="s">
        <v>5567</v>
      </c>
      <c r="D1460" s="6">
        <v>10000</v>
      </c>
      <c r="E1460" s="8">
        <v>0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>
        <f t="shared" si="88"/>
        <v>0</v>
      </c>
      <c r="P1460" s="11">
        <f t="shared" si="89"/>
        <v>0</v>
      </c>
      <c r="Q1460" t="s">
        <v>8319</v>
      </c>
      <c r="R1460" t="s">
        <v>8338</v>
      </c>
      <c r="S1460" s="10">
        <f t="shared" si="90"/>
        <v>41831.705555555556</v>
      </c>
      <c r="T1460">
        <f t="shared" si="91"/>
        <v>2014</v>
      </c>
      <c r="U1460" s="15" t="str" cm="1">
        <f t="array" ref="U1460">_xlfn.IFS(MONTH($S1460)=1, "January", MONTH($S1460)=2, "Feburary", MONTH($S1460)=3, "March", MONTH($S1460)=4, "April", MONTH($S1460)=5, "May", MONTH($S1460)=6, "June", MONTH($S1460)=7, "July", MONTH($S1460)=8, "August", MONTH($S1460)=9, "September", MONTH($S1460)=10, "October", MONTH($S1460)=11, "November", MONTH($S1460)=12, "December")</f>
        <v>July</v>
      </c>
    </row>
    <row r="1461" spans="1:21" ht="30" x14ac:dyDescent="0.25">
      <c r="A1461">
        <v>1459</v>
      </c>
      <c r="B1461" s="3" t="s">
        <v>1459</v>
      </c>
      <c r="C1461" s="3" t="s">
        <v>5568</v>
      </c>
      <c r="D1461" s="6">
        <v>10000</v>
      </c>
      <c r="E1461" s="8">
        <v>0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>
        <f t="shared" si="88"/>
        <v>0</v>
      </c>
      <c r="P1461" s="11">
        <f t="shared" si="89"/>
        <v>0</v>
      </c>
      <c r="Q1461" t="s">
        <v>8319</v>
      </c>
      <c r="R1461" t="s">
        <v>8338</v>
      </c>
      <c r="S1461" s="10">
        <f t="shared" si="90"/>
        <v>42312.204814814817</v>
      </c>
      <c r="T1461">
        <f t="shared" si="91"/>
        <v>2015</v>
      </c>
      <c r="U1461" s="15" t="str" cm="1">
        <f t="array" ref="U1461">_xlfn.IFS(MONTH($S1461)=1, "January", MONTH($S1461)=2, "Feburary", MONTH($S1461)=3, "March", MONTH($S1461)=4, "April", MONTH($S1461)=5, "May", MONTH($S1461)=6, "June", MONTH($S1461)=7, "July", MONTH($S1461)=8, "August", MONTH($S1461)=9, "September", MONTH($S1461)=10, "October", MONTH($S1461)=11, "November", MONTH($S1461)=12, "December")</f>
        <v>November</v>
      </c>
    </row>
    <row r="1462" spans="1:21" ht="30" x14ac:dyDescent="0.25">
      <c r="A1462">
        <v>1460</v>
      </c>
      <c r="B1462" s="3" t="s">
        <v>1460</v>
      </c>
      <c r="C1462" s="3" t="s">
        <v>5569</v>
      </c>
      <c r="D1462" s="6">
        <v>10000</v>
      </c>
      <c r="E1462" s="8">
        <v>0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>
        <f t="shared" si="88"/>
        <v>0</v>
      </c>
      <c r="P1462" s="11">
        <f t="shared" si="89"/>
        <v>0</v>
      </c>
      <c r="Q1462" t="s">
        <v>8319</v>
      </c>
      <c r="R1462" t="s">
        <v>8338</v>
      </c>
      <c r="S1462" s="10">
        <f t="shared" si="90"/>
        <v>41915.896967592591</v>
      </c>
      <c r="T1462">
        <f t="shared" si="91"/>
        <v>2014</v>
      </c>
      <c r="U1462" s="15" t="str" cm="1">
        <f t="array" ref="U1462">_xlfn.IFS(MONTH($S1462)=1, "January", MONTH($S1462)=2, "Feburary", MONTH($S1462)=3, "March", MONTH($S1462)=4, "April", MONTH($S1462)=5, "May", MONTH($S1462)=6, "June", MONTH($S1462)=7, "July", MONTH($S1462)=8, "August", MONTH($S1462)=9, "September", MONTH($S1462)=10, "October", MONTH($S1462)=11, "November", MONTH($S1462)=12, "December")</f>
        <v>October</v>
      </c>
    </row>
    <row r="1463" spans="1:21" ht="30" x14ac:dyDescent="0.25">
      <c r="A1463">
        <v>1461</v>
      </c>
      <c r="B1463" s="3" t="s">
        <v>1461</v>
      </c>
      <c r="C1463" s="3" t="s">
        <v>5570</v>
      </c>
      <c r="D1463" s="6">
        <v>10000</v>
      </c>
      <c r="E1463" s="8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>
        <f t="shared" si="88"/>
        <v>152</v>
      </c>
      <c r="P1463" s="11">
        <f t="shared" si="89"/>
        <v>44.67</v>
      </c>
      <c r="Q1463" t="s">
        <v>8319</v>
      </c>
      <c r="R1463" t="s">
        <v>8339</v>
      </c>
      <c r="S1463" s="10">
        <f t="shared" si="90"/>
        <v>41899.645300925928</v>
      </c>
      <c r="T1463">
        <f t="shared" si="91"/>
        <v>2014</v>
      </c>
      <c r="U1463" s="15" t="str" cm="1">
        <f t="array" ref="U1463">_xlfn.IFS(MONTH($S1463)=1, "January", MONTH($S1463)=2, "Feburary", MONTH($S1463)=3, "March", MONTH($S1463)=4, "April", MONTH($S1463)=5, "May", MONTH($S1463)=6, "June", MONTH($S1463)=7, "July", MONTH($S1463)=8, "August", MONTH($S1463)=9, "September", MONTH($S1463)=10, "October", MONTH($S1463)=11, "November", MONTH($S1463)=12, "December")</f>
        <v>September</v>
      </c>
    </row>
    <row r="1464" spans="1:21" ht="30" x14ac:dyDescent="0.25">
      <c r="A1464">
        <v>1462</v>
      </c>
      <c r="B1464" s="3" t="s">
        <v>1462</v>
      </c>
      <c r="C1464" s="3" t="s">
        <v>5571</v>
      </c>
      <c r="D1464" s="6">
        <v>10000</v>
      </c>
      <c r="E1464" s="8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>
        <f t="shared" si="88"/>
        <v>43</v>
      </c>
      <c r="P1464" s="11">
        <f t="shared" si="89"/>
        <v>28.94</v>
      </c>
      <c r="Q1464" t="s">
        <v>8319</v>
      </c>
      <c r="R1464" t="s">
        <v>8339</v>
      </c>
      <c r="S1464" s="10">
        <f t="shared" si="90"/>
        <v>41344.662858796299</v>
      </c>
      <c r="T1464">
        <f t="shared" si="91"/>
        <v>2013</v>
      </c>
      <c r="U1464" s="15" t="str" cm="1">
        <f t="array" ref="U1464">_xlfn.IFS(MONTH($S1464)=1, "January", MONTH($S1464)=2, "Feburary", MONTH($S1464)=3, "March", MONTH($S1464)=4, "April", MONTH($S1464)=5, "May", MONTH($S1464)=6, "June", MONTH($S1464)=7, "July", MONTH($S1464)=8, "August", MONTH($S1464)=9, "September", MONTH($S1464)=10, "October", MONTH($S1464)=11, "November", MONTH($S1464)=12, "December")</f>
        <v>March</v>
      </c>
    </row>
    <row r="1465" spans="1:21" ht="30" x14ac:dyDescent="0.25">
      <c r="A1465">
        <v>1463</v>
      </c>
      <c r="B1465" s="3" t="s">
        <v>1463</v>
      </c>
      <c r="C1465" s="3" t="s">
        <v>5572</v>
      </c>
      <c r="D1465" s="6">
        <v>10000</v>
      </c>
      <c r="E1465" s="8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>
        <f t="shared" si="88"/>
        <v>9</v>
      </c>
      <c r="P1465" s="11">
        <f t="shared" si="89"/>
        <v>35.44</v>
      </c>
      <c r="Q1465" t="s">
        <v>8319</v>
      </c>
      <c r="R1465" t="s">
        <v>8339</v>
      </c>
      <c r="S1465" s="10">
        <f t="shared" si="90"/>
        <v>41326.911319444444</v>
      </c>
      <c r="T1465">
        <f t="shared" si="91"/>
        <v>2013</v>
      </c>
      <c r="U1465" s="15" t="str" cm="1">
        <f t="array" ref="U1465">_xlfn.IFS(MONTH($S1465)=1, "January", MONTH($S1465)=2, "Feburary", MONTH($S1465)=3, "March", MONTH($S1465)=4, "April", MONTH($S1465)=5, "May", MONTH($S1465)=6, "June", MONTH($S1465)=7, "July", MONTH($S1465)=8, "August", MONTH($S1465)=9, "September", MONTH($S1465)=10, "October", MONTH($S1465)=11, "November", MONTH($S1465)=12, "December")</f>
        <v>Feburary</v>
      </c>
    </row>
    <row r="1466" spans="1:21" x14ac:dyDescent="0.25">
      <c r="A1466">
        <v>1464</v>
      </c>
      <c r="B1466" s="3" t="s">
        <v>1464</v>
      </c>
      <c r="C1466" s="3" t="s">
        <v>5573</v>
      </c>
      <c r="D1466" s="6">
        <v>10000</v>
      </c>
      <c r="E1466" s="8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>
        <f t="shared" si="88"/>
        <v>82</v>
      </c>
      <c r="P1466" s="11">
        <f t="shared" si="89"/>
        <v>34.869999999999997</v>
      </c>
      <c r="Q1466" t="s">
        <v>8319</v>
      </c>
      <c r="R1466" t="s">
        <v>8339</v>
      </c>
      <c r="S1466" s="10">
        <f t="shared" si="90"/>
        <v>41291.661550925928</v>
      </c>
      <c r="T1466">
        <f t="shared" si="91"/>
        <v>2013</v>
      </c>
      <c r="U1466" s="15" t="str" cm="1">
        <f t="array" ref="U1466">_xlfn.IFS(MONTH($S1466)=1, "January", MONTH($S1466)=2, "Feburary", MONTH($S1466)=3, "March", MONTH($S1466)=4, "April", MONTH($S1466)=5, "May", MONTH($S1466)=6, "June", MONTH($S1466)=7, "July", MONTH($S1466)=8, "August", MONTH($S1466)=9, "September", MONTH($S1466)=10, "October", MONTH($S1466)=11, "November", MONTH($S1466)=12, "December")</f>
        <v>January</v>
      </c>
    </row>
    <row r="1467" spans="1:21" ht="30" x14ac:dyDescent="0.25">
      <c r="A1467">
        <v>1465</v>
      </c>
      <c r="B1467" s="3" t="s">
        <v>1465</v>
      </c>
      <c r="C1467" s="3" t="s">
        <v>5574</v>
      </c>
      <c r="D1467" s="6">
        <v>10000</v>
      </c>
      <c r="E1467" s="8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>
        <f t="shared" si="88"/>
        <v>1369</v>
      </c>
      <c r="P1467" s="11">
        <f t="shared" si="89"/>
        <v>52.62</v>
      </c>
      <c r="Q1467" t="s">
        <v>8319</v>
      </c>
      <c r="R1467" t="s">
        <v>8339</v>
      </c>
      <c r="S1467" s="10">
        <f t="shared" si="90"/>
        <v>40959.734398148146</v>
      </c>
      <c r="T1467">
        <f t="shared" si="91"/>
        <v>2012</v>
      </c>
      <c r="U1467" s="15" t="str" cm="1">
        <f t="array" ref="U1467">_xlfn.IFS(MONTH($S1467)=1, "January", MONTH($S1467)=2, "Feburary", MONTH($S1467)=3, "March", MONTH($S1467)=4, "April", MONTH($S1467)=5, "May", MONTH($S1467)=6, "June", MONTH($S1467)=7, "July", MONTH($S1467)=8, "August", MONTH($S1467)=9, "September", MONTH($S1467)=10, "October", MONTH($S1467)=11, "November", MONTH($S1467)=12, "December")</f>
        <v>Feburary</v>
      </c>
    </row>
    <row r="1468" spans="1:21" ht="30" x14ac:dyDescent="0.25">
      <c r="A1468">
        <v>1466</v>
      </c>
      <c r="B1468" s="3" t="s">
        <v>1466</v>
      </c>
      <c r="C1468" s="3" t="s">
        <v>5575</v>
      </c>
      <c r="D1468" s="6">
        <v>10000</v>
      </c>
      <c r="E1468" s="8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>
        <f t="shared" si="88"/>
        <v>173</v>
      </c>
      <c r="P1468" s="11">
        <f t="shared" si="89"/>
        <v>69.599999999999994</v>
      </c>
      <c r="Q1468" t="s">
        <v>8319</v>
      </c>
      <c r="R1468" t="s">
        <v>8339</v>
      </c>
      <c r="S1468" s="10">
        <f t="shared" si="90"/>
        <v>42340.172060185185</v>
      </c>
      <c r="T1468">
        <f t="shared" si="91"/>
        <v>2015</v>
      </c>
      <c r="U1468" s="15" t="str" cm="1">
        <f t="array" ref="U1468">_xlfn.IFS(MONTH($S1468)=1, "January", MONTH($S1468)=2, "Feburary", MONTH($S1468)=3, "March", MONTH($S1468)=4, "April", MONTH($S1468)=5, "May", MONTH($S1468)=6, "June", MONTH($S1468)=7, "July", MONTH($S1468)=8, "August", MONTH($S1468)=9, "September", MONTH($S1468)=10, "October", MONTH($S1468)=11, "November", MONTH($S1468)=12, "December")</f>
        <v>December</v>
      </c>
    </row>
    <row r="1469" spans="1:21" ht="30" x14ac:dyDescent="0.25">
      <c r="A1469">
        <v>1467</v>
      </c>
      <c r="B1469" s="3" t="s">
        <v>1467</v>
      </c>
      <c r="C1469" s="3" t="s">
        <v>5576</v>
      </c>
      <c r="D1469" s="6">
        <v>10000</v>
      </c>
      <c r="E1469" s="8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>
        <f t="shared" si="88"/>
        <v>460</v>
      </c>
      <c r="P1469" s="11">
        <f t="shared" si="89"/>
        <v>76.72</v>
      </c>
      <c r="Q1469" t="s">
        <v>8319</v>
      </c>
      <c r="R1469" t="s">
        <v>8339</v>
      </c>
      <c r="S1469" s="10">
        <f t="shared" si="90"/>
        <v>40933.80190972222</v>
      </c>
      <c r="T1469">
        <f t="shared" si="91"/>
        <v>2012</v>
      </c>
      <c r="U1469" s="15" t="str" cm="1">
        <f t="array" ref="U1469">_xlfn.IFS(MONTH($S1469)=1, "January", MONTH($S1469)=2, "Feburary", MONTH($S1469)=3, "March", MONTH($S1469)=4, "April", MONTH($S1469)=5, "May", MONTH($S1469)=6, "June", MONTH($S1469)=7, "July", MONTH($S1469)=8, "August", MONTH($S1469)=9, "September", MONTH($S1469)=10, "October", MONTH($S1469)=11, "November", MONTH($S1469)=12, "December")</f>
        <v>January</v>
      </c>
    </row>
    <row r="1470" spans="1:21" ht="30" x14ac:dyDescent="0.25">
      <c r="A1470">
        <v>1468</v>
      </c>
      <c r="B1470" s="3" t="s">
        <v>1468</v>
      </c>
      <c r="C1470" s="3" t="s">
        <v>5577</v>
      </c>
      <c r="D1470" s="6">
        <v>10000</v>
      </c>
      <c r="E1470" s="8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>
        <f t="shared" si="88"/>
        <v>97</v>
      </c>
      <c r="P1470" s="11">
        <f t="shared" si="89"/>
        <v>33.19</v>
      </c>
      <c r="Q1470" t="s">
        <v>8319</v>
      </c>
      <c r="R1470" t="s">
        <v>8339</v>
      </c>
      <c r="S1470" s="10">
        <f t="shared" si="90"/>
        <v>40646.014456018522</v>
      </c>
      <c r="T1470">
        <f t="shared" si="91"/>
        <v>2011</v>
      </c>
      <c r="U1470" s="15" t="str" cm="1">
        <f t="array" ref="U1470">_xlfn.IFS(MONTH($S1470)=1, "January", MONTH($S1470)=2, "Feburary", MONTH($S1470)=3, "March", MONTH($S1470)=4, "April", MONTH($S1470)=5, "May", MONTH($S1470)=6, "June", MONTH($S1470)=7, "July", MONTH($S1470)=8, "August", MONTH($S1470)=9, "September", MONTH($S1470)=10, "October", MONTH($S1470)=11, "November", MONTH($S1470)=12, "December")</f>
        <v>April</v>
      </c>
    </row>
    <row r="1471" spans="1:21" ht="30" x14ac:dyDescent="0.25">
      <c r="A1471">
        <v>1469</v>
      </c>
      <c r="B1471" s="3" t="s">
        <v>1469</v>
      </c>
      <c r="C1471" s="3" t="s">
        <v>5578</v>
      </c>
      <c r="D1471" s="6">
        <v>10000</v>
      </c>
      <c r="E1471" s="8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>
        <f t="shared" si="88"/>
        <v>480</v>
      </c>
      <c r="P1471" s="11">
        <f t="shared" si="89"/>
        <v>149.46</v>
      </c>
      <c r="Q1471" t="s">
        <v>8319</v>
      </c>
      <c r="R1471" t="s">
        <v>8339</v>
      </c>
      <c r="S1471" s="10">
        <f t="shared" si="90"/>
        <v>41290.598483796297</v>
      </c>
      <c r="T1471">
        <f t="shared" si="91"/>
        <v>2013</v>
      </c>
      <c r="U1471" s="15" t="str" cm="1">
        <f t="array" ref="U1471">_xlfn.IFS(MONTH($S1471)=1, "January", MONTH($S1471)=2, "Feburary", MONTH($S1471)=3, "March", MONTH($S1471)=4, "April", MONTH($S1471)=5, "May", MONTH($S1471)=6, "June", MONTH($S1471)=7, "July", MONTH($S1471)=8, "August", MONTH($S1471)=9, "September", MONTH($S1471)=10, "October", MONTH($S1471)=11, "November", MONTH($S1471)=12, "December")</f>
        <v>January</v>
      </c>
    </row>
    <row r="1472" spans="1:21" ht="30" x14ac:dyDescent="0.25">
      <c r="A1472">
        <v>1470</v>
      </c>
      <c r="B1472" s="3" t="s">
        <v>1470</v>
      </c>
      <c r="C1472" s="3" t="s">
        <v>5579</v>
      </c>
      <c r="D1472" s="6">
        <v>10000</v>
      </c>
      <c r="E1472" s="8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>
        <f t="shared" si="88"/>
        <v>19</v>
      </c>
      <c r="P1472" s="11">
        <f t="shared" si="89"/>
        <v>23.17</v>
      </c>
      <c r="Q1472" t="s">
        <v>8319</v>
      </c>
      <c r="R1472" t="s">
        <v>8339</v>
      </c>
      <c r="S1472" s="10">
        <f t="shared" si="90"/>
        <v>41250.827118055553</v>
      </c>
      <c r="T1472">
        <f t="shared" si="91"/>
        <v>2012</v>
      </c>
      <c r="U1472" s="15" t="str" cm="1">
        <f t="array" ref="U1472">_xlfn.IFS(MONTH($S1472)=1, "January", MONTH($S1472)=2, "Feburary", MONTH($S1472)=3, "March", MONTH($S1472)=4, "April", MONTH($S1472)=5, "May", MONTH($S1472)=6, "June", MONTH($S1472)=7, "July", MONTH($S1472)=8, "August", MONTH($S1472)=9, "September", MONTH($S1472)=10, "October", MONTH($S1472)=11, "November", MONTH($S1472)=12, "December")</f>
        <v>December</v>
      </c>
    </row>
    <row r="1473" spans="1:21" ht="30" x14ac:dyDescent="0.25">
      <c r="A1473">
        <v>1471</v>
      </c>
      <c r="B1473" s="3" t="s">
        <v>1471</v>
      </c>
      <c r="C1473" s="3" t="s">
        <v>5580</v>
      </c>
      <c r="D1473" s="6">
        <v>10000</v>
      </c>
      <c r="E1473" s="8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>
        <f t="shared" si="88"/>
        <v>332</v>
      </c>
      <c r="P1473" s="11">
        <f t="shared" si="89"/>
        <v>96.88</v>
      </c>
      <c r="Q1473" t="s">
        <v>8319</v>
      </c>
      <c r="R1473" t="s">
        <v>8339</v>
      </c>
      <c r="S1473" s="10">
        <f t="shared" si="90"/>
        <v>42073.957569444443</v>
      </c>
      <c r="T1473">
        <f t="shared" si="91"/>
        <v>2015</v>
      </c>
      <c r="U1473" s="15" t="str" cm="1">
        <f t="array" ref="U1473">_xlfn.IFS(MONTH($S1473)=1, "January", MONTH($S1473)=2, "Feburary", MONTH($S1473)=3, "March", MONTH($S1473)=4, "April", MONTH($S1473)=5, "May", MONTH($S1473)=6, "June", MONTH($S1473)=7, "July", MONTH($S1473)=8, "August", MONTH($S1473)=9, "September", MONTH($S1473)=10, "October", MONTH($S1473)=11, "November", MONTH($S1473)=12, "December")</f>
        <v>March</v>
      </c>
    </row>
    <row r="1474" spans="1:21" ht="30" x14ac:dyDescent="0.25">
      <c r="A1474">
        <v>1472</v>
      </c>
      <c r="B1474" s="3" t="s">
        <v>1472</v>
      </c>
      <c r="C1474" s="3" t="s">
        <v>5581</v>
      </c>
      <c r="D1474" s="6">
        <v>10000</v>
      </c>
      <c r="E1474" s="8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>
        <f t="shared" si="88"/>
        <v>347</v>
      </c>
      <c r="P1474" s="11">
        <f t="shared" si="89"/>
        <v>103.2</v>
      </c>
      <c r="Q1474" t="s">
        <v>8319</v>
      </c>
      <c r="R1474" t="s">
        <v>8339</v>
      </c>
      <c r="S1474" s="10">
        <f t="shared" si="90"/>
        <v>41533.542858796296</v>
      </c>
      <c r="T1474">
        <f t="shared" si="91"/>
        <v>2013</v>
      </c>
      <c r="U1474" s="15" t="str" cm="1">
        <f t="array" ref="U1474">_xlfn.IFS(MONTH($S1474)=1, "January", MONTH($S1474)=2, "Feburary", MONTH($S1474)=3, "March", MONTH($S1474)=4, "April", MONTH($S1474)=5, "May", MONTH($S1474)=6, "June", MONTH($S1474)=7, "July", MONTH($S1474)=8, "August", MONTH($S1474)=9, "September", MONTH($S1474)=10, "October", MONTH($S1474)=11, "November", MONTH($S1474)=12, "December")</f>
        <v>September</v>
      </c>
    </row>
    <row r="1475" spans="1:21" x14ac:dyDescent="0.25">
      <c r="A1475">
        <v>1473</v>
      </c>
      <c r="B1475" s="3" t="s">
        <v>1473</v>
      </c>
      <c r="C1475" s="3" t="s">
        <v>5582</v>
      </c>
      <c r="D1475" s="6">
        <v>10000</v>
      </c>
      <c r="E1475" s="8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>
        <f t="shared" ref="O1475:O1538" si="92">ROUND($E1475/$D1475*100, 0)</f>
        <v>18</v>
      </c>
      <c r="P1475" s="11">
        <f t="shared" ref="P1475:P1538" si="93">IFERROR(ROUND($E1475/$L1475, 2), 0)</f>
        <v>38.46</v>
      </c>
      <c r="Q1475" t="s">
        <v>8319</v>
      </c>
      <c r="R1475" t="s">
        <v>8339</v>
      </c>
      <c r="S1475" s="10">
        <f t="shared" ref="S1475:S1538" si="94">((($J1475/60)/60)/24)+DATE(1970,1,1)</f>
        <v>40939.979618055557</v>
      </c>
      <c r="T1475">
        <f t="shared" ref="T1475:T1538" si="95">YEAR($S1475)</f>
        <v>2012</v>
      </c>
      <c r="U1475" s="15" t="str" cm="1">
        <f t="array" ref="U1475">_xlfn.IFS(MONTH($S1475)=1, "January", MONTH($S1475)=2, "Feburary", MONTH($S1475)=3, "March", MONTH($S1475)=4, "April", MONTH($S1475)=5, "May", MONTH($S1475)=6, "June", MONTH($S1475)=7, "July", MONTH($S1475)=8, "August", MONTH($S1475)=9, "September", MONTH($S1475)=10, "October", MONTH($S1475)=11, "November", MONTH($S1475)=12, "December")</f>
        <v>January</v>
      </c>
    </row>
    <row r="1476" spans="1:21" ht="30" x14ac:dyDescent="0.25">
      <c r="A1476">
        <v>1474</v>
      </c>
      <c r="B1476" s="3" t="s">
        <v>1474</v>
      </c>
      <c r="C1476" s="3" t="s">
        <v>5583</v>
      </c>
      <c r="D1476" s="6">
        <v>10000</v>
      </c>
      <c r="E1476" s="8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>
        <f t="shared" si="92"/>
        <v>34</v>
      </c>
      <c r="P1476" s="11">
        <f t="shared" si="93"/>
        <v>44.32</v>
      </c>
      <c r="Q1476" t="s">
        <v>8319</v>
      </c>
      <c r="R1476" t="s">
        <v>8339</v>
      </c>
      <c r="S1476" s="10">
        <f t="shared" si="94"/>
        <v>41500.727916666663</v>
      </c>
      <c r="T1476">
        <f t="shared" si="95"/>
        <v>2013</v>
      </c>
      <c r="U1476" s="15" t="str" cm="1">
        <f t="array" ref="U1476">_xlfn.IFS(MONTH($S1476)=1, "January", MONTH($S1476)=2, "Feburary", MONTH($S1476)=3, "March", MONTH($S1476)=4, "April", MONTH($S1476)=5, "May", MONTH($S1476)=6, "June", MONTH($S1476)=7, "July", MONTH($S1476)=8, "August", MONTH($S1476)=9, "September", MONTH($S1476)=10, "October", MONTH($S1476)=11, "November", MONTH($S1476)=12, "December")</f>
        <v>August</v>
      </c>
    </row>
    <row r="1477" spans="1:21" ht="30" x14ac:dyDescent="0.25">
      <c r="A1477">
        <v>1475</v>
      </c>
      <c r="B1477" s="3" t="s">
        <v>1475</v>
      </c>
      <c r="C1477" s="3" t="s">
        <v>5584</v>
      </c>
      <c r="D1477" s="6">
        <v>10000</v>
      </c>
      <c r="E1477" s="8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>
        <f t="shared" si="92"/>
        <v>283</v>
      </c>
      <c r="P1477" s="11">
        <f t="shared" si="93"/>
        <v>64.17</v>
      </c>
      <c r="Q1477" t="s">
        <v>8319</v>
      </c>
      <c r="R1477" t="s">
        <v>8339</v>
      </c>
      <c r="S1477" s="10">
        <f t="shared" si="94"/>
        <v>41960.722951388889</v>
      </c>
      <c r="T1477">
        <f t="shared" si="95"/>
        <v>2014</v>
      </c>
      <c r="U1477" s="15" t="str" cm="1">
        <f t="array" ref="U1477">_xlfn.IFS(MONTH($S1477)=1, "January", MONTH($S1477)=2, "Feburary", MONTH($S1477)=3, "March", MONTH($S1477)=4, "April", MONTH($S1477)=5, "May", MONTH($S1477)=6, "June", MONTH($S1477)=7, "July", MONTH($S1477)=8, "August", MONTH($S1477)=9, "September", MONTH($S1477)=10, "October", MONTH($S1477)=11, "November", MONTH($S1477)=12, "December")</f>
        <v>November</v>
      </c>
    </row>
    <row r="1478" spans="1:21" ht="30" x14ac:dyDescent="0.25">
      <c r="A1478">
        <v>1476</v>
      </c>
      <c r="B1478" s="3" t="s">
        <v>1476</v>
      </c>
      <c r="C1478" s="3" t="s">
        <v>5585</v>
      </c>
      <c r="D1478" s="6">
        <v>10000</v>
      </c>
      <c r="E1478" s="8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>
        <f t="shared" si="92"/>
        <v>397</v>
      </c>
      <c r="P1478" s="11">
        <f t="shared" si="93"/>
        <v>43.33</v>
      </c>
      <c r="Q1478" t="s">
        <v>8319</v>
      </c>
      <c r="R1478" t="s">
        <v>8339</v>
      </c>
      <c r="S1478" s="10">
        <f t="shared" si="94"/>
        <v>40766.041921296295</v>
      </c>
      <c r="T1478">
        <f t="shared" si="95"/>
        <v>2011</v>
      </c>
      <c r="U1478" s="15" t="str" cm="1">
        <f t="array" ref="U1478">_xlfn.IFS(MONTH($S1478)=1, "January", MONTH($S1478)=2, "Feburary", MONTH($S1478)=3, "March", MONTH($S1478)=4, "April", MONTH($S1478)=5, "May", MONTH($S1478)=6, "June", MONTH($S1478)=7, "July", MONTH($S1478)=8, "August", MONTH($S1478)=9, "September", MONTH($S1478)=10, "October", MONTH($S1478)=11, "November", MONTH($S1478)=12, "December")</f>
        <v>August</v>
      </c>
    </row>
    <row r="1479" spans="1:21" ht="30" x14ac:dyDescent="0.25">
      <c r="A1479">
        <v>1477</v>
      </c>
      <c r="B1479" s="3" t="s">
        <v>1477</v>
      </c>
      <c r="C1479" s="3" t="s">
        <v>5586</v>
      </c>
      <c r="D1479" s="6">
        <v>10000</v>
      </c>
      <c r="E1479" s="8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>
        <f t="shared" si="92"/>
        <v>334</v>
      </c>
      <c r="P1479" s="11">
        <f t="shared" si="93"/>
        <v>90.5</v>
      </c>
      <c r="Q1479" t="s">
        <v>8319</v>
      </c>
      <c r="R1479" t="s">
        <v>8339</v>
      </c>
      <c r="S1479" s="10">
        <f t="shared" si="94"/>
        <v>40840.615787037037</v>
      </c>
      <c r="T1479">
        <f t="shared" si="95"/>
        <v>2011</v>
      </c>
      <c r="U1479" s="15" t="str" cm="1">
        <f t="array" ref="U1479">_xlfn.IFS(MONTH($S1479)=1, "January", MONTH($S1479)=2, "Feburary", MONTH($S1479)=3, "March", MONTH($S1479)=4, "April", MONTH($S1479)=5, "May", MONTH($S1479)=6, "June", MONTH($S1479)=7, "July", MONTH($S1479)=8, "August", MONTH($S1479)=9, "September", MONTH($S1479)=10, "October", MONTH($S1479)=11, "November", MONTH($S1479)=12, "December")</f>
        <v>October</v>
      </c>
    </row>
    <row r="1480" spans="1:21" ht="30" x14ac:dyDescent="0.25">
      <c r="A1480">
        <v>1478</v>
      </c>
      <c r="B1480" s="3" t="s">
        <v>1478</v>
      </c>
      <c r="C1480" s="3" t="s">
        <v>5587</v>
      </c>
      <c r="D1480" s="6">
        <v>10000</v>
      </c>
      <c r="E1480" s="8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>
        <f t="shared" si="92"/>
        <v>5908</v>
      </c>
      <c r="P1480" s="11">
        <f t="shared" si="93"/>
        <v>29.19</v>
      </c>
      <c r="Q1480" t="s">
        <v>8319</v>
      </c>
      <c r="R1480" t="s">
        <v>8339</v>
      </c>
      <c r="S1480" s="10">
        <f t="shared" si="94"/>
        <v>41394.871678240743</v>
      </c>
      <c r="T1480">
        <f t="shared" si="95"/>
        <v>2013</v>
      </c>
      <c r="U1480" s="15" t="str" cm="1">
        <f t="array" ref="U1480">_xlfn.IFS(MONTH($S1480)=1, "January", MONTH($S1480)=2, "Feburary", MONTH($S1480)=3, "March", MONTH($S1480)=4, "April", MONTH($S1480)=5, "May", MONTH($S1480)=6, "June", MONTH($S1480)=7, "July", MONTH($S1480)=8, "August", MONTH($S1480)=9, "September", MONTH($S1480)=10, "October", MONTH($S1480)=11, "November", MONTH($S1480)=12, "December")</f>
        <v>April</v>
      </c>
    </row>
    <row r="1481" spans="1:21" ht="30" x14ac:dyDescent="0.25">
      <c r="A1481">
        <v>1479</v>
      </c>
      <c r="B1481" s="3" t="s">
        <v>1479</v>
      </c>
      <c r="C1481" s="3" t="s">
        <v>5588</v>
      </c>
      <c r="D1481" s="6">
        <v>10000</v>
      </c>
      <c r="E1481" s="8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>
        <f t="shared" si="92"/>
        <v>22</v>
      </c>
      <c r="P1481" s="11">
        <f t="shared" si="93"/>
        <v>30.96</v>
      </c>
      <c r="Q1481" t="s">
        <v>8319</v>
      </c>
      <c r="R1481" t="s">
        <v>8339</v>
      </c>
      <c r="S1481" s="10">
        <f t="shared" si="94"/>
        <v>41754.745243055557</v>
      </c>
      <c r="T1481">
        <f t="shared" si="95"/>
        <v>2014</v>
      </c>
      <c r="U1481" s="15" t="str" cm="1">
        <f t="array" ref="U1481">_xlfn.IFS(MONTH($S1481)=1, "January", MONTH($S1481)=2, "Feburary", MONTH($S1481)=3, "March", MONTH($S1481)=4, "April", MONTH($S1481)=5, "May", MONTH($S1481)=6, "June", MONTH($S1481)=7, "July", MONTH($S1481)=8, "August", MONTH($S1481)=9, "September", MONTH($S1481)=10, "October", MONTH($S1481)=11, "November", MONTH($S1481)=12, "December")</f>
        <v>April</v>
      </c>
    </row>
    <row r="1482" spans="1:21" ht="30" x14ac:dyDescent="0.25">
      <c r="A1482">
        <v>1480</v>
      </c>
      <c r="B1482" s="3" t="s">
        <v>1480</v>
      </c>
      <c r="C1482" s="3" t="s">
        <v>5589</v>
      </c>
      <c r="D1482" s="6">
        <v>10000</v>
      </c>
      <c r="E1482" s="8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>
        <f t="shared" si="92"/>
        <v>585</v>
      </c>
      <c r="P1482" s="11">
        <f t="shared" si="93"/>
        <v>92.16</v>
      </c>
      <c r="Q1482" t="s">
        <v>8319</v>
      </c>
      <c r="R1482" t="s">
        <v>8339</v>
      </c>
      <c r="S1482" s="10">
        <f t="shared" si="94"/>
        <v>41464.934016203704</v>
      </c>
      <c r="T1482">
        <f t="shared" si="95"/>
        <v>2013</v>
      </c>
      <c r="U1482" s="15" t="str" cm="1">
        <f t="array" ref="U1482">_xlfn.IFS(MONTH($S1482)=1, "January", MONTH($S1482)=2, "Feburary", MONTH($S1482)=3, "March", MONTH($S1482)=4, "April", MONTH($S1482)=5, "May", MONTH($S1482)=6, "June", MONTH($S1482)=7, "July", MONTH($S1482)=8, "August", MONTH($S1482)=9, "September", MONTH($S1482)=10, "October", MONTH($S1482)=11, "November", MONTH($S1482)=12, "December")</f>
        <v>July</v>
      </c>
    </row>
    <row r="1483" spans="1:21" ht="30" x14ac:dyDescent="0.25">
      <c r="A1483">
        <v>1481</v>
      </c>
      <c r="B1483" s="3" t="s">
        <v>1481</v>
      </c>
      <c r="C1483" s="3" t="s">
        <v>5590</v>
      </c>
      <c r="D1483" s="6">
        <v>10000</v>
      </c>
      <c r="E1483" s="8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>
        <f t="shared" si="92"/>
        <v>1</v>
      </c>
      <c r="P1483" s="11">
        <f t="shared" si="93"/>
        <v>17.5</v>
      </c>
      <c r="Q1483" t="s">
        <v>8319</v>
      </c>
      <c r="R1483" t="s">
        <v>8321</v>
      </c>
      <c r="S1483" s="10">
        <f t="shared" si="94"/>
        <v>41550.922974537039</v>
      </c>
      <c r="T1483">
        <f t="shared" si="95"/>
        <v>2013</v>
      </c>
      <c r="U1483" s="15" t="str" cm="1">
        <f t="array" ref="U1483">_xlfn.IFS(MONTH($S1483)=1, "January", MONTH($S1483)=2, "Feburary", MONTH($S1483)=3, "March", MONTH($S1483)=4, "April", MONTH($S1483)=5, "May", MONTH($S1483)=6, "June", MONTH($S1483)=7, "July", MONTH($S1483)=8, "August", MONTH($S1483)=9, "September", MONTH($S1483)=10, "October", MONTH($S1483)=11, "November", MONTH($S1483)=12, "December")</f>
        <v>October</v>
      </c>
    </row>
    <row r="1484" spans="1:21" ht="45" x14ac:dyDescent="0.25">
      <c r="A1484">
        <v>1482</v>
      </c>
      <c r="B1484" s="3" t="s">
        <v>1482</v>
      </c>
      <c r="C1484" s="3" t="s">
        <v>5591</v>
      </c>
      <c r="D1484" s="6">
        <v>10000</v>
      </c>
      <c r="E1484" s="8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>
        <f t="shared" si="92"/>
        <v>0</v>
      </c>
      <c r="P1484" s="11">
        <f t="shared" si="93"/>
        <v>5</v>
      </c>
      <c r="Q1484" t="s">
        <v>8319</v>
      </c>
      <c r="R1484" t="s">
        <v>8321</v>
      </c>
      <c r="S1484" s="10">
        <f t="shared" si="94"/>
        <v>41136.85805555556</v>
      </c>
      <c r="T1484">
        <f t="shared" si="95"/>
        <v>2012</v>
      </c>
      <c r="U1484" s="15" t="str" cm="1">
        <f t="array" ref="U1484">_xlfn.IFS(MONTH($S1484)=1, "January", MONTH($S1484)=2, "Feburary", MONTH($S1484)=3, "March", MONTH($S1484)=4, "April", MONTH($S1484)=5, "May", MONTH($S1484)=6, "June", MONTH($S1484)=7, "July", MONTH($S1484)=8, "August", MONTH($S1484)=9, "September", MONTH($S1484)=10, "October", MONTH($S1484)=11, "November", MONTH($S1484)=12, "December")</f>
        <v>August</v>
      </c>
    </row>
    <row r="1485" spans="1:21" ht="30" x14ac:dyDescent="0.25">
      <c r="A1485">
        <v>1483</v>
      </c>
      <c r="B1485" s="3" t="s">
        <v>1483</v>
      </c>
      <c r="C1485" s="3" t="s">
        <v>5592</v>
      </c>
      <c r="D1485" s="6">
        <v>10000</v>
      </c>
      <c r="E1485" s="8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>
        <f t="shared" si="92"/>
        <v>1</v>
      </c>
      <c r="P1485" s="11">
        <f t="shared" si="93"/>
        <v>25</v>
      </c>
      <c r="Q1485" t="s">
        <v>8319</v>
      </c>
      <c r="R1485" t="s">
        <v>8321</v>
      </c>
      <c r="S1485" s="10">
        <f t="shared" si="94"/>
        <v>42548.192997685182</v>
      </c>
      <c r="T1485">
        <f t="shared" si="95"/>
        <v>2016</v>
      </c>
      <c r="U1485" s="15" t="str" cm="1">
        <f t="array" ref="U1485">_xlfn.IFS(MONTH($S1485)=1, "January", MONTH($S1485)=2, "Feburary", MONTH($S1485)=3, "March", MONTH($S1485)=4, "April", MONTH($S1485)=5, "May", MONTH($S1485)=6, "June", MONTH($S1485)=7, "July", MONTH($S1485)=8, "August", MONTH($S1485)=9, "September", MONTH($S1485)=10, "October", MONTH($S1485)=11, "November", MONTH($S1485)=12, "December")</f>
        <v>June</v>
      </c>
    </row>
    <row r="1486" spans="1:21" x14ac:dyDescent="0.25">
      <c r="A1486">
        <v>1484</v>
      </c>
      <c r="B1486" s="3" t="s">
        <v>1484</v>
      </c>
      <c r="C1486" s="3" t="s">
        <v>5593</v>
      </c>
      <c r="D1486" s="6">
        <v>10000</v>
      </c>
      <c r="E1486" s="8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>
        <f t="shared" si="92"/>
        <v>0</v>
      </c>
      <c r="P1486" s="11">
        <f t="shared" si="93"/>
        <v>0</v>
      </c>
      <c r="Q1486" t="s">
        <v>8319</v>
      </c>
      <c r="R1486" t="s">
        <v>8321</v>
      </c>
      <c r="S1486" s="10">
        <f t="shared" si="94"/>
        <v>41053.200960648144</v>
      </c>
      <c r="T1486">
        <f t="shared" si="95"/>
        <v>2012</v>
      </c>
      <c r="U1486" s="15" t="str" cm="1">
        <f t="array" ref="U1486">_xlfn.IFS(MONTH($S1486)=1, "January", MONTH($S1486)=2, "Feburary", MONTH($S1486)=3, "March", MONTH($S1486)=4, "April", MONTH($S1486)=5, "May", MONTH($S1486)=6, "June", MONTH($S1486)=7, "July", MONTH($S1486)=8, "August", MONTH($S1486)=9, "September", MONTH($S1486)=10, "October", MONTH($S1486)=11, "November", MONTH($S1486)=12, "December")</f>
        <v>May</v>
      </c>
    </row>
    <row r="1487" spans="1:21" ht="30" x14ac:dyDescent="0.25">
      <c r="A1487">
        <v>1485</v>
      </c>
      <c r="B1487" s="3" t="s">
        <v>1485</v>
      </c>
      <c r="C1487" s="3" t="s">
        <v>5594</v>
      </c>
      <c r="D1487" s="6">
        <v>10000</v>
      </c>
      <c r="E1487" s="8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>
        <f t="shared" si="92"/>
        <v>2</v>
      </c>
      <c r="P1487" s="11">
        <f t="shared" si="93"/>
        <v>50</v>
      </c>
      <c r="Q1487" t="s">
        <v>8319</v>
      </c>
      <c r="R1487" t="s">
        <v>8321</v>
      </c>
      <c r="S1487" s="10">
        <f t="shared" si="94"/>
        <v>42130.795983796299</v>
      </c>
      <c r="T1487">
        <f t="shared" si="95"/>
        <v>2015</v>
      </c>
      <c r="U1487" s="15" t="str" cm="1">
        <f t="array" ref="U1487">_xlfn.IFS(MONTH($S1487)=1, "January", MONTH($S1487)=2, "Feburary", MONTH($S1487)=3, "March", MONTH($S1487)=4, "April", MONTH($S1487)=5, "May", MONTH($S1487)=6, "June", MONTH($S1487)=7, "July", MONTH($S1487)=8, "August", MONTH($S1487)=9, "September", MONTH($S1487)=10, "October", MONTH($S1487)=11, "November", MONTH($S1487)=12, "December")</f>
        <v>May</v>
      </c>
    </row>
    <row r="1488" spans="1:21" ht="30" x14ac:dyDescent="0.25">
      <c r="A1488">
        <v>1486</v>
      </c>
      <c r="B1488" s="3" t="s">
        <v>1486</v>
      </c>
      <c r="C1488" s="3" t="s">
        <v>5595</v>
      </c>
      <c r="D1488" s="6">
        <v>10000</v>
      </c>
      <c r="E1488" s="8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>
        <f t="shared" si="92"/>
        <v>0</v>
      </c>
      <c r="P1488" s="11">
        <f t="shared" si="93"/>
        <v>16</v>
      </c>
      <c r="Q1488" t="s">
        <v>8319</v>
      </c>
      <c r="R1488" t="s">
        <v>8321</v>
      </c>
      <c r="S1488" s="10">
        <f t="shared" si="94"/>
        <v>42032.168530092589</v>
      </c>
      <c r="T1488">
        <f t="shared" si="95"/>
        <v>2015</v>
      </c>
      <c r="U1488" s="15" t="str" cm="1">
        <f t="array" ref="U1488">_xlfn.IFS(MONTH($S1488)=1, "January", MONTH($S1488)=2, "Feburary", MONTH($S1488)=3, "March", MONTH($S1488)=4, "April", MONTH($S1488)=5, "May", MONTH($S1488)=6, "June", MONTH($S1488)=7, "July", MONTH($S1488)=8, "August", MONTH($S1488)=9, "September", MONTH($S1488)=10, "October", MONTH($S1488)=11, "November", MONTH($S1488)=12, "December")</f>
        <v>January</v>
      </c>
    </row>
    <row r="1489" spans="1:21" ht="30" x14ac:dyDescent="0.25">
      <c r="A1489">
        <v>1487</v>
      </c>
      <c r="B1489" s="3" t="s">
        <v>1487</v>
      </c>
      <c r="C1489" s="3" t="s">
        <v>5596</v>
      </c>
      <c r="D1489" s="6">
        <v>10000</v>
      </c>
      <c r="E1489" s="8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>
        <f t="shared" si="92"/>
        <v>0</v>
      </c>
      <c r="P1489" s="11">
        <f t="shared" si="93"/>
        <v>0</v>
      </c>
      <c r="Q1489" t="s">
        <v>8319</v>
      </c>
      <c r="R1489" t="s">
        <v>8321</v>
      </c>
      <c r="S1489" s="10">
        <f t="shared" si="94"/>
        <v>42554.917488425926</v>
      </c>
      <c r="T1489">
        <f t="shared" si="95"/>
        <v>2016</v>
      </c>
      <c r="U1489" s="15" t="str" cm="1">
        <f t="array" ref="U1489">_xlfn.IFS(MONTH($S1489)=1, "January", MONTH($S1489)=2, "Feburary", MONTH($S1489)=3, "March", MONTH($S1489)=4, "April", MONTH($S1489)=5, "May", MONTH($S1489)=6, "June", MONTH($S1489)=7, "July", MONTH($S1489)=8, "August", MONTH($S1489)=9, "September", MONTH($S1489)=10, "October", MONTH($S1489)=11, "November", MONTH($S1489)=12, "December")</f>
        <v>July</v>
      </c>
    </row>
    <row r="1490" spans="1:21" ht="30" x14ac:dyDescent="0.25">
      <c r="A1490">
        <v>1488</v>
      </c>
      <c r="B1490" s="3" t="s">
        <v>1488</v>
      </c>
      <c r="C1490" s="3" t="s">
        <v>5597</v>
      </c>
      <c r="D1490" s="6">
        <v>10000</v>
      </c>
      <c r="E1490" s="8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>
        <f t="shared" si="92"/>
        <v>4</v>
      </c>
      <c r="P1490" s="11">
        <f t="shared" si="93"/>
        <v>60</v>
      </c>
      <c r="Q1490" t="s">
        <v>8319</v>
      </c>
      <c r="R1490" t="s">
        <v>8321</v>
      </c>
      <c r="S1490" s="10">
        <f t="shared" si="94"/>
        <v>41614.563194444447</v>
      </c>
      <c r="T1490">
        <f t="shared" si="95"/>
        <v>2013</v>
      </c>
      <c r="U1490" s="15" t="str" cm="1">
        <f t="array" ref="U1490">_xlfn.IFS(MONTH($S1490)=1, "January", MONTH($S1490)=2, "Feburary", MONTH($S1490)=3, "March", MONTH($S1490)=4, "April", MONTH($S1490)=5, "May", MONTH($S1490)=6, "June", MONTH($S1490)=7, "July", MONTH($S1490)=8, "August", MONTH($S1490)=9, "September", MONTH($S1490)=10, "October", MONTH($S1490)=11, "November", MONTH($S1490)=12, "December")</f>
        <v>December</v>
      </c>
    </row>
    <row r="1491" spans="1:21" ht="30" x14ac:dyDescent="0.25">
      <c r="A1491">
        <v>1489</v>
      </c>
      <c r="B1491" s="3" t="s">
        <v>1489</v>
      </c>
      <c r="C1491" s="3" t="s">
        <v>5598</v>
      </c>
      <c r="D1491" s="6">
        <v>10000</v>
      </c>
      <c r="E1491" s="8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>
        <f t="shared" si="92"/>
        <v>0</v>
      </c>
      <c r="P1491" s="11">
        <f t="shared" si="93"/>
        <v>0</v>
      </c>
      <c r="Q1491" t="s">
        <v>8319</v>
      </c>
      <c r="R1491" t="s">
        <v>8321</v>
      </c>
      <c r="S1491" s="10">
        <f t="shared" si="94"/>
        <v>41198.611712962964</v>
      </c>
      <c r="T1491">
        <f t="shared" si="95"/>
        <v>2012</v>
      </c>
      <c r="U1491" s="15" t="str" cm="1">
        <f t="array" ref="U1491">_xlfn.IFS(MONTH($S1491)=1, "January", MONTH($S1491)=2, "Feburary", MONTH($S1491)=3, "March", MONTH($S1491)=4, "April", MONTH($S1491)=5, "May", MONTH($S1491)=6, "June", MONTH($S1491)=7, "July", MONTH($S1491)=8, "August", MONTH($S1491)=9, "September", MONTH($S1491)=10, "October", MONTH($S1491)=11, "November", MONTH($S1491)=12, "December")</f>
        <v>October</v>
      </c>
    </row>
    <row r="1492" spans="1:21" ht="30" x14ac:dyDescent="0.25">
      <c r="A1492">
        <v>1490</v>
      </c>
      <c r="B1492" s="3" t="s">
        <v>1490</v>
      </c>
      <c r="C1492" s="3" t="s">
        <v>5599</v>
      </c>
      <c r="D1492" s="6">
        <v>10000</v>
      </c>
      <c r="E1492" s="8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>
        <f t="shared" si="92"/>
        <v>9</v>
      </c>
      <c r="P1492" s="11">
        <f t="shared" si="93"/>
        <v>47.11</v>
      </c>
      <c r="Q1492" t="s">
        <v>8319</v>
      </c>
      <c r="R1492" t="s">
        <v>8321</v>
      </c>
      <c r="S1492" s="10">
        <f t="shared" si="94"/>
        <v>41520.561041666668</v>
      </c>
      <c r="T1492">
        <f t="shared" si="95"/>
        <v>2013</v>
      </c>
      <c r="U1492" s="15" t="str" cm="1">
        <f t="array" ref="U1492">_xlfn.IFS(MONTH($S1492)=1, "January", MONTH($S1492)=2, "Feburary", MONTH($S1492)=3, "March", MONTH($S1492)=4, "April", MONTH($S1492)=5, "May", MONTH($S1492)=6, "June", MONTH($S1492)=7, "July", MONTH($S1492)=8, "August", MONTH($S1492)=9, "September", MONTH($S1492)=10, "October", MONTH($S1492)=11, "November", MONTH($S1492)=12, "December")</f>
        <v>September</v>
      </c>
    </row>
    <row r="1493" spans="1:21" ht="30" x14ac:dyDescent="0.25">
      <c r="A1493">
        <v>1491</v>
      </c>
      <c r="B1493" s="3" t="s">
        <v>1491</v>
      </c>
      <c r="C1493" s="3" t="s">
        <v>5600</v>
      </c>
      <c r="D1493" s="6">
        <v>10000</v>
      </c>
      <c r="E1493" s="8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>
        <f t="shared" si="92"/>
        <v>1</v>
      </c>
      <c r="P1493" s="11">
        <f t="shared" si="93"/>
        <v>100</v>
      </c>
      <c r="Q1493" t="s">
        <v>8319</v>
      </c>
      <c r="R1493" t="s">
        <v>8321</v>
      </c>
      <c r="S1493" s="10">
        <f t="shared" si="94"/>
        <v>41991.713460648149</v>
      </c>
      <c r="T1493">
        <f t="shared" si="95"/>
        <v>2014</v>
      </c>
      <c r="U1493" s="15" t="str" cm="1">
        <f t="array" ref="U1493">_xlfn.IFS(MONTH($S1493)=1, "January", MONTH($S1493)=2, "Feburary", MONTH($S1493)=3, "March", MONTH($S1493)=4, "April", MONTH($S1493)=5, "May", MONTH($S1493)=6, "June", MONTH($S1493)=7, "July", MONTH($S1493)=8, "August", MONTH($S1493)=9, "September", MONTH($S1493)=10, "October", MONTH($S1493)=11, "November", MONTH($S1493)=12, "December")</f>
        <v>December</v>
      </c>
    </row>
    <row r="1494" spans="1:21" ht="30" x14ac:dyDescent="0.25">
      <c r="A1494">
        <v>1492</v>
      </c>
      <c r="B1494" s="3" t="s">
        <v>1492</v>
      </c>
      <c r="C1494" s="3" t="s">
        <v>5601</v>
      </c>
      <c r="D1494" s="6">
        <v>10000</v>
      </c>
      <c r="E1494" s="8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>
        <f t="shared" si="92"/>
        <v>0</v>
      </c>
      <c r="P1494" s="11">
        <f t="shared" si="93"/>
        <v>15</v>
      </c>
      <c r="Q1494" t="s">
        <v>8319</v>
      </c>
      <c r="R1494" t="s">
        <v>8321</v>
      </c>
      <c r="S1494" s="10">
        <f t="shared" si="94"/>
        <v>40682.884791666671</v>
      </c>
      <c r="T1494">
        <f t="shared" si="95"/>
        <v>2011</v>
      </c>
      <c r="U1494" s="15" t="str" cm="1">
        <f t="array" ref="U1494">_xlfn.IFS(MONTH($S1494)=1, "January", MONTH($S1494)=2, "Feburary", MONTH($S1494)=3, "March", MONTH($S1494)=4, "April", MONTH($S1494)=5, "May", MONTH($S1494)=6, "June", MONTH($S1494)=7, "July", MONTH($S1494)=8, "August", MONTH($S1494)=9, "September", MONTH($S1494)=10, "October", MONTH($S1494)=11, "November", MONTH($S1494)=12, "December")</f>
        <v>May</v>
      </c>
    </row>
    <row r="1495" spans="1:21" ht="30" x14ac:dyDescent="0.25">
      <c r="A1495">
        <v>1493</v>
      </c>
      <c r="B1495" s="3" t="s">
        <v>1493</v>
      </c>
      <c r="C1495" s="3" t="s">
        <v>5602</v>
      </c>
      <c r="D1495" s="6">
        <v>10000</v>
      </c>
      <c r="E1495" s="8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>
        <f t="shared" si="92"/>
        <v>0</v>
      </c>
      <c r="P1495" s="11">
        <f t="shared" si="93"/>
        <v>0</v>
      </c>
      <c r="Q1495" t="s">
        <v>8319</v>
      </c>
      <c r="R1495" t="s">
        <v>8321</v>
      </c>
      <c r="S1495" s="10">
        <f t="shared" si="94"/>
        <v>41411.866608796299</v>
      </c>
      <c r="T1495">
        <f t="shared" si="95"/>
        <v>2013</v>
      </c>
      <c r="U1495" s="15" t="str" cm="1">
        <f t="array" ref="U1495">_xlfn.IFS(MONTH($S1495)=1, "January", MONTH($S1495)=2, "Feburary", MONTH($S1495)=3, "March", MONTH($S1495)=4, "April", MONTH($S1495)=5, "May", MONTH($S1495)=6, "June", MONTH($S1495)=7, "July", MONTH($S1495)=8, "August", MONTH($S1495)=9, "September", MONTH($S1495)=10, "October", MONTH($S1495)=11, "November", MONTH($S1495)=12, "December")</f>
        <v>May</v>
      </c>
    </row>
    <row r="1496" spans="1:21" ht="30" x14ac:dyDescent="0.25">
      <c r="A1496">
        <v>1494</v>
      </c>
      <c r="B1496" s="3" t="s">
        <v>1494</v>
      </c>
      <c r="C1496" s="3" t="s">
        <v>5603</v>
      </c>
      <c r="D1496" s="6">
        <v>10000</v>
      </c>
      <c r="E1496" s="8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>
        <f t="shared" si="92"/>
        <v>4</v>
      </c>
      <c r="P1496" s="11">
        <f t="shared" si="93"/>
        <v>40.450000000000003</v>
      </c>
      <c r="Q1496" t="s">
        <v>8319</v>
      </c>
      <c r="R1496" t="s">
        <v>8321</v>
      </c>
      <c r="S1496" s="10">
        <f t="shared" si="94"/>
        <v>42067.722372685181</v>
      </c>
      <c r="T1496">
        <f t="shared" si="95"/>
        <v>2015</v>
      </c>
      <c r="U1496" s="15" t="str" cm="1">
        <f t="array" ref="U1496">_xlfn.IFS(MONTH($S1496)=1, "January", MONTH($S1496)=2, "Feburary", MONTH($S1496)=3, "March", MONTH($S1496)=4, "April", MONTH($S1496)=5, "May", MONTH($S1496)=6, "June", MONTH($S1496)=7, "July", MONTH($S1496)=8, "August", MONTH($S1496)=9, "September", MONTH($S1496)=10, "October", MONTH($S1496)=11, "November", MONTH($S1496)=12, "December")</f>
        <v>March</v>
      </c>
    </row>
    <row r="1497" spans="1:21" ht="30" x14ac:dyDescent="0.25">
      <c r="A1497">
        <v>1495</v>
      </c>
      <c r="B1497" s="3" t="s">
        <v>1495</v>
      </c>
      <c r="C1497" s="3" t="s">
        <v>5604</v>
      </c>
      <c r="D1497" s="6">
        <v>10000</v>
      </c>
      <c r="E1497" s="8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>
        <f t="shared" si="92"/>
        <v>0</v>
      </c>
      <c r="P1497" s="11">
        <f t="shared" si="93"/>
        <v>0</v>
      </c>
      <c r="Q1497" t="s">
        <v>8319</v>
      </c>
      <c r="R1497" t="s">
        <v>8321</v>
      </c>
      <c r="S1497" s="10">
        <f t="shared" si="94"/>
        <v>40752.789710648147</v>
      </c>
      <c r="T1497">
        <f t="shared" si="95"/>
        <v>2011</v>
      </c>
      <c r="U1497" s="15" t="str" cm="1">
        <f t="array" ref="U1497">_xlfn.IFS(MONTH($S1497)=1, "January", MONTH($S1497)=2, "Feburary", MONTH($S1497)=3, "March", MONTH($S1497)=4, "April", MONTH($S1497)=5, "May", MONTH($S1497)=6, "June", MONTH($S1497)=7, "July", MONTH($S1497)=8, "August", MONTH($S1497)=9, "September", MONTH($S1497)=10, "October", MONTH($S1497)=11, "November", MONTH($S1497)=12, "December")</f>
        <v>July</v>
      </c>
    </row>
    <row r="1498" spans="1:21" ht="30" x14ac:dyDescent="0.25">
      <c r="A1498">
        <v>1496</v>
      </c>
      <c r="B1498" s="3" t="s">
        <v>1496</v>
      </c>
      <c r="C1498" s="3" t="s">
        <v>5605</v>
      </c>
      <c r="D1498" s="6">
        <v>10000</v>
      </c>
      <c r="E1498" s="8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>
        <f t="shared" si="92"/>
        <v>0</v>
      </c>
      <c r="P1498" s="11">
        <f t="shared" si="93"/>
        <v>0</v>
      </c>
      <c r="Q1498" t="s">
        <v>8319</v>
      </c>
      <c r="R1498" t="s">
        <v>8321</v>
      </c>
      <c r="S1498" s="10">
        <f t="shared" si="94"/>
        <v>41838.475219907406</v>
      </c>
      <c r="T1498">
        <f t="shared" si="95"/>
        <v>2014</v>
      </c>
      <c r="U1498" s="15" t="str" cm="1">
        <f t="array" ref="U1498">_xlfn.IFS(MONTH($S1498)=1, "January", MONTH($S1498)=2, "Feburary", MONTH($S1498)=3, "March", MONTH($S1498)=4, "April", MONTH($S1498)=5, "May", MONTH($S1498)=6, "June", MONTH($S1498)=7, "July", MONTH($S1498)=8, "August", MONTH($S1498)=9, "September", MONTH($S1498)=10, "October", MONTH($S1498)=11, "November", MONTH($S1498)=12, "December")</f>
        <v>July</v>
      </c>
    </row>
    <row r="1499" spans="1:21" ht="30" x14ac:dyDescent="0.25">
      <c r="A1499">
        <v>1497</v>
      </c>
      <c r="B1499" s="3" t="s">
        <v>1497</v>
      </c>
      <c r="C1499" s="3" t="s">
        <v>5606</v>
      </c>
      <c r="D1499" s="6">
        <v>10000</v>
      </c>
      <c r="E1499" s="8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>
        <f t="shared" si="92"/>
        <v>0</v>
      </c>
      <c r="P1499" s="11">
        <f t="shared" si="93"/>
        <v>1</v>
      </c>
      <c r="Q1499" t="s">
        <v>8319</v>
      </c>
      <c r="R1499" t="s">
        <v>8321</v>
      </c>
      <c r="S1499" s="10">
        <f t="shared" si="94"/>
        <v>41444.64261574074</v>
      </c>
      <c r="T1499">
        <f t="shared" si="95"/>
        <v>2013</v>
      </c>
      <c r="U1499" s="15" t="str" cm="1">
        <f t="array" ref="U1499">_xlfn.IFS(MONTH($S1499)=1, "January", MONTH($S1499)=2, "Feburary", MONTH($S1499)=3, "March", MONTH($S1499)=4, "April", MONTH($S1499)=5, "May", MONTH($S1499)=6, "June", MONTH($S1499)=7, "July", MONTH($S1499)=8, "August", MONTH($S1499)=9, "September", MONTH($S1499)=10, "October", MONTH($S1499)=11, "November", MONTH($S1499)=12, "December")</f>
        <v>June</v>
      </c>
    </row>
    <row r="1500" spans="1:21" ht="30" x14ac:dyDescent="0.25">
      <c r="A1500">
        <v>1498</v>
      </c>
      <c r="B1500" s="3" t="s">
        <v>1498</v>
      </c>
      <c r="C1500" s="3" t="s">
        <v>5607</v>
      </c>
      <c r="D1500" s="6">
        <v>10000</v>
      </c>
      <c r="E1500" s="8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>
        <f t="shared" si="92"/>
        <v>1</v>
      </c>
      <c r="P1500" s="11">
        <f t="shared" si="93"/>
        <v>19</v>
      </c>
      <c r="Q1500" t="s">
        <v>8319</v>
      </c>
      <c r="R1500" t="s">
        <v>8321</v>
      </c>
      <c r="S1500" s="10">
        <f t="shared" si="94"/>
        <v>41840.983541666668</v>
      </c>
      <c r="T1500">
        <f t="shared" si="95"/>
        <v>2014</v>
      </c>
      <c r="U1500" s="15" t="str" cm="1">
        <f t="array" ref="U1500">_xlfn.IFS(MONTH($S1500)=1, "January", MONTH($S1500)=2, "Feburary", MONTH($S1500)=3, "March", MONTH($S1500)=4, "April", MONTH($S1500)=5, "May", MONTH($S1500)=6, "June", MONTH($S1500)=7, "July", MONTH($S1500)=8, "August", MONTH($S1500)=9, "September", MONTH($S1500)=10, "October", MONTH($S1500)=11, "November", MONTH($S1500)=12, "December")</f>
        <v>July</v>
      </c>
    </row>
    <row r="1501" spans="1:21" ht="30" x14ac:dyDescent="0.25">
      <c r="A1501">
        <v>1499</v>
      </c>
      <c r="B1501" s="3" t="s">
        <v>1499</v>
      </c>
      <c r="C1501" s="3" t="s">
        <v>5608</v>
      </c>
      <c r="D1501" s="6">
        <v>10000</v>
      </c>
      <c r="E1501" s="8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>
        <f t="shared" si="92"/>
        <v>0</v>
      </c>
      <c r="P1501" s="11">
        <f t="shared" si="93"/>
        <v>5</v>
      </c>
      <c r="Q1501" t="s">
        <v>8319</v>
      </c>
      <c r="R1501" t="s">
        <v>8321</v>
      </c>
      <c r="S1501" s="10">
        <f t="shared" si="94"/>
        <v>42527.007326388892</v>
      </c>
      <c r="T1501">
        <f t="shared" si="95"/>
        <v>2016</v>
      </c>
      <c r="U1501" s="15" t="str" cm="1">
        <f t="array" ref="U1501">_xlfn.IFS(MONTH($S1501)=1, "January", MONTH($S1501)=2, "Feburary", MONTH($S1501)=3, "March", MONTH($S1501)=4, "April", MONTH($S1501)=5, "May", MONTH($S1501)=6, "June", MONTH($S1501)=7, "July", MONTH($S1501)=8, "August", MONTH($S1501)=9, "September", MONTH($S1501)=10, "October", MONTH($S1501)=11, "November", MONTH($S1501)=12, "December")</f>
        <v>June</v>
      </c>
    </row>
    <row r="1502" spans="1:21" ht="30" x14ac:dyDescent="0.25">
      <c r="A1502">
        <v>1500</v>
      </c>
      <c r="B1502" s="3" t="s">
        <v>1500</v>
      </c>
      <c r="C1502" s="3" t="s">
        <v>5609</v>
      </c>
      <c r="D1502" s="6">
        <v>10000</v>
      </c>
      <c r="E1502" s="8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>
        <f t="shared" si="92"/>
        <v>7</v>
      </c>
      <c r="P1502" s="11">
        <f t="shared" si="93"/>
        <v>46.73</v>
      </c>
      <c r="Q1502" t="s">
        <v>8319</v>
      </c>
      <c r="R1502" t="s">
        <v>8321</v>
      </c>
      <c r="S1502" s="10">
        <f t="shared" si="94"/>
        <v>41365.904594907406</v>
      </c>
      <c r="T1502">
        <f t="shared" si="95"/>
        <v>2013</v>
      </c>
      <c r="U1502" s="15" t="str" cm="1">
        <f t="array" ref="U1502">_xlfn.IFS(MONTH($S1502)=1, "January", MONTH($S1502)=2, "Feburary", MONTH($S1502)=3, "March", MONTH($S1502)=4, "April", MONTH($S1502)=5, "May", MONTH($S1502)=6, "June", MONTH($S1502)=7, "July", MONTH($S1502)=8, "August", MONTH($S1502)=9, "September", MONTH($S1502)=10, "October", MONTH($S1502)=11, "November", MONTH($S1502)=12, "December")</f>
        <v>April</v>
      </c>
    </row>
    <row r="1503" spans="1:21" ht="30" x14ac:dyDescent="0.25">
      <c r="A1503">
        <v>1501</v>
      </c>
      <c r="B1503" s="3" t="s">
        <v>1501</v>
      </c>
      <c r="C1503" s="3" t="s">
        <v>5610</v>
      </c>
      <c r="D1503" s="6">
        <v>10000</v>
      </c>
      <c r="E1503" s="8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>
        <f t="shared" si="92"/>
        <v>865</v>
      </c>
      <c r="P1503" s="11">
        <f t="shared" si="93"/>
        <v>97.73</v>
      </c>
      <c r="Q1503" t="s">
        <v>8335</v>
      </c>
      <c r="R1503" t="s">
        <v>8336</v>
      </c>
      <c r="S1503" s="10">
        <f t="shared" si="94"/>
        <v>42163.583599537036</v>
      </c>
      <c r="T1503">
        <f t="shared" si="95"/>
        <v>2015</v>
      </c>
      <c r="U1503" s="15" t="str" cm="1">
        <f t="array" ref="U1503">_xlfn.IFS(MONTH($S1503)=1, "January", MONTH($S1503)=2, "Feburary", MONTH($S1503)=3, "March", MONTH($S1503)=4, "April", MONTH($S1503)=5, "May", MONTH($S1503)=6, "June", MONTH($S1503)=7, "July", MONTH($S1503)=8, "August", MONTH($S1503)=9, "September", MONTH($S1503)=10, "October", MONTH($S1503)=11, "November", MONTH($S1503)=12, "December")</f>
        <v>June</v>
      </c>
    </row>
    <row r="1504" spans="1:21" ht="30" x14ac:dyDescent="0.25">
      <c r="A1504">
        <v>1502</v>
      </c>
      <c r="B1504" s="3" t="s">
        <v>1502</v>
      </c>
      <c r="C1504" s="3" t="s">
        <v>5611</v>
      </c>
      <c r="D1504" s="6">
        <v>10000</v>
      </c>
      <c r="E1504" s="8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>
        <f t="shared" si="92"/>
        <v>223</v>
      </c>
      <c r="P1504" s="11">
        <f t="shared" si="93"/>
        <v>67.84</v>
      </c>
      <c r="Q1504" t="s">
        <v>8335</v>
      </c>
      <c r="R1504" t="s">
        <v>8336</v>
      </c>
      <c r="S1504" s="10">
        <f t="shared" si="94"/>
        <v>42426.542592592596</v>
      </c>
      <c r="T1504">
        <f t="shared" si="95"/>
        <v>2016</v>
      </c>
      <c r="U1504" s="15" t="str" cm="1">
        <f t="array" ref="U1504">_xlfn.IFS(MONTH($S1504)=1, "January", MONTH($S1504)=2, "Feburary", MONTH($S1504)=3, "March", MONTH($S1504)=4, "April", MONTH($S1504)=5, "May", MONTH($S1504)=6, "June", MONTH($S1504)=7, "July", MONTH($S1504)=8, "August", MONTH($S1504)=9, "September", MONTH($S1504)=10, "October", MONTH($S1504)=11, "November", MONTH($S1504)=12, "December")</f>
        <v>Feburary</v>
      </c>
    </row>
    <row r="1505" spans="1:21" ht="30" x14ac:dyDescent="0.25">
      <c r="A1505">
        <v>1503</v>
      </c>
      <c r="B1505" s="3" t="s">
        <v>1503</v>
      </c>
      <c r="C1505" s="3" t="s">
        <v>5612</v>
      </c>
      <c r="D1505" s="6">
        <v>10000</v>
      </c>
      <c r="E1505" s="8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>
        <f t="shared" si="92"/>
        <v>40</v>
      </c>
      <c r="P1505" s="11">
        <f t="shared" si="93"/>
        <v>56.98</v>
      </c>
      <c r="Q1505" t="s">
        <v>8335</v>
      </c>
      <c r="R1505" t="s">
        <v>8336</v>
      </c>
      <c r="S1505" s="10">
        <f t="shared" si="94"/>
        <v>42606.347233796296</v>
      </c>
      <c r="T1505">
        <f t="shared" si="95"/>
        <v>2016</v>
      </c>
      <c r="U1505" s="15" t="str" cm="1">
        <f t="array" ref="U1505">_xlfn.IFS(MONTH($S1505)=1, "January", MONTH($S1505)=2, "Feburary", MONTH($S1505)=3, "March", MONTH($S1505)=4, "April", MONTH($S1505)=5, "May", MONTH($S1505)=6, "June", MONTH($S1505)=7, "July", MONTH($S1505)=8, "August", MONTH($S1505)=9, "September", MONTH($S1505)=10, "October", MONTH($S1505)=11, "November", MONTH($S1505)=12, "December")</f>
        <v>August</v>
      </c>
    </row>
    <row r="1506" spans="1:21" ht="30" x14ac:dyDescent="0.25">
      <c r="A1506">
        <v>1504</v>
      </c>
      <c r="B1506" s="3" t="s">
        <v>1504</v>
      </c>
      <c r="C1506" s="3" t="s">
        <v>5613</v>
      </c>
      <c r="D1506" s="6">
        <v>10000</v>
      </c>
      <c r="E1506" s="8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>
        <f t="shared" si="92"/>
        <v>181</v>
      </c>
      <c r="P1506" s="11">
        <f t="shared" si="93"/>
        <v>67.16</v>
      </c>
      <c r="Q1506" t="s">
        <v>8335</v>
      </c>
      <c r="R1506" t="s">
        <v>8336</v>
      </c>
      <c r="S1506" s="10">
        <f t="shared" si="94"/>
        <v>41772.657685185186</v>
      </c>
      <c r="T1506">
        <f t="shared" si="95"/>
        <v>2014</v>
      </c>
      <c r="U1506" s="15" t="str" cm="1">
        <f t="array" ref="U1506">_xlfn.IFS(MONTH($S1506)=1, "January", MONTH($S1506)=2, "Feburary", MONTH($S1506)=3, "March", MONTH($S1506)=4, "April", MONTH($S1506)=5, "May", MONTH($S1506)=6, "June", MONTH($S1506)=7, "July", MONTH($S1506)=8, "August", MONTH($S1506)=9, "September", MONTH($S1506)=10, "October", MONTH($S1506)=11, "November", MONTH($S1506)=12, "December")</f>
        <v>May</v>
      </c>
    </row>
    <row r="1507" spans="1:21" ht="30" x14ac:dyDescent="0.25">
      <c r="A1507">
        <v>1505</v>
      </c>
      <c r="B1507" s="3" t="s">
        <v>1505</v>
      </c>
      <c r="C1507" s="3" t="s">
        <v>5614</v>
      </c>
      <c r="D1507" s="6">
        <v>10000</v>
      </c>
      <c r="E1507" s="8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>
        <f t="shared" si="92"/>
        <v>166</v>
      </c>
      <c r="P1507" s="11">
        <f t="shared" si="93"/>
        <v>48.04</v>
      </c>
      <c r="Q1507" t="s">
        <v>8335</v>
      </c>
      <c r="R1507" t="s">
        <v>8336</v>
      </c>
      <c r="S1507" s="10">
        <f t="shared" si="94"/>
        <v>42414.44332175926</v>
      </c>
      <c r="T1507">
        <f t="shared" si="95"/>
        <v>2016</v>
      </c>
      <c r="U1507" s="15" t="str" cm="1">
        <f t="array" ref="U1507">_xlfn.IFS(MONTH($S1507)=1, "January", MONTH($S1507)=2, "Feburary", MONTH($S1507)=3, "March", MONTH($S1507)=4, "April", MONTH($S1507)=5, "May", MONTH($S1507)=6, "June", MONTH($S1507)=7, "July", MONTH($S1507)=8, "August", MONTH($S1507)=9, "September", MONTH($S1507)=10, "October", MONTH($S1507)=11, "November", MONTH($S1507)=12, "December")</f>
        <v>Feburary</v>
      </c>
    </row>
    <row r="1508" spans="1:21" ht="30" x14ac:dyDescent="0.25">
      <c r="A1508">
        <v>1506</v>
      </c>
      <c r="B1508" s="3" t="s">
        <v>1506</v>
      </c>
      <c r="C1508" s="3" t="s">
        <v>5615</v>
      </c>
      <c r="D1508" s="6">
        <v>9999</v>
      </c>
      <c r="E1508" s="8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>
        <f t="shared" si="92"/>
        <v>17</v>
      </c>
      <c r="P1508" s="11">
        <f t="shared" si="93"/>
        <v>38.86</v>
      </c>
      <c r="Q1508" t="s">
        <v>8335</v>
      </c>
      <c r="R1508" t="s">
        <v>8336</v>
      </c>
      <c r="S1508" s="10">
        <f t="shared" si="94"/>
        <v>41814.785925925928</v>
      </c>
      <c r="T1508">
        <f t="shared" si="95"/>
        <v>2014</v>
      </c>
      <c r="U1508" s="15" t="str" cm="1">
        <f t="array" ref="U1508">_xlfn.IFS(MONTH($S1508)=1, "January", MONTH($S1508)=2, "Feburary", MONTH($S1508)=3, "March", MONTH($S1508)=4, "April", MONTH($S1508)=5, "May", MONTH($S1508)=6, "June", MONTH($S1508)=7, "July", MONTH($S1508)=8, "August", MONTH($S1508)=9, "September", MONTH($S1508)=10, "October", MONTH($S1508)=11, "November", MONTH($S1508)=12, "December")</f>
        <v>June</v>
      </c>
    </row>
    <row r="1509" spans="1:21" ht="30" x14ac:dyDescent="0.25">
      <c r="A1509">
        <v>1507</v>
      </c>
      <c r="B1509" s="3" t="s">
        <v>1507</v>
      </c>
      <c r="C1509" s="3" t="s">
        <v>5616</v>
      </c>
      <c r="D1509" s="6">
        <v>9999</v>
      </c>
      <c r="E1509" s="8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>
        <f t="shared" si="92"/>
        <v>26</v>
      </c>
      <c r="P1509" s="11">
        <f t="shared" si="93"/>
        <v>78.180000000000007</v>
      </c>
      <c r="Q1509" t="s">
        <v>8335</v>
      </c>
      <c r="R1509" t="s">
        <v>8336</v>
      </c>
      <c r="S1509" s="10">
        <f t="shared" si="94"/>
        <v>40254.450335648151</v>
      </c>
      <c r="T1509">
        <f t="shared" si="95"/>
        <v>2010</v>
      </c>
      <c r="U1509" s="15" t="str" cm="1">
        <f t="array" ref="U1509">_xlfn.IFS(MONTH($S1509)=1, "January", MONTH($S1509)=2, "Feburary", MONTH($S1509)=3, "March", MONTH($S1509)=4, "April", MONTH($S1509)=5, "May", MONTH($S1509)=6, "June", MONTH($S1509)=7, "July", MONTH($S1509)=8, "August", MONTH($S1509)=9, "September", MONTH($S1509)=10, "October", MONTH($S1509)=11, "November", MONTH($S1509)=12, "December")</f>
        <v>March</v>
      </c>
    </row>
    <row r="1510" spans="1:21" ht="30" x14ac:dyDescent="0.25">
      <c r="A1510">
        <v>1508</v>
      </c>
      <c r="B1510" s="3" t="s">
        <v>1508</v>
      </c>
      <c r="C1510" s="3" t="s">
        <v>5617</v>
      </c>
      <c r="D1510" s="6">
        <v>9999</v>
      </c>
      <c r="E1510" s="8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>
        <f t="shared" si="92"/>
        <v>205</v>
      </c>
      <c r="P1510" s="11">
        <f t="shared" si="93"/>
        <v>97.11</v>
      </c>
      <c r="Q1510" t="s">
        <v>8335</v>
      </c>
      <c r="R1510" t="s">
        <v>8336</v>
      </c>
      <c r="S1510" s="10">
        <f t="shared" si="94"/>
        <v>41786.614363425928</v>
      </c>
      <c r="T1510">
        <f t="shared" si="95"/>
        <v>2014</v>
      </c>
      <c r="U1510" s="15" t="str" cm="1">
        <f t="array" ref="U1510">_xlfn.IFS(MONTH($S1510)=1, "January", MONTH($S1510)=2, "Feburary", MONTH($S1510)=3, "March", MONTH($S1510)=4, "April", MONTH($S1510)=5, "May", MONTH($S1510)=6, "June", MONTH($S1510)=7, "July", MONTH($S1510)=8, "August", MONTH($S1510)=9, "September", MONTH($S1510)=10, "October", MONTH($S1510)=11, "November", MONTH($S1510)=12, "December")</f>
        <v>May</v>
      </c>
    </row>
    <row r="1511" spans="1:21" ht="30" x14ac:dyDescent="0.25">
      <c r="A1511">
        <v>1509</v>
      </c>
      <c r="B1511" s="3" t="s">
        <v>1509</v>
      </c>
      <c r="C1511" s="3" t="s">
        <v>5618</v>
      </c>
      <c r="D1511" s="6">
        <v>9850</v>
      </c>
      <c r="E1511" s="8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>
        <f t="shared" si="92"/>
        <v>220</v>
      </c>
      <c r="P1511" s="11">
        <f t="shared" si="93"/>
        <v>110.39</v>
      </c>
      <c r="Q1511" t="s">
        <v>8335</v>
      </c>
      <c r="R1511" t="s">
        <v>8336</v>
      </c>
      <c r="S1511" s="10">
        <f t="shared" si="94"/>
        <v>42751.533391203702</v>
      </c>
      <c r="T1511">
        <f t="shared" si="95"/>
        <v>2017</v>
      </c>
      <c r="U1511" s="15" t="str" cm="1">
        <f t="array" ref="U1511">_xlfn.IFS(MONTH($S1511)=1, "January", MONTH($S1511)=2, "Feburary", MONTH($S1511)=3, "March", MONTH($S1511)=4, "April", MONTH($S1511)=5, "May", MONTH($S1511)=6, "June", MONTH($S1511)=7, "July", MONTH($S1511)=8, "August", MONTH($S1511)=9, "September", MONTH($S1511)=10, "October", MONTH($S1511)=11, "November", MONTH($S1511)=12, "December")</f>
        <v>January</v>
      </c>
    </row>
    <row r="1512" spans="1:21" ht="30" x14ac:dyDescent="0.25">
      <c r="A1512">
        <v>1510</v>
      </c>
      <c r="B1512" s="3" t="s">
        <v>1510</v>
      </c>
      <c r="C1512" s="3" t="s">
        <v>5619</v>
      </c>
      <c r="D1512" s="6">
        <v>9800</v>
      </c>
      <c r="E1512" s="8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>
        <f t="shared" si="92"/>
        <v>165</v>
      </c>
      <c r="P1512" s="11">
        <f t="shared" si="93"/>
        <v>39.92</v>
      </c>
      <c r="Q1512" t="s">
        <v>8335</v>
      </c>
      <c r="R1512" t="s">
        <v>8336</v>
      </c>
      <c r="S1512" s="10">
        <f t="shared" si="94"/>
        <v>41809.385162037033</v>
      </c>
      <c r="T1512">
        <f t="shared" si="95"/>
        <v>2014</v>
      </c>
      <c r="U1512" s="15" t="str" cm="1">
        <f t="array" ref="U1512">_xlfn.IFS(MONTH($S1512)=1, "January", MONTH($S1512)=2, "Feburary", MONTH($S1512)=3, "March", MONTH($S1512)=4, "April", MONTH($S1512)=5, "May", MONTH($S1512)=6, "June", MONTH($S1512)=7, "July", MONTH($S1512)=8, "August", MONTH($S1512)=9, "September", MONTH($S1512)=10, "October", MONTH($S1512)=11, "November", MONTH($S1512)=12, "December")</f>
        <v>June</v>
      </c>
    </row>
    <row r="1513" spans="1:21" ht="30" x14ac:dyDescent="0.25">
      <c r="A1513">
        <v>1511</v>
      </c>
      <c r="B1513" s="3" t="s">
        <v>1511</v>
      </c>
      <c r="C1513" s="3" t="s">
        <v>5620</v>
      </c>
      <c r="D1513" s="6">
        <v>9800</v>
      </c>
      <c r="E1513" s="8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>
        <f t="shared" si="92"/>
        <v>160</v>
      </c>
      <c r="P1513" s="11">
        <f t="shared" si="93"/>
        <v>75.98</v>
      </c>
      <c r="Q1513" t="s">
        <v>8335</v>
      </c>
      <c r="R1513" t="s">
        <v>8336</v>
      </c>
      <c r="S1513" s="10">
        <f t="shared" si="94"/>
        <v>42296.583379629628</v>
      </c>
      <c r="T1513">
        <f t="shared" si="95"/>
        <v>2015</v>
      </c>
      <c r="U1513" s="15" t="str" cm="1">
        <f t="array" ref="U1513">_xlfn.IFS(MONTH($S1513)=1, "January", MONTH($S1513)=2, "Feburary", MONTH($S1513)=3, "March", MONTH($S1513)=4, "April", MONTH($S1513)=5, "May", MONTH($S1513)=6, "June", MONTH($S1513)=7, "July", MONTH($S1513)=8, "August", MONTH($S1513)=9, "September", MONTH($S1513)=10, "October", MONTH($S1513)=11, "November", MONTH($S1513)=12, "December")</f>
        <v>October</v>
      </c>
    </row>
    <row r="1514" spans="1:21" ht="30" x14ac:dyDescent="0.25">
      <c r="A1514">
        <v>1512</v>
      </c>
      <c r="B1514" s="3" t="s">
        <v>1512</v>
      </c>
      <c r="C1514" s="3" t="s">
        <v>5621</v>
      </c>
      <c r="D1514" s="6">
        <v>9665</v>
      </c>
      <c r="E1514" s="8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>
        <f t="shared" si="92"/>
        <v>202</v>
      </c>
      <c r="P1514" s="11">
        <f t="shared" si="93"/>
        <v>58.38</v>
      </c>
      <c r="Q1514" t="s">
        <v>8335</v>
      </c>
      <c r="R1514" t="s">
        <v>8336</v>
      </c>
      <c r="S1514" s="10">
        <f t="shared" si="94"/>
        <v>42741.684479166666</v>
      </c>
      <c r="T1514">
        <f t="shared" si="95"/>
        <v>2017</v>
      </c>
      <c r="U1514" s="15" t="str" cm="1">
        <f t="array" ref="U1514">_xlfn.IFS(MONTH($S1514)=1, "January", MONTH($S1514)=2, "Feburary", MONTH($S1514)=3, "March", MONTH($S1514)=4, "April", MONTH($S1514)=5, "May", MONTH($S1514)=6, "June", MONTH($S1514)=7, "July", MONTH($S1514)=8, "August", MONTH($S1514)=9, "September", MONTH($S1514)=10, "October", MONTH($S1514)=11, "November", MONTH($S1514)=12, "December")</f>
        <v>January</v>
      </c>
    </row>
    <row r="1515" spans="1:21" ht="30" x14ac:dyDescent="0.25">
      <c r="A1515">
        <v>1513</v>
      </c>
      <c r="B1515" s="3" t="s">
        <v>1513</v>
      </c>
      <c r="C1515" s="3" t="s">
        <v>5622</v>
      </c>
      <c r="D1515" s="6">
        <v>9600</v>
      </c>
      <c r="E1515" s="8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>
        <f t="shared" si="92"/>
        <v>125</v>
      </c>
      <c r="P1515" s="11">
        <f t="shared" si="93"/>
        <v>55.82</v>
      </c>
      <c r="Q1515" t="s">
        <v>8335</v>
      </c>
      <c r="R1515" t="s">
        <v>8336</v>
      </c>
      <c r="S1515" s="10">
        <f t="shared" si="94"/>
        <v>41806.637337962966</v>
      </c>
      <c r="T1515">
        <f t="shared" si="95"/>
        <v>2014</v>
      </c>
      <c r="U1515" s="15" t="str" cm="1">
        <f t="array" ref="U1515">_xlfn.IFS(MONTH($S1515)=1, "January", MONTH($S1515)=2, "Feburary", MONTH($S1515)=3, "March", MONTH($S1515)=4, "April", MONTH($S1515)=5, "May", MONTH($S1515)=6, "June", MONTH($S1515)=7, "July", MONTH($S1515)=8, "August", MONTH($S1515)=9, "September", MONTH($S1515)=10, "October", MONTH($S1515)=11, "November", MONTH($S1515)=12, "December")</f>
        <v>June</v>
      </c>
    </row>
    <row r="1516" spans="1:21" ht="30" x14ac:dyDescent="0.25">
      <c r="A1516">
        <v>1514</v>
      </c>
      <c r="B1516" s="3" t="s">
        <v>1514</v>
      </c>
      <c r="C1516" s="3" t="s">
        <v>5623</v>
      </c>
      <c r="D1516" s="6">
        <v>9600</v>
      </c>
      <c r="E1516" s="8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>
        <f t="shared" si="92"/>
        <v>277</v>
      </c>
      <c r="P1516" s="11">
        <f t="shared" si="93"/>
        <v>151.24</v>
      </c>
      <c r="Q1516" t="s">
        <v>8335</v>
      </c>
      <c r="R1516" t="s">
        <v>8336</v>
      </c>
      <c r="S1516" s="10">
        <f t="shared" si="94"/>
        <v>42234.597685185188</v>
      </c>
      <c r="T1516">
        <f t="shared" si="95"/>
        <v>2015</v>
      </c>
      <c r="U1516" s="15" t="str" cm="1">
        <f t="array" ref="U1516">_xlfn.IFS(MONTH($S1516)=1, "January", MONTH($S1516)=2, "Feburary", MONTH($S1516)=3, "March", MONTH($S1516)=4, "April", MONTH($S1516)=5, "May", MONTH($S1516)=6, "June", MONTH($S1516)=7, "July", MONTH($S1516)=8, "August", MONTH($S1516)=9, "September", MONTH($S1516)=10, "October", MONTH($S1516)=11, "November", MONTH($S1516)=12, "December")</f>
        <v>August</v>
      </c>
    </row>
    <row r="1517" spans="1:21" ht="30" x14ac:dyDescent="0.25">
      <c r="A1517">
        <v>1515</v>
      </c>
      <c r="B1517" s="3" t="s">
        <v>1515</v>
      </c>
      <c r="C1517" s="3" t="s">
        <v>5624</v>
      </c>
      <c r="D1517" s="6">
        <v>9500</v>
      </c>
      <c r="E1517" s="8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>
        <f t="shared" si="92"/>
        <v>4964</v>
      </c>
      <c r="P1517" s="11">
        <f t="shared" si="93"/>
        <v>849.67</v>
      </c>
      <c r="Q1517" t="s">
        <v>8335</v>
      </c>
      <c r="R1517" t="s">
        <v>8336</v>
      </c>
      <c r="S1517" s="10">
        <f t="shared" si="94"/>
        <v>42415.253437499996</v>
      </c>
      <c r="T1517">
        <f t="shared" si="95"/>
        <v>2016</v>
      </c>
      <c r="U1517" s="15" t="str" cm="1">
        <f t="array" ref="U1517">_xlfn.IFS(MONTH($S1517)=1, "January", MONTH($S1517)=2, "Feburary", MONTH($S1517)=3, "March", MONTH($S1517)=4, "April", MONTH($S1517)=5, "May", MONTH($S1517)=6, "June", MONTH($S1517)=7, "July", MONTH($S1517)=8, "August", MONTH($S1517)=9, "September", MONTH($S1517)=10, "October", MONTH($S1517)=11, "November", MONTH($S1517)=12, "December")</f>
        <v>Feburary</v>
      </c>
    </row>
    <row r="1518" spans="1:21" ht="30" x14ac:dyDescent="0.25">
      <c r="A1518">
        <v>1516</v>
      </c>
      <c r="B1518" s="3" t="s">
        <v>1516</v>
      </c>
      <c r="C1518" s="3" t="s">
        <v>5625</v>
      </c>
      <c r="D1518" s="6">
        <v>9500</v>
      </c>
      <c r="E1518" s="8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>
        <f t="shared" si="92"/>
        <v>194</v>
      </c>
      <c r="P1518" s="11">
        <f t="shared" si="93"/>
        <v>159.24</v>
      </c>
      <c r="Q1518" t="s">
        <v>8335</v>
      </c>
      <c r="R1518" t="s">
        <v>8336</v>
      </c>
      <c r="S1518" s="10">
        <f t="shared" si="94"/>
        <v>42619.466342592597</v>
      </c>
      <c r="T1518">
        <f t="shared" si="95"/>
        <v>2016</v>
      </c>
      <c r="U1518" s="15" t="str" cm="1">
        <f t="array" ref="U1518">_xlfn.IFS(MONTH($S1518)=1, "January", MONTH($S1518)=2, "Feburary", MONTH($S1518)=3, "March", MONTH($S1518)=4, "April", MONTH($S1518)=5, "May", MONTH($S1518)=6, "June", MONTH($S1518)=7, "July", MONTH($S1518)=8, "August", MONTH($S1518)=9, "September", MONTH($S1518)=10, "October", MONTH($S1518)=11, "November", MONTH($S1518)=12, "December")</f>
        <v>September</v>
      </c>
    </row>
    <row r="1519" spans="1:21" ht="30" x14ac:dyDescent="0.25">
      <c r="A1519">
        <v>1517</v>
      </c>
      <c r="B1519" s="3" t="s">
        <v>1517</v>
      </c>
      <c r="C1519" s="3" t="s">
        <v>5626</v>
      </c>
      <c r="D1519" s="6">
        <v>9500</v>
      </c>
      <c r="E1519" s="8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>
        <f t="shared" si="92"/>
        <v>256</v>
      </c>
      <c r="P1519" s="11">
        <f t="shared" si="93"/>
        <v>39.51</v>
      </c>
      <c r="Q1519" t="s">
        <v>8335</v>
      </c>
      <c r="R1519" t="s">
        <v>8336</v>
      </c>
      <c r="S1519" s="10">
        <f t="shared" si="94"/>
        <v>41948.56658564815</v>
      </c>
      <c r="T1519">
        <f t="shared" si="95"/>
        <v>2014</v>
      </c>
      <c r="U1519" s="15" t="str" cm="1">
        <f t="array" ref="U1519">_xlfn.IFS(MONTH($S1519)=1, "January", MONTH($S1519)=2, "Feburary", MONTH($S1519)=3, "March", MONTH($S1519)=4, "April", MONTH($S1519)=5, "May", MONTH($S1519)=6, "June", MONTH($S1519)=7, "July", MONTH($S1519)=8, "August", MONTH($S1519)=9, "September", MONTH($S1519)=10, "October", MONTH($S1519)=11, "November", MONTH($S1519)=12, "December")</f>
        <v>November</v>
      </c>
    </row>
    <row r="1520" spans="1:21" ht="30" x14ac:dyDescent="0.25">
      <c r="A1520">
        <v>1518</v>
      </c>
      <c r="B1520" s="3" t="s">
        <v>1518</v>
      </c>
      <c r="C1520" s="3" t="s">
        <v>5627</v>
      </c>
      <c r="D1520" s="6">
        <v>9500</v>
      </c>
      <c r="E1520" s="8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>
        <f t="shared" si="92"/>
        <v>324</v>
      </c>
      <c r="P1520" s="11">
        <f t="shared" si="93"/>
        <v>130.53</v>
      </c>
      <c r="Q1520" t="s">
        <v>8335</v>
      </c>
      <c r="R1520" t="s">
        <v>8336</v>
      </c>
      <c r="S1520" s="10">
        <f t="shared" si="94"/>
        <v>41760.8200462963</v>
      </c>
      <c r="T1520">
        <f t="shared" si="95"/>
        <v>2014</v>
      </c>
      <c r="U1520" s="15" t="str" cm="1">
        <f t="array" ref="U1520">_xlfn.IFS(MONTH($S1520)=1, "January", MONTH($S1520)=2, "Feburary", MONTH($S1520)=3, "March", MONTH($S1520)=4, "April", MONTH($S1520)=5, "May", MONTH($S1520)=6, "June", MONTH($S1520)=7, "July", MONTH($S1520)=8, "August", MONTH($S1520)=9, "September", MONTH($S1520)=10, "October", MONTH($S1520)=11, "November", MONTH($S1520)=12, "December")</f>
        <v>May</v>
      </c>
    </row>
    <row r="1521" spans="1:21" ht="30" x14ac:dyDescent="0.25">
      <c r="A1521">
        <v>1519</v>
      </c>
      <c r="B1521" s="3" t="s">
        <v>1519</v>
      </c>
      <c r="C1521" s="3" t="s">
        <v>5628</v>
      </c>
      <c r="D1521" s="6">
        <v>9500</v>
      </c>
      <c r="E1521" s="8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>
        <f t="shared" si="92"/>
        <v>98</v>
      </c>
      <c r="P1521" s="11">
        <f t="shared" si="93"/>
        <v>64.16</v>
      </c>
      <c r="Q1521" t="s">
        <v>8335</v>
      </c>
      <c r="R1521" t="s">
        <v>8336</v>
      </c>
      <c r="S1521" s="10">
        <f t="shared" si="94"/>
        <v>41782.741701388892</v>
      </c>
      <c r="T1521">
        <f t="shared" si="95"/>
        <v>2014</v>
      </c>
      <c r="U1521" s="15" t="str" cm="1">
        <f t="array" ref="U1521">_xlfn.IFS(MONTH($S1521)=1, "January", MONTH($S1521)=2, "Feburary", MONTH($S1521)=3, "March", MONTH($S1521)=4, "April", MONTH($S1521)=5, "May", MONTH($S1521)=6, "June", MONTH($S1521)=7, "July", MONTH($S1521)=8, "August", MONTH($S1521)=9, "September", MONTH($S1521)=10, "October", MONTH($S1521)=11, "November", MONTH($S1521)=12, "December")</f>
        <v>May</v>
      </c>
    </row>
    <row r="1522" spans="1:21" ht="30" x14ac:dyDescent="0.25">
      <c r="A1522">
        <v>1520</v>
      </c>
      <c r="B1522" s="3" t="s">
        <v>1520</v>
      </c>
      <c r="C1522" s="3" t="s">
        <v>5629</v>
      </c>
      <c r="D1522" s="6">
        <v>9500</v>
      </c>
      <c r="E1522" s="8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>
        <f t="shared" si="92"/>
        <v>196</v>
      </c>
      <c r="P1522" s="11">
        <f t="shared" si="93"/>
        <v>111.53</v>
      </c>
      <c r="Q1522" t="s">
        <v>8335</v>
      </c>
      <c r="R1522" t="s">
        <v>8336</v>
      </c>
      <c r="S1522" s="10">
        <f t="shared" si="94"/>
        <v>41955.857789351852</v>
      </c>
      <c r="T1522">
        <f t="shared" si="95"/>
        <v>2014</v>
      </c>
      <c r="U1522" s="15" t="str" cm="1">
        <f t="array" ref="U1522">_xlfn.IFS(MONTH($S1522)=1, "January", MONTH($S1522)=2, "Feburary", MONTH($S1522)=3, "March", MONTH($S1522)=4, "April", MONTH($S1522)=5, "May", MONTH($S1522)=6, "June", MONTH($S1522)=7, "July", MONTH($S1522)=8, "August", MONTH($S1522)=9, "September", MONTH($S1522)=10, "October", MONTH($S1522)=11, "November", MONTH($S1522)=12, "December")</f>
        <v>November</v>
      </c>
    </row>
    <row r="1523" spans="1:21" ht="30" x14ac:dyDescent="0.25">
      <c r="A1523">
        <v>1521</v>
      </c>
      <c r="B1523" s="3" t="s">
        <v>1521</v>
      </c>
      <c r="C1523" s="3" t="s">
        <v>5630</v>
      </c>
      <c r="D1523" s="6">
        <v>9500</v>
      </c>
      <c r="E1523" s="8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>
        <f t="shared" si="92"/>
        <v>422</v>
      </c>
      <c r="P1523" s="11">
        <f t="shared" si="93"/>
        <v>170.45</v>
      </c>
      <c r="Q1523" t="s">
        <v>8335</v>
      </c>
      <c r="R1523" t="s">
        <v>8336</v>
      </c>
      <c r="S1523" s="10">
        <f t="shared" si="94"/>
        <v>42493.167719907404</v>
      </c>
      <c r="T1523">
        <f t="shared" si="95"/>
        <v>2016</v>
      </c>
      <c r="U1523" s="15" t="str" cm="1">
        <f t="array" ref="U1523">_xlfn.IFS(MONTH($S1523)=1, "January", MONTH($S1523)=2, "Feburary", MONTH($S1523)=3, "March", MONTH($S1523)=4, "April", MONTH($S1523)=5, "May", MONTH($S1523)=6, "June", MONTH($S1523)=7, "July", MONTH($S1523)=8, "August", MONTH($S1523)=9, "September", MONTH($S1523)=10, "October", MONTH($S1523)=11, "November", MONTH($S1523)=12, "December")</f>
        <v>May</v>
      </c>
    </row>
    <row r="1524" spans="1:21" ht="30" x14ac:dyDescent="0.25">
      <c r="A1524">
        <v>1522</v>
      </c>
      <c r="B1524" s="3" t="s">
        <v>1522</v>
      </c>
      <c r="C1524" s="3" t="s">
        <v>5631</v>
      </c>
      <c r="D1524" s="6">
        <v>9500</v>
      </c>
      <c r="E1524" s="8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>
        <f t="shared" si="92"/>
        <v>636</v>
      </c>
      <c r="P1524" s="11">
        <f t="shared" si="93"/>
        <v>133.74</v>
      </c>
      <c r="Q1524" t="s">
        <v>8335</v>
      </c>
      <c r="R1524" t="s">
        <v>8336</v>
      </c>
      <c r="S1524" s="10">
        <f t="shared" si="94"/>
        <v>41899.830312500002</v>
      </c>
      <c r="T1524">
        <f t="shared" si="95"/>
        <v>2014</v>
      </c>
      <c r="U1524" s="15" t="str" cm="1">
        <f t="array" ref="U1524">_xlfn.IFS(MONTH($S1524)=1, "January", MONTH($S1524)=2, "Feburary", MONTH($S1524)=3, "March", MONTH($S1524)=4, "April", MONTH($S1524)=5, "May", MONTH($S1524)=6, "June", MONTH($S1524)=7, "July", MONTH($S1524)=8, "August", MONTH($S1524)=9, "September", MONTH($S1524)=10, "October", MONTH($S1524)=11, "November", MONTH($S1524)=12, "December")</f>
        <v>September</v>
      </c>
    </row>
    <row r="1525" spans="1:21" ht="30" x14ac:dyDescent="0.25">
      <c r="A1525">
        <v>1523</v>
      </c>
      <c r="B1525" s="3" t="s">
        <v>1523</v>
      </c>
      <c r="C1525" s="3" t="s">
        <v>5632</v>
      </c>
      <c r="D1525" s="6">
        <v>9500</v>
      </c>
      <c r="E1525" s="8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>
        <f t="shared" si="92"/>
        <v>243</v>
      </c>
      <c r="P1525" s="11">
        <f t="shared" si="93"/>
        <v>95.83</v>
      </c>
      <c r="Q1525" t="s">
        <v>8335</v>
      </c>
      <c r="R1525" t="s">
        <v>8336</v>
      </c>
      <c r="S1525" s="10">
        <f t="shared" si="94"/>
        <v>41964.751342592594</v>
      </c>
      <c r="T1525">
        <f t="shared" si="95"/>
        <v>2014</v>
      </c>
      <c r="U1525" s="15" t="str" cm="1">
        <f t="array" ref="U1525">_xlfn.IFS(MONTH($S1525)=1, "January", MONTH($S1525)=2, "Feburary", MONTH($S1525)=3, "March", MONTH($S1525)=4, "April", MONTH($S1525)=5, "May", MONTH($S1525)=6, "June", MONTH($S1525)=7, "July", MONTH($S1525)=8, "August", MONTH($S1525)=9, "September", MONTH($S1525)=10, "October", MONTH($S1525)=11, "November", MONTH($S1525)=12, "December")</f>
        <v>November</v>
      </c>
    </row>
    <row r="1526" spans="1:21" ht="30" x14ac:dyDescent="0.25">
      <c r="A1526">
        <v>1524</v>
      </c>
      <c r="B1526" s="3" t="s">
        <v>1524</v>
      </c>
      <c r="C1526" s="3" t="s">
        <v>5633</v>
      </c>
      <c r="D1526" s="6">
        <v>9300</v>
      </c>
      <c r="E1526" s="8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>
        <f t="shared" si="92"/>
        <v>67</v>
      </c>
      <c r="P1526" s="11">
        <f t="shared" si="93"/>
        <v>221.79</v>
      </c>
      <c r="Q1526" t="s">
        <v>8335</v>
      </c>
      <c r="R1526" t="s">
        <v>8336</v>
      </c>
      <c r="S1526" s="10">
        <f t="shared" si="94"/>
        <v>42756.501041666663</v>
      </c>
      <c r="T1526">
        <f t="shared" si="95"/>
        <v>2017</v>
      </c>
      <c r="U1526" s="15" t="str" cm="1">
        <f t="array" ref="U1526">_xlfn.IFS(MONTH($S1526)=1, "January", MONTH($S1526)=2, "Feburary", MONTH($S1526)=3, "March", MONTH($S1526)=4, "April", MONTH($S1526)=5, "May", MONTH($S1526)=6, "June", MONTH($S1526)=7, "July", MONTH($S1526)=8, "August", MONTH($S1526)=9, "September", MONTH($S1526)=10, "October", MONTH($S1526)=11, "November", MONTH($S1526)=12, "December")</f>
        <v>January</v>
      </c>
    </row>
    <row r="1527" spans="1:21" ht="30" x14ac:dyDescent="0.25">
      <c r="A1527">
        <v>1525</v>
      </c>
      <c r="B1527" s="3" t="s">
        <v>1525</v>
      </c>
      <c r="C1527" s="3" t="s">
        <v>5634</v>
      </c>
      <c r="D1527" s="6">
        <v>9072</v>
      </c>
      <c r="E1527" s="8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>
        <f t="shared" si="92"/>
        <v>50</v>
      </c>
      <c r="P1527" s="11">
        <f t="shared" si="93"/>
        <v>32.32</v>
      </c>
      <c r="Q1527" t="s">
        <v>8335</v>
      </c>
      <c r="R1527" t="s">
        <v>8336</v>
      </c>
      <c r="S1527" s="10">
        <f t="shared" si="94"/>
        <v>42570.702986111108</v>
      </c>
      <c r="T1527">
        <f t="shared" si="95"/>
        <v>2016</v>
      </c>
      <c r="U1527" s="15" t="str" cm="1">
        <f t="array" ref="U1527">_xlfn.IFS(MONTH($S1527)=1, "January", MONTH($S1527)=2, "Feburary", MONTH($S1527)=3, "March", MONTH($S1527)=4, "April", MONTH($S1527)=5, "May", MONTH($S1527)=6, "June", MONTH($S1527)=7, "July", MONTH($S1527)=8, "August", MONTH($S1527)=9, "September", MONTH($S1527)=10, "October", MONTH($S1527)=11, "November", MONTH($S1527)=12, "December")</f>
        <v>July</v>
      </c>
    </row>
    <row r="1528" spans="1:21" ht="30" x14ac:dyDescent="0.25">
      <c r="A1528">
        <v>1526</v>
      </c>
      <c r="B1528" s="3" t="s">
        <v>1526</v>
      </c>
      <c r="C1528" s="3" t="s">
        <v>5635</v>
      </c>
      <c r="D1528" s="6">
        <v>9041</v>
      </c>
      <c r="E1528" s="8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>
        <f t="shared" si="92"/>
        <v>306</v>
      </c>
      <c r="P1528" s="11">
        <f t="shared" si="93"/>
        <v>98.84</v>
      </c>
      <c r="Q1528" t="s">
        <v>8335</v>
      </c>
      <c r="R1528" t="s">
        <v>8336</v>
      </c>
      <c r="S1528" s="10">
        <f t="shared" si="94"/>
        <v>42339.276006944448</v>
      </c>
      <c r="T1528">
        <f t="shared" si="95"/>
        <v>2015</v>
      </c>
      <c r="U1528" s="15" t="str" cm="1">
        <f t="array" ref="U1528">_xlfn.IFS(MONTH($S1528)=1, "January", MONTH($S1528)=2, "Feburary", MONTH($S1528)=3, "March", MONTH($S1528)=4, "April", MONTH($S1528)=5, "May", MONTH($S1528)=6, "June", MONTH($S1528)=7, "July", MONTH($S1528)=8, "August", MONTH($S1528)=9, "September", MONTH($S1528)=10, "October", MONTH($S1528)=11, "November", MONTH($S1528)=12, "December")</f>
        <v>December</v>
      </c>
    </row>
    <row r="1529" spans="1:21" ht="30" x14ac:dyDescent="0.25">
      <c r="A1529">
        <v>1527</v>
      </c>
      <c r="B1529" s="3" t="s">
        <v>1527</v>
      </c>
      <c r="C1529" s="3" t="s">
        <v>5636</v>
      </c>
      <c r="D1529" s="6">
        <v>9000</v>
      </c>
      <c r="E1529" s="8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>
        <f t="shared" si="92"/>
        <v>43</v>
      </c>
      <c r="P1529" s="11">
        <f t="shared" si="93"/>
        <v>55.22</v>
      </c>
      <c r="Q1529" t="s">
        <v>8335</v>
      </c>
      <c r="R1529" t="s">
        <v>8336</v>
      </c>
      <c r="S1529" s="10">
        <f t="shared" si="94"/>
        <v>42780.600532407407</v>
      </c>
      <c r="T1529">
        <f t="shared" si="95"/>
        <v>2017</v>
      </c>
      <c r="U1529" s="15" t="str" cm="1">
        <f t="array" ref="U1529">_xlfn.IFS(MONTH($S1529)=1, "January", MONTH($S1529)=2, "Feburary", MONTH($S1529)=3, "March", MONTH($S1529)=4, "April", MONTH($S1529)=5, "May", MONTH($S1529)=6, "June", MONTH($S1529)=7, "July", MONTH($S1529)=8, "August", MONTH($S1529)=9, "September", MONTH($S1529)=10, "October", MONTH($S1529)=11, "November", MONTH($S1529)=12, "December")</f>
        <v>Feburary</v>
      </c>
    </row>
    <row r="1530" spans="1:21" ht="30" x14ac:dyDescent="0.25">
      <c r="A1530">
        <v>1528</v>
      </c>
      <c r="B1530" s="3" t="s">
        <v>1528</v>
      </c>
      <c r="C1530" s="3" t="s">
        <v>5637</v>
      </c>
      <c r="D1530" s="6">
        <v>9000</v>
      </c>
      <c r="E1530" s="8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>
        <f t="shared" si="92"/>
        <v>94</v>
      </c>
      <c r="P1530" s="11">
        <f t="shared" si="93"/>
        <v>52.79</v>
      </c>
      <c r="Q1530" t="s">
        <v>8335</v>
      </c>
      <c r="R1530" t="s">
        <v>8336</v>
      </c>
      <c r="S1530" s="10">
        <f t="shared" si="94"/>
        <v>42736.732893518521</v>
      </c>
      <c r="T1530">
        <f t="shared" si="95"/>
        <v>2017</v>
      </c>
      <c r="U1530" s="15" t="str" cm="1">
        <f t="array" ref="U1530">_xlfn.IFS(MONTH($S1530)=1, "January", MONTH($S1530)=2, "Feburary", MONTH($S1530)=3, "March", MONTH($S1530)=4, "April", MONTH($S1530)=5, "May", MONTH($S1530)=6, "June", MONTH($S1530)=7, "July", MONTH($S1530)=8, "August", MONTH($S1530)=9, "September", MONTH($S1530)=10, "October", MONTH($S1530)=11, "November", MONTH($S1530)=12, "December")</f>
        <v>January</v>
      </c>
    </row>
    <row r="1531" spans="1:21" ht="30" x14ac:dyDescent="0.25">
      <c r="A1531">
        <v>1529</v>
      </c>
      <c r="B1531" s="3" t="s">
        <v>1529</v>
      </c>
      <c r="C1531" s="3" t="s">
        <v>5638</v>
      </c>
      <c r="D1531" s="6">
        <v>9000</v>
      </c>
      <c r="E1531" s="8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>
        <f t="shared" si="92"/>
        <v>213</v>
      </c>
      <c r="P1531" s="11">
        <f t="shared" si="93"/>
        <v>135.66999999999999</v>
      </c>
      <c r="Q1531" t="s">
        <v>8335</v>
      </c>
      <c r="R1531" t="s">
        <v>8336</v>
      </c>
      <c r="S1531" s="10">
        <f t="shared" si="94"/>
        <v>42052.628703703704</v>
      </c>
      <c r="T1531">
        <f t="shared" si="95"/>
        <v>2015</v>
      </c>
      <c r="U1531" s="15" t="str" cm="1">
        <f t="array" ref="U1531">_xlfn.IFS(MONTH($S1531)=1, "January", MONTH($S1531)=2, "Feburary", MONTH($S1531)=3, "March", MONTH($S1531)=4, "April", MONTH($S1531)=5, "May", MONTH($S1531)=6, "June", MONTH($S1531)=7, "July", MONTH($S1531)=8, "August", MONTH($S1531)=9, "September", MONTH($S1531)=10, "October", MONTH($S1531)=11, "November", MONTH($S1531)=12, "December")</f>
        <v>Feburary</v>
      </c>
    </row>
    <row r="1532" spans="1:21" ht="30" x14ac:dyDescent="0.25">
      <c r="A1532">
        <v>1530</v>
      </c>
      <c r="B1532" s="3" t="s">
        <v>1530</v>
      </c>
      <c r="C1532" s="3" t="s">
        <v>5639</v>
      </c>
      <c r="D1532" s="6">
        <v>9000</v>
      </c>
      <c r="E1532" s="8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>
        <f t="shared" si="92"/>
        <v>524</v>
      </c>
      <c r="P1532" s="11">
        <f t="shared" si="93"/>
        <v>53.99</v>
      </c>
      <c r="Q1532" t="s">
        <v>8335</v>
      </c>
      <c r="R1532" t="s">
        <v>8336</v>
      </c>
      <c r="S1532" s="10">
        <f t="shared" si="94"/>
        <v>42275.767303240747</v>
      </c>
      <c r="T1532">
        <f t="shared" si="95"/>
        <v>2015</v>
      </c>
      <c r="U1532" s="15" t="str" cm="1">
        <f t="array" ref="U1532">_xlfn.IFS(MONTH($S1532)=1, "January", MONTH($S1532)=2, "Feburary", MONTH($S1532)=3, "March", MONTH($S1532)=4, "April", MONTH($S1532)=5, "May", MONTH($S1532)=6, "June", MONTH($S1532)=7, "July", MONTH($S1532)=8, "August", MONTH($S1532)=9, "September", MONTH($S1532)=10, "October", MONTH($S1532)=11, "November", MONTH($S1532)=12, "December")</f>
        <v>September</v>
      </c>
    </row>
    <row r="1533" spans="1:21" ht="30" x14ac:dyDescent="0.25">
      <c r="A1533">
        <v>1531</v>
      </c>
      <c r="B1533" s="3" t="s">
        <v>1531</v>
      </c>
      <c r="C1533" s="3" t="s">
        <v>5640</v>
      </c>
      <c r="D1533" s="6">
        <v>9000</v>
      </c>
      <c r="E1533" s="8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>
        <f t="shared" si="92"/>
        <v>46</v>
      </c>
      <c r="P1533" s="11">
        <f t="shared" si="93"/>
        <v>56.64</v>
      </c>
      <c r="Q1533" t="s">
        <v>8335</v>
      </c>
      <c r="R1533" t="s">
        <v>8336</v>
      </c>
      <c r="S1533" s="10">
        <f t="shared" si="94"/>
        <v>41941.802384259259</v>
      </c>
      <c r="T1533">
        <f t="shared" si="95"/>
        <v>2014</v>
      </c>
      <c r="U1533" s="15" t="str" cm="1">
        <f t="array" ref="U1533">_xlfn.IFS(MONTH($S1533)=1, "January", MONTH($S1533)=2, "Feburary", MONTH($S1533)=3, "March", MONTH($S1533)=4, "April", MONTH($S1533)=5, "May", MONTH($S1533)=6, "June", MONTH($S1533)=7, "July", MONTH($S1533)=8, "August", MONTH($S1533)=9, "September", MONTH($S1533)=10, "October", MONTH($S1533)=11, "November", MONTH($S1533)=12, "December")</f>
        <v>October</v>
      </c>
    </row>
    <row r="1534" spans="1:21" ht="30" x14ac:dyDescent="0.25">
      <c r="A1534">
        <v>1532</v>
      </c>
      <c r="B1534" s="3" t="s">
        <v>1532</v>
      </c>
      <c r="C1534" s="3" t="s">
        <v>5641</v>
      </c>
      <c r="D1534" s="6">
        <v>9000</v>
      </c>
      <c r="E1534" s="8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>
        <f t="shared" si="92"/>
        <v>269</v>
      </c>
      <c r="P1534" s="11">
        <f t="shared" si="93"/>
        <v>82.32</v>
      </c>
      <c r="Q1534" t="s">
        <v>8335</v>
      </c>
      <c r="R1534" t="s">
        <v>8336</v>
      </c>
      <c r="S1534" s="10">
        <f t="shared" si="94"/>
        <v>42391.475289351853</v>
      </c>
      <c r="T1534">
        <f t="shared" si="95"/>
        <v>2016</v>
      </c>
      <c r="U1534" s="15" t="str" cm="1">
        <f t="array" ref="U1534">_xlfn.IFS(MONTH($S1534)=1, "January", MONTH($S1534)=2, "Feburary", MONTH($S1534)=3, "March", MONTH($S1534)=4, "April", MONTH($S1534)=5, "May", MONTH($S1534)=6, "June", MONTH($S1534)=7, "July", MONTH($S1534)=8, "August", MONTH($S1534)=9, "September", MONTH($S1534)=10, "October", MONTH($S1534)=11, "November", MONTH($S1534)=12, "December")</f>
        <v>January</v>
      </c>
    </row>
    <row r="1535" spans="1:21" ht="30" x14ac:dyDescent="0.25">
      <c r="A1535">
        <v>1533</v>
      </c>
      <c r="B1535" s="3" t="s">
        <v>1533</v>
      </c>
      <c r="C1535" s="3" t="s">
        <v>5642</v>
      </c>
      <c r="D1535" s="6">
        <v>9000</v>
      </c>
      <c r="E1535" s="8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>
        <f t="shared" si="92"/>
        <v>726</v>
      </c>
      <c r="P1535" s="11">
        <f t="shared" si="93"/>
        <v>88.26</v>
      </c>
      <c r="Q1535" t="s">
        <v>8335</v>
      </c>
      <c r="R1535" t="s">
        <v>8336</v>
      </c>
      <c r="S1535" s="10">
        <f t="shared" si="94"/>
        <v>42443.00204861111</v>
      </c>
      <c r="T1535">
        <f t="shared" si="95"/>
        <v>2016</v>
      </c>
      <c r="U1535" s="15" t="str" cm="1">
        <f t="array" ref="U1535">_xlfn.IFS(MONTH($S1535)=1, "January", MONTH($S1535)=2, "Feburary", MONTH($S1535)=3, "March", MONTH($S1535)=4, "April", MONTH($S1535)=5, "May", MONTH($S1535)=6, "June", MONTH($S1535)=7, "July", MONTH($S1535)=8, "August", MONTH($S1535)=9, "September", MONTH($S1535)=10, "October", MONTH($S1535)=11, "November", MONTH($S1535)=12, "December")</f>
        <v>March</v>
      </c>
    </row>
    <row r="1536" spans="1:21" ht="30" x14ac:dyDescent="0.25">
      <c r="A1536">
        <v>1534</v>
      </c>
      <c r="B1536" s="3" t="s">
        <v>1534</v>
      </c>
      <c r="C1536" s="3" t="s">
        <v>5643</v>
      </c>
      <c r="D1536" s="6">
        <v>9000</v>
      </c>
      <c r="E1536" s="8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>
        <f t="shared" si="92"/>
        <v>348</v>
      </c>
      <c r="P1536" s="11">
        <f t="shared" si="93"/>
        <v>84.91</v>
      </c>
      <c r="Q1536" t="s">
        <v>8335</v>
      </c>
      <c r="R1536" t="s">
        <v>8336</v>
      </c>
      <c r="S1536" s="10">
        <f t="shared" si="94"/>
        <v>42221.67432870371</v>
      </c>
      <c r="T1536">
        <f t="shared" si="95"/>
        <v>2015</v>
      </c>
      <c r="U1536" s="15" t="str" cm="1">
        <f t="array" ref="U1536">_xlfn.IFS(MONTH($S1536)=1, "January", MONTH($S1536)=2, "Feburary", MONTH($S1536)=3, "March", MONTH($S1536)=4, "April", MONTH($S1536)=5, "May", MONTH($S1536)=6, "June", MONTH($S1536)=7, "July", MONTH($S1536)=8, "August", MONTH($S1536)=9, "September", MONTH($S1536)=10, "October", MONTH($S1536)=11, "November", MONTH($S1536)=12, "December")</f>
        <v>August</v>
      </c>
    </row>
    <row r="1537" spans="1:21" ht="30" x14ac:dyDescent="0.25">
      <c r="A1537">
        <v>1535</v>
      </c>
      <c r="B1537" s="3" t="s">
        <v>1535</v>
      </c>
      <c r="C1537" s="3" t="s">
        <v>5644</v>
      </c>
      <c r="D1537" s="6">
        <v>9000</v>
      </c>
      <c r="E1537" s="8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>
        <f t="shared" si="92"/>
        <v>59</v>
      </c>
      <c r="P1537" s="11">
        <f t="shared" si="93"/>
        <v>48.15</v>
      </c>
      <c r="Q1537" t="s">
        <v>8335</v>
      </c>
      <c r="R1537" t="s">
        <v>8336</v>
      </c>
      <c r="S1537" s="10">
        <f t="shared" si="94"/>
        <v>42484.829062500001</v>
      </c>
      <c r="T1537">
        <f t="shared" si="95"/>
        <v>2016</v>
      </c>
      <c r="U1537" s="15" t="str" cm="1">
        <f t="array" ref="U1537">_xlfn.IFS(MONTH($S1537)=1, "January", MONTH($S1537)=2, "Feburary", MONTH($S1537)=3, "March", MONTH($S1537)=4, "April", MONTH($S1537)=5, "May", MONTH($S1537)=6, "June", MONTH($S1537)=7, "July", MONTH($S1537)=8, "August", MONTH($S1537)=9, "September", MONTH($S1537)=10, "October", MONTH($S1537)=11, "November", MONTH($S1537)=12, "December")</f>
        <v>April</v>
      </c>
    </row>
    <row r="1538" spans="1:21" ht="30" x14ac:dyDescent="0.25">
      <c r="A1538">
        <v>1536</v>
      </c>
      <c r="B1538" s="3" t="s">
        <v>1536</v>
      </c>
      <c r="C1538" s="3" t="s">
        <v>5645</v>
      </c>
      <c r="D1538" s="6">
        <v>9000</v>
      </c>
      <c r="E1538" s="8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>
        <f t="shared" si="92"/>
        <v>334</v>
      </c>
      <c r="P1538" s="11">
        <f t="shared" si="93"/>
        <v>66.02</v>
      </c>
      <c r="Q1538" t="s">
        <v>8335</v>
      </c>
      <c r="R1538" t="s">
        <v>8336</v>
      </c>
      <c r="S1538" s="10">
        <f t="shared" si="94"/>
        <v>42213.802199074074</v>
      </c>
      <c r="T1538">
        <f t="shared" si="95"/>
        <v>2015</v>
      </c>
      <c r="U1538" s="15" t="str" cm="1">
        <f t="array" ref="U1538">_xlfn.IFS(MONTH($S1538)=1, "January", MONTH($S1538)=2, "Feburary", MONTH($S1538)=3, "March", MONTH($S1538)=4, "April", MONTH($S1538)=5, "May", MONTH($S1538)=6, "June", MONTH($S1538)=7, "July", MONTH($S1538)=8, "August", MONTH($S1538)=9, "September", MONTH($S1538)=10, "October", MONTH($S1538)=11, "November", MONTH($S1538)=12, "December")</f>
        <v>July</v>
      </c>
    </row>
    <row r="1539" spans="1:21" ht="30" x14ac:dyDescent="0.25">
      <c r="A1539">
        <v>1537</v>
      </c>
      <c r="B1539" s="3" t="s">
        <v>1537</v>
      </c>
      <c r="C1539" s="3" t="s">
        <v>5646</v>
      </c>
      <c r="D1539" s="6">
        <v>9000</v>
      </c>
      <c r="E1539" s="8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>
        <f t="shared" ref="O1539:O1602" si="96">ROUND($E1539/$D1539*100, 0)</f>
        <v>240</v>
      </c>
      <c r="P1539" s="11">
        <f t="shared" ref="P1539:P1602" si="97">IFERROR(ROUND($E1539/$L1539, 2), 0)</f>
        <v>96.38</v>
      </c>
      <c r="Q1539" t="s">
        <v>8335</v>
      </c>
      <c r="R1539" t="s">
        <v>8336</v>
      </c>
      <c r="S1539" s="10">
        <f t="shared" ref="S1539:S1602" si="98">((($J1539/60)/60)/24)+DATE(1970,1,1)</f>
        <v>42552.315127314811</v>
      </c>
      <c r="T1539">
        <f t="shared" ref="T1539:T1602" si="99">YEAR($S1539)</f>
        <v>2016</v>
      </c>
      <c r="U1539" s="15" t="str" cm="1">
        <f t="array" ref="U1539">_xlfn.IFS(MONTH($S1539)=1, "January", MONTH($S1539)=2, "Feburary", MONTH($S1539)=3, "March", MONTH($S1539)=4, "April", MONTH($S1539)=5, "May", MONTH($S1539)=6, "June", MONTH($S1539)=7, "July", MONTH($S1539)=8, "August", MONTH($S1539)=9, "September", MONTH($S1539)=10, "October", MONTH($S1539)=11, "November", MONTH($S1539)=12, "December")</f>
        <v>July</v>
      </c>
    </row>
    <row r="1540" spans="1:21" ht="30" x14ac:dyDescent="0.25">
      <c r="A1540">
        <v>1538</v>
      </c>
      <c r="B1540" s="3" t="s">
        <v>1538</v>
      </c>
      <c r="C1540" s="3" t="s">
        <v>5647</v>
      </c>
      <c r="D1540" s="6">
        <v>9000</v>
      </c>
      <c r="E1540" s="8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>
        <f t="shared" si="96"/>
        <v>80</v>
      </c>
      <c r="P1540" s="11">
        <f t="shared" si="97"/>
        <v>156.16999999999999</v>
      </c>
      <c r="Q1540" t="s">
        <v>8335</v>
      </c>
      <c r="R1540" t="s">
        <v>8336</v>
      </c>
      <c r="S1540" s="10">
        <f t="shared" si="98"/>
        <v>41981.782060185185</v>
      </c>
      <c r="T1540">
        <f t="shared" si="99"/>
        <v>2014</v>
      </c>
      <c r="U1540" s="15" t="str" cm="1">
        <f t="array" ref="U1540">_xlfn.IFS(MONTH($S1540)=1, "January", MONTH($S1540)=2, "Feburary", MONTH($S1540)=3, "March", MONTH($S1540)=4, "April", MONTH($S1540)=5, "May", MONTH($S1540)=6, "June", MONTH($S1540)=7, "July", MONTH($S1540)=8, "August", MONTH($S1540)=9, "September", MONTH($S1540)=10, "October", MONTH($S1540)=11, "November", MONTH($S1540)=12, "December")</f>
        <v>December</v>
      </c>
    </row>
    <row r="1541" spans="1:21" ht="30" x14ac:dyDescent="0.25">
      <c r="A1541">
        <v>1539</v>
      </c>
      <c r="B1541" s="3" t="s">
        <v>1539</v>
      </c>
      <c r="C1541" s="3" t="s">
        <v>5648</v>
      </c>
      <c r="D1541" s="6">
        <v>9000</v>
      </c>
      <c r="E1541" s="8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>
        <f t="shared" si="96"/>
        <v>302</v>
      </c>
      <c r="P1541" s="11">
        <f t="shared" si="97"/>
        <v>95.76</v>
      </c>
      <c r="Q1541" t="s">
        <v>8335</v>
      </c>
      <c r="R1541" t="s">
        <v>8336</v>
      </c>
      <c r="S1541" s="10">
        <f t="shared" si="98"/>
        <v>42705.919201388882</v>
      </c>
      <c r="T1541">
        <f t="shared" si="99"/>
        <v>2016</v>
      </c>
      <c r="U1541" s="15" t="str" cm="1">
        <f t="array" ref="U1541">_xlfn.IFS(MONTH($S1541)=1, "January", MONTH($S1541)=2, "Feburary", MONTH($S1541)=3, "March", MONTH($S1541)=4, "April", MONTH($S1541)=5, "May", MONTH($S1541)=6, "June", MONTH($S1541)=7, "July", MONTH($S1541)=8, "August", MONTH($S1541)=9, "September", MONTH($S1541)=10, "October", MONTH($S1541)=11, "November", MONTH($S1541)=12, "December")</f>
        <v>December</v>
      </c>
    </row>
    <row r="1542" spans="1:21" ht="30" x14ac:dyDescent="0.25">
      <c r="A1542">
        <v>1540</v>
      </c>
      <c r="B1542" s="3" t="s">
        <v>1540</v>
      </c>
      <c r="C1542" s="3" t="s">
        <v>5649</v>
      </c>
      <c r="D1542" s="6">
        <v>9000</v>
      </c>
      <c r="E1542" s="8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>
        <f t="shared" si="96"/>
        <v>196</v>
      </c>
      <c r="P1542" s="11">
        <f t="shared" si="97"/>
        <v>180.41</v>
      </c>
      <c r="Q1542" t="s">
        <v>8335</v>
      </c>
      <c r="R1542" t="s">
        <v>8336</v>
      </c>
      <c r="S1542" s="10">
        <f t="shared" si="98"/>
        <v>41939.00712962963</v>
      </c>
      <c r="T1542">
        <f t="shared" si="99"/>
        <v>2014</v>
      </c>
      <c r="U1542" s="15" t="str" cm="1">
        <f t="array" ref="U1542">_xlfn.IFS(MONTH($S1542)=1, "January", MONTH($S1542)=2, "Feburary", MONTH($S1542)=3, "March", MONTH($S1542)=4, "April", MONTH($S1542)=5, "May", MONTH($S1542)=6, "June", MONTH($S1542)=7, "July", MONTH($S1542)=8, "August", MONTH($S1542)=9, "September", MONTH($S1542)=10, "October", MONTH($S1542)=11, "November", MONTH($S1542)=12, "December")</f>
        <v>October</v>
      </c>
    </row>
    <row r="1543" spans="1:21" ht="30" x14ac:dyDescent="0.25">
      <c r="A1543">
        <v>1541</v>
      </c>
      <c r="B1543" s="3" t="s">
        <v>1541</v>
      </c>
      <c r="C1543" s="3" t="s">
        <v>5650</v>
      </c>
      <c r="D1543" s="6">
        <v>9000</v>
      </c>
      <c r="E1543" s="8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>
        <f t="shared" si="96"/>
        <v>0</v>
      </c>
      <c r="P1543" s="11">
        <f t="shared" si="97"/>
        <v>3</v>
      </c>
      <c r="Q1543" t="s">
        <v>8335</v>
      </c>
      <c r="R1543" t="s">
        <v>8340</v>
      </c>
      <c r="S1543" s="10">
        <f t="shared" si="98"/>
        <v>41974.712245370371</v>
      </c>
      <c r="T1543">
        <f t="shared" si="99"/>
        <v>2014</v>
      </c>
      <c r="U1543" s="15" t="str" cm="1">
        <f t="array" ref="U1543">_xlfn.IFS(MONTH($S1543)=1, "January", MONTH($S1543)=2, "Feburary", MONTH($S1543)=3, "March", MONTH($S1543)=4, "April", MONTH($S1543)=5, "May", MONTH($S1543)=6, "June", MONTH($S1543)=7, "July", MONTH($S1543)=8, "August", MONTH($S1543)=9, "September", MONTH($S1543)=10, "October", MONTH($S1543)=11, "November", MONTH($S1543)=12, "December")</f>
        <v>December</v>
      </c>
    </row>
    <row r="1544" spans="1:21" ht="30" x14ac:dyDescent="0.25">
      <c r="A1544">
        <v>1542</v>
      </c>
      <c r="B1544" s="3" t="s">
        <v>1542</v>
      </c>
      <c r="C1544" s="3" t="s">
        <v>5651</v>
      </c>
      <c r="D1544" s="6">
        <v>9000</v>
      </c>
      <c r="E1544" s="8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>
        <f t="shared" si="96"/>
        <v>0</v>
      </c>
      <c r="P1544" s="11">
        <f t="shared" si="97"/>
        <v>20</v>
      </c>
      <c r="Q1544" t="s">
        <v>8335</v>
      </c>
      <c r="R1544" t="s">
        <v>8340</v>
      </c>
      <c r="S1544" s="10">
        <f t="shared" si="98"/>
        <v>42170.996527777781</v>
      </c>
      <c r="T1544">
        <f t="shared" si="99"/>
        <v>2015</v>
      </c>
      <c r="U1544" s="15" t="str" cm="1">
        <f t="array" ref="U1544">_xlfn.IFS(MONTH($S1544)=1, "January", MONTH($S1544)=2, "Feburary", MONTH($S1544)=3, "March", MONTH($S1544)=4, "April", MONTH($S1544)=5, "May", MONTH($S1544)=6, "June", MONTH($S1544)=7, "July", MONTH($S1544)=8, "August", MONTH($S1544)=9, "September", MONTH($S1544)=10, "October", MONTH($S1544)=11, "November", MONTH($S1544)=12, "December")</f>
        <v>June</v>
      </c>
    </row>
    <row r="1545" spans="1:21" ht="30" x14ac:dyDescent="0.25">
      <c r="A1545">
        <v>1543</v>
      </c>
      <c r="B1545" s="3" t="s">
        <v>1543</v>
      </c>
      <c r="C1545" s="3" t="s">
        <v>5652</v>
      </c>
      <c r="D1545" s="6">
        <v>9000</v>
      </c>
      <c r="E1545" s="8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>
        <f t="shared" si="96"/>
        <v>0</v>
      </c>
      <c r="P1545" s="11">
        <f t="shared" si="97"/>
        <v>10</v>
      </c>
      <c r="Q1545" t="s">
        <v>8335</v>
      </c>
      <c r="R1545" t="s">
        <v>8340</v>
      </c>
      <c r="S1545" s="10">
        <f t="shared" si="98"/>
        <v>41935.509652777779</v>
      </c>
      <c r="T1545">
        <f t="shared" si="99"/>
        <v>2014</v>
      </c>
      <c r="U1545" s="15" t="str" cm="1">
        <f t="array" ref="U1545">_xlfn.IFS(MONTH($S1545)=1, "January", MONTH($S1545)=2, "Feburary", MONTH($S1545)=3, "March", MONTH($S1545)=4, "April", MONTH($S1545)=5, "May", MONTH($S1545)=6, "June", MONTH($S1545)=7, "July", MONTH($S1545)=8, "August", MONTH($S1545)=9, "September", MONTH($S1545)=10, "October", MONTH($S1545)=11, "November", MONTH($S1545)=12, "December")</f>
        <v>October</v>
      </c>
    </row>
    <row r="1546" spans="1:21" ht="30" x14ac:dyDescent="0.25">
      <c r="A1546">
        <v>1544</v>
      </c>
      <c r="B1546" s="3" t="s">
        <v>1544</v>
      </c>
      <c r="C1546" s="3" t="s">
        <v>5653</v>
      </c>
      <c r="D1546" s="6">
        <v>9000</v>
      </c>
      <c r="E1546" s="8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>
        <f t="shared" si="96"/>
        <v>0</v>
      </c>
      <c r="P1546" s="11">
        <f t="shared" si="97"/>
        <v>0</v>
      </c>
      <c r="Q1546" t="s">
        <v>8335</v>
      </c>
      <c r="R1546" t="s">
        <v>8340</v>
      </c>
      <c r="S1546" s="10">
        <f t="shared" si="98"/>
        <v>42053.051203703704</v>
      </c>
      <c r="T1546">
        <f t="shared" si="99"/>
        <v>2015</v>
      </c>
      <c r="U1546" s="15" t="str" cm="1">
        <f t="array" ref="U1546">_xlfn.IFS(MONTH($S1546)=1, "January", MONTH($S1546)=2, "Feburary", MONTH($S1546)=3, "March", MONTH($S1546)=4, "April", MONTH($S1546)=5, "May", MONTH($S1546)=6, "June", MONTH($S1546)=7, "July", MONTH($S1546)=8, "August", MONTH($S1546)=9, "September", MONTH($S1546)=10, "October", MONTH($S1546)=11, "November", MONTH($S1546)=12, "December")</f>
        <v>Feburary</v>
      </c>
    </row>
    <row r="1547" spans="1:21" ht="30" x14ac:dyDescent="0.25">
      <c r="A1547">
        <v>1545</v>
      </c>
      <c r="B1547" s="3" t="s">
        <v>1545</v>
      </c>
      <c r="C1547" s="3" t="s">
        <v>5654</v>
      </c>
      <c r="D1547" s="6">
        <v>9000</v>
      </c>
      <c r="E1547" s="8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>
        <f t="shared" si="96"/>
        <v>0</v>
      </c>
      <c r="P1547" s="11">
        <f t="shared" si="97"/>
        <v>1</v>
      </c>
      <c r="Q1547" t="s">
        <v>8335</v>
      </c>
      <c r="R1547" t="s">
        <v>8340</v>
      </c>
      <c r="S1547" s="10">
        <f t="shared" si="98"/>
        <v>42031.884652777779</v>
      </c>
      <c r="T1547">
        <f t="shared" si="99"/>
        <v>2015</v>
      </c>
      <c r="U1547" s="15" t="str" cm="1">
        <f t="array" ref="U1547">_xlfn.IFS(MONTH($S1547)=1, "January", MONTH($S1547)=2, "Feburary", MONTH($S1547)=3, "March", MONTH($S1547)=4, "April", MONTH($S1547)=5, "May", MONTH($S1547)=6, "June", MONTH($S1547)=7, "July", MONTH($S1547)=8, "August", MONTH($S1547)=9, "September", MONTH($S1547)=10, "October", MONTH($S1547)=11, "November", MONTH($S1547)=12, "December")</f>
        <v>January</v>
      </c>
    </row>
    <row r="1548" spans="1:21" ht="30" x14ac:dyDescent="0.25">
      <c r="A1548">
        <v>1546</v>
      </c>
      <c r="B1548" s="3" t="s">
        <v>1546</v>
      </c>
      <c r="C1548" s="3" t="s">
        <v>5655</v>
      </c>
      <c r="D1548" s="6">
        <v>9000</v>
      </c>
      <c r="E1548" s="8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>
        <f t="shared" si="96"/>
        <v>3</v>
      </c>
      <c r="P1548" s="11">
        <f t="shared" si="97"/>
        <v>26.27</v>
      </c>
      <c r="Q1548" t="s">
        <v>8335</v>
      </c>
      <c r="R1548" t="s">
        <v>8340</v>
      </c>
      <c r="S1548" s="10">
        <f t="shared" si="98"/>
        <v>41839.212951388887</v>
      </c>
      <c r="T1548">
        <f t="shared" si="99"/>
        <v>2014</v>
      </c>
      <c r="U1548" s="15" t="str" cm="1">
        <f t="array" ref="U1548">_xlfn.IFS(MONTH($S1548)=1, "January", MONTH($S1548)=2, "Feburary", MONTH($S1548)=3, "March", MONTH($S1548)=4, "April", MONTH($S1548)=5, "May", MONTH($S1548)=6, "June", MONTH($S1548)=7, "July", MONTH($S1548)=8, "August", MONTH($S1548)=9, "September", MONTH($S1548)=10, "October", MONTH($S1548)=11, "November", MONTH($S1548)=12, "December")</f>
        <v>July</v>
      </c>
    </row>
    <row r="1549" spans="1:21" ht="30" x14ac:dyDescent="0.25">
      <c r="A1549">
        <v>1547</v>
      </c>
      <c r="B1549" s="3" t="s">
        <v>1547</v>
      </c>
      <c r="C1549" s="3" t="s">
        <v>5656</v>
      </c>
      <c r="D1549" s="6">
        <v>9000</v>
      </c>
      <c r="E1549" s="8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>
        <f t="shared" si="96"/>
        <v>0</v>
      </c>
      <c r="P1549" s="11">
        <f t="shared" si="97"/>
        <v>0</v>
      </c>
      <c r="Q1549" t="s">
        <v>8335</v>
      </c>
      <c r="R1549" t="s">
        <v>8340</v>
      </c>
      <c r="S1549" s="10">
        <f t="shared" si="98"/>
        <v>42782.426875000005</v>
      </c>
      <c r="T1549">
        <f t="shared" si="99"/>
        <v>2017</v>
      </c>
      <c r="U1549" s="15" t="str" cm="1">
        <f t="array" ref="U1549">_xlfn.IFS(MONTH($S1549)=1, "January", MONTH($S1549)=2, "Feburary", MONTH($S1549)=3, "March", MONTH($S1549)=4, "April", MONTH($S1549)=5, "May", MONTH($S1549)=6, "June", MONTH($S1549)=7, "July", MONTH($S1549)=8, "August", MONTH($S1549)=9, "September", MONTH($S1549)=10, "October", MONTH($S1549)=11, "November", MONTH($S1549)=12, "December")</f>
        <v>Feburary</v>
      </c>
    </row>
    <row r="1550" spans="1:21" ht="30" x14ac:dyDescent="0.25">
      <c r="A1550">
        <v>1548</v>
      </c>
      <c r="B1550" s="3" t="s">
        <v>1548</v>
      </c>
      <c r="C1550" s="3" t="s">
        <v>5657</v>
      </c>
      <c r="D1550" s="6">
        <v>8925</v>
      </c>
      <c r="E1550" s="8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>
        <f t="shared" si="96"/>
        <v>1</v>
      </c>
      <c r="P1550" s="11">
        <f t="shared" si="97"/>
        <v>60</v>
      </c>
      <c r="Q1550" t="s">
        <v>8335</v>
      </c>
      <c r="R1550" t="s">
        <v>8340</v>
      </c>
      <c r="S1550" s="10">
        <f t="shared" si="98"/>
        <v>42286.88217592593</v>
      </c>
      <c r="T1550">
        <f t="shared" si="99"/>
        <v>2015</v>
      </c>
      <c r="U1550" s="15" t="str" cm="1">
        <f t="array" ref="U1550">_xlfn.IFS(MONTH($S1550)=1, "January", MONTH($S1550)=2, "Feburary", MONTH($S1550)=3, "March", MONTH($S1550)=4, "April", MONTH($S1550)=5, "May", MONTH($S1550)=6, "June", MONTH($S1550)=7, "July", MONTH($S1550)=8, "August", MONTH($S1550)=9, "September", MONTH($S1550)=10, "October", MONTH($S1550)=11, "November", MONTH($S1550)=12, "December")</f>
        <v>October</v>
      </c>
    </row>
    <row r="1551" spans="1:21" ht="30" x14ac:dyDescent="0.25">
      <c r="A1551">
        <v>1549</v>
      </c>
      <c r="B1551" s="3" t="s">
        <v>1549</v>
      </c>
      <c r="C1551" s="3" t="s">
        <v>5658</v>
      </c>
      <c r="D1551" s="6">
        <v>8888</v>
      </c>
      <c r="E1551" s="8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>
        <f t="shared" si="96"/>
        <v>2</v>
      </c>
      <c r="P1551" s="11">
        <f t="shared" si="97"/>
        <v>28.33</v>
      </c>
      <c r="Q1551" t="s">
        <v>8335</v>
      </c>
      <c r="R1551" t="s">
        <v>8340</v>
      </c>
      <c r="S1551" s="10">
        <f t="shared" si="98"/>
        <v>42281.136099537034</v>
      </c>
      <c r="T1551">
        <f t="shared" si="99"/>
        <v>2015</v>
      </c>
      <c r="U1551" s="15" t="str" cm="1">
        <f t="array" ref="U1551">_xlfn.IFS(MONTH($S1551)=1, "January", MONTH($S1551)=2, "Feburary", MONTH($S1551)=3, "March", MONTH($S1551)=4, "April", MONTH($S1551)=5, "May", MONTH($S1551)=6, "June", MONTH($S1551)=7, "July", MONTH($S1551)=8, "August", MONTH($S1551)=9, "September", MONTH($S1551)=10, "October", MONTH($S1551)=11, "November", MONTH($S1551)=12, "December")</f>
        <v>October</v>
      </c>
    </row>
    <row r="1552" spans="1:21" ht="30" x14ac:dyDescent="0.25">
      <c r="A1552">
        <v>1550</v>
      </c>
      <c r="B1552" s="3" t="s">
        <v>1550</v>
      </c>
      <c r="C1552" s="3" t="s">
        <v>5659</v>
      </c>
      <c r="D1552" s="6">
        <v>8888</v>
      </c>
      <c r="E1552" s="8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>
        <f t="shared" si="96"/>
        <v>1</v>
      </c>
      <c r="P1552" s="11">
        <f t="shared" si="97"/>
        <v>14.43</v>
      </c>
      <c r="Q1552" t="s">
        <v>8335</v>
      </c>
      <c r="R1552" t="s">
        <v>8340</v>
      </c>
      <c r="S1552" s="10">
        <f t="shared" si="98"/>
        <v>42472.449467592596</v>
      </c>
      <c r="T1552">
        <f t="shared" si="99"/>
        <v>2016</v>
      </c>
      <c r="U1552" s="15" t="str" cm="1">
        <f t="array" ref="U1552">_xlfn.IFS(MONTH($S1552)=1, "January", MONTH($S1552)=2, "Feburary", MONTH($S1552)=3, "March", MONTH($S1552)=4, "April", MONTH($S1552)=5, "May", MONTH($S1552)=6, "June", MONTH($S1552)=7, "July", MONTH($S1552)=8, "August", MONTH($S1552)=9, "September", MONTH($S1552)=10, "October", MONTH($S1552)=11, "November", MONTH($S1552)=12, "December")</f>
        <v>April</v>
      </c>
    </row>
    <row r="1553" spans="1:21" ht="30" x14ac:dyDescent="0.25">
      <c r="A1553">
        <v>1551</v>
      </c>
      <c r="B1553" s="3" t="s">
        <v>1551</v>
      </c>
      <c r="C1553" s="3" t="s">
        <v>5660</v>
      </c>
      <c r="D1553" s="6">
        <v>8880</v>
      </c>
      <c r="E1553" s="8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>
        <f t="shared" si="96"/>
        <v>0</v>
      </c>
      <c r="P1553" s="11">
        <f t="shared" si="97"/>
        <v>0</v>
      </c>
      <c r="Q1553" t="s">
        <v>8335</v>
      </c>
      <c r="R1553" t="s">
        <v>8340</v>
      </c>
      <c r="S1553" s="10">
        <f t="shared" si="98"/>
        <v>42121.824525462958</v>
      </c>
      <c r="T1553">
        <f t="shared" si="99"/>
        <v>2015</v>
      </c>
      <c r="U1553" s="15" t="str" cm="1">
        <f t="array" ref="U1553">_xlfn.IFS(MONTH($S1553)=1, "January", MONTH($S1553)=2, "Feburary", MONTH($S1553)=3, "March", MONTH($S1553)=4, "April", MONTH($S1553)=5, "May", MONTH($S1553)=6, "June", MONTH($S1553)=7, "July", MONTH($S1553)=8, "August", MONTH($S1553)=9, "September", MONTH($S1553)=10, "October", MONTH($S1553)=11, "November", MONTH($S1553)=12, "December")</f>
        <v>April</v>
      </c>
    </row>
    <row r="1554" spans="1:21" ht="30" x14ac:dyDescent="0.25">
      <c r="A1554">
        <v>1552</v>
      </c>
      <c r="B1554" s="3" t="s">
        <v>1552</v>
      </c>
      <c r="C1554" s="3" t="s">
        <v>5661</v>
      </c>
      <c r="D1554" s="6">
        <v>8800</v>
      </c>
      <c r="E1554" s="8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>
        <f t="shared" si="96"/>
        <v>24</v>
      </c>
      <c r="P1554" s="11">
        <f t="shared" si="97"/>
        <v>132.19</v>
      </c>
      <c r="Q1554" t="s">
        <v>8335</v>
      </c>
      <c r="R1554" t="s">
        <v>8340</v>
      </c>
      <c r="S1554" s="10">
        <f t="shared" si="98"/>
        <v>41892.688750000001</v>
      </c>
      <c r="T1554">
        <f t="shared" si="99"/>
        <v>2014</v>
      </c>
      <c r="U1554" s="15" t="str" cm="1">
        <f t="array" ref="U1554">_xlfn.IFS(MONTH($S1554)=1, "January", MONTH($S1554)=2, "Feburary", MONTH($S1554)=3, "March", MONTH($S1554)=4, "April", MONTH($S1554)=5, "May", MONTH($S1554)=6, "June", MONTH($S1554)=7, "July", MONTH($S1554)=8, "August", MONTH($S1554)=9, "September", MONTH($S1554)=10, "October", MONTH($S1554)=11, "November", MONTH($S1554)=12, "December")</f>
        <v>September</v>
      </c>
    </row>
    <row r="1555" spans="1:21" ht="30" x14ac:dyDescent="0.25">
      <c r="A1555">
        <v>1553</v>
      </c>
      <c r="B1555" s="3" t="s">
        <v>1553</v>
      </c>
      <c r="C1555" s="3" t="s">
        <v>5662</v>
      </c>
      <c r="D1555" s="6">
        <v>8750</v>
      </c>
      <c r="E1555" s="8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>
        <f t="shared" si="96"/>
        <v>0</v>
      </c>
      <c r="P1555" s="11">
        <f t="shared" si="97"/>
        <v>0</v>
      </c>
      <c r="Q1555" t="s">
        <v>8335</v>
      </c>
      <c r="R1555" t="s">
        <v>8340</v>
      </c>
      <c r="S1555" s="10">
        <f t="shared" si="98"/>
        <v>42219.282951388886</v>
      </c>
      <c r="T1555">
        <f t="shared" si="99"/>
        <v>2015</v>
      </c>
      <c r="U1555" s="15" t="str" cm="1">
        <f t="array" ref="U1555">_xlfn.IFS(MONTH($S1555)=1, "January", MONTH($S1555)=2, "Feburary", MONTH($S1555)=3, "March", MONTH($S1555)=4, "April", MONTH($S1555)=5, "May", MONTH($S1555)=6, "June", MONTH($S1555)=7, "July", MONTH($S1555)=8, "August", MONTH($S1555)=9, "September", MONTH($S1555)=10, "October", MONTH($S1555)=11, "November", MONTH($S1555)=12, "December")</f>
        <v>August</v>
      </c>
    </row>
    <row r="1556" spans="1:21" ht="30" x14ac:dyDescent="0.25">
      <c r="A1556">
        <v>1554</v>
      </c>
      <c r="B1556" s="3" t="s">
        <v>1554</v>
      </c>
      <c r="C1556" s="3" t="s">
        <v>5663</v>
      </c>
      <c r="D1556" s="6">
        <v>8750</v>
      </c>
      <c r="E1556" s="8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>
        <f t="shared" si="96"/>
        <v>0</v>
      </c>
      <c r="P1556" s="11">
        <f t="shared" si="97"/>
        <v>0</v>
      </c>
      <c r="Q1556" t="s">
        <v>8335</v>
      </c>
      <c r="R1556" t="s">
        <v>8340</v>
      </c>
      <c r="S1556" s="10">
        <f t="shared" si="98"/>
        <v>42188.252199074079</v>
      </c>
      <c r="T1556">
        <f t="shared" si="99"/>
        <v>2015</v>
      </c>
      <c r="U1556" s="15" t="str" cm="1">
        <f t="array" ref="U1556">_xlfn.IFS(MONTH($S1556)=1, "January", MONTH($S1556)=2, "Feburary", MONTH($S1556)=3, "March", MONTH($S1556)=4, "April", MONTH($S1556)=5, "May", MONTH($S1556)=6, "June", MONTH($S1556)=7, "July", MONTH($S1556)=8, "August", MONTH($S1556)=9, "September", MONTH($S1556)=10, "October", MONTH($S1556)=11, "November", MONTH($S1556)=12, "December")</f>
        <v>July</v>
      </c>
    </row>
    <row r="1557" spans="1:21" ht="30" x14ac:dyDescent="0.25">
      <c r="A1557">
        <v>1555</v>
      </c>
      <c r="B1557" s="3" t="s">
        <v>1555</v>
      </c>
      <c r="C1557" s="3" t="s">
        <v>5664</v>
      </c>
      <c r="D1557" s="6">
        <v>8750</v>
      </c>
      <c r="E1557" s="8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>
        <f t="shared" si="96"/>
        <v>0</v>
      </c>
      <c r="P1557" s="11">
        <f t="shared" si="97"/>
        <v>0</v>
      </c>
      <c r="Q1557" t="s">
        <v>8335</v>
      </c>
      <c r="R1557" t="s">
        <v>8340</v>
      </c>
      <c r="S1557" s="10">
        <f t="shared" si="98"/>
        <v>42241.613796296297</v>
      </c>
      <c r="T1557">
        <f t="shared" si="99"/>
        <v>2015</v>
      </c>
      <c r="U1557" s="15" t="str" cm="1">
        <f t="array" ref="U1557">_xlfn.IFS(MONTH($S1557)=1, "January", MONTH($S1557)=2, "Feburary", MONTH($S1557)=3, "March", MONTH($S1557)=4, "April", MONTH($S1557)=5, "May", MONTH($S1557)=6, "June", MONTH($S1557)=7, "July", MONTH($S1557)=8, "August", MONTH($S1557)=9, "September", MONTH($S1557)=10, "October", MONTH($S1557)=11, "November", MONTH($S1557)=12, "December")</f>
        <v>August</v>
      </c>
    </row>
    <row r="1558" spans="1:21" ht="30" x14ac:dyDescent="0.25">
      <c r="A1558">
        <v>1556</v>
      </c>
      <c r="B1558" s="3" t="s">
        <v>1556</v>
      </c>
      <c r="C1558" s="3" t="s">
        <v>5665</v>
      </c>
      <c r="D1558" s="6">
        <v>8600</v>
      </c>
      <c r="E1558" s="8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>
        <f t="shared" si="96"/>
        <v>8</v>
      </c>
      <c r="P1558" s="11">
        <f t="shared" si="97"/>
        <v>56.42</v>
      </c>
      <c r="Q1558" t="s">
        <v>8335</v>
      </c>
      <c r="R1558" t="s">
        <v>8340</v>
      </c>
      <c r="S1558" s="10">
        <f t="shared" si="98"/>
        <v>42525.153055555551</v>
      </c>
      <c r="T1558">
        <f t="shared" si="99"/>
        <v>2016</v>
      </c>
      <c r="U1558" s="15" t="str" cm="1">
        <f t="array" ref="U1558">_xlfn.IFS(MONTH($S1558)=1, "January", MONTH($S1558)=2, "Feburary", MONTH($S1558)=3, "March", MONTH($S1558)=4, "April", MONTH($S1558)=5, "May", MONTH($S1558)=6, "June", MONTH($S1558)=7, "July", MONTH($S1558)=8, "August", MONTH($S1558)=9, "September", MONTH($S1558)=10, "October", MONTH($S1558)=11, "November", MONTH($S1558)=12, "December")</f>
        <v>June</v>
      </c>
    </row>
    <row r="1559" spans="1:21" ht="30" x14ac:dyDescent="0.25">
      <c r="A1559">
        <v>1557</v>
      </c>
      <c r="B1559" s="3" t="s">
        <v>1557</v>
      </c>
      <c r="C1559" s="3" t="s">
        <v>5666</v>
      </c>
      <c r="D1559" s="6">
        <v>8500</v>
      </c>
      <c r="E1559" s="8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>
        <f t="shared" si="96"/>
        <v>1</v>
      </c>
      <c r="P1559" s="11">
        <f t="shared" si="97"/>
        <v>100</v>
      </c>
      <c r="Q1559" t="s">
        <v>8335</v>
      </c>
      <c r="R1559" t="s">
        <v>8340</v>
      </c>
      <c r="S1559" s="10">
        <f t="shared" si="98"/>
        <v>41871.65315972222</v>
      </c>
      <c r="T1559">
        <f t="shared" si="99"/>
        <v>2014</v>
      </c>
      <c r="U1559" s="15" t="str" cm="1">
        <f t="array" ref="U1559">_xlfn.IFS(MONTH($S1559)=1, "January", MONTH($S1559)=2, "Feburary", MONTH($S1559)=3, "March", MONTH($S1559)=4, "April", MONTH($S1559)=5, "May", MONTH($S1559)=6, "June", MONTH($S1559)=7, "July", MONTH($S1559)=8, "August", MONTH($S1559)=9, "September", MONTH($S1559)=10, "October", MONTH($S1559)=11, "November", MONTH($S1559)=12, "December")</f>
        <v>August</v>
      </c>
    </row>
    <row r="1560" spans="1:21" ht="30" x14ac:dyDescent="0.25">
      <c r="A1560">
        <v>1558</v>
      </c>
      <c r="B1560" s="3" t="s">
        <v>1558</v>
      </c>
      <c r="C1560" s="3" t="s">
        <v>5667</v>
      </c>
      <c r="D1560" s="6">
        <v>8500</v>
      </c>
      <c r="E1560" s="8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>
        <f t="shared" si="96"/>
        <v>0</v>
      </c>
      <c r="P1560" s="11">
        <f t="shared" si="97"/>
        <v>11.67</v>
      </c>
      <c r="Q1560" t="s">
        <v>8335</v>
      </c>
      <c r="R1560" t="s">
        <v>8340</v>
      </c>
      <c r="S1560" s="10">
        <f t="shared" si="98"/>
        <v>42185.397673611107</v>
      </c>
      <c r="T1560">
        <f t="shared" si="99"/>
        <v>2015</v>
      </c>
      <c r="U1560" s="15" t="str" cm="1">
        <f t="array" ref="U1560">_xlfn.IFS(MONTH($S1560)=1, "January", MONTH($S1560)=2, "Feburary", MONTH($S1560)=3, "March", MONTH($S1560)=4, "April", MONTH($S1560)=5, "May", MONTH($S1560)=6, "June", MONTH($S1560)=7, "July", MONTH($S1560)=8, "August", MONTH($S1560)=9, "September", MONTH($S1560)=10, "October", MONTH($S1560)=11, "November", MONTH($S1560)=12, "December")</f>
        <v>June</v>
      </c>
    </row>
    <row r="1561" spans="1:21" ht="30" x14ac:dyDescent="0.25">
      <c r="A1561">
        <v>1559</v>
      </c>
      <c r="B1561" s="3" t="s">
        <v>1559</v>
      </c>
      <c r="C1561" s="3" t="s">
        <v>5668</v>
      </c>
      <c r="D1561" s="6">
        <v>8500</v>
      </c>
      <c r="E1561" s="8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>
        <f t="shared" si="96"/>
        <v>1</v>
      </c>
      <c r="P1561" s="11">
        <f t="shared" si="97"/>
        <v>50</v>
      </c>
      <c r="Q1561" t="s">
        <v>8335</v>
      </c>
      <c r="R1561" t="s">
        <v>8340</v>
      </c>
      <c r="S1561" s="10">
        <f t="shared" si="98"/>
        <v>42108.05322916666</v>
      </c>
      <c r="T1561">
        <f t="shared" si="99"/>
        <v>2015</v>
      </c>
      <c r="U1561" s="15" t="str" cm="1">
        <f t="array" ref="U1561">_xlfn.IFS(MONTH($S1561)=1, "January", MONTH($S1561)=2, "Feburary", MONTH($S1561)=3, "March", MONTH($S1561)=4, "April", MONTH($S1561)=5, "May", MONTH($S1561)=6, "June", MONTH($S1561)=7, "July", MONTH($S1561)=8, "August", MONTH($S1561)=9, "September", MONTH($S1561)=10, "October", MONTH($S1561)=11, "November", MONTH($S1561)=12, "December")</f>
        <v>April</v>
      </c>
    </row>
    <row r="1562" spans="1:21" ht="30" x14ac:dyDescent="0.25">
      <c r="A1562">
        <v>1560</v>
      </c>
      <c r="B1562" s="3" t="s">
        <v>1560</v>
      </c>
      <c r="C1562" s="3" t="s">
        <v>5669</v>
      </c>
      <c r="D1562" s="6">
        <v>8500</v>
      </c>
      <c r="E1562" s="8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>
        <f t="shared" si="96"/>
        <v>1</v>
      </c>
      <c r="P1562" s="11">
        <f t="shared" si="97"/>
        <v>23.5</v>
      </c>
      <c r="Q1562" t="s">
        <v>8335</v>
      </c>
      <c r="R1562" t="s">
        <v>8340</v>
      </c>
      <c r="S1562" s="10">
        <f t="shared" si="98"/>
        <v>41936.020752314813</v>
      </c>
      <c r="T1562">
        <f t="shared" si="99"/>
        <v>2014</v>
      </c>
      <c r="U1562" s="15" t="str" cm="1">
        <f t="array" ref="U1562">_xlfn.IFS(MONTH($S1562)=1, "January", MONTH($S1562)=2, "Feburary", MONTH($S1562)=3, "March", MONTH($S1562)=4, "April", MONTH($S1562)=5, "May", MONTH($S1562)=6, "June", MONTH($S1562)=7, "July", MONTH($S1562)=8, "August", MONTH($S1562)=9, "September", MONTH($S1562)=10, "October", MONTH($S1562)=11, "November", MONTH($S1562)=12, "December")</f>
        <v>October</v>
      </c>
    </row>
    <row r="1563" spans="1:21" ht="30" x14ac:dyDescent="0.25">
      <c r="A1563">
        <v>1561</v>
      </c>
      <c r="B1563" s="3" t="s">
        <v>1561</v>
      </c>
      <c r="C1563" s="3" t="s">
        <v>5670</v>
      </c>
      <c r="D1563" s="6">
        <v>8500</v>
      </c>
      <c r="E1563" s="8">
        <v>67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>
        <f t="shared" si="96"/>
        <v>1</v>
      </c>
      <c r="P1563" s="11">
        <f t="shared" si="97"/>
        <v>67</v>
      </c>
      <c r="Q1563" t="s">
        <v>8319</v>
      </c>
      <c r="R1563" t="s">
        <v>8341</v>
      </c>
      <c r="S1563" s="10">
        <f t="shared" si="98"/>
        <v>41555.041701388887</v>
      </c>
      <c r="T1563">
        <f t="shared" si="99"/>
        <v>2013</v>
      </c>
      <c r="U1563" s="15" t="str" cm="1">
        <f t="array" ref="U1563">_xlfn.IFS(MONTH($S1563)=1, "January", MONTH($S1563)=2, "Feburary", MONTH($S1563)=3, "March", MONTH($S1563)=4, "April", MONTH($S1563)=5, "May", MONTH($S1563)=6, "June", MONTH($S1563)=7, "July", MONTH($S1563)=8, "August", MONTH($S1563)=9, "September", MONTH($S1563)=10, "October", MONTH($S1563)=11, "November", MONTH($S1563)=12, "December")</f>
        <v>October</v>
      </c>
    </row>
    <row r="1564" spans="1:21" ht="45" x14ac:dyDescent="0.25">
      <c r="A1564">
        <v>1562</v>
      </c>
      <c r="B1564" s="3" t="s">
        <v>1562</v>
      </c>
      <c r="C1564" s="3" t="s">
        <v>5671</v>
      </c>
      <c r="D1564" s="6">
        <v>8500</v>
      </c>
      <c r="E1564" s="8">
        <v>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>
        <f t="shared" si="96"/>
        <v>0</v>
      </c>
      <c r="P1564" s="11">
        <f t="shared" si="97"/>
        <v>0</v>
      </c>
      <c r="Q1564" t="s">
        <v>8319</v>
      </c>
      <c r="R1564" t="s">
        <v>8341</v>
      </c>
      <c r="S1564" s="10">
        <f t="shared" si="98"/>
        <v>40079.566157407404</v>
      </c>
      <c r="T1564">
        <f t="shared" si="99"/>
        <v>2009</v>
      </c>
      <c r="U1564" s="15" t="str" cm="1">
        <f t="array" ref="U1564">_xlfn.IFS(MONTH($S1564)=1, "January", MONTH($S1564)=2, "Feburary", MONTH($S1564)=3, "March", MONTH($S1564)=4, "April", MONTH($S1564)=5, "May", MONTH($S1564)=6, "June", MONTH($S1564)=7, "July", MONTH($S1564)=8, "August", MONTH($S1564)=9, "September", MONTH($S1564)=10, "October", MONTH($S1564)=11, "November", MONTH($S1564)=12, "December")</f>
        <v>September</v>
      </c>
    </row>
    <row r="1565" spans="1:21" ht="30" x14ac:dyDescent="0.25">
      <c r="A1565">
        <v>1563</v>
      </c>
      <c r="B1565" s="3" t="s">
        <v>1563</v>
      </c>
      <c r="C1565" s="3" t="s">
        <v>5672</v>
      </c>
      <c r="D1565" s="6">
        <v>8500</v>
      </c>
      <c r="E1565" s="8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>
        <f t="shared" si="96"/>
        <v>1</v>
      </c>
      <c r="P1565" s="11">
        <f t="shared" si="97"/>
        <v>42.5</v>
      </c>
      <c r="Q1565" t="s">
        <v>8319</v>
      </c>
      <c r="R1565" t="s">
        <v>8341</v>
      </c>
      <c r="S1565" s="10">
        <f t="shared" si="98"/>
        <v>41652.742488425924</v>
      </c>
      <c r="T1565">
        <f t="shared" si="99"/>
        <v>2014</v>
      </c>
      <c r="U1565" s="15" t="str" cm="1">
        <f t="array" ref="U1565">_xlfn.IFS(MONTH($S1565)=1, "January", MONTH($S1565)=2, "Feburary", MONTH($S1565)=3, "March", MONTH($S1565)=4, "April", MONTH($S1565)=5, "May", MONTH($S1565)=6, "June", MONTH($S1565)=7, "July", MONTH($S1565)=8, "August", MONTH($S1565)=9, "September", MONTH($S1565)=10, "October", MONTH($S1565)=11, "November", MONTH($S1565)=12, "December")</f>
        <v>January</v>
      </c>
    </row>
    <row r="1566" spans="1:21" ht="30" x14ac:dyDescent="0.25">
      <c r="A1566">
        <v>1564</v>
      </c>
      <c r="B1566" s="3" t="s">
        <v>1564</v>
      </c>
      <c r="C1566" s="3" t="s">
        <v>5673</v>
      </c>
      <c r="D1566" s="6">
        <v>8500</v>
      </c>
      <c r="E1566" s="8">
        <v>10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>
        <f t="shared" si="96"/>
        <v>0</v>
      </c>
      <c r="P1566" s="11">
        <f t="shared" si="97"/>
        <v>10</v>
      </c>
      <c r="Q1566" t="s">
        <v>8319</v>
      </c>
      <c r="R1566" t="s">
        <v>8341</v>
      </c>
      <c r="S1566" s="10">
        <f t="shared" si="98"/>
        <v>42121.367002314815</v>
      </c>
      <c r="T1566">
        <f t="shared" si="99"/>
        <v>2015</v>
      </c>
      <c r="U1566" s="15" t="str" cm="1">
        <f t="array" ref="U1566">_xlfn.IFS(MONTH($S1566)=1, "January", MONTH($S1566)=2, "Feburary", MONTH($S1566)=3, "March", MONTH($S1566)=4, "April", MONTH($S1566)=5, "May", MONTH($S1566)=6, "June", MONTH($S1566)=7, "July", MONTH($S1566)=8, "August", MONTH($S1566)=9, "September", MONTH($S1566)=10, "October", MONTH($S1566)=11, "November", MONTH($S1566)=12, "December")</f>
        <v>April</v>
      </c>
    </row>
    <row r="1567" spans="1:21" ht="30" x14ac:dyDescent="0.25">
      <c r="A1567">
        <v>1565</v>
      </c>
      <c r="B1567" s="3" t="s">
        <v>1565</v>
      </c>
      <c r="C1567" s="3" t="s">
        <v>5674</v>
      </c>
      <c r="D1567" s="6">
        <v>8500</v>
      </c>
      <c r="E1567" s="8">
        <v>100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>
        <f t="shared" si="96"/>
        <v>1</v>
      </c>
      <c r="P1567" s="11">
        <f t="shared" si="97"/>
        <v>100</v>
      </c>
      <c r="Q1567" t="s">
        <v>8319</v>
      </c>
      <c r="R1567" t="s">
        <v>8341</v>
      </c>
      <c r="S1567" s="10">
        <f t="shared" si="98"/>
        <v>40672.729872685188</v>
      </c>
      <c r="T1567">
        <f t="shared" si="99"/>
        <v>2011</v>
      </c>
      <c r="U1567" s="15" t="str" cm="1">
        <f t="array" ref="U1567">_xlfn.IFS(MONTH($S1567)=1, "January", MONTH($S1567)=2, "Feburary", MONTH($S1567)=3, "March", MONTH($S1567)=4, "April", MONTH($S1567)=5, "May", MONTH($S1567)=6, "June", MONTH($S1567)=7, "July", MONTH($S1567)=8, "August", MONTH($S1567)=9, "September", MONTH($S1567)=10, "October", MONTH($S1567)=11, "November", MONTH($S1567)=12, "December")</f>
        <v>May</v>
      </c>
    </row>
    <row r="1568" spans="1:21" ht="30" x14ac:dyDescent="0.25">
      <c r="A1568">
        <v>1566</v>
      </c>
      <c r="B1568" s="3" t="s">
        <v>1566</v>
      </c>
      <c r="C1568" s="3" t="s">
        <v>5675</v>
      </c>
      <c r="D1568" s="6">
        <v>8500</v>
      </c>
      <c r="E1568" s="8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>
        <f t="shared" si="96"/>
        <v>75</v>
      </c>
      <c r="P1568" s="11">
        <f t="shared" si="97"/>
        <v>108.05</v>
      </c>
      <c r="Q1568" t="s">
        <v>8319</v>
      </c>
      <c r="R1568" t="s">
        <v>8341</v>
      </c>
      <c r="S1568" s="10">
        <f t="shared" si="98"/>
        <v>42549.916712962964</v>
      </c>
      <c r="T1568">
        <f t="shared" si="99"/>
        <v>2016</v>
      </c>
      <c r="U1568" s="15" t="str" cm="1">
        <f t="array" ref="U1568">_xlfn.IFS(MONTH($S1568)=1, "January", MONTH($S1568)=2, "Feburary", MONTH($S1568)=3, "March", MONTH($S1568)=4, "April", MONTH($S1568)=5, "May", MONTH($S1568)=6, "June", MONTH($S1568)=7, "July", MONTH($S1568)=8, "August", MONTH($S1568)=9, "September", MONTH($S1568)=10, "October", MONTH($S1568)=11, "November", MONTH($S1568)=12, "December")</f>
        <v>June</v>
      </c>
    </row>
    <row r="1569" spans="1:21" ht="30" x14ac:dyDescent="0.25">
      <c r="A1569">
        <v>1567</v>
      </c>
      <c r="B1569" s="3" t="s">
        <v>1567</v>
      </c>
      <c r="C1569" s="3" t="s">
        <v>5676</v>
      </c>
      <c r="D1569" s="6">
        <v>8500</v>
      </c>
      <c r="E1569" s="8">
        <v>350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>
        <f t="shared" si="96"/>
        <v>4</v>
      </c>
      <c r="P1569" s="11">
        <f t="shared" si="97"/>
        <v>26.92</v>
      </c>
      <c r="Q1569" t="s">
        <v>8319</v>
      </c>
      <c r="R1569" t="s">
        <v>8341</v>
      </c>
      <c r="S1569" s="10">
        <f t="shared" si="98"/>
        <v>41671.936863425923</v>
      </c>
      <c r="T1569">
        <f t="shared" si="99"/>
        <v>2014</v>
      </c>
      <c r="U1569" s="15" t="str" cm="1">
        <f t="array" ref="U1569">_xlfn.IFS(MONTH($S1569)=1, "January", MONTH($S1569)=2, "Feburary", MONTH($S1569)=3, "March", MONTH($S1569)=4, "April", MONTH($S1569)=5, "May", MONTH($S1569)=6, "June", MONTH($S1569)=7, "July", MONTH($S1569)=8, "August", MONTH($S1569)=9, "September", MONTH($S1569)=10, "October", MONTH($S1569)=11, "November", MONTH($S1569)=12, "December")</f>
        <v>Feburary</v>
      </c>
    </row>
    <row r="1570" spans="1:21" ht="30" x14ac:dyDescent="0.25">
      <c r="A1570">
        <v>1568</v>
      </c>
      <c r="B1570" s="3" t="s">
        <v>1568</v>
      </c>
      <c r="C1570" s="3" t="s">
        <v>5677</v>
      </c>
      <c r="D1570" s="6">
        <v>8500</v>
      </c>
      <c r="E1570" s="8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>
        <f t="shared" si="96"/>
        <v>40</v>
      </c>
      <c r="P1570" s="11">
        <f t="shared" si="97"/>
        <v>155</v>
      </c>
      <c r="Q1570" t="s">
        <v>8319</v>
      </c>
      <c r="R1570" t="s">
        <v>8341</v>
      </c>
      <c r="S1570" s="10">
        <f t="shared" si="98"/>
        <v>41962.062326388885</v>
      </c>
      <c r="T1570">
        <f t="shared" si="99"/>
        <v>2014</v>
      </c>
      <c r="U1570" s="15" t="str" cm="1">
        <f t="array" ref="U1570">_xlfn.IFS(MONTH($S1570)=1, "January", MONTH($S1570)=2, "Feburary", MONTH($S1570)=3, "March", MONTH($S1570)=4, "April", MONTH($S1570)=5, "May", MONTH($S1570)=6, "June", MONTH($S1570)=7, "July", MONTH($S1570)=8, "August", MONTH($S1570)=9, "September", MONTH($S1570)=10, "October", MONTH($S1570)=11, "November", MONTH($S1570)=12, "December")</f>
        <v>November</v>
      </c>
    </row>
    <row r="1571" spans="1:21" x14ac:dyDescent="0.25">
      <c r="A1571">
        <v>1569</v>
      </c>
      <c r="B1571" s="3" t="s">
        <v>1569</v>
      </c>
      <c r="C1571" s="3" t="s">
        <v>5678</v>
      </c>
      <c r="D1571" s="6">
        <v>8500</v>
      </c>
      <c r="E1571" s="8">
        <v>0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>
        <f t="shared" si="96"/>
        <v>0</v>
      </c>
      <c r="P1571" s="11">
        <f t="shared" si="97"/>
        <v>0</v>
      </c>
      <c r="Q1571" t="s">
        <v>8319</v>
      </c>
      <c r="R1571" t="s">
        <v>8341</v>
      </c>
      <c r="S1571" s="10">
        <f t="shared" si="98"/>
        <v>41389.679560185185</v>
      </c>
      <c r="T1571">
        <f t="shared" si="99"/>
        <v>2013</v>
      </c>
      <c r="U1571" s="15" t="str" cm="1">
        <f t="array" ref="U1571">_xlfn.IFS(MONTH($S1571)=1, "January", MONTH($S1571)=2, "Feburary", MONTH($S1571)=3, "March", MONTH($S1571)=4, "April", MONTH($S1571)=5, "May", MONTH($S1571)=6, "June", MONTH($S1571)=7, "July", MONTH($S1571)=8, "August", MONTH($S1571)=9, "September", MONTH($S1571)=10, "October", MONTH($S1571)=11, "November", MONTH($S1571)=12, "December")</f>
        <v>April</v>
      </c>
    </row>
    <row r="1572" spans="1:21" ht="30" x14ac:dyDescent="0.25">
      <c r="A1572">
        <v>1570</v>
      </c>
      <c r="B1572" s="3" t="s">
        <v>1570</v>
      </c>
      <c r="C1572" s="3" t="s">
        <v>5679</v>
      </c>
      <c r="D1572" s="6">
        <v>8500</v>
      </c>
      <c r="E1572" s="8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>
        <f t="shared" si="96"/>
        <v>29</v>
      </c>
      <c r="P1572" s="11">
        <f t="shared" si="97"/>
        <v>47.77</v>
      </c>
      <c r="Q1572" t="s">
        <v>8319</v>
      </c>
      <c r="R1572" t="s">
        <v>8341</v>
      </c>
      <c r="S1572" s="10">
        <f t="shared" si="98"/>
        <v>42438.813449074078</v>
      </c>
      <c r="T1572">
        <f t="shared" si="99"/>
        <v>2016</v>
      </c>
      <c r="U1572" s="15" t="str" cm="1">
        <f t="array" ref="U1572">_xlfn.IFS(MONTH($S1572)=1, "January", MONTH($S1572)=2, "Feburary", MONTH($S1572)=3, "March", MONTH($S1572)=4, "April", MONTH($S1572)=5, "May", MONTH($S1572)=6, "June", MONTH($S1572)=7, "July", MONTH($S1572)=8, "August", MONTH($S1572)=9, "September", MONTH($S1572)=10, "October", MONTH($S1572)=11, "November", MONTH($S1572)=12, "December")</f>
        <v>March</v>
      </c>
    </row>
    <row r="1573" spans="1:21" ht="30" x14ac:dyDescent="0.25">
      <c r="A1573">
        <v>1571</v>
      </c>
      <c r="B1573" s="3" t="s">
        <v>1571</v>
      </c>
      <c r="C1573" s="3" t="s">
        <v>5680</v>
      </c>
      <c r="D1573" s="6">
        <v>8500</v>
      </c>
      <c r="E1573" s="8">
        <v>80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>
        <f t="shared" si="96"/>
        <v>1</v>
      </c>
      <c r="P1573" s="11">
        <f t="shared" si="97"/>
        <v>20</v>
      </c>
      <c r="Q1573" t="s">
        <v>8319</v>
      </c>
      <c r="R1573" t="s">
        <v>8341</v>
      </c>
      <c r="S1573" s="10">
        <f t="shared" si="98"/>
        <v>42144.769479166673</v>
      </c>
      <c r="T1573">
        <f t="shared" si="99"/>
        <v>2015</v>
      </c>
      <c r="U1573" s="15" t="str" cm="1">
        <f t="array" ref="U1573">_xlfn.IFS(MONTH($S1573)=1, "January", MONTH($S1573)=2, "Feburary", MONTH($S1573)=3, "March", MONTH($S1573)=4, "April", MONTH($S1573)=5, "May", MONTH($S1573)=6, "June", MONTH($S1573)=7, "July", MONTH($S1573)=8, "August", MONTH($S1573)=9, "September", MONTH($S1573)=10, "October", MONTH($S1573)=11, "November", MONTH($S1573)=12, "December")</f>
        <v>May</v>
      </c>
    </row>
    <row r="1574" spans="1:21" ht="30" x14ac:dyDescent="0.25">
      <c r="A1574">
        <v>1572</v>
      </c>
      <c r="B1574" s="3" t="s">
        <v>1572</v>
      </c>
      <c r="C1574" s="3" t="s">
        <v>5681</v>
      </c>
      <c r="D1574" s="6">
        <v>8500</v>
      </c>
      <c r="E1574" s="8">
        <v>125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>
        <f t="shared" si="96"/>
        <v>1</v>
      </c>
      <c r="P1574" s="11">
        <f t="shared" si="97"/>
        <v>41.67</v>
      </c>
      <c r="Q1574" t="s">
        <v>8319</v>
      </c>
      <c r="R1574" t="s">
        <v>8341</v>
      </c>
      <c r="S1574" s="10">
        <f t="shared" si="98"/>
        <v>42404.033090277779</v>
      </c>
      <c r="T1574">
        <f t="shared" si="99"/>
        <v>2016</v>
      </c>
      <c r="U1574" s="15" t="str" cm="1">
        <f t="array" ref="U1574">_xlfn.IFS(MONTH($S1574)=1, "January", MONTH($S1574)=2, "Feburary", MONTH($S1574)=3, "March", MONTH($S1574)=4, "April", MONTH($S1574)=5, "May", MONTH($S1574)=6, "June", MONTH($S1574)=7, "July", MONTH($S1574)=8, "August", MONTH($S1574)=9, "September", MONTH($S1574)=10, "October", MONTH($S1574)=11, "November", MONTH($S1574)=12, "December")</f>
        <v>Feburary</v>
      </c>
    </row>
    <row r="1575" spans="1:21" ht="30" x14ac:dyDescent="0.25">
      <c r="A1575">
        <v>1573</v>
      </c>
      <c r="B1575" s="3" t="s">
        <v>1573</v>
      </c>
      <c r="C1575" s="3" t="s">
        <v>5682</v>
      </c>
      <c r="D1575" s="6">
        <v>8400</v>
      </c>
      <c r="E1575" s="8">
        <v>223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>
        <f t="shared" si="96"/>
        <v>3</v>
      </c>
      <c r="P1575" s="11">
        <f t="shared" si="97"/>
        <v>74.33</v>
      </c>
      <c r="Q1575" t="s">
        <v>8319</v>
      </c>
      <c r="R1575" t="s">
        <v>8341</v>
      </c>
      <c r="S1575" s="10">
        <f t="shared" si="98"/>
        <v>42786.000023148154</v>
      </c>
      <c r="T1575">
        <f t="shared" si="99"/>
        <v>2017</v>
      </c>
      <c r="U1575" s="15" t="str" cm="1">
        <f t="array" ref="U1575">_xlfn.IFS(MONTH($S1575)=1, "January", MONTH($S1575)=2, "Feburary", MONTH($S1575)=3, "March", MONTH($S1575)=4, "April", MONTH($S1575)=5, "May", MONTH($S1575)=6, "June", MONTH($S1575)=7, "July", MONTH($S1575)=8, "August", MONTH($S1575)=9, "September", MONTH($S1575)=10, "October", MONTH($S1575)=11, "November", MONTH($S1575)=12, "December")</f>
        <v>Feburary</v>
      </c>
    </row>
    <row r="1576" spans="1:21" ht="30" x14ac:dyDescent="0.25">
      <c r="A1576">
        <v>1574</v>
      </c>
      <c r="B1576" s="3" t="s">
        <v>1574</v>
      </c>
      <c r="C1576" s="3" t="s">
        <v>5683</v>
      </c>
      <c r="D1576" s="6">
        <v>8400</v>
      </c>
      <c r="E1576" s="8">
        <v>506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>
        <f t="shared" si="96"/>
        <v>6</v>
      </c>
      <c r="P1576" s="11">
        <f t="shared" si="97"/>
        <v>84.33</v>
      </c>
      <c r="Q1576" t="s">
        <v>8319</v>
      </c>
      <c r="R1576" t="s">
        <v>8341</v>
      </c>
      <c r="S1576" s="10">
        <f t="shared" si="98"/>
        <v>42017.927418981482</v>
      </c>
      <c r="T1576">
        <f t="shared" si="99"/>
        <v>2015</v>
      </c>
      <c r="U1576" s="15" t="str" cm="1">
        <f t="array" ref="U1576">_xlfn.IFS(MONTH($S1576)=1, "January", MONTH($S1576)=2, "Feburary", MONTH($S1576)=3, "March", MONTH($S1576)=4, "April", MONTH($S1576)=5, "May", MONTH($S1576)=6, "June", MONTH($S1576)=7, "July", MONTH($S1576)=8, "August", MONTH($S1576)=9, "September", MONTH($S1576)=10, "October", MONTH($S1576)=11, "November", MONTH($S1576)=12, "December")</f>
        <v>January</v>
      </c>
    </row>
    <row r="1577" spans="1:21" ht="30" x14ac:dyDescent="0.25">
      <c r="A1577">
        <v>1575</v>
      </c>
      <c r="B1577" s="3" t="s">
        <v>1575</v>
      </c>
      <c r="C1577" s="3" t="s">
        <v>5684</v>
      </c>
      <c r="D1577" s="6">
        <v>8300</v>
      </c>
      <c r="E1577" s="8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>
        <f t="shared" si="96"/>
        <v>28</v>
      </c>
      <c r="P1577" s="11">
        <f t="shared" si="97"/>
        <v>65.459999999999994</v>
      </c>
      <c r="Q1577" t="s">
        <v>8319</v>
      </c>
      <c r="R1577" t="s">
        <v>8341</v>
      </c>
      <c r="S1577" s="10">
        <f t="shared" si="98"/>
        <v>41799.524259259262</v>
      </c>
      <c r="T1577">
        <f t="shared" si="99"/>
        <v>2014</v>
      </c>
      <c r="U1577" s="15" t="str" cm="1">
        <f t="array" ref="U1577">_xlfn.IFS(MONTH($S1577)=1, "January", MONTH($S1577)=2, "Feburary", MONTH($S1577)=3, "March", MONTH($S1577)=4, "April", MONTH($S1577)=5, "May", MONTH($S1577)=6, "June", MONTH($S1577)=7, "July", MONTH($S1577)=8, "August", MONTH($S1577)=9, "September", MONTH($S1577)=10, "October", MONTH($S1577)=11, "November", MONTH($S1577)=12, "December")</f>
        <v>June</v>
      </c>
    </row>
    <row r="1578" spans="1:21" ht="30" x14ac:dyDescent="0.25">
      <c r="A1578">
        <v>1576</v>
      </c>
      <c r="B1578" s="3" t="s">
        <v>1576</v>
      </c>
      <c r="C1578" s="3" t="s">
        <v>5685</v>
      </c>
      <c r="D1578" s="6">
        <v>8200</v>
      </c>
      <c r="E1578" s="8">
        <v>650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>
        <f t="shared" si="96"/>
        <v>8</v>
      </c>
      <c r="P1578" s="11">
        <f t="shared" si="97"/>
        <v>65</v>
      </c>
      <c r="Q1578" t="s">
        <v>8319</v>
      </c>
      <c r="R1578" t="s">
        <v>8341</v>
      </c>
      <c r="S1578" s="10">
        <f t="shared" si="98"/>
        <v>42140.879259259258</v>
      </c>
      <c r="T1578">
        <f t="shared" si="99"/>
        <v>2015</v>
      </c>
      <c r="U1578" s="15" t="str" cm="1">
        <f t="array" ref="U1578">_xlfn.IFS(MONTH($S1578)=1, "January", MONTH($S1578)=2, "Feburary", MONTH($S1578)=3, "March", MONTH($S1578)=4, "April", MONTH($S1578)=5, "May", MONTH($S1578)=6, "June", MONTH($S1578)=7, "July", MONTH($S1578)=8, "August", MONTH($S1578)=9, "September", MONTH($S1578)=10, "October", MONTH($S1578)=11, "November", MONTH($S1578)=12, "December")</f>
        <v>May</v>
      </c>
    </row>
    <row r="1579" spans="1:21" ht="30" x14ac:dyDescent="0.25">
      <c r="A1579">
        <v>1577</v>
      </c>
      <c r="B1579" s="3" t="s">
        <v>1577</v>
      </c>
      <c r="C1579" s="3" t="s">
        <v>5686</v>
      </c>
      <c r="D1579" s="6">
        <v>8012</v>
      </c>
      <c r="E1579" s="8">
        <v>55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>
        <f t="shared" si="96"/>
        <v>1</v>
      </c>
      <c r="P1579" s="11">
        <f t="shared" si="97"/>
        <v>27.5</v>
      </c>
      <c r="Q1579" t="s">
        <v>8319</v>
      </c>
      <c r="R1579" t="s">
        <v>8341</v>
      </c>
      <c r="S1579" s="10">
        <f t="shared" si="98"/>
        <v>41054.847777777781</v>
      </c>
      <c r="T1579">
        <f t="shared" si="99"/>
        <v>2012</v>
      </c>
      <c r="U1579" s="15" t="str" cm="1">
        <f t="array" ref="U1579">_xlfn.IFS(MONTH($S1579)=1, "January", MONTH($S1579)=2, "Feburary", MONTH($S1579)=3, "March", MONTH($S1579)=4, "April", MONTH($S1579)=5, "May", MONTH($S1579)=6, "June", MONTH($S1579)=7, "July", MONTH($S1579)=8, "August", MONTH($S1579)=9, "September", MONTH($S1579)=10, "October", MONTH($S1579)=11, "November", MONTH($S1579)=12, "December")</f>
        <v>May</v>
      </c>
    </row>
    <row r="1580" spans="1:21" ht="30" x14ac:dyDescent="0.25">
      <c r="A1580">
        <v>1578</v>
      </c>
      <c r="B1580" s="3" t="s">
        <v>1578</v>
      </c>
      <c r="C1580" s="3" t="s">
        <v>5687</v>
      </c>
      <c r="D1580" s="6">
        <v>8000</v>
      </c>
      <c r="E1580" s="8">
        <v>205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>
        <f t="shared" si="96"/>
        <v>3</v>
      </c>
      <c r="P1580" s="11">
        <f t="shared" si="97"/>
        <v>51.25</v>
      </c>
      <c r="Q1580" t="s">
        <v>8319</v>
      </c>
      <c r="R1580" t="s">
        <v>8341</v>
      </c>
      <c r="S1580" s="10">
        <f t="shared" si="98"/>
        <v>40399.065868055557</v>
      </c>
      <c r="T1580">
        <f t="shared" si="99"/>
        <v>2010</v>
      </c>
      <c r="U1580" s="15" t="str" cm="1">
        <f t="array" ref="U1580">_xlfn.IFS(MONTH($S1580)=1, "January", MONTH($S1580)=2, "Feburary", MONTH($S1580)=3, "March", MONTH($S1580)=4, "April", MONTH($S1580)=5, "May", MONTH($S1580)=6, "June", MONTH($S1580)=7, "July", MONTH($S1580)=8, "August", MONTH($S1580)=9, "September", MONTH($S1580)=10, "October", MONTH($S1580)=11, "November", MONTH($S1580)=12, "December")</f>
        <v>August</v>
      </c>
    </row>
    <row r="1581" spans="1:21" ht="30" x14ac:dyDescent="0.25">
      <c r="A1581">
        <v>1579</v>
      </c>
      <c r="B1581" s="3" t="s">
        <v>1579</v>
      </c>
      <c r="C1581" s="3" t="s">
        <v>5688</v>
      </c>
      <c r="D1581" s="6">
        <v>8000</v>
      </c>
      <c r="E1581" s="8">
        <v>28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>
        <f t="shared" si="96"/>
        <v>0</v>
      </c>
      <c r="P1581" s="11">
        <f t="shared" si="97"/>
        <v>14</v>
      </c>
      <c r="Q1581" t="s">
        <v>8319</v>
      </c>
      <c r="R1581" t="s">
        <v>8341</v>
      </c>
      <c r="S1581" s="10">
        <f t="shared" si="98"/>
        <v>41481.996423611112</v>
      </c>
      <c r="T1581">
        <f t="shared" si="99"/>
        <v>2013</v>
      </c>
      <c r="U1581" s="15" t="str" cm="1">
        <f t="array" ref="U1581">_xlfn.IFS(MONTH($S1581)=1, "January", MONTH($S1581)=2, "Feburary", MONTH($S1581)=3, "March", MONTH($S1581)=4, "April", MONTH($S1581)=5, "May", MONTH($S1581)=6, "June", MONTH($S1581)=7, "July", MONTH($S1581)=8, "August", MONTH($S1581)=9, "September", MONTH($S1581)=10, "October", MONTH($S1581)=11, "November", MONTH($S1581)=12, "December")</f>
        <v>July</v>
      </c>
    </row>
    <row r="1582" spans="1:21" ht="30" x14ac:dyDescent="0.25">
      <c r="A1582">
        <v>1580</v>
      </c>
      <c r="B1582" s="3" t="s">
        <v>1580</v>
      </c>
      <c r="C1582" s="3" t="s">
        <v>5689</v>
      </c>
      <c r="D1582" s="6">
        <v>8000</v>
      </c>
      <c r="E1582" s="8">
        <v>0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>
        <f t="shared" si="96"/>
        <v>0</v>
      </c>
      <c r="P1582" s="11">
        <f t="shared" si="97"/>
        <v>0</v>
      </c>
      <c r="Q1582" t="s">
        <v>8319</v>
      </c>
      <c r="R1582" t="s">
        <v>8341</v>
      </c>
      <c r="S1582" s="10">
        <f t="shared" si="98"/>
        <v>40990.050069444449</v>
      </c>
      <c r="T1582">
        <f t="shared" si="99"/>
        <v>2012</v>
      </c>
      <c r="U1582" s="15" t="str" cm="1">
        <f t="array" ref="U1582">_xlfn.IFS(MONTH($S1582)=1, "January", MONTH($S1582)=2, "Feburary", MONTH($S1582)=3, "March", MONTH($S1582)=4, "April", MONTH($S1582)=5, "May", MONTH($S1582)=6, "June", MONTH($S1582)=7, "July", MONTH($S1582)=8, "August", MONTH($S1582)=9, "September", MONTH($S1582)=10, "October", MONTH($S1582)=11, "November", MONTH($S1582)=12, "December")</f>
        <v>March</v>
      </c>
    </row>
    <row r="1583" spans="1:21" ht="30" x14ac:dyDescent="0.25">
      <c r="A1583">
        <v>1581</v>
      </c>
      <c r="B1583" s="3" t="s">
        <v>1581</v>
      </c>
      <c r="C1583" s="3" t="s">
        <v>5690</v>
      </c>
      <c r="D1583" s="6">
        <v>8000</v>
      </c>
      <c r="E1583" s="8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>
        <f t="shared" si="96"/>
        <v>0</v>
      </c>
      <c r="P1583" s="11">
        <f t="shared" si="97"/>
        <v>5</v>
      </c>
      <c r="Q1583" t="s">
        <v>8335</v>
      </c>
      <c r="R1583" t="s">
        <v>8342</v>
      </c>
      <c r="S1583" s="10">
        <f t="shared" si="98"/>
        <v>42325.448958333334</v>
      </c>
      <c r="T1583">
        <f t="shared" si="99"/>
        <v>2015</v>
      </c>
      <c r="U1583" s="15" t="str" cm="1">
        <f t="array" ref="U1583">_xlfn.IFS(MONTH($S1583)=1, "January", MONTH($S1583)=2, "Feburary", MONTH($S1583)=3, "March", MONTH($S1583)=4, "April", MONTH($S1583)=5, "May", MONTH($S1583)=6, "June", MONTH($S1583)=7, "July", MONTH($S1583)=8, "August", MONTH($S1583)=9, "September", MONTH($S1583)=10, "October", MONTH($S1583)=11, "November", MONTH($S1583)=12, "December")</f>
        <v>November</v>
      </c>
    </row>
    <row r="1584" spans="1:21" x14ac:dyDescent="0.25">
      <c r="A1584">
        <v>1582</v>
      </c>
      <c r="B1584" s="3" t="s">
        <v>1582</v>
      </c>
      <c r="C1584" s="3" t="s">
        <v>5691</v>
      </c>
      <c r="D1584" s="6">
        <v>8000</v>
      </c>
      <c r="E1584" s="8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>
        <f t="shared" si="96"/>
        <v>1</v>
      </c>
      <c r="P1584" s="11">
        <f t="shared" si="97"/>
        <v>31</v>
      </c>
      <c r="Q1584" t="s">
        <v>8335</v>
      </c>
      <c r="R1584" t="s">
        <v>8342</v>
      </c>
      <c r="S1584" s="10">
        <f t="shared" si="98"/>
        <v>42246.789965277778</v>
      </c>
      <c r="T1584">
        <f t="shared" si="99"/>
        <v>2015</v>
      </c>
      <c r="U1584" s="15" t="str" cm="1">
        <f t="array" ref="U1584">_xlfn.IFS(MONTH($S1584)=1, "January", MONTH($S1584)=2, "Feburary", MONTH($S1584)=3, "March", MONTH($S1584)=4, "April", MONTH($S1584)=5, "May", MONTH($S1584)=6, "June", MONTH($S1584)=7, "July", MONTH($S1584)=8, "August", MONTH($S1584)=9, "September", MONTH($S1584)=10, "October", MONTH($S1584)=11, "November", MONTH($S1584)=12, "December")</f>
        <v>August</v>
      </c>
    </row>
    <row r="1585" spans="1:21" ht="30" x14ac:dyDescent="0.25">
      <c r="A1585">
        <v>1583</v>
      </c>
      <c r="B1585" s="3" t="s">
        <v>1583</v>
      </c>
      <c r="C1585" s="3" t="s">
        <v>5692</v>
      </c>
      <c r="D1585" s="6">
        <v>8000</v>
      </c>
      <c r="E1585" s="8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>
        <f t="shared" si="96"/>
        <v>0</v>
      </c>
      <c r="P1585" s="11">
        <f t="shared" si="97"/>
        <v>15</v>
      </c>
      <c r="Q1585" t="s">
        <v>8335</v>
      </c>
      <c r="R1585" t="s">
        <v>8342</v>
      </c>
      <c r="S1585" s="10">
        <f t="shared" si="98"/>
        <v>41877.904988425929</v>
      </c>
      <c r="T1585">
        <f t="shared" si="99"/>
        <v>2014</v>
      </c>
      <c r="U1585" s="15" t="str" cm="1">
        <f t="array" ref="U1585">_xlfn.IFS(MONTH($S1585)=1, "January", MONTH($S1585)=2, "Feburary", MONTH($S1585)=3, "March", MONTH($S1585)=4, "April", MONTH($S1585)=5, "May", MONTH($S1585)=6, "June", MONTH($S1585)=7, "July", MONTH($S1585)=8, "August", MONTH($S1585)=9, "September", MONTH($S1585)=10, "October", MONTH($S1585)=11, "November", MONTH($S1585)=12, "December")</f>
        <v>August</v>
      </c>
    </row>
    <row r="1586" spans="1:21" ht="30" x14ac:dyDescent="0.25">
      <c r="A1586">
        <v>1584</v>
      </c>
      <c r="B1586" s="3" t="s">
        <v>1584</v>
      </c>
      <c r="C1586" s="3" t="s">
        <v>5693</v>
      </c>
      <c r="D1586" s="6">
        <v>8000</v>
      </c>
      <c r="E1586" s="8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>
        <f t="shared" si="96"/>
        <v>0</v>
      </c>
      <c r="P1586" s="11">
        <f t="shared" si="97"/>
        <v>0</v>
      </c>
      <c r="Q1586" t="s">
        <v>8335</v>
      </c>
      <c r="R1586" t="s">
        <v>8342</v>
      </c>
      <c r="S1586" s="10">
        <f t="shared" si="98"/>
        <v>41779.649317129632</v>
      </c>
      <c r="T1586">
        <f t="shared" si="99"/>
        <v>2014</v>
      </c>
      <c r="U1586" s="15" t="str" cm="1">
        <f t="array" ref="U1586">_xlfn.IFS(MONTH($S1586)=1, "January", MONTH($S1586)=2, "Feburary", MONTH($S1586)=3, "March", MONTH($S1586)=4, "April", MONTH($S1586)=5, "May", MONTH($S1586)=6, "June", MONTH($S1586)=7, "July", MONTH($S1586)=8, "August", MONTH($S1586)=9, "September", MONTH($S1586)=10, "October", MONTH($S1586)=11, "November", MONTH($S1586)=12, "December")</f>
        <v>May</v>
      </c>
    </row>
    <row r="1587" spans="1:21" ht="30" x14ac:dyDescent="0.25">
      <c r="A1587">
        <v>1585</v>
      </c>
      <c r="B1587" s="3" t="s">
        <v>1585</v>
      </c>
      <c r="C1587" s="3" t="s">
        <v>5694</v>
      </c>
      <c r="D1587" s="6">
        <v>8000</v>
      </c>
      <c r="E1587" s="8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>
        <f t="shared" si="96"/>
        <v>20</v>
      </c>
      <c r="P1587" s="11">
        <f t="shared" si="97"/>
        <v>131.66999999999999</v>
      </c>
      <c r="Q1587" t="s">
        <v>8335</v>
      </c>
      <c r="R1587" t="s">
        <v>8342</v>
      </c>
      <c r="S1587" s="10">
        <f t="shared" si="98"/>
        <v>42707.895462962959</v>
      </c>
      <c r="T1587">
        <f t="shared" si="99"/>
        <v>2016</v>
      </c>
      <c r="U1587" s="15" t="str" cm="1">
        <f t="array" ref="U1587">_xlfn.IFS(MONTH($S1587)=1, "January", MONTH($S1587)=2, "Feburary", MONTH($S1587)=3, "March", MONTH($S1587)=4, "April", MONTH($S1587)=5, "May", MONTH($S1587)=6, "June", MONTH($S1587)=7, "July", MONTH($S1587)=8, "August", MONTH($S1587)=9, "September", MONTH($S1587)=10, "October", MONTH($S1587)=11, "November", MONTH($S1587)=12, "December")</f>
        <v>December</v>
      </c>
    </row>
    <row r="1588" spans="1:21" x14ac:dyDescent="0.25">
      <c r="A1588">
        <v>1586</v>
      </c>
      <c r="B1588" s="3" t="s">
        <v>1586</v>
      </c>
      <c r="C1588" s="3" t="s">
        <v>5695</v>
      </c>
      <c r="D1588" s="6">
        <v>8000</v>
      </c>
      <c r="E1588" s="8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>
        <f t="shared" si="96"/>
        <v>0</v>
      </c>
      <c r="P1588" s="11">
        <f t="shared" si="97"/>
        <v>0</v>
      </c>
      <c r="Q1588" t="s">
        <v>8335</v>
      </c>
      <c r="R1588" t="s">
        <v>8342</v>
      </c>
      <c r="S1588" s="10">
        <f t="shared" si="98"/>
        <v>42069.104421296302</v>
      </c>
      <c r="T1588">
        <f t="shared" si="99"/>
        <v>2015</v>
      </c>
      <c r="U1588" s="15" t="str" cm="1">
        <f t="array" ref="U1588">_xlfn.IFS(MONTH($S1588)=1, "January", MONTH($S1588)=2, "Feburary", MONTH($S1588)=3, "March", MONTH($S1588)=4, "April", MONTH($S1588)=5, "May", MONTH($S1588)=6, "June", MONTH($S1588)=7, "July", MONTH($S1588)=8, "August", MONTH($S1588)=9, "September", MONTH($S1588)=10, "October", MONTH($S1588)=11, "November", MONTH($S1588)=12, "December")</f>
        <v>March</v>
      </c>
    </row>
    <row r="1589" spans="1:21" ht="30" x14ac:dyDescent="0.25">
      <c r="A1589">
        <v>1587</v>
      </c>
      <c r="B1589" s="3" t="s">
        <v>1587</v>
      </c>
      <c r="C1589" s="3" t="s">
        <v>5696</v>
      </c>
      <c r="D1589" s="6">
        <v>8000</v>
      </c>
      <c r="E1589" s="8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>
        <f t="shared" si="96"/>
        <v>0</v>
      </c>
      <c r="P1589" s="11">
        <f t="shared" si="97"/>
        <v>1</v>
      </c>
      <c r="Q1589" t="s">
        <v>8335</v>
      </c>
      <c r="R1589" t="s">
        <v>8342</v>
      </c>
      <c r="S1589" s="10">
        <f t="shared" si="98"/>
        <v>41956.950983796298</v>
      </c>
      <c r="T1589">
        <f t="shared" si="99"/>
        <v>2014</v>
      </c>
      <c r="U1589" s="15" t="str" cm="1">
        <f t="array" ref="U1589">_xlfn.IFS(MONTH($S1589)=1, "January", MONTH($S1589)=2, "Feburary", MONTH($S1589)=3, "March", MONTH($S1589)=4, "April", MONTH($S1589)=5, "May", MONTH($S1589)=6, "June", MONTH($S1589)=7, "July", MONTH($S1589)=8, "August", MONTH($S1589)=9, "September", MONTH($S1589)=10, "October", MONTH($S1589)=11, "November", MONTH($S1589)=12, "December")</f>
        <v>November</v>
      </c>
    </row>
    <row r="1590" spans="1:21" x14ac:dyDescent="0.25">
      <c r="A1590">
        <v>1588</v>
      </c>
      <c r="B1590" s="3" t="s">
        <v>1588</v>
      </c>
      <c r="C1590" s="3" t="s">
        <v>5697</v>
      </c>
      <c r="D1590" s="6">
        <v>8000</v>
      </c>
      <c r="E1590" s="8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>
        <f t="shared" si="96"/>
        <v>0</v>
      </c>
      <c r="P1590" s="11">
        <f t="shared" si="97"/>
        <v>0</v>
      </c>
      <c r="Q1590" t="s">
        <v>8335</v>
      </c>
      <c r="R1590" t="s">
        <v>8342</v>
      </c>
      <c r="S1590" s="10">
        <f t="shared" si="98"/>
        <v>42005.24998842593</v>
      </c>
      <c r="T1590">
        <f t="shared" si="99"/>
        <v>2015</v>
      </c>
      <c r="U1590" s="15" t="str" cm="1">
        <f t="array" ref="U1590">_xlfn.IFS(MONTH($S1590)=1, "January", MONTH($S1590)=2, "Feburary", MONTH($S1590)=3, "March", MONTH($S1590)=4, "April", MONTH($S1590)=5, "May", MONTH($S1590)=6, "June", MONTH($S1590)=7, "July", MONTH($S1590)=8, "August", MONTH($S1590)=9, "September", MONTH($S1590)=10, "October", MONTH($S1590)=11, "November", MONTH($S1590)=12, "December")</f>
        <v>January</v>
      </c>
    </row>
    <row r="1591" spans="1:21" ht="30" x14ac:dyDescent="0.25">
      <c r="A1591">
        <v>1589</v>
      </c>
      <c r="B1591" s="3" t="s">
        <v>1589</v>
      </c>
      <c r="C1591" s="3" t="s">
        <v>5698</v>
      </c>
      <c r="D1591" s="6">
        <v>8000</v>
      </c>
      <c r="E1591" s="8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>
        <f t="shared" si="96"/>
        <v>0</v>
      </c>
      <c r="P1591" s="11">
        <f t="shared" si="97"/>
        <v>0</v>
      </c>
      <c r="Q1591" t="s">
        <v>8335</v>
      </c>
      <c r="R1591" t="s">
        <v>8342</v>
      </c>
      <c r="S1591" s="10">
        <f t="shared" si="98"/>
        <v>42256.984791666662</v>
      </c>
      <c r="T1591">
        <f t="shared" si="99"/>
        <v>2015</v>
      </c>
      <c r="U1591" s="15" t="str" cm="1">
        <f t="array" ref="U1591">_xlfn.IFS(MONTH($S1591)=1, "January", MONTH($S1591)=2, "Feburary", MONTH($S1591)=3, "March", MONTH($S1591)=4, "April", MONTH($S1591)=5, "May", MONTH($S1591)=6, "June", MONTH($S1591)=7, "July", MONTH($S1591)=8, "August", MONTH($S1591)=9, "September", MONTH($S1591)=10, "October", MONTH($S1591)=11, "November", MONTH($S1591)=12, "December")</f>
        <v>September</v>
      </c>
    </row>
    <row r="1592" spans="1:21" x14ac:dyDescent="0.25">
      <c r="A1592">
        <v>1590</v>
      </c>
      <c r="B1592" s="3" t="s">
        <v>1590</v>
      </c>
      <c r="C1592" s="3" t="s">
        <v>5699</v>
      </c>
      <c r="D1592" s="6">
        <v>8000</v>
      </c>
      <c r="E1592" s="8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>
        <f t="shared" si="96"/>
        <v>13</v>
      </c>
      <c r="P1592" s="11">
        <f t="shared" si="97"/>
        <v>510</v>
      </c>
      <c r="Q1592" t="s">
        <v>8335</v>
      </c>
      <c r="R1592" t="s">
        <v>8342</v>
      </c>
      <c r="S1592" s="10">
        <f t="shared" si="98"/>
        <v>42240.857222222221</v>
      </c>
      <c r="T1592">
        <f t="shared" si="99"/>
        <v>2015</v>
      </c>
      <c r="U1592" s="15" t="str" cm="1">
        <f t="array" ref="U1592">_xlfn.IFS(MONTH($S1592)=1, "January", MONTH($S1592)=2, "Feburary", MONTH($S1592)=3, "March", MONTH($S1592)=4, "April", MONTH($S1592)=5, "May", MONTH($S1592)=6, "June", MONTH($S1592)=7, "July", MONTH($S1592)=8, "August", MONTH($S1592)=9, "September", MONTH($S1592)=10, "October", MONTH($S1592)=11, "November", MONTH($S1592)=12, "December")</f>
        <v>August</v>
      </c>
    </row>
    <row r="1593" spans="1:21" ht="30" x14ac:dyDescent="0.25">
      <c r="A1593">
        <v>1591</v>
      </c>
      <c r="B1593" s="3" t="s">
        <v>1591</v>
      </c>
      <c r="C1593" s="3" t="s">
        <v>5700</v>
      </c>
      <c r="D1593" s="6">
        <v>8000</v>
      </c>
      <c r="E1593" s="8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>
        <f t="shared" si="96"/>
        <v>51</v>
      </c>
      <c r="P1593" s="11">
        <f t="shared" si="97"/>
        <v>44.48</v>
      </c>
      <c r="Q1593" t="s">
        <v>8335</v>
      </c>
      <c r="R1593" t="s">
        <v>8342</v>
      </c>
      <c r="S1593" s="10">
        <f t="shared" si="98"/>
        <v>42433.726168981477</v>
      </c>
      <c r="T1593">
        <f t="shared" si="99"/>
        <v>2016</v>
      </c>
      <c r="U1593" s="15" t="str" cm="1">
        <f t="array" ref="U1593">_xlfn.IFS(MONTH($S1593)=1, "January", MONTH($S1593)=2, "Feburary", MONTH($S1593)=3, "March", MONTH($S1593)=4, "April", MONTH($S1593)=5, "May", MONTH($S1593)=6, "June", MONTH($S1593)=7, "July", MONTH($S1593)=8, "August", MONTH($S1593)=9, "September", MONTH($S1593)=10, "October", MONTH($S1593)=11, "November", MONTH($S1593)=12, "December")</f>
        <v>March</v>
      </c>
    </row>
    <row r="1594" spans="1:21" ht="30" x14ac:dyDescent="0.25">
      <c r="A1594">
        <v>1592</v>
      </c>
      <c r="B1594" s="3" t="s">
        <v>1592</v>
      </c>
      <c r="C1594" s="3" t="s">
        <v>5701</v>
      </c>
      <c r="D1594" s="6">
        <v>8000</v>
      </c>
      <c r="E1594" s="8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>
        <f t="shared" si="96"/>
        <v>0</v>
      </c>
      <c r="P1594" s="11">
        <f t="shared" si="97"/>
        <v>0</v>
      </c>
      <c r="Q1594" t="s">
        <v>8335</v>
      </c>
      <c r="R1594" t="s">
        <v>8342</v>
      </c>
      <c r="S1594" s="10">
        <f t="shared" si="98"/>
        <v>42046.072743055556</v>
      </c>
      <c r="T1594">
        <f t="shared" si="99"/>
        <v>2015</v>
      </c>
      <c r="U1594" s="15" t="str" cm="1">
        <f t="array" ref="U1594">_xlfn.IFS(MONTH($S1594)=1, "January", MONTH($S1594)=2, "Feburary", MONTH($S1594)=3, "March", MONTH($S1594)=4, "April", MONTH($S1594)=5, "May", MONTH($S1594)=6, "June", MONTH($S1594)=7, "July", MONTH($S1594)=8, "August", MONTH($S1594)=9, "September", MONTH($S1594)=10, "October", MONTH($S1594)=11, "November", MONTH($S1594)=12, "December")</f>
        <v>Feburary</v>
      </c>
    </row>
    <row r="1595" spans="1:21" ht="30" x14ac:dyDescent="0.25">
      <c r="A1595">
        <v>1593</v>
      </c>
      <c r="B1595" s="3" t="s">
        <v>1593</v>
      </c>
      <c r="C1595" s="3" t="s">
        <v>5702</v>
      </c>
      <c r="D1595" s="6">
        <v>8000</v>
      </c>
      <c r="E1595" s="8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>
        <f t="shared" si="96"/>
        <v>0</v>
      </c>
      <c r="P1595" s="11">
        <f t="shared" si="97"/>
        <v>1</v>
      </c>
      <c r="Q1595" t="s">
        <v>8335</v>
      </c>
      <c r="R1595" t="s">
        <v>8342</v>
      </c>
      <c r="S1595" s="10">
        <f t="shared" si="98"/>
        <v>42033.845543981486</v>
      </c>
      <c r="T1595">
        <f t="shared" si="99"/>
        <v>2015</v>
      </c>
      <c r="U1595" s="15" t="str" cm="1">
        <f t="array" ref="U1595">_xlfn.IFS(MONTH($S1595)=1, "January", MONTH($S1595)=2, "Feburary", MONTH($S1595)=3, "March", MONTH($S1595)=4, "April", MONTH($S1595)=5, "May", MONTH($S1595)=6, "June", MONTH($S1595)=7, "July", MONTH($S1595)=8, "August", MONTH($S1595)=9, "September", MONTH($S1595)=10, "October", MONTH($S1595)=11, "November", MONTH($S1595)=12, "December")</f>
        <v>January</v>
      </c>
    </row>
    <row r="1596" spans="1:21" ht="30" x14ac:dyDescent="0.25">
      <c r="A1596">
        <v>1594</v>
      </c>
      <c r="B1596" s="3" t="s">
        <v>1594</v>
      </c>
      <c r="C1596" s="3" t="s">
        <v>5703</v>
      </c>
      <c r="D1596" s="6">
        <v>8000</v>
      </c>
      <c r="E1596" s="8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>
        <f t="shared" si="96"/>
        <v>3</v>
      </c>
      <c r="P1596" s="11">
        <f t="shared" si="97"/>
        <v>20.5</v>
      </c>
      <c r="Q1596" t="s">
        <v>8335</v>
      </c>
      <c r="R1596" t="s">
        <v>8342</v>
      </c>
      <c r="S1596" s="10">
        <f t="shared" si="98"/>
        <v>42445.712754629625</v>
      </c>
      <c r="T1596">
        <f t="shared" si="99"/>
        <v>2016</v>
      </c>
      <c r="U1596" s="15" t="str" cm="1">
        <f t="array" ref="U1596">_xlfn.IFS(MONTH($S1596)=1, "January", MONTH($S1596)=2, "Feburary", MONTH($S1596)=3, "March", MONTH($S1596)=4, "April", MONTH($S1596)=5, "May", MONTH($S1596)=6, "June", MONTH($S1596)=7, "July", MONTH($S1596)=8, "August", MONTH($S1596)=9, "September", MONTH($S1596)=10, "October", MONTH($S1596)=11, "November", MONTH($S1596)=12, "December")</f>
        <v>March</v>
      </c>
    </row>
    <row r="1597" spans="1:21" ht="30" x14ac:dyDescent="0.25">
      <c r="A1597">
        <v>1595</v>
      </c>
      <c r="B1597" s="3" t="s">
        <v>1595</v>
      </c>
      <c r="C1597" s="3" t="s">
        <v>5704</v>
      </c>
      <c r="D1597" s="6">
        <v>8000</v>
      </c>
      <c r="E1597" s="8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>
        <f t="shared" si="96"/>
        <v>4</v>
      </c>
      <c r="P1597" s="11">
        <f t="shared" si="97"/>
        <v>40</v>
      </c>
      <c r="Q1597" t="s">
        <v>8335</v>
      </c>
      <c r="R1597" t="s">
        <v>8342</v>
      </c>
      <c r="S1597" s="10">
        <f t="shared" si="98"/>
        <v>41780.050092592595</v>
      </c>
      <c r="T1597">
        <f t="shared" si="99"/>
        <v>2014</v>
      </c>
      <c r="U1597" s="15" t="str" cm="1">
        <f t="array" ref="U1597">_xlfn.IFS(MONTH($S1597)=1, "January", MONTH($S1597)=2, "Feburary", MONTH($S1597)=3, "March", MONTH($S1597)=4, "April", MONTH($S1597)=5, "May", MONTH($S1597)=6, "June", MONTH($S1597)=7, "July", MONTH($S1597)=8, "August", MONTH($S1597)=9, "September", MONTH($S1597)=10, "October", MONTH($S1597)=11, "November", MONTH($S1597)=12, "December")</f>
        <v>May</v>
      </c>
    </row>
    <row r="1598" spans="1:21" ht="30" x14ac:dyDescent="0.25">
      <c r="A1598">
        <v>1596</v>
      </c>
      <c r="B1598" s="3" t="s">
        <v>1596</v>
      </c>
      <c r="C1598" s="3" t="s">
        <v>5705</v>
      </c>
      <c r="D1598" s="6">
        <v>8000</v>
      </c>
      <c r="E1598" s="8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>
        <f t="shared" si="96"/>
        <v>1</v>
      </c>
      <c r="P1598" s="11">
        <f t="shared" si="97"/>
        <v>25</v>
      </c>
      <c r="Q1598" t="s">
        <v>8335</v>
      </c>
      <c r="R1598" t="s">
        <v>8342</v>
      </c>
      <c r="S1598" s="10">
        <f t="shared" si="98"/>
        <v>41941.430196759262</v>
      </c>
      <c r="T1598">
        <f t="shared" si="99"/>
        <v>2014</v>
      </c>
      <c r="U1598" s="15" t="str" cm="1">
        <f t="array" ref="U1598">_xlfn.IFS(MONTH($S1598)=1, "January", MONTH($S1598)=2, "Feburary", MONTH($S1598)=3, "March", MONTH($S1598)=4, "April", MONTH($S1598)=5, "May", MONTH($S1598)=6, "June", MONTH($S1598)=7, "July", MONTH($S1598)=8, "August", MONTH($S1598)=9, "September", MONTH($S1598)=10, "October", MONTH($S1598)=11, "November", MONTH($S1598)=12, "December")</f>
        <v>October</v>
      </c>
    </row>
    <row r="1599" spans="1:21" ht="30" x14ac:dyDescent="0.25">
      <c r="A1599">
        <v>1597</v>
      </c>
      <c r="B1599" s="3" t="s">
        <v>1597</v>
      </c>
      <c r="C1599" s="3" t="s">
        <v>5706</v>
      </c>
      <c r="D1599" s="6">
        <v>8000</v>
      </c>
      <c r="E1599" s="8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>
        <f t="shared" si="96"/>
        <v>0</v>
      </c>
      <c r="P1599" s="11">
        <f t="shared" si="97"/>
        <v>0</v>
      </c>
      <c r="Q1599" t="s">
        <v>8335</v>
      </c>
      <c r="R1599" t="s">
        <v>8342</v>
      </c>
      <c r="S1599" s="10">
        <f t="shared" si="98"/>
        <v>42603.354131944448</v>
      </c>
      <c r="T1599">
        <f t="shared" si="99"/>
        <v>2016</v>
      </c>
      <c r="U1599" s="15" t="str" cm="1">
        <f t="array" ref="U1599">_xlfn.IFS(MONTH($S1599)=1, "January", MONTH($S1599)=2, "Feburary", MONTH($S1599)=3, "March", MONTH($S1599)=4, "April", MONTH($S1599)=5, "May", MONTH($S1599)=6, "June", MONTH($S1599)=7, "July", MONTH($S1599)=8, "August", MONTH($S1599)=9, "September", MONTH($S1599)=10, "October", MONTH($S1599)=11, "November", MONTH($S1599)=12, "December")</f>
        <v>August</v>
      </c>
    </row>
    <row r="1600" spans="1:21" ht="30" x14ac:dyDescent="0.25">
      <c r="A1600">
        <v>1598</v>
      </c>
      <c r="B1600" s="3" t="s">
        <v>1598</v>
      </c>
      <c r="C1600" s="3" t="s">
        <v>5707</v>
      </c>
      <c r="D1600" s="6">
        <v>8000</v>
      </c>
      <c r="E1600" s="8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>
        <f t="shared" si="96"/>
        <v>0</v>
      </c>
      <c r="P1600" s="11">
        <f t="shared" si="97"/>
        <v>1</v>
      </c>
      <c r="Q1600" t="s">
        <v>8335</v>
      </c>
      <c r="R1600" t="s">
        <v>8342</v>
      </c>
      <c r="S1600" s="10">
        <f t="shared" si="98"/>
        <v>42151.667337962965</v>
      </c>
      <c r="T1600">
        <f t="shared" si="99"/>
        <v>2015</v>
      </c>
      <c r="U1600" s="15" t="str" cm="1">
        <f t="array" ref="U1600">_xlfn.IFS(MONTH($S1600)=1, "January", MONTH($S1600)=2, "Feburary", MONTH($S1600)=3, "March", MONTH($S1600)=4, "April", MONTH($S1600)=5, "May", MONTH($S1600)=6, "June", MONTH($S1600)=7, "July", MONTH($S1600)=8, "August", MONTH($S1600)=9, "September", MONTH($S1600)=10, "October", MONTH($S1600)=11, "November", MONTH($S1600)=12, "December")</f>
        <v>May</v>
      </c>
    </row>
    <row r="1601" spans="1:21" ht="30" x14ac:dyDescent="0.25">
      <c r="A1601">
        <v>1599</v>
      </c>
      <c r="B1601" s="3" t="s">
        <v>1599</v>
      </c>
      <c r="C1601" s="3" t="s">
        <v>5708</v>
      </c>
      <c r="D1601" s="6">
        <v>8000</v>
      </c>
      <c r="E1601" s="8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>
        <f t="shared" si="96"/>
        <v>0</v>
      </c>
      <c r="P1601" s="11">
        <f t="shared" si="97"/>
        <v>0</v>
      </c>
      <c r="Q1601" t="s">
        <v>8335</v>
      </c>
      <c r="R1601" t="s">
        <v>8342</v>
      </c>
      <c r="S1601" s="10">
        <f t="shared" si="98"/>
        <v>42438.53907407407</v>
      </c>
      <c r="T1601">
        <f t="shared" si="99"/>
        <v>2016</v>
      </c>
      <c r="U1601" s="15" t="str" cm="1">
        <f t="array" ref="U1601">_xlfn.IFS(MONTH($S1601)=1, "January", MONTH($S1601)=2, "Feburary", MONTH($S1601)=3, "March", MONTH($S1601)=4, "April", MONTH($S1601)=5, "May", MONTH($S1601)=6, "June", MONTH($S1601)=7, "July", MONTH($S1601)=8, "August", MONTH($S1601)=9, "September", MONTH($S1601)=10, "October", MONTH($S1601)=11, "November", MONTH($S1601)=12, "December")</f>
        <v>March</v>
      </c>
    </row>
    <row r="1602" spans="1:21" ht="30" x14ac:dyDescent="0.25">
      <c r="A1602">
        <v>1600</v>
      </c>
      <c r="B1602" s="3" t="s">
        <v>1600</v>
      </c>
      <c r="C1602" s="3" t="s">
        <v>5709</v>
      </c>
      <c r="D1602" s="6">
        <v>8000</v>
      </c>
      <c r="E1602" s="8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>
        <f t="shared" si="96"/>
        <v>5</v>
      </c>
      <c r="P1602" s="11">
        <f t="shared" si="97"/>
        <v>40.78</v>
      </c>
      <c r="Q1602" t="s">
        <v>8335</v>
      </c>
      <c r="R1602" t="s">
        <v>8342</v>
      </c>
      <c r="S1602" s="10">
        <f t="shared" si="98"/>
        <v>41791.057314814818</v>
      </c>
      <c r="T1602">
        <f t="shared" si="99"/>
        <v>2014</v>
      </c>
      <c r="U1602" s="15" t="str" cm="1">
        <f t="array" ref="U1602">_xlfn.IFS(MONTH($S1602)=1, "January", MONTH($S1602)=2, "Feburary", MONTH($S1602)=3, "March", MONTH($S1602)=4, "April", MONTH($S1602)=5, "May", MONTH($S1602)=6, "June", MONTH($S1602)=7, "July", MONTH($S1602)=8, "August", MONTH($S1602)=9, "September", MONTH($S1602)=10, "October", MONTH($S1602)=11, "November", MONTH($S1602)=12, "December")</f>
        <v>June</v>
      </c>
    </row>
    <row r="1603" spans="1:21" ht="30" x14ac:dyDescent="0.25">
      <c r="A1603">
        <v>1601</v>
      </c>
      <c r="B1603" s="3" t="s">
        <v>1601</v>
      </c>
      <c r="C1603" s="3" t="s">
        <v>5710</v>
      </c>
      <c r="D1603" s="6">
        <v>8000</v>
      </c>
      <c r="E1603" s="8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>
        <f t="shared" ref="O1603:O1666" si="100">ROUND($E1603/$D1603*100, 0)</f>
        <v>34</v>
      </c>
      <c r="P1603" s="11">
        <f t="shared" ref="P1603:P1666" si="101">IFERROR(ROUND($E1603/$L1603, 2), 0)</f>
        <v>48.33</v>
      </c>
      <c r="Q1603" t="s">
        <v>8322</v>
      </c>
      <c r="R1603" t="s">
        <v>8323</v>
      </c>
      <c r="S1603" s="10">
        <f t="shared" ref="S1603:S1666" si="102">((($J1603/60)/60)/24)+DATE(1970,1,1)</f>
        <v>40638.092974537038</v>
      </c>
      <c r="T1603">
        <f t="shared" ref="T1603:T1666" si="103">YEAR($S1603)</f>
        <v>2011</v>
      </c>
      <c r="U1603" s="15" t="str" cm="1">
        <f t="array" ref="U1603">_xlfn.IFS(MONTH($S1603)=1, "January", MONTH($S1603)=2, "Feburary", MONTH($S1603)=3, "March", MONTH($S1603)=4, "April", MONTH($S1603)=5, "May", MONTH($S1603)=6, "June", MONTH($S1603)=7, "July", MONTH($S1603)=8, "August", MONTH($S1603)=9, "September", MONTH($S1603)=10, "October", MONTH($S1603)=11, "November", MONTH($S1603)=12, "December")</f>
        <v>April</v>
      </c>
    </row>
    <row r="1604" spans="1:21" ht="30" x14ac:dyDescent="0.25">
      <c r="A1604">
        <v>1602</v>
      </c>
      <c r="B1604" s="3" t="s">
        <v>1602</v>
      </c>
      <c r="C1604" s="3" t="s">
        <v>5711</v>
      </c>
      <c r="D1604" s="6">
        <v>8000</v>
      </c>
      <c r="E1604" s="8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>
        <f t="shared" si="100"/>
        <v>19</v>
      </c>
      <c r="P1604" s="11">
        <f t="shared" si="101"/>
        <v>46.95</v>
      </c>
      <c r="Q1604" t="s">
        <v>8322</v>
      </c>
      <c r="R1604" t="s">
        <v>8323</v>
      </c>
      <c r="S1604" s="10">
        <f t="shared" si="102"/>
        <v>40788.297650462962</v>
      </c>
      <c r="T1604">
        <f t="shared" si="103"/>
        <v>2011</v>
      </c>
      <c r="U1604" s="15" t="str" cm="1">
        <f t="array" ref="U1604">_xlfn.IFS(MONTH($S1604)=1, "January", MONTH($S1604)=2, "Feburary", MONTH($S1604)=3, "March", MONTH($S1604)=4, "April", MONTH($S1604)=5, "May", MONTH($S1604)=6, "June", MONTH($S1604)=7, "July", MONTH($S1604)=8, "August", MONTH($S1604)=9, "September", MONTH($S1604)=10, "October", MONTH($S1604)=11, "November", MONTH($S1604)=12, "December")</f>
        <v>September</v>
      </c>
    </row>
    <row r="1605" spans="1:21" ht="30" x14ac:dyDescent="0.25">
      <c r="A1605">
        <v>1603</v>
      </c>
      <c r="B1605" s="3" t="s">
        <v>1603</v>
      </c>
      <c r="C1605" s="3" t="s">
        <v>5712</v>
      </c>
      <c r="D1605" s="6">
        <v>8000</v>
      </c>
      <c r="E1605" s="8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>
        <f t="shared" si="100"/>
        <v>25</v>
      </c>
      <c r="P1605" s="11">
        <f t="shared" si="101"/>
        <v>66.69</v>
      </c>
      <c r="Q1605" t="s">
        <v>8322</v>
      </c>
      <c r="R1605" t="s">
        <v>8323</v>
      </c>
      <c r="S1605" s="10">
        <f t="shared" si="102"/>
        <v>40876.169664351852</v>
      </c>
      <c r="T1605">
        <f t="shared" si="103"/>
        <v>2011</v>
      </c>
      <c r="U1605" s="15" t="str" cm="1">
        <f t="array" ref="U1605">_xlfn.IFS(MONTH($S1605)=1, "January", MONTH($S1605)=2, "Feburary", MONTH($S1605)=3, "March", MONTH($S1605)=4, "April", MONTH($S1605)=5, "May", MONTH($S1605)=6, "June", MONTH($S1605)=7, "July", MONTH($S1605)=8, "August", MONTH($S1605)=9, "September", MONTH($S1605)=10, "October", MONTH($S1605)=11, "November", MONTH($S1605)=12, "December")</f>
        <v>November</v>
      </c>
    </row>
    <row r="1606" spans="1:21" ht="30" x14ac:dyDescent="0.25">
      <c r="A1606">
        <v>1604</v>
      </c>
      <c r="B1606" s="3" t="s">
        <v>1604</v>
      </c>
      <c r="C1606" s="3" t="s">
        <v>5713</v>
      </c>
      <c r="D1606" s="6">
        <v>8000</v>
      </c>
      <c r="E1606" s="8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>
        <f t="shared" si="100"/>
        <v>43</v>
      </c>
      <c r="P1606" s="11">
        <f t="shared" si="101"/>
        <v>48.84</v>
      </c>
      <c r="Q1606" t="s">
        <v>8322</v>
      </c>
      <c r="R1606" t="s">
        <v>8323</v>
      </c>
      <c r="S1606" s="10">
        <f t="shared" si="102"/>
        <v>40945.845312500001</v>
      </c>
      <c r="T1606">
        <f t="shared" si="103"/>
        <v>2012</v>
      </c>
      <c r="U1606" s="15" t="str" cm="1">
        <f t="array" ref="U1606">_xlfn.IFS(MONTH($S1606)=1, "January", MONTH($S1606)=2, "Feburary", MONTH($S1606)=3, "March", MONTH($S1606)=4, "April", MONTH($S1606)=5, "May", MONTH($S1606)=6, "June", MONTH($S1606)=7, "July", MONTH($S1606)=8, "August", MONTH($S1606)=9, "September", MONTH($S1606)=10, "October", MONTH($S1606)=11, "November", MONTH($S1606)=12, "December")</f>
        <v>Feburary</v>
      </c>
    </row>
    <row r="1607" spans="1:21" ht="30" x14ac:dyDescent="0.25">
      <c r="A1607">
        <v>1605</v>
      </c>
      <c r="B1607" s="3" t="s">
        <v>1605</v>
      </c>
      <c r="C1607" s="3" t="s">
        <v>5714</v>
      </c>
      <c r="D1607" s="6">
        <v>8000</v>
      </c>
      <c r="E1607" s="8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>
        <f t="shared" si="100"/>
        <v>76</v>
      </c>
      <c r="P1607" s="11">
        <f t="shared" si="101"/>
        <v>137.31</v>
      </c>
      <c r="Q1607" t="s">
        <v>8322</v>
      </c>
      <c r="R1607" t="s">
        <v>8323</v>
      </c>
      <c r="S1607" s="10">
        <f t="shared" si="102"/>
        <v>40747.012881944444</v>
      </c>
      <c r="T1607">
        <f t="shared" si="103"/>
        <v>2011</v>
      </c>
      <c r="U1607" s="15" t="str" cm="1">
        <f t="array" ref="U1607">_xlfn.IFS(MONTH($S1607)=1, "January", MONTH($S1607)=2, "Feburary", MONTH($S1607)=3, "March", MONTH($S1607)=4, "April", MONTH($S1607)=5, "May", MONTH($S1607)=6, "June", MONTH($S1607)=7, "July", MONTH($S1607)=8, "August", MONTH($S1607)=9, "September", MONTH($S1607)=10, "October", MONTH($S1607)=11, "November", MONTH($S1607)=12, "December")</f>
        <v>July</v>
      </c>
    </row>
    <row r="1608" spans="1:21" ht="30" x14ac:dyDescent="0.25">
      <c r="A1608">
        <v>1606</v>
      </c>
      <c r="B1608" s="3" t="s">
        <v>1606</v>
      </c>
      <c r="C1608" s="3" t="s">
        <v>5715</v>
      </c>
      <c r="D1608" s="6">
        <v>8000</v>
      </c>
      <c r="E1608" s="8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>
        <f t="shared" si="100"/>
        <v>101</v>
      </c>
      <c r="P1608" s="11">
        <f t="shared" si="101"/>
        <v>87.83</v>
      </c>
      <c r="Q1608" t="s">
        <v>8322</v>
      </c>
      <c r="R1608" t="s">
        <v>8323</v>
      </c>
      <c r="S1608" s="10">
        <f t="shared" si="102"/>
        <v>40536.111550925925</v>
      </c>
      <c r="T1608">
        <f t="shared" si="103"/>
        <v>2010</v>
      </c>
      <c r="U1608" s="15" t="str" cm="1">
        <f t="array" ref="U1608">_xlfn.IFS(MONTH($S1608)=1, "January", MONTH($S1608)=2, "Feburary", MONTH($S1608)=3, "March", MONTH($S1608)=4, "April", MONTH($S1608)=5, "May", MONTH($S1608)=6, "June", MONTH($S1608)=7, "July", MONTH($S1608)=8, "August", MONTH($S1608)=9, "September", MONTH($S1608)=10, "October", MONTH($S1608)=11, "November", MONTH($S1608)=12, "December")</f>
        <v>December</v>
      </c>
    </row>
    <row r="1609" spans="1:21" ht="30" x14ac:dyDescent="0.25">
      <c r="A1609">
        <v>1607</v>
      </c>
      <c r="B1609" s="3" t="s">
        <v>1607</v>
      </c>
      <c r="C1609" s="3" t="s">
        <v>5716</v>
      </c>
      <c r="D1609" s="6">
        <v>8000</v>
      </c>
      <c r="E1609" s="8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>
        <f t="shared" si="100"/>
        <v>181</v>
      </c>
      <c r="P1609" s="11">
        <f t="shared" si="101"/>
        <v>70.790000000000006</v>
      </c>
      <c r="Q1609" t="s">
        <v>8322</v>
      </c>
      <c r="R1609" t="s">
        <v>8323</v>
      </c>
      <c r="S1609" s="10">
        <f t="shared" si="102"/>
        <v>41053.80846064815</v>
      </c>
      <c r="T1609">
        <f t="shared" si="103"/>
        <v>2012</v>
      </c>
      <c r="U1609" s="15" t="str" cm="1">
        <f t="array" ref="U1609">_xlfn.IFS(MONTH($S1609)=1, "January", MONTH($S1609)=2, "Feburary", MONTH($S1609)=3, "March", MONTH($S1609)=4, "April", MONTH($S1609)=5, "May", MONTH($S1609)=6, "June", MONTH($S1609)=7, "July", MONTH($S1609)=8, "August", MONTH($S1609)=9, "September", MONTH($S1609)=10, "October", MONTH($S1609)=11, "November", MONTH($S1609)=12, "December")</f>
        <v>May</v>
      </c>
    </row>
    <row r="1610" spans="1:21" ht="30" x14ac:dyDescent="0.25">
      <c r="A1610">
        <v>1608</v>
      </c>
      <c r="B1610" s="3" t="s">
        <v>1608</v>
      </c>
      <c r="C1610" s="3" t="s">
        <v>5717</v>
      </c>
      <c r="D1610" s="6">
        <v>8000</v>
      </c>
      <c r="E1610" s="8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>
        <f t="shared" si="100"/>
        <v>15</v>
      </c>
      <c r="P1610" s="11">
        <f t="shared" si="101"/>
        <v>52.83</v>
      </c>
      <c r="Q1610" t="s">
        <v>8322</v>
      </c>
      <c r="R1610" t="s">
        <v>8323</v>
      </c>
      <c r="S1610" s="10">
        <f t="shared" si="102"/>
        <v>41607.83085648148</v>
      </c>
      <c r="T1610">
        <f t="shared" si="103"/>
        <v>2013</v>
      </c>
      <c r="U1610" s="15" t="str" cm="1">
        <f t="array" ref="U1610">_xlfn.IFS(MONTH($S1610)=1, "January", MONTH($S1610)=2, "Feburary", MONTH($S1610)=3, "March", MONTH($S1610)=4, "April", MONTH($S1610)=5, "May", MONTH($S1610)=6, "June", MONTH($S1610)=7, "July", MONTH($S1610)=8, "August", MONTH($S1610)=9, "September", MONTH($S1610)=10, "October", MONTH($S1610)=11, "November", MONTH($S1610)=12, "December")</f>
        <v>November</v>
      </c>
    </row>
    <row r="1611" spans="1:21" ht="30" x14ac:dyDescent="0.25">
      <c r="A1611">
        <v>1609</v>
      </c>
      <c r="B1611" s="3" t="s">
        <v>1609</v>
      </c>
      <c r="C1611" s="3" t="s">
        <v>5718</v>
      </c>
      <c r="D1611" s="6">
        <v>8000</v>
      </c>
      <c r="E1611" s="8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>
        <f t="shared" si="100"/>
        <v>22</v>
      </c>
      <c r="P1611" s="11">
        <f t="shared" si="101"/>
        <v>443.75</v>
      </c>
      <c r="Q1611" t="s">
        <v>8322</v>
      </c>
      <c r="R1611" t="s">
        <v>8323</v>
      </c>
      <c r="S1611" s="10">
        <f t="shared" si="102"/>
        <v>40796.001261574071</v>
      </c>
      <c r="T1611">
        <f t="shared" si="103"/>
        <v>2011</v>
      </c>
      <c r="U1611" s="15" t="str" cm="1">
        <f t="array" ref="U1611">_xlfn.IFS(MONTH($S1611)=1, "January", MONTH($S1611)=2, "Feburary", MONTH($S1611)=3, "March", MONTH($S1611)=4, "April", MONTH($S1611)=5, "May", MONTH($S1611)=6, "June", MONTH($S1611)=7, "July", MONTH($S1611)=8, "August", MONTH($S1611)=9, "September", MONTH($S1611)=10, "October", MONTH($S1611)=11, "November", MONTH($S1611)=12, "December")</f>
        <v>September</v>
      </c>
    </row>
    <row r="1612" spans="1:21" ht="30" x14ac:dyDescent="0.25">
      <c r="A1612">
        <v>1610</v>
      </c>
      <c r="B1612" s="3" t="s">
        <v>1610</v>
      </c>
      <c r="C1612" s="3" t="s">
        <v>5719</v>
      </c>
      <c r="D1612" s="6">
        <v>8000</v>
      </c>
      <c r="E1612" s="8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>
        <f t="shared" si="100"/>
        <v>68</v>
      </c>
      <c r="P1612" s="11">
        <f t="shared" si="101"/>
        <v>48.54</v>
      </c>
      <c r="Q1612" t="s">
        <v>8322</v>
      </c>
      <c r="R1612" t="s">
        <v>8323</v>
      </c>
      <c r="S1612" s="10">
        <f t="shared" si="102"/>
        <v>41228.924884259257</v>
      </c>
      <c r="T1612">
        <f t="shared" si="103"/>
        <v>2012</v>
      </c>
      <c r="U1612" s="15" t="str" cm="1">
        <f t="array" ref="U1612">_xlfn.IFS(MONTH($S1612)=1, "January", MONTH($S1612)=2, "Feburary", MONTH($S1612)=3, "March", MONTH($S1612)=4, "April", MONTH($S1612)=5, "May", MONTH($S1612)=6, "June", MONTH($S1612)=7, "July", MONTH($S1612)=8, "August", MONTH($S1612)=9, "September", MONTH($S1612)=10, "October", MONTH($S1612)=11, "November", MONTH($S1612)=12, "December")</f>
        <v>November</v>
      </c>
    </row>
    <row r="1613" spans="1:21" x14ac:dyDescent="0.25">
      <c r="A1613">
        <v>1611</v>
      </c>
      <c r="B1613" s="3" t="s">
        <v>1611</v>
      </c>
      <c r="C1613" s="3" t="s">
        <v>5720</v>
      </c>
      <c r="D1613" s="6">
        <v>8000</v>
      </c>
      <c r="E1613" s="8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>
        <f t="shared" si="100"/>
        <v>13</v>
      </c>
      <c r="P1613" s="11">
        <f t="shared" si="101"/>
        <v>37.07</v>
      </c>
      <c r="Q1613" t="s">
        <v>8322</v>
      </c>
      <c r="R1613" t="s">
        <v>8323</v>
      </c>
      <c r="S1613" s="10">
        <f t="shared" si="102"/>
        <v>41409.00037037037</v>
      </c>
      <c r="T1613">
        <f t="shared" si="103"/>
        <v>2013</v>
      </c>
      <c r="U1613" s="15" t="str" cm="1">
        <f t="array" ref="U1613">_xlfn.IFS(MONTH($S1613)=1, "January", MONTH($S1613)=2, "Feburary", MONTH($S1613)=3, "March", MONTH($S1613)=4, "April", MONTH($S1613)=5, "May", MONTH($S1613)=6, "June", MONTH($S1613)=7, "July", MONTH($S1613)=8, "August", MONTH($S1613)=9, "September", MONTH($S1613)=10, "October", MONTH($S1613)=11, "November", MONTH($S1613)=12, "December")</f>
        <v>May</v>
      </c>
    </row>
    <row r="1614" spans="1:21" ht="30" x14ac:dyDescent="0.25">
      <c r="A1614">
        <v>1612</v>
      </c>
      <c r="B1614" s="3" t="s">
        <v>1612</v>
      </c>
      <c r="C1614" s="3" t="s">
        <v>5721</v>
      </c>
      <c r="D1614" s="6">
        <v>8000</v>
      </c>
      <c r="E1614" s="8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>
        <f t="shared" si="100"/>
        <v>7</v>
      </c>
      <c r="P1614" s="11">
        <f t="shared" si="101"/>
        <v>50</v>
      </c>
      <c r="Q1614" t="s">
        <v>8322</v>
      </c>
      <c r="R1614" t="s">
        <v>8323</v>
      </c>
      <c r="S1614" s="10">
        <f t="shared" si="102"/>
        <v>41246.874814814815</v>
      </c>
      <c r="T1614">
        <f t="shared" si="103"/>
        <v>2012</v>
      </c>
      <c r="U1614" s="15" t="str" cm="1">
        <f t="array" ref="U1614">_xlfn.IFS(MONTH($S1614)=1, "January", MONTH($S1614)=2, "Feburary", MONTH($S1614)=3, "March", MONTH($S1614)=4, "April", MONTH($S1614)=5, "May", MONTH($S1614)=6, "June", MONTH($S1614)=7, "July", MONTH($S1614)=8, "August", MONTH($S1614)=9, "September", MONTH($S1614)=10, "October", MONTH($S1614)=11, "November", MONTH($S1614)=12, "December")</f>
        <v>December</v>
      </c>
    </row>
    <row r="1615" spans="1:21" ht="30" x14ac:dyDescent="0.25">
      <c r="A1615">
        <v>1613</v>
      </c>
      <c r="B1615" s="3" t="s">
        <v>1613</v>
      </c>
      <c r="C1615" s="3" t="s">
        <v>5722</v>
      </c>
      <c r="D1615" s="6">
        <v>8000</v>
      </c>
      <c r="E1615" s="8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>
        <f t="shared" si="100"/>
        <v>13</v>
      </c>
      <c r="P1615" s="11">
        <f t="shared" si="101"/>
        <v>39.04</v>
      </c>
      <c r="Q1615" t="s">
        <v>8322</v>
      </c>
      <c r="R1615" t="s">
        <v>8323</v>
      </c>
      <c r="S1615" s="10">
        <f t="shared" si="102"/>
        <v>41082.069467592592</v>
      </c>
      <c r="T1615">
        <f t="shared" si="103"/>
        <v>2012</v>
      </c>
      <c r="U1615" s="15" t="str" cm="1">
        <f t="array" ref="U1615">_xlfn.IFS(MONTH($S1615)=1, "January", MONTH($S1615)=2, "Feburary", MONTH($S1615)=3, "March", MONTH($S1615)=4, "April", MONTH($S1615)=5, "May", MONTH($S1615)=6, "June", MONTH($S1615)=7, "July", MONTH($S1615)=8, "August", MONTH($S1615)=9, "September", MONTH($S1615)=10, "October", MONTH($S1615)=11, "November", MONTH($S1615)=12, "December")</f>
        <v>June</v>
      </c>
    </row>
    <row r="1616" spans="1:21" ht="30" x14ac:dyDescent="0.25">
      <c r="A1616">
        <v>1614</v>
      </c>
      <c r="B1616" s="3" t="s">
        <v>1614</v>
      </c>
      <c r="C1616" s="3" t="s">
        <v>5723</v>
      </c>
      <c r="D1616" s="6">
        <v>8000</v>
      </c>
      <c r="E1616" s="8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>
        <f t="shared" si="100"/>
        <v>64</v>
      </c>
      <c r="P1616" s="11">
        <f t="shared" si="101"/>
        <v>66.69</v>
      </c>
      <c r="Q1616" t="s">
        <v>8322</v>
      </c>
      <c r="R1616" t="s">
        <v>8323</v>
      </c>
      <c r="S1616" s="10">
        <f t="shared" si="102"/>
        <v>41794.981122685182</v>
      </c>
      <c r="T1616">
        <f t="shared" si="103"/>
        <v>2014</v>
      </c>
      <c r="U1616" s="15" t="str" cm="1">
        <f t="array" ref="U1616">_xlfn.IFS(MONTH($S1616)=1, "January", MONTH($S1616)=2, "Feburary", MONTH($S1616)=3, "March", MONTH($S1616)=4, "April", MONTH($S1616)=5, "May", MONTH($S1616)=6, "June", MONTH($S1616)=7, "July", MONTH($S1616)=8, "August", MONTH($S1616)=9, "September", MONTH($S1616)=10, "October", MONTH($S1616)=11, "November", MONTH($S1616)=12, "December")</f>
        <v>June</v>
      </c>
    </row>
    <row r="1617" spans="1:21" ht="30" x14ac:dyDescent="0.25">
      <c r="A1617">
        <v>1615</v>
      </c>
      <c r="B1617" s="3" t="s">
        <v>1615</v>
      </c>
      <c r="C1617" s="3" t="s">
        <v>5724</v>
      </c>
      <c r="D1617" s="6">
        <v>8000</v>
      </c>
      <c r="E1617" s="8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>
        <f t="shared" si="100"/>
        <v>114</v>
      </c>
      <c r="P1617" s="11">
        <f t="shared" si="101"/>
        <v>67.13</v>
      </c>
      <c r="Q1617" t="s">
        <v>8322</v>
      </c>
      <c r="R1617" t="s">
        <v>8323</v>
      </c>
      <c r="S1617" s="10">
        <f t="shared" si="102"/>
        <v>40845.050879629627</v>
      </c>
      <c r="T1617">
        <f t="shared" si="103"/>
        <v>2011</v>
      </c>
      <c r="U1617" s="15" t="str" cm="1">
        <f t="array" ref="U1617">_xlfn.IFS(MONTH($S1617)=1, "January", MONTH($S1617)=2, "Feburary", MONTH($S1617)=3, "March", MONTH($S1617)=4, "April", MONTH($S1617)=5, "May", MONTH($S1617)=6, "June", MONTH($S1617)=7, "July", MONTH($S1617)=8, "August", MONTH($S1617)=9, "September", MONTH($S1617)=10, "October", MONTH($S1617)=11, "November", MONTH($S1617)=12, "December")</f>
        <v>October</v>
      </c>
    </row>
    <row r="1618" spans="1:21" ht="30" x14ac:dyDescent="0.25">
      <c r="A1618">
        <v>1616</v>
      </c>
      <c r="B1618" s="3" t="s">
        <v>1616</v>
      </c>
      <c r="C1618" s="3" t="s">
        <v>5725</v>
      </c>
      <c r="D1618" s="6">
        <v>8000</v>
      </c>
      <c r="E1618" s="8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>
        <f t="shared" si="100"/>
        <v>130</v>
      </c>
      <c r="P1618" s="11">
        <f t="shared" si="101"/>
        <v>66.37</v>
      </c>
      <c r="Q1618" t="s">
        <v>8322</v>
      </c>
      <c r="R1618" t="s">
        <v>8323</v>
      </c>
      <c r="S1618" s="10">
        <f t="shared" si="102"/>
        <v>41194.715520833335</v>
      </c>
      <c r="T1618">
        <f t="shared" si="103"/>
        <v>2012</v>
      </c>
      <c r="U1618" s="15" t="str" cm="1">
        <f t="array" ref="U1618">_xlfn.IFS(MONTH($S1618)=1, "January", MONTH($S1618)=2, "Feburary", MONTH($S1618)=3, "March", MONTH($S1618)=4, "April", MONTH($S1618)=5, "May", MONTH($S1618)=6, "June", MONTH($S1618)=7, "July", MONTH($S1618)=8, "August", MONTH($S1618)=9, "September", MONTH($S1618)=10, "October", MONTH($S1618)=11, "November", MONTH($S1618)=12, "December")</f>
        <v>October</v>
      </c>
    </row>
    <row r="1619" spans="1:21" ht="30" x14ac:dyDescent="0.25">
      <c r="A1619">
        <v>1617</v>
      </c>
      <c r="B1619" s="3" t="s">
        <v>1617</v>
      </c>
      <c r="C1619" s="3" t="s">
        <v>5726</v>
      </c>
      <c r="D1619" s="6">
        <v>8000</v>
      </c>
      <c r="E1619" s="8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>
        <f t="shared" si="100"/>
        <v>128</v>
      </c>
      <c r="P1619" s="11">
        <f t="shared" si="101"/>
        <v>64.62</v>
      </c>
      <c r="Q1619" t="s">
        <v>8322</v>
      </c>
      <c r="R1619" t="s">
        <v>8323</v>
      </c>
      <c r="S1619" s="10">
        <f t="shared" si="102"/>
        <v>41546.664212962962</v>
      </c>
      <c r="T1619">
        <f t="shared" si="103"/>
        <v>2013</v>
      </c>
      <c r="U1619" s="15" t="str" cm="1">
        <f t="array" ref="U1619">_xlfn.IFS(MONTH($S1619)=1, "January", MONTH($S1619)=2, "Feburary", MONTH($S1619)=3, "March", MONTH($S1619)=4, "April", MONTH($S1619)=5, "May", MONTH($S1619)=6, "June", MONTH($S1619)=7, "July", MONTH($S1619)=8, "August", MONTH($S1619)=9, "September", MONTH($S1619)=10, "October", MONTH($S1619)=11, "November", MONTH($S1619)=12, "December")</f>
        <v>September</v>
      </c>
    </row>
    <row r="1620" spans="1:21" ht="30" x14ac:dyDescent="0.25">
      <c r="A1620">
        <v>1618</v>
      </c>
      <c r="B1620" s="3" t="s">
        <v>1618</v>
      </c>
      <c r="C1620" s="3" t="s">
        <v>5727</v>
      </c>
      <c r="D1620" s="6">
        <v>8000</v>
      </c>
      <c r="E1620" s="8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>
        <f t="shared" si="100"/>
        <v>20</v>
      </c>
      <c r="P1620" s="11">
        <f t="shared" si="101"/>
        <v>58.37</v>
      </c>
      <c r="Q1620" t="s">
        <v>8322</v>
      </c>
      <c r="R1620" t="s">
        <v>8323</v>
      </c>
      <c r="S1620" s="10">
        <f t="shared" si="102"/>
        <v>41301.654340277775</v>
      </c>
      <c r="T1620">
        <f t="shared" si="103"/>
        <v>2013</v>
      </c>
      <c r="U1620" s="15" t="str" cm="1">
        <f t="array" ref="U1620">_xlfn.IFS(MONTH($S1620)=1, "January", MONTH($S1620)=2, "Feburary", MONTH($S1620)=3, "March", MONTH($S1620)=4, "April", MONTH($S1620)=5, "May", MONTH($S1620)=6, "June", MONTH($S1620)=7, "July", MONTH($S1620)=8, "August", MONTH($S1620)=9, "September", MONTH($S1620)=10, "October", MONTH($S1620)=11, "November", MONTH($S1620)=12, "December")</f>
        <v>January</v>
      </c>
    </row>
    <row r="1621" spans="1:21" ht="30" x14ac:dyDescent="0.25">
      <c r="A1621">
        <v>1619</v>
      </c>
      <c r="B1621" s="3" t="s">
        <v>1619</v>
      </c>
      <c r="C1621" s="3" t="s">
        <v>5728</v>
      </c>
      <c r="D1621" s="6">
        <v>8000</v>
      </c>
      <c r="E1621" s="8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>
        <f t="shared" si="100"/>
        <v>25</v>
      </c>
      <c r="P1621" s="11">
        <f t="shared" si="101"/>
        <v>86.96</v>
      </c>
      <c r="Q1621" t="s">
        <v>8322</v>
      </c>
      <c r="R1621" t="s">
        <v>8323</v>
      </c>
      <c r="S1621" s="10">
        <f t="shared" si="102"/>
        <v>41876.18618055556</v>
      </c>
      <c r="T1621">
        <f t="shared" si="103"/>
        <v>2014</v>
      </c>
      <c r="U1621" s="15" t="str" cm="1">
        <f t="array" ref="U1621">_xlfn.IFS(MONTH($S1621)=1, "January", MONTH($S1621)=2, "Feburary", MONTH($S1621)=3, "March", MONTH($S1621)=4, "April", MONTH($S1621)=5, "May", MONTH($S1621)=6, "June", MONTH($S1621)=7, "July", MONTH($S1621)=8, "August", MONTH($S1621)=9, "September", MONTH($S1621)=10, "October", MONTH($S1621)=11, "November", MONTH($S1621)=12, "December")</f>
        <v>August</v>
      </c>
    </row>
    <row r="1622" spans="1:21" x14ac:dyDescent="0.25">
      <c r="A1622">
        <v>1620</v>
      </c>
      <c r="B1622" s="3" t="s">
        <v>1620</v>
      </c>
      <c r="C1622" s="3" t="s">
        <v>5729</v>
      </c>
      <c r="D1622" s="6">
        <v>8000</v>
      </c>
      <c r="E1622" s="8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>
        <f t="shared" si="100"/>
        <v>14</v>
      </c>
      <c r="P1622" s="11">
        <f t="shared" si="101"/>
        <v>66.47</v>
      </c>
      <c r="Q1622" t="s">
        <v>8322</v>
      </c>
      <c r="R1622" t="s">
        <v>8323</v>
      </c>
      <c r="S1622" s="10">
        <f t="shared" si="102"/>
        <v>41321.339583333334</v>
      </c>
      <c r="T1622">
        <f t="shared" si="103"/>
        <v>2013</v>
      </c>
      <c r="U1622" s="15" t="str" cm="1">
        <f t="array" ref="U1622">_xlfn.IFS(MONTH($S1622)=1, "January", MONTH($S1622)=2, "Feburary", MONTH($S1622)=3, "March", MONTH($S1622)=4, "April", MONTH($S1622)=5, "May", MONTH($S1622)=6, "June", MONTH($S1622)=7, "July", MONTH($S1622)=8, "August", MONTH($S1622)=9, "September", MONTH($S1622)=10, "October", MONTH($S1622)=11, "November", MONTH($S1622)=12, "December")</f>
        <v>Feburary</v>
      </c>
    </row>
    <row r="1623" spans="1:21" ht="30" x14ac:dyDescent="0.25">
      <c r="A1623">
        <v>1621</v>
      </c>
      <c r="B1623" s="3" t="s">
        <v>1621</v>
      </c>
      <c r="C1623" s="3" t="s">
        <v>5730</v>
      </c>
      <c r="D1623" s="6">
        <v>8000</v>
      </c>
      <c r="E1623" s="8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>
        <f t="shared" si="100"/>
        <v>76</v>
      </c>
      <c r="P1623" s="11">
        <f t="shared" si="101"/>
        <v>163.78</v>
      </c>
      <c r="Q1623" t="s">
        <v>8322</v>
      </c>
      <c r="R1623" t="s">
        <v>8323</v>
      </c>
      <c r="S1623" s="10">
        <f t="shared" si="102"/>
        <v>41003.60665509259</v>
      </c>
      <c r="T1623">
        <f t="shared" si="103"/>
        <v>2012</v>
      </c>
      <c r="U1623" s="15" t="str" cm="1">
        <f t="array" ref="U1623">_xlfn.IFS(MONTH($S1623)=1, "January", MONTH($S1623)=2, "Feburary", MONTH($S1623)=3, "March", MONTH($S1623)=4, "April", MONTH($S1623)=5, "May", MONTH($S1623)=6, "June", MONTH($S1623)=7, "July", MONTH($S1623)=8, "August", MONTH($S1623)=9, "September", MONTH($S1623)=10, "October", MONTH($S1623)=11, "November", MONTH($S1623)=12, "December")</f>
        <v>April</v>
      </c>
    </row>
    <row r="1624" spans="1:21" ht="30" x14ac:dyDescent="0.25">
      <c r="A1624">
        <v>1622</v>
      </c>
      <c r="B1624" s="3" t="s">
        <v>1622</v>
      </c>
      <c r="C1624" s="3" t="s">
        <v>5731</v>
      </c>
      <c r="D1624" s="6">
        <v>8000</v>
      </c>
      <c r="E1624" s="8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>
        <f t="shared" si="100"/>
        <v>88</v>
      </c>
      <c r="P1624" s="11">
        <f t="shared" si="101"/>
        <v>107.98</v>
      </c>
      <c r="Q1624" t="s">
        <v>8322</v>
      </c>
      <c r="R1624" t="s">
        <v>8323</v>
      </c>
      <c r="S1624" s="10">
        <f t="shared" si="102"/>
        <v>41950.29483796296</v>
      </c>
      <c r="T1624">
        <f t="shared" si="103"/>
        <v>2014</v>
      </c>
      <c r="U1624" s="15" t="str" cm="1">
        <f t="array" ref="U1624">_xlfn.IFS(MONTH($S1624)=1, "January", MONTH($S1624)=2, "Feburary", MONTH($S1624)=3, "March", MONTH($S1624)=4, "April", MONTH($S1624)=5, "May", MONTH($S1624)=6, "June", MONTH($S1624)=7, "July", MONTH($S1624)=8, "August", MONTH($S1624)=9, "September", MONTH($S1624)=10, "October", MONTH($S1624)=11, "November", MONTH($S1624)=12, "December")</f>
        <v>November</v>
      </c>
    </row>
    <row r="1625" spans="1:21" ht="30" x14ac:dyDescent="0.25">
      <c r="A1625">
        <v>1623</v>
      </c>
      <c r="B1625" s="3" t="s">
        <v>1623</v>
      </c>
      <c r="C1625" s="3" t="s">
        <v>5732</v>
      </c>
      <c r="D1625" s="6">
        <v>8000</v>
      </c>
      <c r="E1625" s="8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>
        <f t="shared" si="100"/>
        <v>9</v>
      </c>
      <c r="P1625" s="11">
        <f t="shared" si="101"/>
        <v>42.11</v>
      </c>
      <c r="Q1625" t="s">
        <v>8322</v>
      </c>
      <c r="R1625" t="s">
        <v>8323</v>
      </c>
      <c r="S1625" s="10">
        <f t="shared" si="102"/>
        <v>41453.688530092593</v>
      </c>
      <c r="T1625">
        <f t="shared" si="103"/>
        <v>2013</v>
      </c>
      <c r="U1625" s="15" t="str" cm="1">
        <f t="array" ref="U1625">_xlfn.IFS(MONTH($S1625)=1, "January", MONTH($S1625)=2, "Feburary", MONTH($S1625)=3, "March", MONTH($S1625)=4, "April", MONTH($S1625)=5, "May", MONTH($S1625)=6, "June", MONTH($S1625)=7, "July", MONTH($S1625)=8, "August", MONTH($S1625)=9, "September", MONTH($S1625)=10, "October", MONTH($S1625)=11, "November", MONTH($S1625)=12, "December")</f>
        <v>June</v>
      </c>
    </row>
    <row r="1626" spans="1:21" ht="30" x14ac:dyDescent="0.25">
      <c r="A1626">
        <v>1624</v>
      </c>
      <c r="B1626" s="3" t="s">
        <v>1624</v>
      </c>
      <c r="C1626" s="3" t="s">
        <v>5733</v>
      </c>
      <c r="D1626" s="6">
        <v>8000</v>
      </c>
      <c r="E1626" s="8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>
        <f t="shared" si="100"/>
        <v>15</v>
      </c>
      <c r="P1626" s="11">
        <f t="shared" si="101"/>
        <v>47.2</v>
      </c>
      <c r="Q1626" t="s">
        <v>8322</v>
      </c>
      <c r="R1626" t="s">
        <v>8323</v>
      </c>
      <c r="S1626" s="10">
        <f t="shared" si="102"/>
        <v>41243.367303240739</v>
      </c>
      <c r="T1626">
        <f t="shared" si="103"/>
        <v>2012</v>
      </c>
      <c r="U1626" s="15" t="str" cm="1">
        <f t="array" ref="U1626">_xlfn.IFS(MONTH($S1626)=1, "January", MONTH($S1626)=2, "Feburary", MONTH($S1626)=3, "March", MONTH($S1626)=4, "April", MONTH($S1626)=5, "May", MONTH($S1626)=6, "June", MONTH($S1626)=7, "July", MONTH($S1626)=8, "August", MONTH($S1626)=9, "September", MONTH($S1626)=10, "October", MONTH($S1626)=11, "November", MONTH($S1626)=12, "December")</f>
        <v>November</v>
      </c>
    </row>
    <row r="1627" spans="1:21" ht="30" x14ac:dyDescent="0.25">
      <c r="A1627">
        <v>1625</v>
      </c>
      <c r="B1627" s="3" t="s">
        <v>1625</v>
      </c>
      <c r="C1627" s="3" t="s">
        <v>5734</v>
      </c>
      <c r="D1627" s="6">
        <v>8000</v>
      </c>
      <c r="E1627" s="8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>
        <f t="shared" si="100"/>
        <v>146</v>
      </c>
      <c r="P1627" s="11">
        <f t="shared" si="101"/>
        <v>112.02</v>
      </c>
      <c r="Q1627" t="s">
        <v>8322</v>
      </c>
      <c r="R1627" t="s">
        <v>8323</v>
      </c>
      <c r="S1627" s="10">
        <f t="shared" si="102"/>
        <v>41135.699687500004</v>
      </c>
      <c r="T1627">
        <f t="shared" si="103"/>
        <v>2012</v>
      </c>
      <c r="U1627" s="15" t="str" cm="1">
        <f t="array" ref="U1627">_xlfn.IFS(MONTH($S1627)=1, "January", MONTH($S1627)=2, "Feburary", MONTH($S1627)=3, "March", MONTH($S1627)=4, "April", MONTH($S1627)=5, "May", MONTH($S1627)=6, "June", MONTH($S1627)=7, "July", MONTH($S1627)=8, "August", MONTH($S1627)=9, "September", MONTH($S1627)=10, "October", MONTH($S1627)=11, "November", MONTH($S1627)=12, "December")</f>
        <v>August</v>
      </c>
    </row>
    <row r="1628" spans="1:21" ht="30" x14ac:dyDescent="0.25">
      <c r="A1628">
        <v>1626</v>
      </c>
      <c r="B1628" s="3" t="s">
        <v>1626</v>
      </c>
      <c r="C1628" s="3" t="s">
        <v>5735</v>
      </c>
      <c r="D1628" s="6">
        <v>8000</v>
      </c>
      <c r="E1628" s="8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>
        <f t="shared" si="100"/>
        <v>101</v>
      </c>
      <c r="P1628" s="11">
        <f t="shared" si="101"/>
        <v>74.95</v>
      </c>
      <c r="Q1628" t="s">
        <v>8322</v>
      </c>
      <c r="R1628" t="s">
        <v>8323</v>
      </c>
      <c r="S1628" s="10">
        <f t="shared" si="102"/>
        <v>41579.847997685189</v>
      </c>
      <c r="T1628">
        <f t="shared" si="103"/>
        <v>2013</v>
      </c>
      <c r="U1628" s="15" t="str" cm="1">
        <f t="array" ref="U1628">_xlfn.IFS(MONTH($S1628)=1, "January", MONTH($S1628)=2, "Feburary", MONTH($S1628)=3, "March", MONTH($S1628)=4, "April", MONTH($S1628)=5, "May", MONTH($S1628)=6, "June", MONTH($S1628)=7, "July", MONTH($S1628)=8, "August", MONTH($S1628)=9, "September", MONTH($S1628)=10, "October", MONTH($S1628)=11, "November", MONTH($S1628)=12, "December")</f>
        <v>November</v>
      </c>
    </row>
    <row r="1629" spans="1:21" ht="30" x14ac:dyDescent="0.25">
      <c r="A1629">
        <v>1627</v>
      </c>
      <c r="B1629" s="3" t="s">
        <v>1627</v>
      </c>
      <c r="C1629" s="3" t="s">
        <v>5736</v>
      </c>
      <c r="D1629" s="6">
        <v>8000</v>
      </c>
      <c r="E1629" s="8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>
        <f t="shared" si="100"/>
        <v>29</v>
      </c>
      <c r="P1629" s="11">
        <f t="shared" si="101"/>
        <v>61.58</v>
      </c>
      <c r="Q1629" t="s">
        <v>8322</v>
      </c>
      <c r="R1629" t="s">
        <v>8323</v>
      </c>
      <c r="S1629" s="10">
        <f t="shared" si="102"/>
        <v>41205.707048611112</v>
      </c>
      <c r="T1629">
        <f t="shared" si="103"/>
        <v>2012</v>
      </c>
      <c r="U1629" s="15" t="str" cm="1">
        <f t="array" ref="U1629">_xlfn.IFS(MONTH($S1629)=1, "January", MONTH($S1629)=2, "Feburary", MONTH($S1629)=3, "March", MONTH($S1629)=4, "April", MONTH($S1629)=5, "May", MONTH($S1629)=6, "June", MONTH($S1629)=7, "July", MONTH($S1629)=8, "August", MONTH($S1629)=9, "September", MONTH($S1629)=10, "October", MONTH($S1629)=11, "November", MONTH($S1629)=12, "December")</f>
        <v>October</v>
      </c>
    </row>
    <row r="1630" spans="1:21" ht="30" x14ac:dyDescent="0.25">
      <c r="A1630">
        <v>1628</v>
      </c>
      <c r="B1630" s="3" t="s">
        <v>1628</v>
      </c>
      <c r="C1630" s="3" t="s">
        <v>5737</v>
      </c>
      <c r="D1630" s="6">
        <v>8000</v>
      </c>
      <c r="E1630" s="8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>
        <f t="shared" si="100"/>
        <v>50</v>
      </c>
      <c r="P1630" s="11">
        <f t="shared" si="101"/>
        <v>45.88</v>
      </c>
      <c r="Q1630" t="s">
        <v>8322</v>
      </c>
      <c r="R1630" t="s">
        <v>8323</v>
      </c>
      <c r="S1630" s="10">
        <f t="shared" si="102"/>
        <v>41774.737060185187</v>
      </c>
      <c r="T1630">
        <f t="shared" si="103"/>
        <v>2014</v>
      </c>
      <c r="U1630" s="15" t="str" cm="1">
        <f t="array" ref="U1630">_xlfn.IFS(MONTH($S1630)=1, "January", MONTH($S1630)=2, "Feburary", MONTH($S1630)=3, "March", MONTH($S1630)=4, "April", MONTH($S1630)=5, "May", MONTH($S1630)=6, "June", MONTH($S1630)=7, "July", MONTH($S1630)=8, "August", MONTH($S1630)=9, "September", MONTH($S1630)=10, "October", MONTH($S1630)=11, "November", MONTH($S1630)=12, "December")</f>
        <v>May</v>
      </c>
    </row>
    <row r="1631" spans="1:21" ht="30" x14ac:dyDescent="0.25">
      <c r="A1631">
        <v>1629</v>
      </c>
      <c r="B1631" s="3" t="s">
        <v>1629</v>
      </c>
      <c r="C1631" s="3" t="s">
        <v>5738</v>
      </c>
      <c r="D1631" s="6">
        <v>8000</v>
      </c>
      <c r="E1631" s="8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>
        <f t="shared" si="100"/>
        <v>78</v>
      </c>
      <c r="P1631" s="11">
        <f t="shared" si="101"/>
        <v>75.849999999999994</v>
      </c>
      <c r="Q1631" t="s">
        <v>8322</v>
      </c>
      <c r="R1631" t="s">
        <v>8323</v>
      </c>
      <c r="S1631" s="10">
        <f t="shared" si="102"/>
        <v>41645.867280092592</v>
      </c>
      <c r="T1631">
        <f t="shared" si="103"/>
        <v>2014</v>
      </c>
      <c r="U1631" s="15" t="str" cm="1">
        <f t="array" ref="U1631">_xlfn.IFS(MONTH($S1631)=1, "January", MONTH($S1631)=2, "Feburary", MONTH($S1631)=3, "March", MONTH($S1631)=4, "April", MONTH($S1631)=5, "May", MONTH($S1631)=6, "June", MONTH($S1631)=7, "July", MONTH($S1631)=8, "August", MONTH($S1631)=9, "September", MONTH($S1631)=10, "October", MONTH($S1631)=11, "November", MONTH($S1631)=12, "December")</f>
        <v>January</v>
      </c>
    </row>
    <row r="1632" spans="1:21" ht="30" x14ac:dyDescent="0.25">
      <c r="A1632">
        <v>1630</v>
      </c>
      <c r="B1632" s="3" t="s">
        <v>1630</v>
      </c>
      <c r="C1632" s="3" t="s">
        <v>5739</v>
      </c>
      <c r="D1632" s="6">
        <v>8000</v>
      </c>
      <c r="E1632" s="8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>
        <f t="shared" si="100"/>
        <v>133</v>
      </c>
      <c r="P1632" s="11">
        <f t="shared" si="101"/>
        <v>84.21</v>
      </c>
      <c r="Q1632" t="s">
        <v>8322</v>
      </c>
      <c r="R1632" t="s">
        <v>8323</v>
      </c>
      <c r="S1632" s="10">
        <f t="shared" si="102"/>
        <v>40939.837673611109</v>
      </c>
      <c r="T1632">
        <f t="shared" si="103"/>
        <v>2012</v>
      </c>
      <c r="U1632" s="15" t="str" cm="1">
        <f t="array" ref="U1632">_xlfn.IFS(MONTH($S1632)=1, "January", MONTH($S1632)=2, "Feburary", MONTH($S1632)=3, "March", MONTH($S1632)=4, "April", MONTH($S1632)=5, "May", MONTH($S1632)=6, "June", MONTH($S1632)=7, "July", MONTH($S1632)=8, "August", MONTH($S1632)=9, "September", MONTH($S1632)=10, "October", MONTH($S1632)=11, "November", MONTH($S1632)=12, "December")</f>
        <v>January</v>
      </c>
    </row>
    <row r="1633" spans="1:21" ht="30" x14ac:dyDescent="0.25">
      <c r="A1633">
        <v>1631</v>
      </c>
      <c r="B1633" s="3" t="s">
        <v>1631</v>
      </c>
      <c r="C1633" s="3" t="s">
        <v>5740</v>
      </c>
      <c r="D1633" s="6">
        <v>8000</v>
      </c>
      <c r="E1633" s="8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>
        <f t="shared" si="100"/>
        <v>195</v>
      </c>
      <c r="P1633" s="11">
        <f t="shared" si="101"/>
        <v>117.23</v>
      </c>
      <c r="Q1633" t="s">
        <v>8322</v>
      </c>
      <c r="R1633" t="s">
        <v>8323</v>
      </c>
      <c r="S1633" s="10">
        <f t="shared" si="102"/>
        <v>41164.859502314815</v>
      </c>
      <c r="T1633">
        <f t="shared" si="103"/>
        <v>2012</v>
      </c>
      <c r="U1633" s="15" t="str" cm="1">
        <f t="array" ref="U1633">_xlfn.IFS(MONTH($S1633)=1, "January", MONTH($S1633)=2, "Feburary", MONTH($S1633)=3, "March", MONTH($S1633)=4, "April", MONTH($S1633)=5, "May", MONTH($S1633)=6, "June", MONTH($S1633)=7, "July", MONTH($S1633)=8, "August", MONTH($S1633)=9, "September", MONTH($S1633)=10, "October", MONTH($S1633)=11, "November", MONTH($S1633)=12, "December")</f>
        <v>September</v>
      </c>
    </row>
    <row r="1634" spans="1:21" ht="30" x14ac:dyDescent="0.25">
      <c r="A1634">
        <v>1632</v>
      </c>
      <c r="B1634" s="3" t="s">
        <v>1632</v>
      </c>
      <c r="C1634" s="3" t="s">
        <v>5741</v>
      </c>
      <c r="D1634" s="6">
        <v>8000</v>
      </c>
      <c r="E1634" s="8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>
        <f t="shared" si="100"/>
        <v>51</v>
      </c>
      <c r="P1634" s="11">
        <f t="shared" si="101"/>
        <v>86.49</v>
      </c>
      <c r="Q1634" t="s">
        <v>8322</v>
      </c>
      <c r="R1634" t="s">
        <v>8323</v>
      </c>
      <c r="S1634" s="10">
        <f t="shared" si="102"/>
        <v>40750.340902777774</v>
      </c>
      <c r="T1634">
        <f t="shared" si="103"/>
        <v>2011</v>
      </c>
      <c r="U1634" s="15" t="str" cm="1">
        <f t="array" ref="U1634">_xlfn.IFS(MONTH($S1634)=1, "January", MONTH($S1634)=2, "Feburary", MONTH($S1634)=3, "March", MONTH($S1634)=4, "April", MONTH($S1634)=5, "May", MONTH($S1634)=6, "June", MONTH($S1634)=7, "July", MONTH($S1634)=8, "August", MONTH($S1634)=9, "September", MONTH($S1634)=10, "October", MONTH($S1634)=11, "November", MONTH($S1634)=12, "December")</f>
        <v>July</v>
      </c>
    </row>
    <row r="1635" spans="1:21" ht="30" x14ac:dyDescent="0.25">
      <c r="A1635">
        <v>1633</v>
      </c>
      <c r="B1635" s="3" t="s">
        <v>1633</v>
      </c>
      <c r="C1635" s="3" t="s">
        <v>5742</v>
      </c>
      <c r="D1635" s="6">
        <v>8000</v>
      </c>
      <c r="E1635" s="8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>
        <f t="shared" si="100"/>
        <v>125</v>
      </c>
      <c r="P1635" s="11">
        <f t="shared" si="101"/>
        <v>172.41</v>
      </c>
      <c r="Q1635" t="s">
        <v>8322</v>
      </c>
      <c r="R1635" t="s">
        <v>8323</v>
      </c>
      <c r="S1635" s="10">
        <f t="shared" si="102"/>
        <v>40896.883750000001</v>
      </c>
      <c r="T1635">
        <f t="shared" si="103"/>
        <v>2011</v>
      </c>
      <c r="U1635" s="15" t="str" cm="1">
        <f t="array" ref="U1635">_xlfn.IFS(MONTH($S1635)=1, "January", MONTH($S1635)=2, "Feburary", MONTH($S1635)=3, "March", MONTH($S1635)=4, "April", MONTH($S1635)=5, "May", MONTH($S1635)=6, "June", MONTH($S1635)=7, "July", MONTH($S1635)=8, "August", MONTH($S1635)=9, "September", MONTH($S1635)=10, "October", MONTH($S1635)=11, "November", MONTH($S1635)=12, "December")</f>
        <v>December</v>
      </c>
    </row>
    <row r="1636" spans="1:21" ht="30" x14ac:dyDescent="0.25">
      <c r="A1636">
        <v>1634</v>
      </c>
      <c r="B1636" s="3" t="s">
        <v>1634</v>
      </c>
      <c r="C1636" s="3" t="s">
        <v>5743</v>
      </c>
      <c r="D1636" s="6">
        <v>8000</v>
      </c>
      <c r="E1636" s="8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>
        <f t="shared" si="100"/>
        <v>25</v>
      </c>
      <c r="P1636" s="11">
        <f t="shared" si="101"/>
        <v>62.81</v>
      </c>
      <c r="Q1636" t="s">
        <v>8322</v>
      </c>
      <c r="R1636" t="s">
        <v>8323</v>
      </c>
      <c r="S1636" s="10">
        <f t="shared" si="102"/>
        <v>40658.189826388887</v>
      </c>
      <c r="T1636">
        <f t="shared" si="103"/>
        <v>2011</v>
      </c>
      <c r="U1636" s="15" t="str" cm="1">
        <f t="array" ref="U1636">_xlfn.IFS(MONTH($S1636)=1, "January", MONTH($S1636)=2, "Feburary", MONTH($S1636)=3, "March", MONTH($S1636)=4, "April", MONTH($S1636)=5, "May", MONTH($S1636)=6, "June", MONTH($S1636)=7, "July", MONTH($S1636)=8, "August", MONTH($S1636)=9, "September", MONTH($S1636)=10, "October", MONTH($S1636)=11, "November", MONTH($S1636)=12, "December")</f>
        <v>April</v>
      </c>
    </row>
    <row r="1637" spans="1:21" ht="30" x14ac:dyDescent="0.25">
      <c r="A1637">
        <v>1635</v>
      </c>
      <c r="B1637" s="3" t="s">
        <v>1635</v>
      </c>
      <c r="C1637" s="3" t="s">
        <v>5744</v>
      </c>
      <c r="D1637" s="6">
        <v>8000</v>
      </c>
      <c r="E1637" s="8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>
        <f t="shared" si="100"/>
        <v>31</v>
      </c>
      <c r="P1637" s="11">
        <f t="shared" si="101"/>
        <v>67.73</v>
      </c>
      <c r="Q1637" t="s">
        <v>8322</v>
      </c>
      <c r="R1637" t="s">
        <v>8323</v>
      </c>
      <c r="S1637" s="10">
        <f t="shared" si="102"/>
        <v>42502.868761574078</v>
      </c>
      <c r="T1637">
        <f t="shared" si="103"/>
        <v>2016</v>
      </c>
      <c r="U1637" s="15" t="str" cm="1">
        <f t="array" ref="U1637">_xlfn.IFS(MONTH($S1637)=1, "January", MONTH($S1637)=2, "Feburary", MONTH($S1637)=3, "March", MONTH($S1637)=4, "April", MONTH($S1637)=5, "May", MONTH($S1637)=6, "June", MONTH($S1637)=7, "July", MONTH($S1637)=8, "August", MONTH($S1637)=9, "September", MONTH($S1637)=10, "October", MONTH($S1637)=11, "November", MONTH($S1637)=12, "December")</f>
        <v>May</v>
      </c>
    </row>
    <row r="1638" spans="1:21" ht="30" x14ac:dyDescent="0.25">
      <c r="A1638">
        <v>1636</v>
      </c>
      <c r="B1638" s="3" t="s">
        <v>1636</v>
      </c>
      <c r="C1638" s="3" t="s">
        <v>5745</v>
      </c>
      <c r="D1638" s="6">
        <v>8000</v>
      </c>
      <c r="E1638" s="8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>
        <f t="shared" si="100"/>
        <v>58</v>
      </c>
      <c r="P1638" s="11">
        <f t="shared" si="101"/>
        <v>53.56</v>
      </c>
      <c r="Q1638" t="s">
        <v>8322</v>
      </c>
      <c r="R1638" t="s">
        <v>8323</v>
      </c>
      <c r="S1638" s="10">
        <f t="shared" si="102"/>
        <v>40663.08666666667</v>
      </c>
      <c r="T1638">
        <f t="shared" si="103"/>
        <v>2011</v>
      </c>
      <c r="U1638" s="15" t="str" cm="1">
        <f t="array" ref="U1638">_xlfn.IFS(MONTH($S1638)=1, "January", MONTH($S1638)=2, "Feburary", MONTH($S1638)=3, "March", MONTH($S1638)=4, "April", MONTH($S1638)=5, "May", MONTH($S1638)=6, "June", MONTH($S1638)=7, "July", MONTH($S1638)=8, "August", MONTH($S1638)=9, "September", MONTH($S1638)=10, "October", MONTH($S1638)=11, "November", MONTH($S1638)=12, "December")</f>
        <v>April</v>
      </c>
    </row>
    <row r="1639" spans="1:21" ht="30" x14ac:dyDescent="0.25">
      <c r="A1639">
        <v>1637</v>
      </c>
      <c r="B1639" s="3" t="s">
        <v>1637</v>
      </c>
      <c r="C1639" s="3" t="s">
        <v>5746</v>
      </c>
      <c r="D1639" s="6">
        <v>8000</v>
      </c>
      <c r="E1639" s="8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>
        <f t="shared" si="100"/>
        <v>6</v>
      </c>
      <c r="P1639" s="11">
        <f t="shared" si="101"/>
        <v>34.6</v>
      </c>
      <c r="Q1639" t="s">
        <v>8322</v>
      </c>
      <c r="R1639" t="s">
        <v>8323</v>
      </c>
      <c r="S1639" s="10">
        <f t="shared" si="102"/>
        <v>40122.751620370371</v>
      </c>
      <c r="T1639">
        <f t="shared" si="103"/>
        <v>2009</v>
      </c>
      <c r="U1639" s="15" t="str" cm="1">
        <f t="array" ref="U1639">_xlfn.IFS(MONTH($S1639)=1, "January", MONTH($S1639)=2, "Feburary", MONTH($S1639)=3, "March", MONTH($S1639)=4, "April", MONTH($S1639)=5, "May", MONTH($S1639)=6, "June", MONTH($S1639)=7, "July", MONTH($S1639)=8, "August", MONTH($S1639)=9, "September", MONTH($S1639)=10, "October", MONTH($S1639)=11, "November", MONTH($S1639)=12, "December")</f>
        <v>November</v>
      </c>
    </row>
    <row r="1640" spans="1:21" x14ac:dyDescent="0.25">
      <c r="A1640">
        <v>1638</v>
      </c>
      <c r="B1640" s="3" t="s">
        <v>1638</v>
      </c>
      <c r="C1640" s="3" t="s">
        <v>5747</v>
      </c>
      <c r="D1640" s="6">
        <v>8000</v>
      </c>
      <c r="E1640" s="8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>
        <f t="shared" si="100"/>
        <v>13</v>
      </c>
      <c r="P1640" s="11">
        <f t="shared" si="101"/>
        <v>38.89</v>
      </c>
      <c r="Q1640" t="s">
        <v>8322</v>
      </c>
      <c r="R1640" t="s">
        <v>8323</v>
      </c>
      <c r="S1640" s="10">
        <f t="shared" si="102"/>
        <v>41288.68712962963</v>
      </c>
      <c r="T1640">
        <f t="shared" si="103"/>
        <v>2013</v>
      </c>
      <c r="U1640" s="15" t="str" cm="1">
        <f t="array" ref="U1640">_xlfn.IFS(MONTH($S1640)=1, "January", MONTH($S1640)=2, "Feburary", MONTH($S1640)=3, "March", MONTH($S1640)=4, "April", MONTH($S1640)=5, "May", MONTH($S1640)=6, "June", MONTH($S1640)=7, "July", MONTH($S1640)=8, "August", MONTH($S1640)=9, "September", MONTH($S1640)=10, "October", MONTH($S1640)=11, "November", MONTH($S1640)=12, "December")</f>
        <v>January</v>
      </c>
    </row>
    <row r="1641" spans="1:21" ht="30" x14ac:dyDescent="0.25">
      <c r="A1641">
        <v>1639</v>
      </c>
      <c r="B1641" s="3" t="s">
        <v>1639</v>
      </c>
      <c r="C1641" s="3" t="s">
        <v>5748</v>
      </c>
      <c r="D1641" s="6">
        <v>8000</v>
      </c>
      <c r="E1641" s="8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>
        <f t="shared" si="100"/>
        <v>23</v>
      </c>
      <c r="P1641" s="11">
        <f t="shared" si="101"/>
        <v>94.74</v>
      </c>
      <c r="Q1641" t="s">
        <v>8322</v>
      </c>
      <c r="R1641" t="s">
        <v>8323</v>
      </c>
      <c r="S1641" s="10">
        <f t="shared" si="102"/>
        <v>40941.652372685188</v>
      </c>
      <c r="T1641">
        <f t="shared" si="103"/>
        <v>2012</v>
      </c>
      <c r="U1641" s="15" t="str" cm="1">
        <f t="array" ref="U1641">_xlfn.IFS(MONTH($S1641)=1, "January", MONTH($S1641)=2, "Feburary", MONTH($S1641)=3, "March", MONTH($S1641)=4, "April", MONTH($S1641)=5, "May", MONTH($S1641)=6, "June", MONTH($S1641)=7, "July", MONTH($S1641)=8, "August", MONTH($S1641)=9, "September", MONTH($S1641)=10, "October", MONTH($S1641)=11, "November", MONTH($S1641)=12, "December")</f>
        <v>Feburary</v>
      </c>
    </row>
    <row r="1642" spans="1:21" ht="30" x14ac:dyDescent="0.25">
      <c r="A1642">
        <v>1640</v>
      </c>
      <c r="B1642" s="3" t="s">
        <v>1640</v>
      </c>
      <c r="C1642" s="3" t="s">
        <v>5749</v>
      </c>
      <c r="D1642" s="6">
        <v>8000</v>
      </c>
      <c r="E1642" s="8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>
        <f t="shared" si="100"/>
        <v>8</v>
      </c>
      <c r="P1642" s="11">
        <f t="shared" si="101"/>
        <v>39.97</v>
      </c>
      <c r="Q1642" t="s">
        <v>8322</v>
      </c>
      <c r="R1642" t="s">
        <v>8323</v>
      </c>
      <c r="S1642" s="10">
        <f t="shared" si="102"/>
        <v>40379.23096064815</v>
      </c>
      <c r="T1642">
        <f t="shared" si="103"/>
        <v>2010</v>
      </c>
      <c r="U1642" s="15" t="str" cm="1">
        <f t="array" ref="U1642">_xlfn.IFS(MONTH($S1642)=1, "January", MONTH($S1642)=2, "Feburary", MONTH($S1642)=3, "March", MONTH($S1642)=4, "April", MONTH($S1642)=5, "May", MONTH($S1642)=6, "June", MONTH($S1642)=7, "July", MONTH($S1642)=8, "August", MONTH($S1642)=9, "September", MONTH($S1642)=10, "October", MONTH($S1642)=11, "November", MONTH($S1642)=12, "December")</f>
        <v>July</v>
      </c>
    </row>
    <row r="1643" spans="1:21" ht="30" x14ac:dyDescent="0.25">
      <c r="A1643">
        <v>1641</v>
      </c>
      <c r="B1643" s="3" t="s">
        <v>1641</v>
      </c>
      <c r="C1643" s="3" t="s">
        <v>5750</v>
      </c>
      <c r="D1643" s="6">
        <v>8000</v>
      </c>
      <c r="E1643" s="8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>
        <f t="shared" si="100"/>
        <v>32</v>
      </c>
      <c r="P1643" s="11">
        <f t="shared" si="101"/>
        <v>97.5</v>
      </c>
      <c r="Q1643" t="s">
        <v>8322</v>
      </c>
      <c r="R1643" t="s">
        <v>8343</v>
      </c>
      <c r="S1643" s="10">
        <f t="shared" si="102"/>
        <v>41962.596574074079</v>
      </c>
      <c r="T1643">
        <f t="shared" si="103"/>
        <v>2014</v>
      </c>
      <c r="U1643" s="15" t="str" cm="1">
        <f t="array" ref="U1643">_xlfn.IFS(MONTH($S1643)=1, "January", MONTH($S1643)=2, "Feburary", MONTH($S1643)=3, "March", MONTH($S1643)=4, "April", MONTH($S1643)=5, "May", MONTH($S1643)=6, "June", MONTH($S1643)=7, "July", MONTH($S1643)=8, "August", MONTH($S1643)=9, "September", MONTH($S1643)=10, "October", MONTH($S1643)=11, "November", MONTH($S1643)=12, "December")</f>
        <v>November</v>
      </c>
    </row>
    <row r="1644" spans="1:21" ht="30" x14ac:dyDescent="0.25">
      <c r="A1644">
        <v>1642</v>
      </c>
      <c r="B1644" s="3" t="s">
        <v>1642</v>
      </c>
      <c r="C1644" s="3" t="s">
        <v>5751</v>
      </c>
      <c r="D1644" s="6">
        <v>8000</v>
      </c>
      <c r="E1644" s="8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>
        <f t="shared" si="100"/>
        <v>15</v>
      </c>
      <c r="P1644" s="11">
        <f t="shared" si="101"/>
        <v>42.86</v>
      </c>
      <c r="Q1644" t="s">
        <v>8322</v>
      </c>
      <c r="R1644" t="s">
        <v>8343</v>
      </c>
      <c r="S1644" s="10">
        <f t="shared" si="102"/>
        <v>40688.024618055555</v>
      </c>
      <c r="T1644">
        <f t="shared" si="103"/>
        <v>2011</v>
      </c>
      <c r="U1644" s="15" t="str" cm="1">
        <f t="array" ref="U1644">_xlfn.IFS(MONTH($S1644)=1, "January", MONTH($S1644)=2, "Feburary", MONTH($S1644)=3, "March", MONTH($S1644)=4, "April", MONTH($S1644)=5, "May", MONTH($S1644)=6, "June", MONTH($S1644)=7, "July", MONTH($S1644)=8, "August", MONTH($S1644)=9, "September", MONTH($S1644)=10, "October", MONTH($S1644)=11, "November", MONTH($S1644)=12, "December")</f>
        <v>May</v>
      </c>
    </row>
    <row r="1645" spans="1:21" ht="30" x14ac:dyDescent="0.25">
      <c r="A1645">
        <v>1643</v>
      </c>
      <c r="B1645" s="3" t="s">
        <v>1643</v>
      </c>
      <c r="C1645" s="3" t="s">
        <v>5752</v>
      </c>
      <c r="D1645" s="6">
        <v>8000</v>
      </c>
      <c r="E1645" s="8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>
        <f t="shared" si="100"/>
        <v>78</v>
      </c>
      <c r="P1645" s="11">
        <f t="shared" si="101"/>
        <v>168.51</v>
      </c>
      <c r="Q1645" t="s">
        <v>8322</v>
      </c>
      <c r="R1645" t="s">
        <v>8343</v>
      </c>
      <c r="S1645" s="10">
        <f t="shared" si="102"/>
        <v>41146.824212962965</v>
      </c>
      <c r="T1645">
        <f t="shared" si="103"/>
        <v>2012</v>
      </c>
      <c r="U1645" s="15" t="str" cm="1">
        <f t="array" ref="U1645">_xlfn.IFS(MONTH($S1645)=1, "January", MONTH($S1645)=2, "Feburary", MONTH($S1645)=3, "March", MONTH($S1645)=4, "April", MONTH($S1645)=5, "May", MONTH($S1645)=6, "June", MONTH($S1645)=7, "July", MONTH($S1645)=8, "August", MONTH($S1645)=9, "September", MONTH($S1645)=10, "October", MONTH($S1645)=11, "November", MONTH($S1645)=12, "December")</f>
        <v>August</v>
      </c>
    </row>
    <row r="1646" spans="1:21" ht="30" x14ac:dyDescent="0.25">
      <c r="A1646">
        <v>1644</v>
      </c>
      <c r="B1646" s="3" t="s">
        <v>1644</v>
      </c>
      <c r="C1646" s="3" t="s">
        <v>5753</v>
      </c>
      <c r="D1646" s="6">
        <v>8000</v>
      </c>
      <c r="E1646" s="8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>
        <f t="shared" si="100"/>
        <v>137</v>
      </c>
      <c r="P1646" s="11">
        <f t="shared" si="101"/>
        <v>85.55</v>
      </c>
      <c r="Q1646" t="s">
        <v>8322</v>
      </c>
      <c r="R1646" t="s">
        <v>8343</v>
      </c>
      <c r="S1646" s="10">
        <f t="shared" si="102"/>
        <v>41175.05972222222</v>
      </c>
      <c r="T1646">
        <f t="shared" si="103"/>
        <v>2012</v>
      </c>
      <c r="U1646" s="15" t="str" cm="1">
        <f t="array" ref="U1646">_xlfn.IFS(MONTH($S1646)=1, "January", MONTH($S1646)=2, "Feburary", MONTH($S1646)=3, "March", MONTH($S1646)=4, "April", MONTH($S1646)=5, "May", MONTH($S1646)=6, "June", MONTH($S1646)=7, "July", MONTH($S1646)=8, "August", MONTH($S1646)=9, "September", MONTH($S1646)=10, "October", MONTH($S1646)=11, "November", MONTH($S1646)=12, "December")</f>
        <v>September</v>
      </c>
    </row>
    <row r="1647" spans="1:21" ht="30" x14ac:dyDescent="0.25">
      <c r="A1647">
        <v>1645</v>
      </c>
      <c r="B1647" s="3" t="s">
        <v>1645</v>
      </c>
      <c r="C1647" s="3" t="s">
        <v>5754</v>
      </c>
      <c r="D1647" s="6">
        <v>8000</v>
      </c>
      <c r="E1647" s="8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>
        <f t="shared" si="100"/>
        <v>69</v>
      </c>
      <c r="P1647" s="11">
        <f t="shared" si="101"/>
        <v>554</v>
      </c>
      <c r="Q1647" t="s">
        <v>8322</v>
      </c>
      <c r="R1647" t="s">
        <v>8343</v>
      </c>
      <c r="S1647" s="10">
        <f t="shared" si="102"/>
        <v>41521.617361111108</v>
      </c>
      <c r="T1647">
        <f t="shared" si="103"/>
        <v>2013</v>
      </c>
      <c r="U1647" s="15" t="str" cm="1">
        <f t="array" ref="U1647">_xlfn.IFS(MONTH($S1647)=1, "January", MONTH($S1647)=2, "Feburary", MONTH($S1647)=3, "March", MONTH($S1647)=4, "April", MONTH($S1647)=5, "May", MONTH($S1647)=6, "June", MONTH($S1647)=7, "July", MONTH($S1647)=8, "August", MONTH($S1647)=9, "September", MONTH($S1647)=10, "October", MONTH($S1647)=11, "November", MONTH($S1647)=12, "December")</f>
        <v>September</v>
      </c>
    </row>
    <row r="1648" spans="1:21" ht="30" x14ac:dyDescent="0.25">
      <c r="A1648">
        <v>1646</v>
      </c>
      <c r="B1648" s="3" t="s">
        <v>1646</v>
      </c>
      <c r="C1648" s="3" t="s">
        <v>5755</v>
      </c>
      <c r="D1648" s="6">
        <v>8000</v>
      </c>
      <c r="E1648" s="8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>
        <f t="shared" si="100"/>
        <v>28</v>
      </c>
      <c r="P1648" s="11">
        <f t="shared" si="101"/>
        <v>26.55</v>
      </c>
      <c r="Q1648" t="s">
        <v>8322</v>
      </c>
      <c r="R1648" t="s">
        <v>8343</v>
      </c>
      <c r="S1648" s="10">
        <f t="shared" si="102"/>
        <v>41833.450266203705</v>
      </c>
      <c r="T1648">
        <f t="shared" si="103"/>
        <v>2014</v>
      </c>
      <c r="U1648" s="15" t="str" cm="1">
        <f t="array" ref="U1648">_xlfn.IFS(MONTH($S1648)=1, "January", MONTH($S1648)=2, "Feburary", MONTH($S1648)=3, "March", MONTH($S1648)=4, "April", MONTH($S1648)=5, "May", MONTH($S1648)=6, "June", MONTH($S1648)=7, "July", MONTH($S1648)=8, "August", MONTH($S1648)=9, "September", MONTH($S1648)=10, "October", MONTH($S1648)=11, "November", MONTH($S1648)=12, "December")</f>
        <v>July</v>
      </c>
    </row>
    <row r="1649" spans="1:21" ht="30" x14ac:dyDescent="0.25">
      <c r="A1649">
        <v>1647</v>
      </c>
      <c r="B1649" s="3" t="s">
        <v>1647</v>
      </c>
      <c r="C1649" s="3" t="s">
        <v>5756</v>
      </c>
      <c r="D1649" s="6">
        <v>8000</v>
      </c>
      <c r="E1649" s="8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>
        <f t="shared" si="100"/>
        <v>65</v>
      </c>
      <c r="P1649" s="11">
        <f t="shared" si="101"/>
        <v>113.83</v>
      </c>
      <c r="Q1649" t="s">
        <v>8322</v>
      </c>
      <c r="R1649" t="s">
        <v>8343</v>
      </c>
      <c r="S1649" s="10">
        <f t="shared" si="102"/>
        <v>41039.409456018519</v>
      </c>
      <c r="T1649">
        <f t="shared" si="103"/>
        <v>2012</v>
      </c>
      <c r="U1649" s="15" t="str" cm="1">
        <f t="array" ref="U1649">_xlfn.IFS(MONTH($S1649)=1, "January", MONTH($S1649)=2, "Feburary", MONTH($S1649)=3, "March", MONTH($S1649)=4, "April", MONTH($S1649)=5, "May", MONTH($S1649)=6, "June", MONTH($S1649)=7, "July", MONTH($S1649)=8, "August", MONTH($S1649)=9, "September", MONTH($S1649)=10, "October", MONTH($S1649)=11, "November", MONTH($S1649)=12, "December")</f>
        <v>May</v>
      </c>
    </row>
    <row r="1650" spans="1:21" ht="30" x14ac:dyDescent="0.25">
      <c r="A1650">
        <v>1648</v>
      </c>
      <c r="B1650" s="3" t="s">
        <v>1648</v>
      </c>
      <c r="C1650" s="3" t="s">
        <v>5757</v>
      </c>
      <c r="D1650" s="6">
        <v>8000</v>
      </c>
      <c r="E1650" s="8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>
        <f t="shared" si="100"/>
        <v>36</v>
      </c>
      <c r="P1650" s="11">
        <f t="shared" si="101"/>
        <v>32.01</v>
      </c>
      <c r="Q1650" t="s">
        <v>8322</v>
      </c>
      <c r="R1650" t="s">
        <v>8343</v>
      </c>
      <c r="S1650" s="10">
        <f t="shared" si="102"/>
        <v>40592.704652777778</v>
      </c>
      <c r="T1650">
        <f t="shared" si="103"/>
        <v>2011</v>
      </c>
      <c r="U1650" s="15" t="str" cm="1">
        <f t="array" ref="U1650">_xlfn.IFS(MONTH($S1650)=1, "January", MONTH($S1650)=2, "Feburary", MONTH($S1650)=3, "March", MONTH($S1650)=4, "April", MONTH($S1650)=5, "May", MONTH($S1650)=6, "June", MONTH($S1650)=7, "July", MONTH($S1650)=8, "August", MONTH($S1650)=9, "September", MONTH($S1650)=10, "October", MONTH($S1650)=11, "November", MONTH($S1650)=12, "December")</f>
        <v>Feburary</v>
      </c>
    </row>
    <row r="1651" spans="1:21" ht="30" x14ac:dyDescent="0.25">
      <c r="A1651">
        <v>1649</v>
      </c>
      <c r="B1651" s="3" t="s">
        <v>1649</v>
      </c>
      <c r="C1651" s="3" t="s">
        <v>5758</v>
      </c>
      <c r="D1651" s="6">
        <v>8000</v>
      </c>
      <c r="E1651" s="8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>
        <f t="shared" si="100"/>
        <v>48</v>
      </c>
      <c r="P1651" s="11">
        <f t="shared" si="101"/>
        <v>47.19</v>
      </c>
      <c r="Q1651" t="s">
        <v>8322</v>
      </c>
      <c r="R1651" t="s">
        <v>8343</v>
      </c>
      <c r="S1651" s="10">
        <f t="shared" si="102"/>
        <v>41737.684664351851</v>
      </c>
      <c r="T1651">
        <f t="shared" si="103"/>
        <v>2014</v>
      </c>
      <c r="U1651" s="15" t="str" cm="1">
        <f t="array" ref="U1651">_xlfn.IFS(MONTH($S1651)=1, "January", MONTH($S1651)=2, "Feburary", MONTH($S1651)=3, "March", MONTH($S1651)=4, "April", MONTH($S1651)=5, "May", MONTH($S1651)=6, "June", MONTH($S1651)=7, "July", MONTH($S1651)=8, "August", MONTH($S1651)=9, "September", MONTH($S1651)=10, "October", MONTH($S1651)=11, "November", MONTH($S1651)=12, "December")</f>
        <v>April</v>
      </c>
    </row>
    <row r="1652" spans="1:21" ht="30" x14ac:dyDescent="0.25">
      <c r="A1652">
        <v>1650</v>
      </c>
      <c r="B1652" s="3" t="s">
        <v>1650</v>
      </c>
      <c r="C1652" s="3" t="s">
        <v>5759</v>
      </c>
      <c r="D1652" s="6">
        <v>8000</v>
      </c>
      <c r="E1652" s="8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>
        <f t="shared" si="100"/>
        <v>35</v>
      </c>
      <c r="P1652" s="11">
        <f t="shared" si="101"/>
        <v>88.47</v>
      </c>
      <c r="Q1652" t="s">
        <v>8322</v>
      </c>
      <c r="R1652" t="s">
        <v>8343</v>
      </c>
      <c r="S1652" s="10">
        <f t="shared" si="102"/>
        <v>41526.435613425929</v>
      </c>
      <c r="T1652">
        <f t="shared" si="103"/>
        <v>2013</v>
      </c>
      <c r="U1652" s="15" t="str" cm="1">
        <f t="array" ref="U1652">_xlfn.IFS(MONTH($S1652)=1, "January", MONTH($S1652)=2, "Feburary", MONTH($S1652)=3, "March", MONTH($S1652)=4, "April", MONTH($S1652)=5, "May", MONTH($S1652)=6, "June", MONTH($S1652)=7, "July", MONTH($S1652)=8, "August", MONTH($S1652)=9, "September", MONTH($S1652)=10, "October", MONTH($S1652)=11, "November", MONTH($S1652)=12, "December")</f>
        <v>September</v>
      </c>
    </row>
    <row r="1653" spans="1:21" ht="30" x14ac:dyDescent="0.25">
      <c r="A1653">
        <v>1651</v>
      </c>
      <c r="B1653" s="3" t="s">
        <v>1651</v>
      </c>
      <c r="C1653" s="3" t="s">
        <v>5760</v>
      </c>
      <c r="D1653" s="6">
        <v>8000</v>
      </c>
      <c r="E1653" s="8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>
        <f t="shared" si="100"/>
        <v>25</v>
      </c>
      <c r="P1653" s="11">
        <f t="shared" si="101"/>
        <v>100.75</v>
      </c>
      <c r="Q1653" t="s">
        <v>8322</v>
      </c>
      <c r="R1653" t="s">
        <v>8343</v>
      </c>
      <c r="S1653" s="10">
        <f t="shared" si="102"/>
        <v>40625.900694444441</v>
      </c>
      <c r="T1653">
        <f t="shared" si="103"/>
        <v>2011</v>
      </c>
      <c r="U1653" s="15" t="str" cm="1">
        <f t="array" ref="U1653">_xlfn.IFS(MONTH($S1653)=1, "January", MONTH($S1653)=2, "Feburary", MONTH($S1653)=3, "March", MONTH($S1653)=4, "April", MONTH($S1653)=5, "May", MONTH($S1653)=6, "June", MONTH($S1653)=7, "July", MONTH($S1653)=8, "August", MONTH($S1653)=9, "September", MONTH($S1653)=10, "October", MONTH($S1653)=11, "November", MONTH($S1653)=12, "December")</f>
        <v>March</v>
      </c>
    </row>
    <row r="1654" spans="1:21" ht="30" x14ac:dyDescent="0.25">
      <c r="A1654">
        <v>1652</v>
      </c>
      <c r="B1654" s="3" t="s">
        <v>1652</v>
      </c>
      <c r="C1654" s="3" t="s">
        <v>5761</v>
      </c>
      <c r="D1654" s="6">
        <v>8000</v>
      </c>
      <c r="E1654" s="8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>
        <f t="shared" si="100"/>
        <v>57</v>
      </c>
      <c r="P1654" s="11">
        <f t="shared" si="101"/>
        <v>64.709999999999994</v>
      </c>
      <c r="Q1654" t="s">
        <v>8322</v>
      </c>
      <c r="R1654" t="s">
        <v>8343</v>
      </c>
      <c r="S1654" s="10">
        <f t="shared" si="102"/>
        <v>41572.492974537039</v>
      </c>
      <c r="T1654">
        <f t="shared" si="103"/>
        <v>2013</v>
      </c>
      <c r="U1654" s="15" t="str" cm="1">
        <f t="array" ref="U1654">_xlfn.IFS(MONTH($S1654)=1, "January", MONTH($S1654)=2, "Feburary", MONTH($S1654)=3, "March", MONTH($S1654)=4, "April", MONTH($S1654)=5, "May", MONTH($S1654)=6, "June", MONTH($S1654)=7, "July", MONTH($S1654)=8, "August", MONTH($S1654)=9, "September", MONTH($S1654)=10, "October", MONTH($S1654)=11, "November", MONTH($S1654)=12, "December")</f>
        <v>October</v>
      </c>
    </row>
    <row r="1655" spans="1:21" ht="30" x14ac:dyDescent="0.25">
      <c r="A1655">
        <v>1653</v>
      </c>
      <c r="B1655" s="3" t="s">
        <v>1653</v>
      </c>
      <c r="C1655" s="3" t="s">
        <v>5762</v>
      </c>
      <c r="D1655" s="6">
        <v>8000</v>
      </c>
      <c r="E1655" s="8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>
        <f t="shared" si="100"/>
        <v>109</v>
      </c>
      <c r="P1655" s="11">
        <f t="shared" si="101"/>
        <v>51.85</v>
      </c>
      <c r="Q1655" t="s">
        <v>8322</v>
      </c>
      <c r="R1655" t="s">
        <v>8343</v>
      </c>
      <c r="S1655" s="10">
        <f t="shared" si="102"/>
        <v>40626.834444444445</v>
      </c>
      <c r="T1655">
        <f t="shared" si="103"/>
        <v>2011</v>
      </c>
      <c r="U1655" s="15" t="str" cm="1">
        <f t="array" ref="U1655">_xlfn.IFS(MONTH($S1655)=1, "January", MONTH($S1655)=2, "Feburary", MONTH($S1655)=3, "March", MONTH($S1655)=4, "April", MONTH($S1655)=5, "May", MONTH($S1655)=6, "June", MONTH($S1655)=7, "July", MONTH($S1655)=8, "August", MONTH($S1655)=9, "September", MONTH($S1655)=10, "October", MONTH($S1655)=11, "November", MONTH($S1655)=12, "December")</f>
        <v>March</v>
      </c>
    </row>
    <row r="1656" spans="1:21" ht="30" x14ac:dyDescent="0.25">
      <c r="A1656">
        <v>1654</v>
      </c>
      <c r="B1656" s="3" t="s">
        <v>1654</v>
      </c>
      <c r="C1656" s="3" t="s">
        <v>5763</v>
      </c>
      <c r="D1656" s="6">
        <v>8000</v>
      </c>
      <c r="E1656" s="8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>
        <f t="shared" si="100"/>
        <v>16</v>
      </c>
      <c r="P1656" s="11">
        <f t="shared" si="101"/>
        <v>38.79</v>
      </c>
      <c r="Q1656" t="s">
        <v>8322</v>
      </c>
      <c r="R1656" t="s">
        <v>8343</v>
      </c>
      <c r="S1656" s="10">
        <f t="shared" si="102"/>
        <v>40987.890740740739</v>
      </c>
      <c r="T1656">
        <f t="shared" si="103"/>
        <v>2012</v>
      </c>
      <c r="U1656" s="15" t="str" cm="1">
        <f t="array" ref="U1656">_xlfn.IFS(MONTH($S1656)=1, "January", MONTH($S1656)=2, "Feburary", MONTH($S1656)=3, "March", MONTH($S1656)=4, "April", MONTH($S1656)=5, "May", MONTH($S1656)=6, "June", MONTH($S1656)=7, "July", MONTH($S1656)=8, "August", MONTH($S1656)=9, "September", MONTH($S1656)=10, "October", MONTH($S1656)=11, "November", MONTH($S1656)=12, "December")</f>
        <v>March</v>
      </c>
    </row>
    <row r="1657" spans="1:21" ht="30" x14ac:dyDescent="0.25">
      <c r="A1657">
        <v>1655</v>
      </c>
      <c r="B1657" s="3" t="s">
        <v>1655</v>
      </c>
      <c r="C1657" s="3" t="s">
        <v>5764</v>
      </c>
      <c r="D1657" s="6">
        <v>8000</v>
      </c>
      <c r="E1657" s="8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>
        <f t="shared" si="100"/>
        <v>27</v>
      </c>
      <c r="P1657" s="11">
        <f t="shared" si="101"/>
        <v>44.65</v>
      </c>
      <c r="Q1657" t="s">
        <v>8322</v>
      </c>
      <c r="R1657" t="s">
        <v>8343</v>
      </c>
      <c r="S1657" s="10">
        <f t="shared" si="102"/>
        <v>40974.791898148149</v>
      </c>
      <c r="T1657">
        <f t="shared" si="103"/>
        <v>2012</v>
      </c>
      <c r="U1657" s="15" t="str" cm="1">
        <f t="array" ref="U1657">_xlfn.IFS(MONTH($S1657)=1, "January", MONTH($S1657)=2, "Feburary", MONTH($S1657)=3, "March", MONTH($S1657)=4, "April", MONTH($S1657)=5, "May", MONTH($S1657)=6, "June", MONTH($S1657)=7, "July", MONTH($S1657)=8, "August", MONTH($S1657)=9, "September", MONTH($S1657)=10, "October", MONTH($S1657)=11, "November", MONTH($S1657)=12, "December")</f>
        <v>March</v>
      </c>
    </row>
    <row r="1658" spans="1:21" ht="45" x14ac:dyDescent="0.25">
      <c r="A1658">
        <v>1656</v>
      </c>
      <c r="B1658" s="3" t="s">
        <v>1656</v>
      </c>
      <c r="C1658" s="3" t="s">
        <v>5765</v>
      </c>
      <c r="D1658" s="6">
        <v>8000</v>
      </c>
      <c r="E1658" s="8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>
        <f t="shared" si="100"/>
        <v>94</v>
      </c>
      <c r="P1658" s="11">
        <f t="shared" si="101"/>
        <v>156.77000000000001</v>
      </c>
      <c r="Q1658" t="s">
        <v>8322</v>
      </c>
      <c r="R1658" t="s">
        <v>8343</v>
      </c>
      <c r="S1658" s="10">
        <f t="shared" si="102"/>
        <v>41226.928842592592</v>
      </c>
      <c r="T1658">
        <f t="shared" si="103"/>
        <v>2012</v>
      </c>
      <c r="U1658" s="15" t="str" cm="1">
        <f t="array" ref="U1658">_xlfn.IFS(MONTH($S1658)=1, "January", MONTH($S1658)=2, "Feburary", MONTH($S1658)=3, "March", MONTH($S1658)=4, "April", MONTH($S1658)=5, "May", MONTH($S1658)=6, "June", MONTH($S1658)=7, "July", MONTH($S1658)=8, "August", MONTH($S1658)=9, "September", MONTH($S1658)=10, "October", MONTH($S1658)=11, "November", MONTH($S1658)=12, "December")</f>
        <v>November</v>
      </c>
    </row>
    <row r="1659" spans="1:21" ht="30" x14ac:dyDescent="0.25">
      <c r="A1659">
        <v>1657</v>
      </c>
      <c r="B1659" s="3" t="s">
        <v>1657</v>
      </c>
      <c r="C1659" s="3" t="s">
        <v>5766</v>
      </c>
      <c r="D1659" s="6">
        <v>8000</v>
      </c>
      <c r="E1659" s="8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>
        <f t="shared" si="100"/>
        <v>328</v>
      </c>
      <c r="P1659" s="11">
        <f t="shared" si="101"/>
        <v>118.7</v>
      </c>
      <c r="Q1659" t="s">
        <v>8322</v>
      </c>
      <c r="R1659" t="s">
        <v>8343</v>
      </c>
      <c r="S1659" s="10">
        <f t="shared" si="102"/>
        <v>41023.782037037039</v>
      </c>
      <c r="T1659">
        <f t="shared" si="103"/>
        <v>2012</v>
      </c>
      <c r="U1659" s="15" t="str" cm="1">
        <f t="array" ref="U1659">_xlfn.IFS(MONTH($S1659)=1, "January", MONTH($S1659)=2, "Feburary", MONTH($S1659)=3, "March", MONTH($S1659)=4, "April", MONTH($S1659)=5, "May", MONTH($S1659)=6, "June", MONTH($S1659)=7, "July", MONTH($S1659)=8, "August", MONTH($S1659)=9, "September", MONTH($S1659)=10, "October", MONTH($S1659)=11, "November", MONTH($S1659)=12, "December")</f>
        <v>April</v>
      </c>
    </row>
    <row r="1660" spans="1:21" ht="30" x14ac:dyDescent="0.25">
      <c r="A1660">
        <v>1658</v>
      </c>
      <c r="B1660" s="3" t="s">
        <v>1658</v>
      </c>
      <c r="C1660" s="3" t="s">
        <v>5767</v>
      </c>
      <c r="D1660" s="6">
        <v>8000</v>
      </c>
      <c r="E1660" s="8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>
        <f t="shared" si="100"/>
        <v>99</v>
      </c>
      <c r="P1660" s="11">
        <f t="shared" si="101"/>
        <v>74.150000000000006</v>
      </c>
      <c r="Q1660" t="s">
        <v>8322</v>
      </c>
      <c r="R1660" t="s">
        <v>8343</v>
      </c>
      <c r="S1660" s="10">
        <f t="shared" si="102"/>
        <v>41223.22184027778</v>
      </c>
      <c r="T1660">
        <f t="shared" si="103"/>
        <v>2012</v>
      </c>
      <c r="U1660" s="15" t="str" cm="1">
        <f t="array" ref="U1660">_xlfn.IFS(MONTH($S1660)=1, "January", MONTH($S1660)=2, "Feburary", MONTH($S1660)=3, "March", MONTH($S1660)=4, "April", MONTH($S1660)=5, "May", MONTH($S1660)=6, "June", MONTH($S1660)=7, "July", MONTH($S1660)=8, "August", MONTH($S1660)=9, "September", MONTH($S1660)=10, "October", MONTH($S1660)=11, "November", MONTH($S1660)=12, "December")</f>
        <v>November</v>
      </c>
    </row>
    <row r="1661" spans="1:21" ht="30" x14ac:dyDescent="0.25">
      <c r="A1661">
        <v>1659</v>
      </c>
      <c r="B1661" s="3" t="s">
        <v>1659</v>
      </c>
      <c r="C1661" s="3" t="s">
        <v>5768</v>
      </c>
      <c r="D1661" s="6">
        <v>8000</v>
      </c>
      <c r="E1661" s="8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>
        <f t="shared" si="100"/>
        <v>7</v>
      </c>
      <c r="P1661" s="11">
        <f t="shared" si="101"/>
        <v>12.53</v>
      </c>
      <c r="Q1661" t="s">
        <v>8322</v>
      </c>
      <c r="R1661" t="s">
        <v>8343</v>
      </c>
      <c r="S1661" s="10">
        <f t="shared" si="102"/>
        <v>41596.913437499999</v>
      </c>
      <c r="T1661">
        <f t="shared" si="103"/>
        <v>2013</v>
      </c>
      <c r="U1661" s="15" t="str" cm="1">
        <f t="array" ref="U1661">_xlfn.IFS(MONTH($S1661)=1, "January", MONTH($S1661)=2, "Feburary", MONTH($S1661)=3, "March", MONTH($S1661)=4, "April", MONTH($S1661)=5, "May", MONTH($S1661)=6, "June", MONTH($S1661)=7, "July", MONTH($S1661)=8, "August", MONTH($S1661)=9, "September", MONTH($S1661)=10, "October", MONTH($S1661)=11, "November", MONTH($S1661)=12, "December")</f>
        <v>November</v>
      </c>
    </row>
    <row r="1662" spans="1:21" ht="30" x14ac:dyDescent="0.25">
      <c r="A1662">
        <v>1660</v>
      </c>
      <c r="B1662" s="3" t="s">
        <v>1660</v>
      </c>
      <c r="C1662" s="3" t="s">
        <v>5769</v>
      </c>
      <c r="D1662" s="6">
        <v>7900</v>
      </c>
      <c r="E1662" s="8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>
        <f t="shared" si="100"/>
        <v>13</v>
      </c>
      <c r="P1662" s="11">
        <f t="shared" si="101"/>
        <v>27.86</v>
      </c>
      <c r="Q1662" t="s">
        <v>8322</v>
      </c>
      <c r="R1662" t="s">
        <v>8343</v>
      </c>
      <c r="S1662" s="10">
        <f t="shared" si="102"/>
        <v>42459.693865740745</v>
      </c>
      <c r="T1662">
        <f t="shared" si="103"/>
        <v>2016</v>
      </c>
      <c r="U1662" s="15" t="str" cm="1">
        <f t="array" ref="U1662">_xlfn.IFS(MONTH($S1662)=1, "January", MONTH($S1662)=2, "Feburary", MONTH($S1662)=3, "March", MONTH($S1662)=4, "April", MONTH($S1662)=5, "May", MONTH($S1662)=6, "June", MONTH($S1662)=7, "July", MONTH($S1662)=8, "August", MONTH($S1662)=9, "September", MONTH($S1662)=10, "October", MONTH($S1662)=11, "November", MONTH($S1662)=12, "December")</f>
        <v>March</v>
      </c>
    </row>
    <row r="1663" spans="1:21" ht="45" x14ac:dyDescent="0.25">
      <c r="A1663">
        <v>1661</v>
      </c>
      <c r="B1663" s="3" t="s">
        <v>1661</v>
      </c>
      <c r="C1663" s="3" t="s">
        <v>5770</v>
      </c>
      <c r="D1663" s="6">
        <v>7900</v>
      </c>
      <c r="E1663" s="8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>
        <f t="shared" si="100"/>
        <v>103</v>
      </c>
      <c r="P1663" s="11">
        <f t="shared" si="101"/>
        <v>80.180000000000007</v>
      </c>
      <c r="Q1663" t="s">
        <v>8322</v>
      </c>
      <c r="R1663" t="s">
        <v>8343</v>
      </c>
      <c r="S1663" s="10">
        <f t="shared" si="102"/>
        <v>42343.998043981483</v>
      </c>
      <c r="T1663">
        <f t="shared" si="103"/>
        <v>2015</v>
      </c>
      <c r="U1663" s="15" t="str" cm="1">
        <f t="array" ref="U1663">_xlfn.IFS(MONTH($S1663)=1, "January", MONTH($S1663)=2, "Feburary", MONTH($S1663)=3, "March", MONTH($S1663)=4, "April", MONTH($S1663)=5, "May", MONTH($S1663)=6, "June", MONTH($S1663)=7, "July", MONTH($S1663)=8, "August", MONTH($S1663)=9, "September", MONTH($S1663)=10, "October", MONTH($S1663)=11, "November", MONTH($S1663)=12, "December")</f>
        <v>December</v>
      </c>
    </row>
    <row r="1664" spans="1:21" ht="30" x14ac:dyDescent="0.25">
      <c r="A1664">
        <v>1662</v>
      </c>
      <c r="B1664" s="3" t="s">
        <v>1662</v>
      </c>
      <c r="C1664" s="3" t="s">
        <v>5771</v>
      </c>
      <c r="D1664" s="6">
        <v>7900</v>
      </c>
      <c r="E1664" s="8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>
        <f t="shared" si="100"/>
        <v>104</v>
      </c>
      <c r="P1664" s="11">
        <f t="shared" si="101"/>
        <v>132.44</v>
      </c>
      <c r="Q1664" t="s">
        <v>8322</v>
      </c>
      <c r="R1664" t="s">
        <v>8343</v>
      </c>
      <c r="S1664" s="10">
        <f t="shared" si="102"/>
        <v>40848.198333333334</v>
      </c>
      <c r="T1664">
        <f t="shared" si="103"/>
        <v>2011</v>
      </c>
      <c r="U1664" s="15" t="str" cm="1">
        <f t="array" ref="U1664">_xlfn.IFS(MONTH($S1664)=1, "January", MONTH($S1664)=2, "Feburary", MONTH($S1664)=3, "March", MONTH($S1664)=4, "April", MONTH($S1664)=5, "May", MONTH($S1664)=6, "June", MONTH($S1664)=7, "July", MONTH($S1664)=8, "August", MONTH($S1664)=9, "September", MONTH($S1664)=10, "October", MONTH($S1664)=11, "November", MONTH($S1664)=12, "December")</f>
        <v>November</v>
      </c>
    </row>
    <row r="1665" spans="1:21" ht="30" x14ac:dyDescent="0.25">
      <c r="A1665">
        <v>1663</v>
      </c>
      <c r="B1665" s="3" t="s">
        <v>1663</v>
      </c>
      <c r="C1665" s="3" t="s">
        <v>5772</v>
      </c>
      <c r="D1665" s="6">
        <v>7777</v>
      </c>
      <c r="E1665" s="8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>
        <f t="shared" si="100"/>
        <v>14</v>
      </c>
      <c r="P1665" s="11">
        <f t="shared" si="101"/>
        <v>33.75</v>
      </c>
      <c r="Q1665" t="s">
        <v>8322</v>
      </c>
      <c r="R1665" t="s">
        <v>8343</v>
      </c>
      <c r="S1665" s="10">
        <f t="shared" si="102"/>
        <v>42006.02207175926</v>
      </c>
      <c r="T1665">
        <f t="shared" si="103"/>
        <v>2015</v>
      </c>
      <c r="U1665" s="15" t="str" cm="1">
        <f t="array" ref="U1665">_xlfn.IFS(MONTH($S1665)=1, "January", MONTH($S1665)=2, "Feburary", MONTH($S1665)=3, "March", MONTH($S1665)=4, "April", MONTH($S1665)=5, "May", MONTH($S1665)=6, "June", MONTH($S1665)=7, "July", MONTH($S1665)=8, "August", MONTH($S1665)=9, "September", MONTH($S1665)=10, "October", MONTH($S1665)=11, "November", MONTH($S1665)=12, "December")</f>
        <v>January</v>
      </c>
    </row>
    <row r="1666" spans="1:21" ht="30" x14ac:dyDescent="0.25">
      <c r="A1666">
        <v>1664</v>
      </c>
      <c r="B1666" s="3" t="s">
        <v>1664</v>
      </c>
      <c r="C1666" s="3" t="s">
        <v>5773</v>
      </c>
      <c r="D1666" s="6">
        <v>7777</v>
      </c>
      <c r="E1666" s="8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>
        <f t="shared" si="100"/>
        <v>39</v>
      </c>
      <c r="P1666" s="11">
        <f t="shared" si="101"/>
        <v>34.380000000000003</v>
      </c>
      <c r="Q1666" t="s">
        <v>8322</v>
      </c>
      <c r="R1666" t="s">
        <v>8343</v>
      </c>
      <c r="S1666" s="10">
        <f t="shared" si="102"/>
        <v>40939.761782407404</v>
      </c>
      <c r="T1666">
        <f t="shared" si="103"/>
        <v>2012</v>
      </c>
      <c r="U1666" s="15" t="str" cm="1">
        <f t="array" ref="U1666">_xlfn.IFS(MONTH($S1666)=1, "January", MONTH($S1666)=2, "Feburary", MONTH($S1666)=3, "March", MONTH($S1666)=4, "April", MONTH($S1666)=5, "May", MONTH($S1666)=6, "June", MONTH($S1666)=7, "July", MONTH($S1666)=8, "August", MONTH($S1666)=9, "September", MONTH($S1666)=10, "October", MONTH($S1666)=11, "November", MONTH($S1666)=12, "December")</f>
        <v>January</v>
      </c>
    </row>
    <row r="1667" spans="1:21" ht="30" x14ac:dyDescent="0.25">
      <c r="A1667">
        <v>1665</v>
      </c>
      <c r="B1667" s="3" t="s">
        <v>1665</v>
      </c>
      <c r="C1667" s="3" t="s">
        <v>5774</v>
      </c>
      <c r="D1667" s="6">
        <v>7750</v>
      </c>
      <c r="E1667" s="8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>
        <f t="shared" ref="O1667:O1730" si="104">ROUND($E1667/$D1667*100, 0)</f>
        <v>54</v>
      </c>
      <c r="P1667" s="11">
        <f t="shared" ref="P1667:P1730" si="105">IFERROR(ROUND($E1667/$L1667, 2), 0)</f>
        <v>44.96</v>
      </c>
      <c r="Q1667" t="s">
        <v>8322</v>
      </c>
      <c r="R1667" t="s">
        <v>8343</v>
      </c>
      <c r="S1667" s="10">
        <f t="shared" ref="S1667:S1730" si="106">((($J1667/60)/60)/24)+DATE(1970,1,1)</f>
        <v>40564.649456018517</v>
      </c>
      <c r="T1667">
        <f t="shared" ref="T1667:T1730" si="107">YEAR($S1667)</f>
        <v>2011</v>
      </c>
      <c r="U1667" s="15" t="str" cm="1">
        <f t="array" ref="U1667">_xlfn.IFS(MONTH($S1667)=1, "January", MONTH($S1667)=2, "Feburary", MONTH($S1667)=3, "March", MONTH($S1667)=4, "April", MONTH($S1667)=5, "May", MONTH($S1667)=6, "June", MONTH($S1667)=7, "July", MONTH($S1667)=8, "August", MONTH($S1667)=9, "September", MONTH($S1667)=10, "October", MONTH($S1667)=11, "November", MONTH($S1667)=12, "December")</f>
        <v>January</v>
      </c>
    </row>
    <row r="1668" spans="1:21" ht="30" x14ac:dyDescent="0.25">
      <c r="A1668">
        <v>1666</v>
      </c>
      <c r="B1668" s="3" t="s">
        <v>1666</v>
      </c>
      <c r="C1668" s="3" t="s">
        <v>5775</v>
      </c>
      <c r="D1668" s="6">
        <v>7534</v>
      </c>
      <c r="E1668" s="8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>
        <f t="shared" si="104"/>
        <v>53</v>
      </c>
      <c r="P1668" s="11">
        <f t="shared" si="105"/>
        <v>41.04</v>
      </c>
      <c r="Q1668" t="s">
        <v>8322</v>
      </c>
      <c r="R1668" t="s">
        <v>8343</v>
      </c>
      <c r="S1668" s="10">
        <f t="shared" si="106"/>
        <v>41331.253159722226</v>
      </c>
      <c r="T1668">
        <f t="shared" si="107"/>
        <v>2013</v>
      </c>
      <c r="U1668" s="15" t="str" cm="1">
        <f t="array" ref="U1668">_xlfn.IFS(MONTH($S1668)=1, "January", MONTH($S1668)=2, "Feburary", MONTH($S1668)=3, "March", MONTH($S1668)=4, "April", MONTH($S1668)=5, "May", MONTH($S1668)=6, "June", MONTH($S1668)=7, "July", MONTH($S1668)=8, "August", MONTH($S1668)=9, "September", MONTH($S1668)=10, "October", MONTH($S1668)=11, "November", MONTH($S1668)=12, "December")</f>
        <v>Feburary</v>
      </c>
    </row>
    <row r="1669" spans="1:21" ht="30" x14ac:dyDescent="0.25">
      <c r="A1669">
        <v>1667</v>
      </c>
      <c r="B1669" s="3" t="s">
        <v>1667</v>
      </c>
      <c r="C1669" s="3" t="s">
        <v>5776</v>
      </c>
      <c r="D1669" s="6">
        <v>7501</v>
      </c>
      <c r="E1669" s="8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>
        <f t="shared" si="104"/>
        <v>57</v>
      </c>
      <c r="P1669" s="11">
        <f t="shared" si="105"/>
        <v>52.6</v>
      </c>
      <c r="Q1669" t="s">
        <v>8322</v>
      </c>
      <c r="R1669" t="s">
        <v>8343</v>
      </c>
      <c r="S1669" s="10">
        <f t="shared" si="106"/>
        <v>41682.0705787037</v>
      </c>
      <c r="T1669">
        <f t="shared" si="107"/>
        <v>2014</v>
      </c>
      <c r="U1669" s="15" t="str" cm="1">
        <f t="array" ref="U1669">_xlfn.IFS(MONTH($S1669)=1, "January", MONTH($S1669)=2, "Feburary", MONTH($S1669)=3, "March", MONTH($S1669)=4, "April", MONTH($S1669)=5, "May", MONTH($S1669)=6, "June", MONTH($S1669)=7, "July", MONTH($S1669)=8, "August", MONTH($S1669)=9, "September", MONTH($S1669)=10, "October", MONTH($S1669)=11, "November", MONTH($S1669)=12, "December")</f>
        <v>Feburary</v>
      </c>
    </row>
    <row r="1670" spans="1:21" ht="30" x14ac:dyDescent="0.25">
      <c r="A1670">
        <v>1668</v>
      </c>
      <c r="B1670" s="3" t="s">
        <v>1668</v>
      </c>
      <c r="C1670" s="3" t="s">
        <v>5777</v>
      </c>
      <c r="D1670" s="6">
        <v>7500</v>
      </c>
      <c r="E1670" s="8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>
        <f t="shared" si="104"/>
        <v>109</v>
      </c>
      <c r="P1670" s="11">
        <f t="shared" si="105"/>
        <v>70.78</v>
      </c>
      <c r="Q1670" t="s">
        <v>8322</v>
      </c>
      <c r="R1670" t="s">
        <v>8343</v>
      </c>
      <c r="S1670" s="10">
        <f t="shared" si="106"/>
        <v>40845.14975694444</v>
      </c>
      <c r="T1670">
        <f t="shared" si="107"/>
        <v>2011</v>
      </c>
      <c r="U1670" s="15" t="str" cm="1">
        <f t="array" ref="U1670">_xlfn.IFS(MONTH($S1670)=1, "January", MONTH($S1670)=2, "Feburary", MONTH($S1670)=3, "March", MONTH($S1670)=4, "April", MONTH($S1670)=5, "May", MONTH($S1670)=6, "June", MONTH($S1670)=7, "July", MONTH($S1670)=8, "August", MONTH($S1670)=9, "September", MONTH($S1670)=10, "October", MONTH($S1670)=11, "November", MONTH($S1670)=12, "December")</f>
        <v>October</v>
      </c>
    </row>
    <row r="1671" spans="1:21" ht="45" x14ac:dyDescent="0.25">
      <c r="A1671">
        <v>1669</v>
      </c>
      <c r="B1671" s="3" t="s">
        <v>1669</v>
      </c>
      <c r="C1671" s="3" t="s">
        <v>5778</v>
      </c>
      <c r="D1671" s="6">
        <v>7500</v>
      </c>
      <c r="E1671" s="8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>
        <f t="shared" si="104"/>
        <v>37</v>
      </c>
      <c r="P1671" s="11">
        <f t="shared" si="105"/>
        <v>53.75</v>
      </c>
      <c r="Q1671" t="s">
        <v>8322</v>
      </c>
      <c r="R1671" t="s">
        <v>8343</v>
      </c>
      <c r="S1671" s="10">
        <f t="shared" si="106"/>
        <v>42461.885138888887</v>
      </c>
      <c r="T1671">
        <f t="shared" si="107"/>
        <v>2016</v>
      </c>
      <c r="U1671" s="15" t="str" cm="1">
        <f t="array" ref="U1671">_xlfn.IFS(MONTH($S1671)=1, "January", MONTH($S1671)=2, "Feburary", MONTH($S1671)=3, "March", MONTH($S1671)=4, "April", MONTH($S1671)=5, "May", MONTH($S1671)=6, "June", MONTH($S1671)=7, "July", MONTH($S1671)=8, "August", MONTH($S1671)=9, "September", MONTH($S1671)=10, "October", MONTH($S1671)=11, "November", MONTH($S1671)=12, "December")</f>
        <v>April</v>
      </c>
    </row>
    <row r="1672" spans="1:21" ht="30" x14ac:dyDescent="0.25">
      <c r="A1672">
        <v>1670</v>
      </c>
      <c r="B1672" s="3" t="s">
        <v>1670</v>
      </c>
      <c r="C1672" s="3" t="s">
        <v>5779</v>
      </c>
      <c r="D1672" s="6">
        <v>7500</v>
      </c>
      <c r="E1672" s="8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>
        <f t="shared" si="104"/>
        <v>14</v>
      </c>
      <c r="P1672" s="11">
        <f t="shared" si="105"/>
        <v>44.61</v>
      </c>
      <c r="Q1672" t="s">
        <v>8322</v>
      </c>
      <c r="R1672" t="s">
        <v>8343</v>
      </c>
      <c r="S1672" s="10">
        <f t="shared" si="106"/>
        <v>40313.930543981485</v>
      </c>
      <c r="T1672">
        <f t="shared" si="107"/>
        <v>2010</v>
      </c>
      <c r="U1672" s="15" t="str" cm="1">
        <f t="array" ref="U1672">_xlfn.IFS(MONTH($S1672)=1, "January", MONTH($S1672)=2, "Feburary", MONTH($S1672)=3, "March", MONTH($S1672)=4, "April", MONTH($S1672)=5, "May", MONTH($S1672)=6, "June", MONTH($S1672)=7, "July", MONTH($S1672)=8, "August", MONTH($S1672)=9, "September", MONTH($S1672)=10, "October", MONTH($S1672)=11, "November", MONTH($S1672)=12, "December")</f>
        <v>May</v>
      </c>
    </row>
    <row r="1673" spans="1:21" x14ac:dyDescent="0.25">
      <c r="A1673">
        <v>1671</v>
      </c>
      <c r="B1673" s="3" t="s">
        <v>1671</v>
      </c>
      <c r="C1673" s="3" t="s">
        <v>5780</v>
      </c>
      <c r="D1673" s="6">
        <v>7500</v>
      </c>
      <c r="E1673" s="8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>
        <f t="shared" si="104"/>
        <v>27</v>
      </c>
      <c r="P1673" s="11">
        <f t="shared" si="105"/>
        <v>26.15</v>
      </c>
      <c r="Q1673" t="s">
        <v>8322</v>
      </c>
      <c r="R1673" t="s">
        <v>8343</v>
      </c>
      <c r="S1673" s="10">
        <f t="shared" si="106"/>
        <v>42553.54414351852</v>
      </c>
      <c r="T1673">
        <f t="shared" si="107"/>
        <v>2016</v>
      </c>
      <c r="U1673" s="15" t="str" cm="1">
        <f t="array" ref="U1673">_xlfn.IFS(MONTH($S1673)=1, "January", MONTH($S1673)=2, "Feburary", MONTH($S1673)=3, "March", MONTH($S1673)=4, "April", MONTH($S1673)=5, "May", MONTH($S1673)=6, "June", MONTH($S1673)=7, "July", MONTH($S1673)=8, "August", MONTH($S1673)=9, "September", MONTH($S1673)=10, "October", MONTH($S1673)=11, "November", MONTH($S1673)=12, "December")</f>
        <v>July</v>
      </c>
    </row>
    <row r="1674" spans="1:21" ht="30" x14ac:dyDescent="0.25">
      <c r="A1674">
        <v>1672</v>
      </c>
      <c r="B1674" s="3" t="s">
        <v>1672</v>
      </c>
      <c r="C1674" s="3" t="s">
        <v>5781</v>
      </c>
      <c r="D1674" s="6">
        <v>7500</v>
      </c>
      <c r="E1674" s="8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>
        <f t="shared" si="104"/>
        <v>26</v>
      </c>
      <c r="P1674" s="11">
        <f t="shared" si="105"/>
        <v>39.18</v>
      </c>
      <c r="Q1674" t="s">
        <v>8322</v>
      </c>
      <c r="R1674" t="s">
        <v>8343</v>
      </c>
      <c r="S1674" s="10">
        <f t="shared" si="106"/>
        <v>41034.656597222223</v>
      </c>
      <c r="T1674">
        <f t="shared" si="107"/>
        <v>2012</v>
      </c>
      <c r="U1674" s="15" t="str" cm="1">
        <f t="array" ref="U1674">_xlfn.IFS(MONTH($S1674)=1, "January", MONTH($S1674)=2, "Feburary", MONTH($S1674)=3, "March", MONTH($S1674)=4, "April", MONTH($S1674)=5, "May", MONTH($S1674)=6, "June", MONTH($S1674)=7, "July", MONTH($S1674)=8, "August", MONTH($S1674)=9, "September", MONTH($S1674)=10, "October", MONTH($S1674)=11, "November", MONTH($S1674)=12, "December")</f>
        <v>May</v>
      </c>
    </row>
    <row r="1675" spans="1:21" ht="30" x14ac:dyDescent="0.25">
      <c r="A1675">
        <v>1673</v>
      </c>
      <c r="B1675" s="3" t="s">
        <v>1673</v>
      </c>
      <c r="C1675" s="3" t="s">
        <v>5782</v>
      </c>
      <c r="D1675" s="6">
        <v>7500</v>
      </c>
      <c r="E1675" s="8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>
        <f t="shared" si="104"/>
        <v>36</v>
      </c>
      <c r="P1675" s="11">
        <f t="shared" si="105"/>
        <v>45.59</v>
      </c>
      <c r="Q1675" t="s">
        <v>8322</v>
      </c>
      <c r="R1675" t="s">
        <v>8343</v>
      </c>
      <c r="S1675" s="10">
        <f t="shared" si="106"/>
        <v>42039.878379629634</v>
      </c>
      <c r="T1675">
        <f t="shared" si="107"/>
        <v>2015</v>
      </c>
      <c r="U1675" s="15" t="str" cm="1">
        <f t="array" ref="U1675">_xlfn.IFS(MONTH($S1675)=1, "January", MONTH($S1675)=2, "Feburary", MONTH($S1675)=3, "March", MONTH($S1675)=4, "April", MONTH($S1675)=5, "May", MONTH($S1675)=6, "June", MONTH($S1675)=7, "July", MONTH($S1675)=8, "August", MONTH($S1675)=9, "September", MONTH($S1675)=10, "October", MONTH($S1675)=11, "November", MONTH($S1675)=12, "December")</f>
        <v>Feburary</v>
      </c>
    </row>
    <row r="1676" spans="1:21" ht="30" x14ac:dyDescent="0.25">
      <c r="A1676">
        <v>1674</v>
      </c>
      <c r="B1676" s="3" t="s">
        <v>1674</v>
      </c>
      <c r="C1676" s="3" t="s">
        <v>5783</v>
      </c>
      <c r="D1676" s="6">
        <v>7500</v>
      </c>
      <c r="E1676" s="8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>
        <f t="shared" si="104"/>
        <v>134</v>
      </c>
      <c r="P1676" s="11">
        <f t="shared" si="105"/>
        <v>89.25</v>
      </c>
      <c r="Q1676" t="s">
        <v>8322</v>
      </c>
      <c r="R1676" t="s">
        <v>8343</v>
      </c>
      <c r="S1676" s="10">
        <f t="shared" si="106"/>
        <v>42569.605393518519</v>
      </c>
      <c r="T1676">
        <f t="shared" si="107"/>
        <v>2016</v>
      </c>
      <c r="U1676" s="15" t="str" cm="1">
        <f t="array" ref="U1676">_xlfn.IFS(MONTH($S1676)=1, "January", MONTH($S1676)=2, "Feburary", MONTH($S1676)=3, "March", MONTH($S1676)=4, "April", MONTH($S1676)=5, "May", MONTH($S1676)=6, "June", MONTH($S1676)=7, "July", MONTH($S1676)=8, "August", MONTH($S1676)=9, "September", MONTH($S1676)=10, "October", MONTH($S1676)=11, "November", MONTH($S1676)=12, "December")</f>
        <v>July</v>
      </c>
    </row>
    <row r="1677" spans="1:21" ht="30" x14ac:dyDescent="0.25">
      <c r="A1677">
        <v>1675</v>
      </c>
      <c r="B1677" s="3" t="s">
        <v>1675</v>
      </c>
      <c r="C1677" s="3" t="s">
        <v>5784</v>
      </c>
      <c r="D1677" s="6">
        <v>7500</v>
      </c>
      <c r="E1677" s="8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>
        <f t="shared" si="104"/>
        <v>18</v>
      </c>
      <c r="P1677" s="11">
        <f t="shared" si="105"/>
        <v>40.42</v>
      </c>
      <c r="Q1677" t="s">
        <v>8322</v>
      </c>
      <c r="R1677" t="s">
        <v>8343</v>
      </c>
      <c r="S1677" s="10">
        <f t="shared" si="106"/>
        <v>40802.733101851853</v>
      </c>
      <c r="T1677">
        <f t="shared" si="107"/>
        <v>2011</v>
      </c>
      <c r="U1677" s="15" t="str" cm="1">
        <f t="array" ref="U1677">_xlfn.IFS(MONTH($S1677)=1, "January", MONTH($S1677)=2, "Feburary", MONTH($S1677)=3, "March", MONTH($S1677)=4, "April", MONTH($S1677)=5, "May", MONTH($S1677)=6, "June", MONTH($S1677)=7, "July", MONTH($S1677)=8, "August", MONTH($S1677)=9, "September", MONTH($S1677)=10, "October", MONTH($S1677)=11, "November", MONTH($S1677)=12, "December")</f>
        <v>September</v>
      </c>
    </row>
    <row r="1678" spans="1:21" ht="30" x14ac:dyDescent="0.25">
      <c r="A1678">
        <v>1676</v>
      </c>
      <c r="B1678" s="3" t="s">
        <v>1676</v>
      </c>
      <c r="C1678" s="3" t="s">
        <v>5785</v>
      </c>
      <c r="D1678" s="6">
        <v>7500</v>
      </c>
      <c r="E1678" s="8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>
        <f t="shared" si="104"/>
        <v>46</v>
      </c>
      <c r="P1678" s="11">
        <f t="shared" si="105"/>
        <v>82.38</v>
      </c>
      <c r="Q1678" t="s">
        <v>8322</v>
      </c>
      <c r="R1678" t="s">
        <v>8343</v>
      </c>
      <c r="S1678" s="10">
        <f t="shared" si="106"/>
        <v>40973.72623842593</v>
      </c>
      <c r="T1678">
        <f t="shared" si="107"/>
        <v>2012</v>
      </c>
      <c r="U1678" s="15" t="str" cm="1">
        <f t="array" ref="U1678">_xlfn.IFS(MONTH($S1678)=1, "January", MONTH($S1678)=2, "Feburary", MONTH($S1678)=3, "March", MONTH($S1678)=4, "April", MONTH($S1678)=5, "May", MONTH($S1678)=6, "June", MONTH($S1678)=7, "July", MONTH($S1678)=8, "August", MONTH($S1678)=9, "September", MONTH($S1678)=10, "October", MONTH($S1678)=11, "November", MONTH($S1678)=12, "December")</f>
        <v>March</v>
      </c>
    </row>
    <row r="1679" spans="1:21" ht="30" x14ac:dyDescent="0.25">
      <c r="A1679">
        <v>1677</v>
      </c>
      <c r="B1679" s="3" t="s">
        <v>1677</v>
      </c>
      <c r="C1679" s="3" t="s">
        <v>5786</v>
      </c>
      <c r="D1679" s="6">
        <v>7500</v>
      </c>
      <c r="E1679" s="8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>
        <f t="shared" si="104"/>
        <v>89</v>
      </c>
      <c r="P1679" s="11">
        <f t="shared" si="105"/>
        <v>159.52000000000001</v>
      </c>
      <c r="Q1679" t="s">
        <v>8322</v>
      </c>
      <c r="R1679" t="s">
        <v>8343</v>
      </c>
      <c r="S1679" s="10">
        <f t="shared" si="106"/>
        <v>42416.407129629632</v>
      </c>
      <c r="T1679">
        <f t="shared" si="107"/>
        <v>2016</v>
      </c>
      <c r="U1679" s="15" t="str" cm="1">
        <f t="array" ref="U1679">_xlfn.IFS(MONTH($S1679)=1, "January", MONTH($S1679)=2, "Feburary", MONTH($S1679)=3, "March", MONTH($S1679)=4, "April", MONTH($S1679)=5, "May", MONTH($S1679)=6, "June", MONTH($S1679)=7, "July", MONTH($S1679)=8, "August", MONTH($S1679)=9, "September", MONTH($S1679)=10, "October", MONTH($S1679)=11, "November", MONTH($S1679)=12, "December")</f>
        <v>Feburary</v>
      </c>
    </row>
    <row r="1680" spans="1:21" ht="30" x14ac:dyDescent="0.25">
      <c r="A1680">
        <v>1678</v>
      </c>
      <c r="B1680" s="3" t="s">
        <v>1678</v>
      </c>
      <c r="C1680" s="3" t="s">
        <v>5787</v>
      </c>
      <c r="D1680" s="6">
        <v>7500</v>
      </c>
      <c r="E1680" s="8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>
        <f t="shared" si="104"/>
        <v>24</v>
      </c>
      <c r="P1680" s="11">
        <f t="shared" si="105"/>
        <v>36.24</v>
      </c>
      <c r="Q1680" t="s">
        <v>8322</v>
      </c>
      <c r="R1680" t="s">
        <v>8343</v>
      </c>
      <c r="S1680" s="10">
        <f t="shared" si="106"/>
        <v>41662.854988425926</v>
      </c>
      <c r="T1680">
        <f t="shared" si="107"/>
        <v>2014</v>
      </c>
      <c r="U1680" s="15" t="str" cm="1">
        <f t="array" ref="U1680">_xlfn.IFS(MONTH($S1680)=1, "January", MONTH($S1680)=2, "Feburary", MONTH($S1680)=3, "March", MONTH($S1680)=4, "April", MONTH($S1680)=5, "May", MONTH($S1680)=6, "June", MONTH($S1680)=7, "July", MONTH($S1680)=8, "August", MONTH($S1680)=9, "September", MONTH($S1680)=10, "October", MONTH($S1680)=11, "November", MONTH($S1680)=12, "December")</f>
        <v>January</v>
      </c>
    </row>
    <row r="1681" spans="1:21" ht="30" x14ac:dyDescent="0.25">
      <c r="A1681">
        <v>1679</v>
      </c>
      <c r="B1681" s="3" t="s">
        <v>1679</v>
      </c>
      <c r="C1681" s="3" t="s">
        <v>5788</v>
      </c>
      <c r="D1681" s="6">
        <v>7500</v>
      </c>
      <c r="E1681" s="8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>
        <f t="shared" si="104"/>
        <v>47</v>
      </c>
      <c r="P1681" s="11">
        <f t="shared" si="105"/>
        <v>62.5</v>
      </c>
      <c r="Q1681" t="s">
        <v>8322</v>
      </c>
      <c r="R1681" t="s">
        <v>8343</v>
      </c>
      <c r="S1681" s="10">
        <f t="shared" si="106"/>
        <v>40723.068807870368</v>
      </c>
      <c r="T1681">
        <f t="shared" si="107"/>
        <v>2011</v>
      </c>
      <c r="U1681" s="15" t="str" cm="1">
        <f t="array" ref="U1681">_xlfn.IFS(MONTH($S1681)=1, "January", MONTH($S1681)=2, "Feburary", MONTH($S1681)=3, "March", MONTH($S1681)=4, "April", MONTH($S1681)=5, "May", MONTH($S1681)=6, "June", MONTH($S1681)=7, "July", MONTH($S1681)=8, "August", MONTH($S1681)=9, "September", MONTH($S1681)=10, "October", MONTH($S1681)=11, "November", MONTH($S1681)=12, "December")</f>
        <v>June</v>
      </c>
    </row>
    <row r="1682" spans="1:21" ht="30" x14ac:dyDescent="0.25">
      <c r="A1682">
        <v>1680</v>
      </c>
      <c r="B1682" s="3" t="s">
        <v>1680</v>
      </c>
      <c r="C1682" s="3" t="s">
        <v>5789</v>
      </c>
      <c r="D1682" s="6">
        <v>7500</v>
      </c>
      <c r="E1682" s="8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>
        <f t="shared" si="104"/>
        <v>16</v>
      </c>
      <c r="P1682" s="11">
        <f t="shared" si="105"/>
        <v>47</v>
      </c>
      <c r="Q1682" t="s">
        <v>8322</v>
      </c>
      <c r="R1682" t="s">
        <v>8343</v>
      </c>
      <c r="S1682" s="10">
        <f t="shared" si="106"/>
        <v>41802.757719907408</v>
      </c>
      <c r="T1682">
        <f t="shared" si="107"/>
        <v>2014</v>
      </c>
      <c r="U1682" s="15" t="str" cm="1">
        <f t="array" ref="U1682">_xlfn.IFS(MONTH($S1682)=1, "January", MONTH($S1682)=2, "Feburary", MONTH($S1682)=3, "March", MONTH($S1682)=4, "April", MONTH($S1682)=5, "May", MONTH($S1682)=6, "June", MONTH($S1682)=7, "July", MONTH($S1682)=8, "August", MONTH($S1682)=9, "September", MONTH($S1682)=10, "October", MONTH($S1682)=11, "November", MONTH($S1682)=12, "December")</f>
        <v>June</v>
      </c>
    </row>
    <row r="1683" spans="1:21" ht="30" x14ac:dyDescent="0.25">
      <c r="A1683">
        <v>1681</v>
      </c>
      <c r="B1683" s="3" t="s">
        <v>1681</v>
      </c>
      <c r="C1683" s="3" t="s">
        <v>5790</v>
      </c>
      <c r="D1683" s="6">
        <v>7500</v>
      </c>
      <c r="E1683" s="8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>
        <f t="shared" si="104"/>
        <v>879</v>
      </c>
      <c r="P1683" s="11">
        <f t="shared" si="105"/>
        <v>74.58</v>
      </c>
      <c r="Q1683" t="s">
        <v>8322</v>
      </c>
      <c r="R1683" t="s">
        <v>8344</v>
      </c>
      <c r="S1683" s="10">
        <f t="shared" si="106"/>
        <v>42774.121342592596</v>
      </c>
      <c r="T1683">
        <f t="shared" si="107"/>
        <v>2017</v>
      </c>
      <c r="U1683" s="15" t="str" cm="1">
        <f t="array" ref="U1683">_xlfn.IFS(MONTH($S1683)=1, "January", MONTH($S1683)=2, "Feburary", MONTH($S1683)=3, "March", MONTH($S1683)=4, "April", MONTH($S1683)=5, "May", MONTH($S1683)=6, "June", MONTH($S1683)=7, "July", MONTH($S1683)=8, "August", MONTH($S1683)=9, "September", MONTH($S1683)=10, "October", MONTH($S1683)=11, "November", MONTH($S1683)=12, "December")</f>
        <v>Feburary</v>
      </c>
    </row>
    <row r="1684" spans="1:21" ht="30" x14ac:dyDescent="0.25">
      <c r="A1684">
        <v>1682</v>
      </c>
      <c r="B1684" s="3" t="s">
        <v>1682</v>
      </c>
      <c r="C1684" s="3" t="s">
        <v>5791</v>
      </c>
      <c r="D1684" s="6">
        <v>7500</v>
      </c>
      <c r="E1684" s="8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>
        <f t="shared" si="104"/>
        <v>0</v>
      </c>
      <c r="P1684" s="11">
        <f t="shared" si="105"/>
        <v>0</v>
      </c>
      <c r="Q1684" t="s">
        <v>8322</v>
      </c>
      <c r="R1684" t="s">
        <v>8344</v>
      </c>
      <c r="S1684" s="10">
        <f t="shared" si="106"/>
        <v>42779.21365740741</v>
      </c>
      <c r="T1684">
        <f t="shared" si="107"/>
        <v>2017</v>
      </c>
      <c r="U1684" s="15" t="str" cm="1">
        <f t="array" ref="U1684">_xlfn.IFS(MONTH($S1684)=1, "January", MONTH($S1684)=2, "Feburary", MONTH($S1684)=3, "March", MONTH($S1684)=4, "April", MONTH($S1684)=5, "May", MONTH($S1684)=6, "June", MONTH($S1684)=7, "July", MONTH($S1684)=8, "August", MONTH($S1684)=9, "September", MONTH($S1684)=10, "October", MONTH($S1684)=11, "November", MONTH($S1684)=12, "December")</f>
        <v>Feburary</v>
      </c>
    </row>
    <row r="1685" spans="1:21" ht="30" x14ac:dyDescent="0.25">
      <c r="A1685">
        <v>1683</v>
      </c>
      <c r="B1685" s="3" t="s">
        <v>1683</v>
      </c>
      <c r="C1685" s="3" t="s">
        <v>5792</v>
      </c>
      <c r="D1685" s="6">
        <v>7500</v>
      </c>
      <c r="E1685" s="8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>
        <f t="shared" si="104"/>
        <v>10</v>
      </c>
      <c r="P1685" s="11">
        <f t="shared" si="105"/>
        <v>76</v>
      </c>
      <c r="Q1685" t="s">
        <v>8322</v>
      </c>
      <c r="R1685" t="s">
        <v>8344</v>
      </c>
      <c r="S1685" s="10">
        <f t="shared" si="106"/>
        <v>42808.781689814816</v>
      </c>
      <c r="T1685">
        <f t="shared" si="107"/>
        <v>2017</v>
      </c>
      <c r="U1685" s="15" t="str" cm="1">
        <f t="array" ref="U1685">_xlfn.IFS(MONTH($S1685)=1, "January", MONTH($S1685)=2, "Feburary", MONTH($S1685)=3, "March", MONTH($S1685)=4, "April", MONTH($S1685)=5, "May", MONTH($S1685)=6, "June", MONTH($S1685)=7, "July", MONTH($S1685)=8, "August", MONTH($S1685)=9, "September", MONTH($S1685)=10, "October", MONTH($S1685)=11, "November", MONTH($S1685)=12, "December")</f>
        <v>March</v>
      </c>
    </row>
    <row r="1686" spans="1:21" x14ac:dyDescent="0.25">
      <c r="A1686">
        <v>1684</v>
      </c>
      <c r="B1686" s="3" t="s">
        <v>1684</v>
      </c>
      <c r="C1686" s="3" t="s">
        <v>5793</v>
      </c>
      <c r="D1686" s="6">
        <v>7500</v>
      </c>
      <c r="E1686" s="8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>
        <f t="shared" si="104"/>
        <v>116</v>
      </c>
      <c r="P1686" s="11">
        <f t="shared" si="105"/>
        <v>86.44</v>
      </c>
      <c r="Q1686" t="s">
        <v>8322</v>
      </c>
      <c r="R1686" t="s">
        <v>8344</v>
      </c>
      <c r="S1686" s="10">
        <f t="shared" si="106"/>
        <v>42783.815289351856</v>
      </c>
      <c r="T1686">
        <f t="shared" si="107"/>
        <v>2017</v>
      </c>
      <c r="U1686" s="15" t="str" cm="1">
        <f t="array" ref="U1686">_xlfn.IFS(MONTH($S1686)=1, "January", MONTH($S1686)=2, "Feburary", MONTH($S1686)=3, "March", MONTH($S1686)=4, "April", MONTH($S1686)=5, "May", MONTH($S1686)=6, "June", MONTH($S1686)=7, "July", MONTH($S1686)=8, "August", MONTH($S1686)=9, "September", MONTH($S1686)=10, "October", MONTH($S1686)=11, "November", MONTH($S1686)=12, "December")</f>
        <v>Feburary</v>
      </c>
    </row>
    <row r="1687" spans="1:21" ht="30" x14ac:dyDescent="0.25">
      <c r="A1687">
        <v>1685</v>
      </c>
      <c r="B1687" s="3" t="s">
        <v>1685</v>
      </c>
      <c r="C1687" s="3" t="s">
        <v>5794</v>
      </c>
      <c r="D1687" s="6">
        <v>7500</v>
      </c>
      <c r="E1687" s="8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>
        <f t="shared" si="104"/>
        <v>5</v>
      </c>
      <c r="P1687" s="11">
        <f t="shared" si="105"/>
        <v>24</v>
      </c>
      <c r="Q1687" t="s">
        <v>8322</v>
      </c>
      <c r="R1687" t="s">
        <v>8344</v>
      </c>
      <c r="S1687" s="10">
        <f t="shared" si="106"/>
        <v>42788.2502662037</v>
      </c>
      <c r="T1687">
        <f t="shared" si="107"/>
        <v>2017</v>
      </c>
      <c r="U1687" s="15" t="str" cm="1">
        <f t="array" ref="U1687">_xlfn.IFS(MONTH($S1687)=1, "January", MONTH($S1687)=2, "Feburary", MONTH($S1687)=3, "March", MONTH($S1687)=4, "April", MONTH($S1687)=5, "May", MONTH($S1687)=6, "June", MONTH($S1687)=7, "July", MONTH($S1687)=8, "August", MONTH($S1687)=9, "September", MONTH($S1687)=10, "October", MONTH($S1687)=11, "November", MONTH($S1687)=12, "December")</f>
        <v>Feburary</v>
      </c>
    </row>
    <row r="1688" spans="1:21" ht="30" x14ac:dyDescent="0.25">
      <c r="A1688">
        <v>1686</v>
      </c>
      <c r="B1688" s="3" t="s">
        <v>1686</v>
      </c>
      <c r="C1688" s="3" t="s">
        <v>5795</v>
      </c>
      <c r="D1688" s="6">
        <v>7500</v>
      </c>
      <c r="E1688" s="8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>
        <f t="shared" si="104"/>
        <v>0</v>
      </c>
      <c r="P1688" s="11">
        <f t="shared" si="105"/>
        <v>18</v>
      </c>
      <c r="Q1688" t="s">
        <v>8322</v>
      </c>
      <c r="R1688" t="s">
        <v>8344</v>
      </c>
      <c r="S1688" s="10">
        <f t="shared" si="106"/>
        <v>42792.843969907408</v>
      </c>
      <c r="T1688">
        <f t="shared" si="107"/>
        <v>2017</v>
      </c>
      <c r="U1688" s="15" t="str" cm="1">
        <f t="array" ref="U1688">_xlfn.IFS(MONTH($S1688)=1, "January", MONTH($S1688)=2, "Feburary", MONTH($S1688)=3, "March", MONTH($S1688)=4, "April", MONTH($S1688)=5, "May", MONTH($S1688)=6, "June", MONTH($S1688)=7, "July", MONTH($S1688)=8, "August", MONTH($S1688)=9, "September", MONTH($S1688)=10, "October", MONTH($S1688)=11, "November", MONTH($S1688)=12, "December")</f>
        <v>Feburary</v>
      </c>
    </row>
    <row r="1689" spans="1:21" ht="30" x14ac:dyDescent="0.25">
      <c r="A1689">
        <v>1687</v>
      </c>
      <c r="B1689" s="3" t="s">
        <v>1687</v>
      </c>
      <c r="C1689" s="3" t="s">
        <v>5796</v>
      </c>
      <c r="D1689" s="6">
        <v>7500</v>
      </c>
      <c r="E1689" s="8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>
        <f t="shared" si="104"/>
        <v>42</v>
      </c>
      <c r="P1689" s="11">
        <f t="shared" si="105"/>
        <v>80.13</v>
      </c>
      <c r="Q1689" t="s">
        <v>8322</v>
      </c>
      <c r="R1689" t="s">
        <v>8344</v>
      </c>
      <c r="S1689" s="10">
        <f t="shared" si="106"/>
        <v>42802.046817129631</v>
      </c>
      <c r="T1689">
        <f t="shared" si="107"/>
        <v>2017</v>
      </c>
      <c r="U1689" s="15" t="str" cm="1">
        <f t="array" ref="U1689">_xlfn.IFS(MONTH($S1689)=1, "January", MONTH($S1689)=2, "Feburary", MONTH($S1689)=3, "March", MONTH($S1689)=4, "April", MONTH($S1689)=5, "May", MONTH($S1689)=6, "June", MONTH($S1689)=7, "July", MONTH($S1689)=8, "August", MONTH($S1689)=9, "September", MONTH($S1689)=10, "October", MONTH($S1689)=11, "November", MONTH($S1689)=12, "December")</f>
        <v>March</v>
      </c>
    </row>
    <row r="1690" spans="1:21" ht="30" x14ac:dyDescent="0.25">
      <c r="A1690">
        <v>1688</v>
      </c>
      <c r="B1690" s="3" t="s">
        <v>1688</v>
      </c>
      <c r="C1690" s="3" t="s">
        <v>5797</v>
      </c>
      <c r="D1690" s="6">
        <v>7500</v>
      </c>
      <c r="E1690" s="8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>
        <f t="shared" si="104"/>
        <v>24</v>
      </c>
      <c r="P1690" s="11">
        <f t="shared" si="105"/>
        <v>253.14</v>
      </c>
      <c r="Q1690" t="s">
        <v>8322</v>
      </c>
      <c r="R1690" t="s">
        <v>8344</v>
      </c>
      <c r="S1690" s="10">
        <f t="shared" si="106"/>
        <v>42804.534652777773</v>
      </c>
      <c r="T1690">
        <f t="shared" si="107"/>
        <v>2017</v>
      </c>
      <c r="U1690" s="15" t="str" cm="1">
        <f t="array" ref="U1690">_xlfn.IFS(MONTH($S1690)=1, "January", MONTH($S1690)=2, "Feburary", MONTH($S1690)=3, "March", MONTH($S1690)=4, "April", MONTH($S1690)=5, "May", MONTH($S1690)=6, "June", MONTH($S1690)=7, "July", MONTH($S1690)=8, "August", MONTH($S1690)=9, "September", MONTH($S1690)=10, "October", MONTH($S1690)=11, "November", MONTH($S1690)=12, "December")</f>
        <v>March</v>
      </c>
    </row>
    <row r="1691" spans="1:21" x14ac:dyDescent="0.25">
      <c r="A1691">
        <v>1689</v>
      </c>
      <c r="B1691" s="3" t="s">
        <v>1689</v>
      </c>
      <c r="C1691" s="3" t="s">
        <v>5798</v>
      </c>
      <c r="D1691" s="6">
        <v>7500</v>
      </c>
      <c r="E1691" s="8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>
        <f t="shared" si="104"/>
        <v>32</v>
      </c>
      <c r="P1691" s="11">
        <f t="shared" si="105"/>
        <v>171.43</v>
      </c>
      <c r="Q1691" t="s">
        <v>8322</v>
      </c>
      <c r="R1691" t="s">
        <v>8344</v>
      </c>
      <c r="S1691" s="10">
        <f t="shared" si="106"/>
        <v>42780.942476851851</v>
      </c>
      <c r="T1691">
        <f t="shared" si="107"/>
        <v>2017</v>
      </c>
      <c r="U1691" s="15" t="str" cm="1">
        <f t="array" ref="U1691">_xlfn.IFS(MONTH($S1691)=1, "January", MONTH($S1691)=2, "Feburary", MONTH($S1691)=3, "March", MONTH($S1691)=4, "April", MONTH($S1691)=5, "May", MONTH($S1691)=6, "June", MONTH($S1691)=7, "July", MONTH($S1691)=8, "August", MONTH($S1691)=9, "September", MONTH($S1691)=10, "October", MONTH($S1691)=11, "November", MONTH($S1691)=12, "December")</f>
        <v>Feburary</v>
      </c>
    </row>
    <row r="1692" spans="1:21" ht="30" x14ac:dyDescent="0.25">
      <c r="A1692">
        <v>1690</v>
      </c>
      <c r="B1692" s="3" t="s">
        <v>1690</v>
      </c>
      <c r="C1692" s="3" t="s">
        <v>5799</v>
      </c>
      <c r="D1692" s="6">
        <v>7500</v>
      </c>
      <c r="E1692" s="8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>
        <f t="shared" si="104"/>
        <v>8</v>
      </c>
      <c r="P1692" s="11">
        <f t="shared" si="105"/>
        <v>57.73</v>
      </c>
      <c r="Q1692" t="s">
        <v>8322</v>
      </c>
      <c r="R1692" t="s">
        <v>8344</v>
      </c>
      <c r="S1692" s="10">
        <f t="shared" si="106"/>
        <v>42801.43104166667</v>
      </c>
      <c r="T1692">
        <f t="shared" si="107"/>
        <v>2017</v>
      </c>
      <c r="U1692" s="15" t="str" cm="1">
        <f t="array" ref="U1692">_xlfn.IFS(MONTH($S1692)=1, "January", MONTH($S1692)=2, "Feburary", MONTH($S1692)=3, "March", MONTH($S1692)=4, "April", MONTH($S1692)=5, "May", MONTH($S1692)=6, "June", MONTH($S1692)=7, "July", MONTH($S1692)=8, "August", MONTH($S1692)=9, "September", MONTH($S1692)=10, "October", MONTH($S1692)=11, "November", MONTH($S1692)=12, "December")</f>
        <v>March</v>
      </c>
    </row>
    <row r="1693" spans="1:21" ht="30" x14ac:dyDescent="0.25">
      <c r="A1693">
        <v>1691</v>
      </c>
      <c r="B1693" s="3" t="s">
        <v>1691</v>
      </c>
      <c r="C1693" s="3" t="s">
        <v>5800</v>
      </c>
      <c r="D1693" s="6">
        <v>7500</v>
      </c>
      <c r="E1693" s="8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>
        <f t="shared" si="104"/>
        <v>134</v>
      </c>
      <c r="P1693" s="11">
        <f t="shared" si="105"/>
        <v>264.26</v>
      </c>
      <c r="Q1693" t="s">
        <v>8322</v>
      </c>
      <c r="R1693" t="s">
        <v>8344</v>
      </c>
      <c r="S1693" s="10">
        <f t="shared" si="106"/>
        <v>42795.701481481476</v>
      </c>
      <c r="T1693">
        <f t="shared" si="107"/>
        <v>2017</v>
      </c>
      <c r="U1693" s="15" t="str" cm="1">
        <f t="array" ref="U1693">_xlfn.IFS(MONTH($S1693)=1, "January", MONTH($S1693)=2, "Feburary", MONTH($S1693)=3, "March", MONTH($S1693)=4, "April", MONTH($S1693)=5, "May", MONTH($S1693)=6, "June", MONTH($S1693)=7, "July", MONTH($S1693)=8, "August", MONTH($S1693)=9, "September", MONTH($S1693)=10, "October", MONTH($S1693)=11, "November", MONTH($S1693)=12, "December")</f>
        <v>March</v>
      </c>
    </row>
    <row r="1694" spans="1:21" ht="30" x14ac:dyDescent="0.25">
      <c r="A1694">
        <v>1692</v>
      </c>
      <c r="B1694" s="3" t="s">
        <v>1692</v>
      </c>
      <c r="C1694" s="3" t="s">
        <v>5801</v>
      </c>
      <c r="D1694" s="6">
        <v>7500</v>
      </c>
      <c r="E1694" s="8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>
        <f t="shared" si="104"/>
        <v>32</v>
      </c>
      <c r="P1694" s="11">
        <f t="shared" si="105"/>
        <v>159.33000000000001</v>
      </c>
      <c r="Q1694" t="s">
        <v>8322</v>
      </c>
      <c r="R1694" t="s">
        <v>8344</v>
      </c>
      <c r="S1694" s="10">
        <f t="shared" si="106"/>
        <v>42788.151238425926</v>
      </c>
      <c r="T1694">
        <f t="shared" si="107"/>
        <v>2017</v>
      </c>
      <c r="U1694" s="15" t="str" cm="1">
        <f t="array" ref="U1694">_xlfn.IFS(MONTH($S1694)=1, "January", MONTH($S1694)=2, "Feburary", MONTH($S1694)=3, "March", MONTH($S1694)=4, "April", MONTH($S1694)=5, "May", MONTH($S1694)=6, "June", MONTH($S1694)=7, "July", MONTH($S1694)=8, "August", MONTH($S1694)=9, "September", MONTH($S1694)=10, "October", MONTH($S1694)=11, "November", MONTH($S1694)=12, "December")</f>
        <v>Feburary</v>
      </c>
    </row>
    <row r="1695" spans="1:21" ht="30" x14ac:dyDescent="0.25">
      <c r="A1695">
        <v>1693</v>
      </c>
      <c r="B1695" s="3" t="s">
        <v>1693</v>
      </c>
      <c r="C1695" s="3" t="s">
        <v>5802</v>
      </c>
      <c r="D1695" s="6">
        <v>7500</v>
      </c>
      <c r="E1695" s="8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>
        <f t="shared" si="104"/>
        <v>4</v>
      </c>
      <c r="P1695" s="11">
        <f t="shared" si="105"/>
        <v>35</v>
      </c>
      <c r="Q1695" t="s">
        <v>8322</v>
      </c>
      <c r="R1695" t="s">
        <v>8344</v>
      </c>
      <c r="S1695" s="10">
        <f t="shared" si="106"/>
        <v>42803.920277777783</v>
      </c>
      <c r="T1695">
        <f t="shared" si="107"/>
        <v>2017</v>
      </c>
      <c r="U1695" s="15" t="str" cm="1">
        <f t="array" ref="U1695">_xlfn.IFS(MONTH($S1695)=1, "January", MONTH($S1695)=2, "Feburary", MONTH($S1695)=3, "March", MONTH($S1695)=4, "April", MONTH($S1695)=5, "May", MONTH($S1695)=6, "June", MONTH($S1695)=7, "July", MONTH($S1695)=8, "August", MONTH($S1695)=9, "September", MONTH($S1695)=10, "October", MONTH($S1695)=11, "November", MONTH($S1695)=12, "December")</f>
        <v>March</v>
      </c>
    </row>
    <row r="1696" spans="1:21" ht="30" x14ac:dyDescent="0.25">
      <c r="A1696">
        <v>1694</v>
      </c>
      <c r="B1696" s="3" t="s">
        <v>1694</v>
      </c>
      <c r="C1696" s="3" t="s">
        <v>5803</v>
      </c>
      <c r="D1696" s="6">
        <v>7500</v>
      </c>
      <c r="E1696" s="8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>
        <f t="shared" si="104"/>
        <v>0</v>
      </c>
      <c r="P1696" s="11">
        <f t="shared" si="105"/>
        <v>5</v>
      </c>
      <c r="Q1696" t="s">
        <v>8322</v>
      </c>
      <c r="R1696" t="s">
        <v>8344</v>
      </c>
      <c r="S1696" s="10">
        <f t="shared" si="106"/>
        <v>42791.669837962967</v>
      </c>
      <c r="T1696">
        <f t="shared" si="107"/>
        <v>2017</v>
      </c>
      <c r="U1696" s="15" t="str" cm="1">
        <f t="array" ref="U1696">_xlfn.IFS(MONTH($S1696)=1, "January", MONTH($S1696)=2, "Feburary", MONTH($S1696)=3, "March", MONTH($S1696)=4, "April", MONTH($S1696)=5, "May", MONTH($S1696)=6, "June", MONTH($S1696)=7, "July", MONTH($S1696)=8, "August", MONTH($S1696)=9, "September", MONTH($S1696)=10, "October", MONTH($S1696)=11, "November", MONTH($S1696)=12, "December")</f>
        <v>Feburary</v>
      </c>
    </row>
    <row r="1697" spans="1:21" ht="30" x14ac:dyDescent="0.25">
      <c r="A1697">
        <v>1695</v>
      </c>
      <c r="B1697" s="3" t="s">
        <v>1695</v>
      </c>
      <c r="C1697" s="3" t="s">
        <v>5804</v>
      </c>
      <c r="D1697" s="6">
        <v>7500</v>
      </c>
      <c r="E1697" s="8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>
        <f t="shared" si="104"/>
        <v>19</v>
      </c>
      <c r="P1697" s="11">
        <f t="shared" si="105"/>
        <v>61.09</v>
      </c>
      <c r="Q1697" t="s">
        <v>8322</v>
      </c>
      <c r="R1697" t="s">
        <v>8344</v>
      </c>
      <c r="S1697" s="10">
        <f t="shared" si="106"/>
        <v>42801.031412037039</v>
      </c>
      <c r="T1697">
        <f t="shared" si="107"/>
        <v>2017</v>
      </c>
      <c r="U1697" s="15" t="str" cm="1">
        <f t="array" ref="U1697">_xlfn.IFS(MONTH($S1697)=1, "January", MONTH($S1697)=2, "Feburary", MONTH($S1697)=3, "March", MONTH($S1697)=4, "April", MONTH($S1697)=5, "May", MONTH($S1697)=6, "June", MONTH($S1697)=7, "July", MONTH($S1697)=8, "August", MONTH($S1697)=9, "September", MONTH($S1697)=10, "October", MONTH($S1697)=11, "November", MONTH($S1697)=12, "December")</f>
        <v>March</v>
      </c>
    </row>
    <row r="1698" spans="1:21" ht="30" x14ac:dyDescent="0.25">
      <c r="A1698">
        <v>1696</v>
      </c>
      <c r="B1698" s="3" t="s">
        <v>1696</v>
      </c>
      <c r="C1698" s="3" t="s">
        <v>5805</v>
      </c>
      <c r="D1698" s="6">
        <v>7500</v>
      </c>
      <c r="E1698" s="8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>
        <f t="shared" si="104"/>
        <v>0</v>
      </c>
      <c r="P1698" s="11">
        <f t="shared" si="105"/>
        <v>0</v>
      </c>
      <c r="Q1698" t="s">
        <v>8322</v>
      </c>
      <c r="R1698" t="s">
        <v>8344</v>
      </c>
      <c r="S1698" s="10">
        <f t="shared" si="106"/>
        <v>42796.069571759261</v>
      </c>
      <c r="T1698">
        <f t="shared" si="107"/>
        <v>2017</v>
      </c>
      <c r="U1698" s="15" t="str" cm="1">
        <f t="array" ref="U1698">_xlfn.IFS(MONTH($S1698)=1, "January", MONTH($S1698)=2, "Feburary", MONTH($S1698)=3, "March", MONTH($S1698)=4, "April", MONTH($S1698)=5, "May", MONTH($S1698)=6, "June", MONTH($S1698)=7, "July", MONTH($S1698)=8, "August", MONTH($S1698)=9, "September", MONTH($S1698)=10, "October", MONTH($S1698)=11, "November", MONTH($S1698)=12, "December")</f>
        <v>March</v>
      </c>
    </row>
    <row r="1699" spans="1:21" ht="30" x14ac:dyDescent="0.25">
      <c r="A1699">
        <v>1697</v>
      </c>
      <c r="B1699" s="3" t="s">
        <v>1697</v>
      </c>
      <c r="C1699" s="3" t="s">
        <v>5806</v>
      </c>
      <c r="D1699" s="6">
        <v>7500</v>
      </c>
      <c r="E1699" s="8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>
        <f t="shared" si="104"/>
        <v>34</v>
      </c>
      <c r="P1699" s="11">
        <f t="shared" si="105"/>
        <v>114.82</v>
      </c>
      <c r="Q1699" t="s">
        <v>8322</v>
      </c>
      <c r="R1699" t="s">
        <v>8344</v>
      </c>
      <c r="S1699" s="10">
        <f t="shared" si="106"/>
        <v>42805.032962962956</v>
      </c>
      <c r="T1699">
        <f t="shared" si="107"/>
        <v>2017</v>
      </c>
      <c r="U1699" s="15" t="str" cm="1">
        <f t="array" ref="U1699">_xlfn.IFS(MONTH($S1699)=1, "January", MONTH($S1699)=2, "Feburary", MONTH($S1699)=3, "March", MONTH($S1699)=4, "April", MONTH($S1699)=5, "May", MONTH($S1699)=6, "June", MONTH($S1699)=7, "July", MONTH($S1699)=8, "August", MONTH($S1699)=9, "September", MONTH($S1699)=10, "October", MONTH($S1699)=11, "November", MONTH($S1699)=12, "December")</f>
        <v>March</v>
      </c>
    </row>
    <row r="1700" spans="1:21" ht="45" x14ac:dyDescent="0.25">
      <c r="A1700">
        <v>1698</v>
      </c>
      <c r="B1700" s="3" t="s">
        <v>1698</v>
      </c>
      <c r="C1700" s="3" t="s">
        <v>5807</v>
      </c>
      <c r="D1700" s="6">
        <v>7500</v>
      </c>
      <c r="E1700" s="8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>
        <f t="shared" si="104"/>
        <v>0</v>
      </c>
      <c r="P1700" s="11">
        <f t="shared" si="105"/>
        <v>0</v>
      </c>
      <c r="Q1700" t="s">
        <v>8322</v>
      </c>
      <c r="R1700" t="s">
        <v>8344</v>
      </c>
      <c r="S1700" s="10">
        <f t="shared" si="106"/>
        <v>42796.207870370374</v>
      </c>
      <c r="T1700">
        <f t="shared" si="107"/>
        <v>2017</v>
      </c>
      <c r="U1700" s="15" t="str" cm="1">
        <f t="array" ref="U1700">_xlfn.IFS(MONTH($S1700)=1, "January", MONTH($S1700)=2, "Feburary", MONTH($S1700)=3, "March", MONTH($S1700)=4, "April", MONTH($S1700)=5, "May", MONTH($S1700)=6, "June", MONTH($S1700)=7, "July", MONTH($S1700)=8, "August", MONTH($S1700)=9, "September", MONTH($S1700)=10, "October", MONTH($S1700)=11, "November", MONTH($S1700)=12, "December")</f>
        <v>March</v>
      </c>
    </row>
    <row r="1701" spans="1:21" ht="30" x14ac:dyDescent="0.25">
      <c r="A1701">
        <v>1699</v>
      </c>
      <c r="B1701" s="3" t="s">
        <v>1699</v>
      </c>
      <c r="C1701" s="3" t="s">
        <v>5808</v>
      </c>
      <c r="D1701" s="6">
        <v>7500</v>
      </c>
      <c r="E1701" s="8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>
        <f t="shared" si="104"/>
        <v>3</v>
      </c>
      <c r="P1701" s="11">
        <f t="shared" si="105"/>
        <v>54</v>
      </c>
      <c r="Q1701" t="s">
        <v>8322</v>
      </c>
      <c r="R1701" t="s">
        <v>8344</v>
      </c>
      <c r="S1701" s="10">
        <f t="shared" si="106"/>
        <v>42806.863946759258</v>
      </c>
      <c r="T1701">
        <f t="shared" si="107"/>
        <v>2017</v>
      </c>
      <c r="U1701" s="15" t="str" cm="1">
        <f t="array" ref="U1701">_xlfn.IFS(MONTH($S1701)=1, "January", MONTH($S1701)=2, "Feburary", MONTH($S1701)=3, "March", MONTH($S1701)=4, "April", MONTH($S1701)=5, "May", MONTH($S1701)=6, "June", MONTH($S1701)=7, "July", MONTH($S1701)=8, "August", MONTH($S1701)=9, "September", MONTH($S1701)=10, "October", MONTH($S1701)=11, "November", MONTH($S1701)=12, "December")</f>
        <v>March</v>
      </c>
    </row>
    <row r="1702" spans="1:21" ht="30" x14ac:dyDescent="0.25">
      <c r="A1702">
        <v>1700</v>
      </c>
      <c r="B1702" s="3" t="s">
        <v>1700</v>
      </c>
      <c r="C1702" s="3" t="s">
        <v>5809</v>
      </c>
      <c r="D1702" s="6">
        <v>7500</v>
      </c>
      <c r="E1702" s="8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>
        <f t="shared" si="104"/>
        <v>69</v>
      </c>
      <c r="P1702" s="11">
        <f t="shared" si="105"/>
        <v>65.97</v>
      </c>
      <c r="Q1702" t="s">
        <v>8322</v>
      </c>
      <c r="R1702" t="s">
        <v>8344</v>
      </c>
      <c r="S1702" s="10">
        <f t="shared" si="106"/>
        <v>42796.071643518517</v>
      </c>
      <c r="T1702">
        <f t="shared" si="107"/>
        <v>2017</v>
      </c>
      <c r="U1702" s="15" t="str" cm="1">
        <f t="array" ref="U1702">_xlfn.IFS(MONTH($S1702)=1, "January", MONTH($S1702)=2, "Feburary", MONTH($S1702)=3, "March", MONTH($S1702)=4, "April", MONTH($S1702)=5, "May", MONTH($S1702)=6, "June", MONTH($S1702)=7, "July", MONTH($S1702)=8, "August", MONTH($S1702)=9, "September", MONTH($S1702)=10, "October", MONTH($S1702)=11, "November", MONTH($S1702)=12, "December")</f>
        <v>March</v>
      </c>
    </row>
    <row r="1703" spans="1:21" ht="30" x14ac:dyDescent="0.25">
      <c r="A1703">
        <v>1701</v>
      </c>
      <c r="B1703" s="3" t="s">
        <v>1701</v>
      </c>
      <c r="C1703" s="3" t="s">
        <v>5810</v>
      </c>
      <c r="D1703" s="6">
        <v>7500</v>
      </c>
      <c r="E1703" s="8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>
        <f t="shared" si="104"/>
        <v>0</v>
      </c>
      <c r="P1703" s="11">
        <f t="shared" si="105"/>
        <v>5</v>
      </c>
      <c r="Q1703" t="s">
        <v>8322</v>
      </c>
      <c r="R1703" t="s">
        <v>8344</v>
      </c>
      <c r="S1703" s="10">
        <f t="shared" si="106"/>
        <v>41989.664409722223</v>
      </c>
      <c r="T1703">
        <f t="shared" si="107"/>
        <v>2014</v>
      </c>
      <c r="U1703" s="15" t="str" cm="1">
        <f t="array" ref="U1703">_xlfn.IFS(MONTH($S1703)=1, "January", MONTH($S1703)=2, "Feburary", MONTH($S1703)=3, "March", MONTH($S1703)=4, "April", MONTH($S1703)=5, "May", MONTH($S1703)=6, "June", MONTH($S1703)=7, "July", MONTH($S1703)=8, "August", MONTH($S1703)=9, "September", MONTH($S1703)=10, "October", MONTH($S1703)=11, "November", MONTH($S1703)=12, "December")</f>
        <v>December</v>
      </c>
    </row>
    <row r="1704" spans="1:21" ht="30" x14ac:dyDescent="0.25">
      <c r="A1704">
        <v>1702</v>
      </c>
      <c r="B1704" s="3" t="s">
        <v>1702</v>
      </c>
      <c r="C1704" s="3" t="s">
        <v>5811</v>
      </c>
      <c r="D1704" s="6">
        <v>7500</v>
      </c>
      <c r="E1704" s="8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>
        <f t="shared" si="104"/>
        <v>0</v>
      </c>
      <c r="P1704" s="11">
        <f t="shared" si="105"/>
        <v>1</v>
      </c>
      <c r="Q1704" t="s">
        <v>8322</v>
      </c>
      <c r="R1704" t="s">
        <v>8344</v>
      </c>
      <c r="S1704" s="10">
        <f t="shared" si="106"/>
        <v>42063.869791666672</v>
      </c>
      <c r="T1704">
        <f t="shared" si="107"/>
        <v>2015</v>
      </c>
      <c r="U1704" s="15" t="str" cm="1">
        <f t="array" ref="U1704">_xlfn.IFS(MONTH($S1704)=1, "January", MONTH($S1704)=2, "Feburary", MONTH($S1704)=3, "March", MONTH($S1704)=4, "April", MONTH($S1704)=5, "May", MONTH($S1704)=6, "June", MONTH($S1704)=7, "July", MONTH($S1704)=8, "August", MONTH($S1704)=9, "September", MONTH($S1704)=10, "October", MONTH($S1704)=11, "November", MONTH($S1704)=12, "December")</f>
        <v>Feburary</v>
      </c>
    </row>
    <row r="1705" spans="1:21" ht="30" x14ac:dyDescent="0.25">
      <c r="A1705">
        <v>1703</v>
      </c>
      <c r="B1705" s="3" t="s">
        <v>1703</v>
      </c>
      <c r="C1705" s="3" t="s">
        <v>5812</v>
      </c>
      <c r="D1705" s="6">
        <v>7500</v>
      </c>
      <c r="E1705" s="8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>
        <f t="shared" si="104"/>
        <v>1</v>
      </c>
      <c r="P1705" s="11">
        <f t="shared" si="105"/>
        <v>25.5</v>
      </c>
      <c r="Q1705" t="s">
        <v>8322</v>
      </c>
      <c r="R1705" t="s">
        <v>8344</v>
      </c>
      <c r="S1705" s="10">
        <f t="shared" si="106"/>
        <v>42187.281678240746</v>
      </c>
      <c r="T1705">
        <f t="shared" si="107"/>
        <v>2015</v>
      </c>
      <c r="U1705" s="15" t="str" cm="1">
        <f t="array" ref="U1705">_xlfn.IFS(MONTH($S1705)=1, "January", MONTH($S1705)=2, "Feburary", MONTH($S1705)=3, "March", MONTH($S1705)=4, "April", MONTH($S1705)=5, "May", MONTH($S1705)=6, "June", MONTH($S1705)=7, "July", MONTH($S1705)=8, "August", MONTH($S1705)=9, "September", MONTH($S1705)=10, "October", MONTH($S1705)=11, "November", MONTH($S1705)=12, "December")</f>
        <v>July</v>
      </c>
    </row>
    <row r="1706" spans="1:21" ht="30" x14ac:dyDescent="0.25">
      <c r="A1706">
        <v>1704</v>
      </c>
      <c r="B1706" s="3" t="s">
        <v>1704</v>
      </c>
      <c r="C1706" s="3" t="s">
        <v>5813</v>
      </c>
      <c r="D1706" s="6">
        <v>7500</v>
      </c>
      <c r="E1706" s="8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>
        <f t="shared" si="104"/>
        <v>17</v>
      </c>
      <c r="P1706" s="11">
        <f t="shared" si="105"/>
        <v>118.36</v>
      </c>
      <c r="Q1706" t="s">
        <v>8322</v>
      </c>
      <c r="R1706" t="s">
        <v>8344</v>
      </c>
      <c r="S1706" s="10">
        <f t="shared" si="106"/>
        <v>42021.139733796299</v>
      </c>
      <c r="T1706">
        <f t="shared" si="107"/>
        <v>2015</v>
      </c>
      <c r="U1706" s="15" t="str" cm="1">
        <f t="array" ref="U1706">_xlfn.IFS(MONTH($S1706)=1, "January", MONTH($S1706)=2, "Feburary", MONTH($S1706)=3, "March", MONTH($S1706)=4, "April", MONTH($S1706)=5, "May", MONTH($S1706)=6, "June", MONTH($S1706)=7, "July", MONTH($S1706)=8, "August", MONTH($S1706)=9, "September", MONTH($S1706)=10, "October", MONTH($S1706)=11, "November", MONTH($S1706)=12, "December")</f>
        <v>January</v>
      </c>
    </row>
    <row r="1707" spans="1:21" ht="30" x14ac:dyDescent="0.25">
      <c r="A1707">
        <v>1705</v>
      </c>
      <c r="B1707" s="3" t="s">
        <v>1705</v>
      </c>
      <c r="C1707" s="3" t="s">
        <v>5814</v>
      </c>
      <c r="D1707" s="6">
        <v>7500</v>
      </c>
      <c r="E1707" s="8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>
        <f t="shared" si="104"/>
        <v>0</v>
      </c>
      <c r="P1707" s="11">
        <f t="shared" si="105"/>
        <v>0</v>
      </c>
      <c r="Q1707" t="s">
        <v>8322</v>
      </c>
      <c r="R1707" t="s">
        <v>8344</v>
      </c>
      <c r="S1707" s="10">
        <f t="shared" si="106"/>
        <v>42245.016736111109</v>
      </c>
      <c r="T1707">
        <f t="shared" si="107"/>
        <v>2015</v>
      </c>
      <c r="U1707" s="15" t="str" cm="1">
        <f t="array" ref="U1707">_xlfn.IFS(MONTH($S1707)=1, "January", MONTH($S1707)=2, "Feburary", MONTH($S1707)=3, "March", MONTH($S1707)=4, "April", MONTH($S1707)=5, "May", MONTH($S1707)=6, "June", MONTH($S1707)=7, "July", MONTH($S1707)=8, "August", MONTH($S1707)=9, "September", MONTH($S1707)=10, "October", MONTH($S1707)=11, "November", MONTH($S1707)=12, "December")</f>
        <v>August</v>
      </c>
    </row>
    <row r="1708" spans="1:21" ht="30" x14ac:dyDescent="0.25">
      <c r="A1708">
        <v>1706</v>
      </c>
      <c r="B1708" s="3" t="s">
        <v>1706</v>
      </c>
      <c r="C1708" s="3" t="s">
        <v>5815</v>
      </c>
      <c r="D1708" s="6">
        <v>7500</v>
      </c>
      <c r="E1708" s="8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>
        <f t="shared" si="104"/>
        <v>0</v>
      </c>
      <c r="P1708" s="11">
        <f t="shared" si="105"/>
        <v>0</v>
      </c>
      <c r="Q1708" t="s">
        <v>8322</v>
      </c>
      <c r="R1708" t="s">
        <v>8344</v>
      </c>
      <c r="S1708" s="10">
        <f t="shared" si="106"/>
        <v>42179.306388888886</v>
      </c>
      <c r="T1708">
        <f t="shared" si="107"/>
        <v>2015</v>
      </c>
      <c r="U1708" s="15" t="str" cm="1">
        <f t="array" ref="U1708">_xlfn.IFS(MONTH($S1708)=1, "January", MONTH($S1708)=2, "Feburary", MONTH($S1708)=3, "March", MONTH($S1708)=4, "April", MONTH($S1708)=5, "May", MONTH($S1708)=6, "June", MONTH($S1708)=7, "July", MONTH($S1708)=8, "August", MONTH($S1708)=9, "September", MONTH($S1708)=10, "October", MONTH($S1708)=11, "November", MONTH($S1708)=12, "December")</f>
        <v>June</v>
      </c>
    </row>
    <row r="1709" spans="1:21" ht="30" x14ac:dyDescent="0.25">
      <c r="A1709">
        <v>1707</v>
      </c>
      <c r="B1709" s="3" t="s">
        <v>1707</v>
      </c>
      <c r="C1709" s="3" t="s">
        <v>5816</v>
      </c>
      <c r="D1709" s="6">
        <v>7500</v>
      </c>
      <c r="E1709" s="8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>
        <f t="shared" si="104"/>
        <v>6</v>
      </c>
      <c r="P1709" s="11">
        <f t="shared" si="105"/>
        <v>54.11</v>
      </c>
      <c r="Q1709" t="s">
        <v>8322</v>
      </c>
      <c r="R1709" t="s">
        <v>8344</v>
      </c>
      <c r="S1709" s="10">
        <f t="shared" si="106"/>
        <v>42427.721006944441</v>
      </c>
      <c r="T1709">
        <f t="shared" si="107"/>
        <v>2016</v>
      </c>
      <c r="U1709" s="15" t="str" cm="1">
        <f t="array" ref="U1709">_xlfn.IFS(MONTH($S1709)=1, "January", MONTH($S1709)=2, "Feburary", MONTH($S1709)=3, "March", MONTH($S1709)=4, "April", MONTH($S1709)=5, "May", MONTH($S1709)=6, "June", MONTH($S1709)=7, "July", MONTH($S1709)=8, "August", MONTH($S1709)=9, "September", MONTH($S1709)=10, "October", MONTH($S1709)=11, "November", MONTH($S1709)=12, "December")</f>
        <v>Feburary</v>
      </c>
    </row>
    <row r="1710" spans="1:21" ht="30" x14ac:dyDescent="0.25">
      <c r="A1710">
        <v>1708</v>
      </c>
      <c r="B1710" s="3" t="s">
        <v>1708</v>
      </c>
      <c r="C1710" s="3" t="s">
        <v>5817</v>
      </c>
      <c r="D1710" s="6">
        <v>7500</v>
      </c>
      <c r="E1710" s="8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>
        <f t="shared" si="104"/>
        <v>0</v>
      </c>
      <c r="P1710" s="11">
        <f t="shared" si="105"/>
        <v>0</v>
      </c>
      <c r="Q1710" t="s">
        <v>8322</v>
      </c>
      <c r="R1710" t="s">
        <v>8344</v>
      </c>
      <c r="S1710" s="10">
        <f t="shared" si="106"/>
        <v>42451.866967592592</v>
      </c>
      <c r="T1710">
        <f t="shared" si="107"/>
        <v>2016</v>
      </c>
      <c r="U1710" s="15" t="str" cm="1">
        <f t="array" ref="U1710">_xlfn.IFS(MONTH($S1710)=1, "January", MONTH($S1710)=2, "Feburary", MONTH($S1710)=3, "March", MONTH($S1710)=4, "April", MONTH($S1710)=5, "May", MONTH($S1710)=6, "June", MONTH($S1710)=7, "July", MONTH($S1710)=8, "August", MONTH($S1710)=9, "September", MONTH($S1710)=10, "October", MONTH($S1710)=11, "November", MONTH($S1710)=12, "December")</f>
        <v>March</v>
      </c>
    </row>
    <row r="1711" spans="1:21" ht="30" x14ac:dyDescent="0.25">
      <c r="A1711">
        <v>1709</v>
      </c>
      <c r="B1711" s="3" t="s">
        <v>1709</v>
      </c>
      <c r="C1711" s="3" t="s">
        <v>5818</v>
      </c>
      <c r="D1711" s="6">
        <v>7500</v>
      </c>
      <c r="E1711" s="8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>
        <f t="shared" si="104"/>
        <v>1</v>
      </c>
      <c r="P1711" s="11">
        <f t="shared" si="105"/>
        <v>21.25</v>
      </c>
      <c r="Q1711" t="s">
        <v>8322</v>
      </c>
      <c r="R1711" t="s">
        <v>8344</v>
      </c>
      <c r="S1711" s="10">
        <f t="shared" si="106"/>
        <v>41841.56381944444</v>
      </c>
      <c r="T1711">
        <f t="shared" si="107"/>
        <v>2014</v>
      </c>
      <c r="U1711" s="15" t="str" cm="1">
        <f t="array" ref="U1711">_xlfn.IFS(MONTH($S1711)=1, "January", MONTH($S1711)=2, "Feburary", MONTH($S1711)=3, "March", MONTH($S1711)=4, "April", MONTH($S1711)=5, "May", MONTH($S1711)=6, "June", MONTH($S1711)=7, "July", MONTH($S1711)=8, "August", MONTH($S1711)=9, "September", MONTH($S1711)=10, "October", MONTH($S1711)=11, "November", MONTH($S1711)=12, "December")</f>
        <v>July</v>
      </c>
    </row>
    <row r="1712" spans="1:21" ht="30" x14ac:dyDescent="0.25">
      <c r="A1712">
        <v>1710</v>
      </c>
      <c r="B1712" s="3" t="s">
        <v>1710</v>
      </c>
      <c r="C1712" s="3" t="s">
        <v>5819</v>
      </c>
      <c r="D1712" s="6">
        <v>7500</v>
      </c>
      <c r="E1712" s="8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>
        <f t="shared" si="104"/>
        <v>0</v>
      </c>
      <c r="P1712" s="11">
        <f t="shared" si="105"/>
        <v>34</v>
      </c>
      <c r="Q1712" t="s">
        <v>8322</v>
      </c>
      <c r="R1712" t="s">
        <v>8344</v>
      </c>
      <c r="S1712" s="10">
        <f t="shared" si="106"/>
        <v>42341.59129629629</v>
      </c>
      <c r="T1712">
        <f t="shared" si="107"/>
        <v>2015</v>
      </c>
      <c r="U1712" s="15" t="str" cm="1">
        <f t="array" ref="U1712">_xlfn.IFS(MONTH($S1712)=1, "January", MONTH($S1712)=2, "Feburary", MONTH($S1712)=3, "March", MONTH($S1712)=4, "April", MONTH($S1712)=5, "May", MONTH($S1712)=6, "June", MONTH($S1712)=7, "July", MONTH($S1712)=8, "August", MONTH($S1712)=9, "September", MONTH($S1712)=10, "October", MONTH($S1712)=11, "November", MONTH($S1712)=12, "December")</f>
        <v>December</v>
      </c>
    </row>
    <row r="1713" spans="1:21" ht="30" x14ac:dyDescent="0.25">
      <c r="A1713">
        <v>1711</v>
      </c>
      <c r="B1713" s="3" t="s">
        <v>1711</v>
      </c>
      <c r="C1713" s="3" t="s">
        <v>5820</v>
      </c>
      <c r="D1713" s="6">
        <v>7500</v>
      </c>
      <c r="E1713" s="8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>
        <f t="shared" si="104"/>
        <v>14</v>
      </c>
      <c r="P1713" s="11">
        <f t="shared" si="105"/>
        <v>525</v>
      </c>
      <c r="Q1713" t="s">
        <v>8322</v>
      </c>
      <c r="R1713" t="s">
        <v>8344</v>
      </c>
      <c r="S1713" s="10">
        <f t="shared" si="106"/>
        <v>41852.646226851852</v>
      </c>
      <c r="T1713">
        <f t="shared" si="107"/>
        <v>2014</v>
      </c>
      <c r="U1713" s="15" t="str" cm="1">
        <f t="array" ref="U1713">_xlfn.IFS(MONTH($S1713)=1, "January", MONTH($S1713)=2, "Feburary", MONTH($S1713)=3, "March", MONTH($S1713)=4, "April", MONTH($S1713)=5, "May", MONTH($S1713)=6, "June", MONTH($S1713)=7, "July", MONTH($S1713)=8, "August", MONTH($S1713)=9, "September", MONTH($S1713)=10, "October", MONTH($S1713)=11, "November", MONTH($S1713)=12, "December")</f>
        <v>August</v>
      </c>
    </row>
    <row r="1714" spans="1:21" ht="30" x14ac:dyDescent="0.25">
      <c r="A1714">
        <v>1712</v>
      </c>
      <c r="B1714" s="3" t="s">
        <v>1712</v>
      </c>
      <c r="C1714" s="3" t="s">
        <v>5821</v>
      </c>
      <c r="D1714" s="6">
        <v>7500</v>
      </c>
      <c r="E1714" s="8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>
        <f t="shared" si="104"/>
        <v>0</v>
      </c>
      <c r="P1714" s="11">
        <f t="shared" si="105"/>
        <v>0</v>
      </c>
      <c r="Q1714" t="s">
        <v>8322</v>
      </c>
      <c r="R1714" t="s">
        <v>8344</v>
      </c>
      <c r="S1714" s="10">
        <f t="shared" si="106"/>
        <v>42125.913807870369</v>
      </c>
      <c r="T1714">
        <f t="shared" si="107"/>
        <v>2015</v>
      </c>
      <c r="U1714" s="15" t="str" cm="1">
        <f t="array" ref="U1714">_xlfn.IFS(MONTH($S1714)=1, "January", MONTH($S1714)=2, "Feburary", MONTH($S1714)=3, "March", MONTH($S1714)=4, "April", MONTH($S1714)=5, "May", MONTH($S1714)=6, "June", MONTH($S1714)=7, "July", MONTH($S1714)=8, "August", MONTH($S1714)=9, "September", MONTH($S1714)=10, "October", MONTH($S1714)=11, "November", MONTH($S1714)=12, "December")</f>
        <v>May</v>
      </c>
    </row>
    <row r="1715" spans="1:21" ht="30" x14ac:dyDescent="0.25">
      <c r="A1715">
        <v>1713</v>
      </c>
      <c r="B1715" s="3" t="s">
        <v>1713</v>
      </c>
      <c r="C1715" s="3" t="s">
        <v>5822</v>
      </c>
      <c r="D1715" s="6">
        <v>7500</v>
      </c>
      <c r="E1715" s="8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>
        <f t="shared" si="104"/>
        <v>1</v>
      </c>
      <c r="P1715" s="11">
        <f t="shared" si="105"/>
        <v>50</v>
      </c>
      <c r="Q1715" t="s">
        <v>8322</v>
      </c>
      <c r="R1715" t="s">
        <v>8344</v>
      </c>
      <c r="S1715" s="10">
        <f t="shared" si="106"/>
        <v>41887.801064814819</v>
      </c>
      <c r="T1715">
        <f t="shared" si="107"/>
        <v>2014</v>
      </c>
      <c r="U1715" s="15" t="str" cm="1">
        <f t="array" ref="U1715">_xlfn.IFS(MONTH($S1715)=1, "January", MONTH($S1715)=2, "Feburary", MONTH($S1715)=3, "March", MONTH($S1715)=4, "April", MONTH($S1715)=5, "May", MONTH($S1715)=6, "June", MONTH($S1715)=7, "July", MONTH($S1715)=8, "August", MONTH($S1715)=9, "September", MONTH($S1715)=10, "October", MONTH($S1715)=11, "November", MONTH($S1715)=12, "December")</f>
        <v>September</v>
      </c>
    </row>
    <row r="1716" spans="1:21" ht="30" x14ac:dyDescent="0.25">
      <c r="A1716">
        <v>1714</v>
      </c>
      <c r="B1716" s="3" t="s">
        <v>1714</v>
      </c>
      <c r="C1716" s="3" t="s">
        <v>5823</v>
      </c>
      <c r="D1716" s="6">
        <v>7500</v>
      </c>
      <c r="E1716" s="8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>
        <f t="shared" si="104"/>
        <v>26</v>
      </c>
      <c r="P1716" s="11">
        <f t="shared" si="105"/>
        <v>115.71</v>
      </c>
      <c r="Q1716" t="s">
        <v>8322</v>
      </c>
      <c r="R1716" t="s">
        <v>8344</v>
      </c>
      <c r="S1716" s="10">
        <f t="shared" si="106"/>
        <v>42095.918530092589</v>
      </c>
      <c r="T1716">
        <f t="shared" si="107"/>
        <v>2015</v>
      </c>
      <c r="U1716" s="15" t="str" cm="1">
        <f t="array" ref="U1716">_xlfn.IFS(MONTH($S1716)=1, "January", MONTH($S1716)=2, "Feburary", MONTH($S1716)=3, "March", MONTH($S1716)=4, "April", MONTH($S1716)=5, "May", MONTH($S1716)=6, "June", MONTH($S1716)=7, "July", MONTH($S1716)=8, "August", MONTH($S1716)=9, "September", MONTH($S1716)=10, "October", MONTH($S1716)=11, "November", MONTH($S1716)=12, "December")</f>
        <v>April</v>
      </c>
    </row>
    <row r="1717" spans="1:21" ht="30" x14ac:dyDescent="0.25">
      <c r="A1717">
        <v>1715</v>
      </c>
      <c r="B1717" s="3" t="s">
        <v>1715</v>
      </c>
      <c r="C1717" s="3" t="s">
        <v>5824</v>
      </c>
      <c r="D1717" s="6">
        <v>7214</v>
      </c>
      <c r="E1717" s="8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>
        <f t="shared" si="104"/>
        <v>0</v>
      </c>
      <c r="P1717" s="11">
        <f t="shared" si="105"/>
        <v>5.5</v>
      </c>
      <c r="Q1717" t="s">
        <v>8322</v>
      </c>
      <c r="R1717" t="s">
        <v>8344</v>
      </c>
      <c r="S1717" s="10">
        <f t="shared" si="106"/>
        <v>42064.217418981483</v>
      </c>
      <c r="T1717">
        <f t="shared" si="107"/>
        <v>2015</v>
      </c>
      <c r="U1717" s="15" t="str" cm="1">
        <f t="array" ref="U1717">_xlfn.IFS(MONTH($S1717)=1, "January", MONTH($S1717)=2, "Feburary", MONTH($S1717)=3, "March", MONTH($S1717)=4, "April", MONTH($S1717)=5, "May", MONTH($S1717)=6, "June", MONTH($S1717)=7, "July", MONTH($S1717)=8, "August", MONTH($S1717)=9, "September", MONTH($S1717)=10, "October", MONTH($S1717)=11, "November", MONTH($S1717)=12, "December")</f>
        <v>March</v>
      </c>
    </row>
    <row r="1718" spans="1:21" ht="30" x14ac:dyDescent="0.25">
      <c r="A1718">
        <v>1716</v>
      </c>
      <c r="B1718" s="3" t="s">
        <v>1716</v>
      </c>
      <c r="C1718" s="3" t="s">
        <v>5825</v>
      </c>
      <c r="D1718" s="6">
        <v>7200</v>
      </c>
      <c r="E1718" s="8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>
        <f t="shared" si="104"/>
        <v>2</v>
      </c>
      <c r="P1718" s="11">
        <f t="shared" si="105"/>
        <v>50</v>
      </c>
      <c r="Q1718" t="s">
        <v>8322</v>
      </c>
      <c r="R1718" t="s">
        <v>8344</v>
      </c>
      <c r="S1718" s="10">
        <f t="shared" si="106"/>
        <v>42673.577534722222</v>
      </c>
      <c r="T1718">
        <f t="shared" si="107"/>
        <v>2016</v>
      </c>
      <c r="U1718" s="15" t="str" cm="1">
        <f t="array" ref="U1718">_xlfn.IFS(MONTH($S1718)=1, "January", MONTH($S1718)=2, "Feburary", MONTH($S1718)=3, "March", MONTH($S1718)=4, "April", MONTH($S1718)=5, "May", MONTH($S1718)=6, "June", MONTH($S1718)=7, "July", MONTH($S1718)=8, "August", MONTH($S1718)=9, "September", MONTH($S1718)=10, "October", MONTH($S1718)=11, "November", MONTH($S1718)=12, "December")</f>
        <v>October</v>
      </c>
    </row>
    <row r="1719" spans="1:21" ht="30" x14ac:dyDescent="0.25">
      <c r="A1719">
        <v>1717</v>
      </c>
      <c r="B1719" s="3" t="s">
        <v>1717</v>
      </c>
      <c r="C1719" s="3" t="s">
        <v>5826</v>
      </c>
      <c r="D1719" s="6">
        <v>7200</v>
      </c>
      <c r="E1719" s="8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>
        <f t="shared" si="104"/>
        <v>19</v>
      </c>
      <c r="P1719" s="11">
        <f t="shared" si="105"/>
        <v>34.020000000000003</v>
      </c>
      <c r="Q1719" t="s">
        <v>8322</v>
      </c>
      <c r="R1719" t="s">
        <v>8344</v>
      </c>
      <c r="S1719" s="10">
        <f t="shared" si="106"/>
        <v>42460.98192129629</v>
      </c>
      <c r="T1719">
        <f t="shared" si="107"/>
        <v>2016</v>
      </c>
      <c r="U1719" s="15" t="str" cm="1">
        <f t="array" ref="U1719">_xlfn.IFS(MONTH($S1719)=1, "January", MONTH($S1719)=2, "Feburary", MONTH($S1719)=3, "March", MONTH($S1719)=4, "April", MONTH($S1719)=5, "May", MONTH($S1719)=6, "June", MONTH($S1719)=7, "July", MONTH($S1719)=8, "August", MONTH($S1719)=9, "September", MONTH($S1719)=10, "October", MONTH($S1719)=11, "November", MONTH($S1719)=12, "December")</f>
        <v>March</v>
      </c>
    </row>
    <row r="1720" spans="1:21" x14ac:dyDescent="0.25">
      <c r="A1720">
        <v>1718</v>
      </c>
      <c r="B1720" s="3" t="s">
        <v>1718</v>
      </c>
      <c r="C1720" s="3" t="s">
        <v>5827</v>
      </c>
      <c r="D1720" s="6">
        <v>7175</v>
      </c>
      <c r="E1720" s="8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>
        <f t="shared" si="104"/>
        <v>1</v>
      </c>
      <c r="P1720" s="11">
        <f t="shared" si="105"/>
        <v>37.5</v>
      </c>
      <c r="Q1720" t="s">
        <v>8322</v>
      </c>
      <c r="R1720" t="s">
        <v>8344</v>
      </c>
      <c r="S1720" s="10">
        <f t="shared" si="106"/>
        <v>42460.610520833332</v>
      </c>
      <c r="T1720">
        <f t="shared" si="107"/>
        <v>2016</v>
      </c>
      <c r="U1720" s="15" t="str" cm="1">
        <f t="array" ref="U1720">_xlfn.IFS(MONTH($S1720)=1, "January", MONTH($S1720)=2, "Feburary", MONTH($S1720)=3, "March", MONTH($S1720)=4, "April", MONTH($S1720)=5, "May", MONTH($S1720)=6, "June", MONTH($S1720)=7, "July", MONTH($S1720)=8, "August", MONTH($S1720)=9, "September", MONTH($S1720)=10, "October", MONTH($S1720)=11, "November", MONTH($S1720)=12, "December")</f>
        <v>March</v>
      </c>
    </row>
    <row r="1721" spans="1:21" ht="30" x14ac:dyDescent="0.25">
      <c r="A1721">
        <v>1719</v>
      </c>
      <c r="B1721" s="3" t="s">
        <v>1719</v>
      </c>
      <c r="C1721" s="3" t="s">
        <v>5828</v>
      </c>
      <c r="D1721" s="6">
        <v>7000</v>
      </c>
      <c r="E1721" s="8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>
        <f t="shared" si="104"/>
        <v>1</v>
      </c>
      <c r="P1721" s="11">
        <f t="shared" si="105"/>
        <v>11.67</v>
      </c>
      <c r="Q1721" t="s">
        <v>8322</v>
      </c>
      <c r="R1721" t="s">
        <v>8344</v>
      </c>
      <c r="S1721" s="10">
        <f t="shared" si="106"/>
        <v>41869.534618055557</v>
      </c>
      <c r="T1721">
        <f t="shared" si="107"/>
        <v>2014</v>
      </c>
      <c r="U1721" s="15" t="str" cm="1">
        <f t="array" ref="U1721">_xlfn.IFS(MONTH($S1721)=1, "January", MONTH($S1721)=2, "Feburary", MONTH($S1721)=3, "March", MONTH($S1721)=4, "April", MONTH($S1721)=5, "May", MONTH($S1721)=6, "June", MONTH($S1721)=7, "July", MONTH($S1721)=8, "August", MONTH($S1721)=9, "September", MONTH($S1721)=10, "October", MONTH($S1721)=11, "November", MONTH($S1721)=12, "December")</f>
        <v>August</v>
      </c>
    </row>
    <row r="1722" spans="1:21" ht="30" x14ac:dyDescent="0.25">
      <c r="A1722">
        <v>1720</v>
      </c>
      <c r="B1722" s="3" t="s">
        <v>1720</v>
      </c>
      <c r="C1722" s="3" t="s">
        <v>5829</v>
      </c>
      <c r="D1722" s="6">
        <v>7000</v>
      </c>
      <c r="E1722" s="8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>
        <f t="shared" si="104"/>
        <v>3</v>
      </c>
      <c r="P1722" s="11">
        <f t="shared" si="105"/>
        <v>28.13</v>
      </c>
      <c r="Q1722" t="s">
        <v>8322</v>
      </c>
      <c r="R1722" t="s">
        <v>8344</v>
      </c>
      <c r="S1722" s="10">
        <f t="shared" si="106"/>
        <v>41922.783229166671</v>
      </c>
      <c r="T1722">
        <f t="shared" si="107"/>
        <v>2014</v>
      </c>
      <c r="U1722" s="15" t="str" cm="1">
        <f t="array" ref="U1722">_xlfn.IFS(MONTH($S1722)=1, "January", MONTH($S1722)=2, "Feburary", MONTH($S1722)=3, "March", MONTH($S1722)=4, "April", MONTH($S1722)=5, "May", MONTH($S1722)=6, "June", MONTH($S1722)=7, "July", MONTH($S1722)=8, "August", MONTH($S1722)=9, "September", MONTH($S1722)=10, "October", MONTH($S1722)=11, "November", MONTH($S1722)=12, "December")</f>
        <v>October</v>
      </c>
    </row>
    <row r="1723" spans="1:21" ht="30" x14ac:dyDescent="0.25">
      <c r="A1723">
        <v>1721</v>
      </c>
      <c r="B1723" s="3" t="s">
        <v>1721</v>
      </c>
      <c r="C1723" s="3" t="s">
        <v>5830</v>
      </c>
      <c r="D1723" s="6">
        <v>7000</v>
      </c>
      <c r="E1723" s="8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>
        <f t="shared" si="104"/>
        <v>0</v>
      </c>
      <c r="P1723" s="11">
        <f t="shared" si="105"/>
        <v>0</v>
      </c>
      <c r="Q1723" t="s">
        <v>8322</v>
      </c>
      <c r="R1723" t="s">
        <v>8344</v>
      </c>
      <c r="S1723" s="10">
        <f t="shared" si="106"/>
        <v>42319.461377314816</v>
      </c>
      <c r="T1723">
        <f t="shared" si="107"/>
        <v>2015</v>
      </c>
      <c r="U1723" s="15" t="str" cm="1">
        <f t="array" ref="U1723">_xlfn.IFS(MONTH($S1723)=1, "January", MONTH($S1723)=2, "Feburary", MONTH($S1723)=3, "March", MONTH($S1723)=4, "April", MONTH($S1723)=5, "May", MONTH($S1723)=6, "June", MONTH($S1723)=7, "July", MONTH($S1723)=8, "August", MONTH($S1723)=9, "September", MONTH($S1723)=10, "October", MONTH($S1723)=11, "November", MONTH($S1723)=12, "December")</f>
        <v>November</v>
      </c>
    </row>
    <row r="1724" spans="1:21" ht="30" x14ac:dyDescent="0.25">
      <c r="A1724">
        <v>1722</v>
      </c>
      <c r="B1724" s="3" t="s">
        <v>1722</v>
      </c>
      <c r="C1724" s="3" t="s">
        <v>5831</v>
      </c>
      <c r="D1724" s="6">
        <v>7000</v>
      </c>
      <c r="E1724" s="8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>
        <f t="shared" si="104"/>
        <v>0</v>
      </c>
      <c r="P1724" s="11">
        <f t="shared" si="105"/>
        <v>1</v>
      </c>
      <c r="Q1724" t="s">
        <v>8322</v>
      </c>
      <c r="R1724" t="s">
        <v>8344</v>
      </c>
      <c r="S1724" s="10">
        <f t="shared" si="106"/>
        <v>42425.960983796293</v>
      </c>
      <c r="T1724">
        <f t="shared" si="107"/>
        <v>2016</v>
      </c>
      <c r="U1724" s="15" t="str" cm="1">
        <f t="array" ref="U1724">_xlfn.IFS(MONTH($S1724)=1, "January", MONTH($S1724)=2, "Feburary", MONTH($S1724)=3, "March", MONTH($S1724)=4, "April", MONTH($S1724)=5, "May", MONTH($S1724)=6, "June", MONTH($S1724)=7, "July", MONTH($S1724)=8, "August", MONTH($S1724)=9, "September", MONTH($S1724)=10, "October", MONTH($S1724)=11, "November", MONTH($S1724)=12, "December")</f>
        <v>Feburary</v>
      </c>
    </row>
    <row r="1725" spans="1:21" ht="30" x14ac:dyDescent="0.25">
      <c r="A1725">
        <v>1723</v>
      </c>
      <c r="B1725" s="3" t="s">
        <v>1723</v>
      </c>
      <c r="C1725" s="3" t="s">
        <v>5832</v>
      </c>
      <c r="D1725" s="6">
        <v>7000</v>
      </c>
      <c r="E1725" s="8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>
        <f t="shared" si="104"/>
        <v>9</v>
      </c>
      <c r="P1725" s="11">
        <f t="shared" si="105"/>
        <v>216.67</v>
      </c>
      <c r="Q1725" t="s">
        <v>8322</v>
      </c>
      <c r="R1725" t="s">
        <v>8344</v>
      </c>
      <c r="S1725" s="10">
        <f t="shared" si="106"/>
        <v>42129.82540509259</v>
      </c>
      <c r="T1725">
        <f t="shared" si="107"/>
        <v>2015</v>
      </c>
      <c r="U1725" s="15" t="str" cm="1">
        <f t="array" ref="U1725">_xlfn.IFS(MONTH($S1725)=1, "January", MONTH($S1725)=2, "Feburary", MONTH($S1725)=3, "March", MONTH($S1725)=4, "April", MONTH($S1725)=5, "May", MONTH($S1725)=6, "June", MONTH($S1725)=7, "July", MONTH($S1725)=8, "August", MONTH($S1725)=9, "September", MONTH($S1725)=10, "October", MONTH($S1725)=11, "November", MONTH($S1725)=12, "December")</f>
        <v>May</v>
      </c>
    </row>
    <row r="1726" spans="1:21" ht="30" x14ac:dyDescent="0.25">
      <c r="A1726">
        <v>1724</v>
      </c>
      <c r="B1726" s="3" t="s">
        <v>1724</v>
      </c>
      <c r="C1726" s="3" t="s">
        <v>5833</v>
      </c>
      <c r="D1726" s="6">
        <v>7000</v>
      </c>
      <c r="E1726" s="8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>
        <f t="shared" si="104"/>
        <v>1</v>
      </c>
      <c r="P1726" s="11">
        <f t="shared" si="105"/>
        <v>8.75</v>
      </c>
      <c r="Q1726" t="s">
        <v>8322</v>
      </c>
      <c r="R1726" t="s">
        <v>8344</v>
      </c>
      <c r="S1726" s="10">
        <f t="shared" si="106"/>
        <v>41912.932430555556</v>
      </c>
      <c r="T1726">
        <f t="shared" si="107"/>
        <v>2014</v>
      </c>
      <c r="U1726" s="15" t="str" cm="1">
        <f t="array" ref="U1726">_xlfn.IFS(MONTH($S1726)=1, "January", MONTH($S1726)=2, "Feburary", MONTH($S1726)=3, "March", MONTH($S1726)=4, "April", MONTH($S1726)=5, "May", MONTH($S1726)=6, "June", MONTH($S1726)=7, "July", MONTH($S1726)=8, "August", MONTH($S1726)=9, "September", MONTH($S1726)=10, "October", MONTH($S1726)=11, "November", MONTH($S1726)=12, "December")</f>
        <v>September</v>
      </c>
    </row>
    <row r="1727" spans="1:21" ht="30" x14ac:dyDescent="0.25">
      <c r="A1727">
        <v>1725</v>
      </c>
      <c r="B1727" s="3" t="s">
        <v>1725</v>
      </c>
      <c r="C1727" s="3" t="s">
        <v>5834</v>
      </c>
      <c r="D1727" s="6">
        <v>7000</v>
      </c>
      <c r="E1727" s="8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>
        <f t="shared" si="104"/>
        <v>8</v>
      </c>
      <c r="P1727" s="11">
        <f t="shared" si="105"/>
        <v>62.22</v>
      </c>
      <c r="Q1727" t="s">
        <v>8322</v>
      </c>
      <c r="R1727" t="s">
        <v>8344</v>
      </c>
      <c r="S1727" s="10">
        <f t="shared" si="106"/>
        <v>41845.968159722222</v>
      </c>
      <c r="T1727">
        <f t="shared" si="107"/>
        <v>2014</v>
      </c>
      <c r="U1727" s="15" t="str" cm="1">
        <f t="array" ref="U1727">_xlfn.IFS(MONTH($S1727)=1, "January", MONTH($S1727)=2, "Feburary", MONTH($S1727)=3, "March", MONTH($S1727)=4, "April", MONTH($S1727)=5, "May", MONTH($S1727)=6, "June", MONTH($S1727)=7, "July", MONTH($S1727)=8, "August", MONTH($S1727)=9, "September", MONTH($S1727)=10, "October", MONTH($S1727)=11, "November", MONTH($S1727)=12, "December")</f>
        <v>July</v>
      </c>
    </row>
    <row r="1728" spans="1:21" x14ac:dyDescent="0.25">
      <c r="A1728">
        <v>1726</v>
      </c>
      <c r="B1728" s="3" t="s">
        <v>1726</v>
      </c>
      <c r="C1728" s="3" t="s">
        <v>5835</v>
      </c>
      <c r="D1728" s="6">
        <v>7000</v>
      </c>
      <c r="E1728" s="8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>
        <f t="shared" si="104"/>
        <v>31</v>
      </c>
      <c r="P1728" s="11">
        <f t="shared" si="105"/>
        <v>137.25</v>
      </c>
      <c r="Q1728" t="s">
        <v>8322</v>
      </c>
      <c r="R1728" t="s">
        <v>8344</v>
      </c>
      <c r="S1728" s="10">
        <f t="shared" si="106"/>
        <v>41788.919722222221</v>
      </c>
      <c r="T1728">
        <f t="shared" si="107"/>
        <v>2014</v>
      </c>
      <c r="U1728" s="15" t="str" cm="1">
        <f t="array" ref="U1728">_xlfn.IFS(MONTH($S1728)=1, "January", MONTH($S1728)=2, "Feburary", MONTH($S1728)=3, "March", MONTH($S1728)=4, "April", MONTH($S1728)=5, "May", MONTH($S1728)=6, "June", MONTH($S1728)=7, "July", MONTH($S1728)=8, "August", MONTH($S1728)=9, "September", MONTH($S1728)=10, "October", MONTH($S1728)=11, "November", MONTH($S1728)=12, "December")</f>
        <v>May</v>
      </c>
    </row>
    <row r="1729" spans="1:21" ht="30" x14ac:dyDescent="0.25">
      <c r="A1729">
        <v>1727</v>
      </c>
      <c r="B1729" s="3" t="s">
        <v>1727</v>
      </c>
      <c r="C1729" s="3" t="s">
        <v>5836</v>
      </c>
      <c r="D1729" s="6">
        <v>7000</v>
      </c>
      <c r="E1729" s="8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>
        <f t="shared" si="104"/>
        <v>0</v>
      </c>
      <c r="P1729" s="11">
        <f t="shared" si="105"/>
        <v>1</v>
      </c>
      <c r="Q1729" t="s">
        <v>8322</v>
      </c>
      <c r="R1729" t="s">
        <v>8344</v>
      </c>
      <c r="S1729" s="10">
        <f t="shared" si="106"/>
        <v>42044.927974537044</v>
      </c>
      <c r="T1729">
        <f t="shared" si="107"/>
        <v>2015</v>
      </c>
      <c r="U1729" s="15" t="str" cm="1">
        <f t="array" ref="U1729">_xlfn.IFS(MONTH($S1729)=1, "January", MONTH($S1729)=2, "Feburary", MONTH($S1729)=3, "March", MONTH($S1729)=4, "April", MONTH($S1729)=5, "May", MONTH($S1729)=6, "June", MONTH($S1729)=7, "July", MONTH($S1729)=8, "August", MONTH($S1729)=9, "September", MONTH($S1729)=10, "October", MONTH($S1729)=11, "November", MONTH($S1729)=12, "December")</f>
        <v>Feburary</v>
      </c>
    </row>
    <row r="1730" spans="1:21" ht="30" x14ac:dyDescent="0.25">
      <c r="A1730">
        <v>1728</v>
      </c>
      <c r="B1730" s="3" t="s">
        <v>1728</v>
      </c>
      <c r="C1730" s="3" t="s">
        <v>5837</v>
      </c>
      <c r="D1730" s="6">
        <v>7000</v>
      </c>
      <c r="E1730" s="8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>
        <f t="shared" si="104"/>
        <v>12</v>
      </c>
      <c r="P1730" s="11">
        <f t="shared" si="105"/>
        <v>122.14</v>
      </c>
      <c r="Q1730" t="s">
        <v>8322</v>
      </c>
      <c r="R1730" t="s">
        <v>8344</v>
      </c>
      <c r="S1730" s="10">
        <f t="shared" si="106"/>
        <v>42268.625856481478</v>
      </c>
      <c r="T1730">
        <f t="shared" si="107"/>
        <v>2015</v>
      </c>
      <c r="U1730" s="15" t="str" cm="1">
        <f t="array" ref="U1730">_xlfn.IFS(MONTH($S1730)=1, "January", MONTH($S1730)=2, "Feburary", MONTH($S1730)=3, "March", MONTH($S1730)=4, "April", MONTH($S1730)=5, "May", MONTH($S1730)=6, "June", MONTH($S1730)=7, "July", MONTH($S1730)=8, "August", MONTH($S1730)=9, "September", MONTH($S1730)=10, "October", MONTH($S1730)=11, "November", MONTH($S1730)=12, "December")</f>
        <v>September</v>
      </c>
    </row>
    <row r="1731" spans="1:21" ht="30" x14ac:dyDescent="0.25">
      <c r="A1731">
        <v>1729</v>
      </c>
      <c r="B1731" s="3" t="s">
        <v>1729</v>
      </c>
      <c r="C1731" s="3" t="s">
        <v>5838</v>
      </c>
      <c r="D1731" s="6">
        <v>7000</v>
      </c>
      <c r="E1731" s="8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>
        <f t="shared" ref="O1731:O1794" si="108">ROUND($E1731/$D1731*100, 0)</f>
        <v>0</v>
      </c>
      <c r="P1731" s="11">
        <f t="shared" ref="P1731:P1794" si="109">IFERROR(ROUND($E1731/$L1731, 2), 0)</f>
        <v>0</v>
      </c>
      <c r="Q1731" t="s">
        <v>8322</v>
      </c>
      <c r="R1731" t="s">
        <v>8344</v>
      </c>
      <c r="S1731" s="10">
        <f t="shared" ref="S1731:S1794" si="110">((($J1731/60)/60)/24)+DATE(1970,1,1)</f>
        <v>42471.052152777775</v>
      </c>
      <c r="T1731">
        <f t="shared" ref="T1731:T1794" si="111">YEAR($S1731)</f>
        <v>2016</v>
      </c>
      <c r="U1731" s="15" t="str" cm="1">
        <f t="array" ref="U1731">_xlfn.IFS(MONTH($S1731)=1, "January", MONTH($S1731)=2, "Feburary", MONTH($S1731)=3, "March", MONTH($S1731)=4, "April", MONTH($S1731)=5, "May", MONTH($S1731)=6, "June", MONTH($S1731)=7, "July", MONTH($S1731)=8, "August", MONTH($S1731)=9, "September", MONTH($S1731)=10, "October", MONTH($S1731)=11, "November", MONTH($S1731)=12, "December")</f>
        <v>April</v>
      </c>
    </row>
    <row r="1732" spans="1:21" ht="30" x14ac:dyDescent="0.25">
      <c r="A1732">
        <v>1730</v>
      </c>
      <c r="B1732" s="3" t="s">
        <v>1730</v>
      </c>
      <c r="C1732" s="3" t="s">
        <v>5839</v>
      </c>
      <c r="D1732" s="6">
        <v>7000</v>
      </c>
      <c r="E1732" s="8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>
        <f t="shared" si="108"/>
        <v>0</v>
      </c>
      <c r="P1732" s="11">
        <f t="shared" si="109"/>
        <v>0</v>
      </c>
      <c r="Q1732" t="s">
        <v>8322</v>
      </c>
      <c r="R1732" t="s">
        <v>8344</v>
      </c>
      <c r="S1732" s="10">
        <f t="shared" si="110"/>
        <v>42272.087766203709</v>
      </c>
      <c r="T1732">
        <f t="shared" si="111"/>
        <v>2015</v>
      </c>
      <c r="U1732" s="15" t="str" cm="1">
        <f t="array" ref="U1732">_xlfn.IFS(MONTH($S1732)=1, "January", MONTH($S1732)=2, "Feburary", MONTH($S1732)=3, "March", MONTH($S1732)=4, "April", MONTH($S1732)=5, "May", MONTH($S1732)=6, "June", MONTH($S1732)=7, "July", MONTH($S1732)=8, "August", MONTH($S1732)=9, "September", MONTH($S1732)=10, "October", MONTH($S1732)=11, "November", MONTH($S1732)=12, "December")</f>
        <v>September</v>
      </c>
    </row>
    <row r="1733" spans="1:21" x14ac:dyDescent="0.25">
      <c r="A1733">
        <v>1731</v>
      </c>
      <c r="B1733" s="3" t="s">
        <v>1731</v>
      </c>
      <c r="C1733" s="3" t="s">
        <v>5840</v>
      </c>
      <c r="D1733" s="6">
        <v>7000</v>
      </c>
      <c r="E1733" s="8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>
        <f t="shared" si="108"/>
        <v>0</v>
      </c>
      <c r="P1733" s="11">
        <f t="shared" si="109"/>
        <v>0</v>
      </c>
      <c r="Q1733" t="s">
        <v>8322</v>
      </c>
      <c r="R1733" t="s">
        <v>8344</v>
      </c>
      <c r="S1733" s="10">
        <f t="shared" si="110"/>
        <v>42152.906851851847</v>
      </c>
      <c r="T1733">
        <f t="shared" si="111"/>
        <v>2015</v>
      </c>
      <c r="U1733" s="15" t="str" cm="1">
        <f t="array" ref="U1733">_xlfn.IFS(MONTH($S1733)=1, "January", MONTH($S1733)=2, "Feburary", MONTH($S1733)=3, "March", MONTH($S1733)=4, "April", MONTH($S1733)=5, "May", MONTH($S1733)=6, "June", MONTH($S1733)=7, "July", MONTH($S1733)=8, "August", MONTH($S1733)=9, "September", MONTH($S1733)=10, "October", MONTH($S1733)=11, "November", MONTH($S1733)=12, "December")</f>
        <v>May</v>
      </c>
    </row>
    <row r="1734" spans="1:21" ht="30" x14ac:dyDescent="0.25">
      <c r="A1734">
        <v>1732</v>
      </c>
      <c r="B1734" s="3" t="s">
        <v>1732</v>
      </c>
      <c r="C1734" s="3" t="s">
        <v>5841</v>
      </c>
      <c r="D1734" s="6">
        <v>7000</v>
      </c>
      <c r="E1734" s="8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>
        <f t="shared" si="108"/>
        <v>0</v>
      </c>
      <c r="P1734" s="11">
        <f t="shared" si="109"/>
        <v>0</v>
      </c>
      <c r="Q1734" t="s">
        <v>8322</v>
      </c>
      <c r="R1734" t="s">
        <v>8344</v>
      </c>
      <c r="S1734" s="10">
        <f t="shared" si="110"/>
        <v>42325.683807870373</v>
      </c>
      <c r="T1734">
        <f t="shared" si="111"/>
        <v>2015</v>
      </c>
      <c r="U1734" s="15" t="str" cm="1">
        <f t="array" ref="U1734">_xlfn.IFS(MONTH($S1734)=1, "January", MONTH($S1734)=2, "Feburary", MONTH($S1734)=3, "March", MONTH($S1734)=4, "April", MONTH($S1734)=5, "May", MONTH($S1734)=6, "June", MONTH($S1734)=7, "July", MONTH($S1734)=8, "August", MONTH($S1734)=9, "September", MONTH($S1734)=10, "October", MONTH($S1734)=11, "November", MONTH($S1734)=12, "December")</f>
        <v>November</v>
      </c>
    </row>
    <row r="1735" spans="1:21" ht="30" x14ac:dyDescent="0.25">
      <c r="A1735">
        <v>1733</v>
      </c>
      <c r="B1735" s="3" t="s">
        <v>1733</v>
      </c>
      <c r="C1735" s="3" t="s">
        <v>5842</v>
      </c>
      <c r="D1735" s="6">
        <v>7000</v>
      </c>
      <c r="E1735" s="8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>
        <f t="shared" si="108"/>
        <v>0</v>
      </c>
      <c r="P1735" s="11">
        <f t="shared" si="109"/>
        <v>0</v>
      </c>
      <c r="Q1735" t="s">
        <v>8322</v>
      </c>
      <c r="R1735" t="s">
        <v>8344</v>
      </c>
      <c r="S1735" s="10">
        <f t="shared" si="110"/>
        <v>42614.675625000003</v>
      </c>
      <c r="T1735">
        <f t="shared" si="111"/>
        <v>2016</v>
      </c>
      <c r="U1735" s="15" t="str" cm="1">
        <f t="array" ref="U1735">_xlfn.IFS(MONTH($S1735)=1, "January", MONTH($S1735)=2, "Feburary", MONTH($S1735)=3, "March", MONTH($S1735)=4, "April", MONTH($S1735)=5, "May", MONTH($S1735)=6, "June", MONTH($S1735)=7, "July", MONTH($S1735)=8, "August", MONTH($S1735)=9, "September", MONTH($S1735)=10, "October", MONTH($S1735)=11, "November", MONTH($S1735)=12, "December")</f>
        <v>September</v>
      </c>
    </row>
    <row r="1736" spans="1:21" ht="30" x14ac:dyDescent="0.25">
      <c r="A1736">
        <v>1734</v>
      </c>
      <c r="B1736" s="3" t="s">
        <v>1734</v>
      </c>
      <c r="C1736" s="3" t="s">
        <v>5843</v>
      </c>
      <c r="D1736" s="6">
        <v>7000</v>
      </c>
      <c r="E1736" s="8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>
        <f t="shared" si="108"/>
        <v>0</v>
      </c>
      <c r="P1736" s="11">
        <f t="shared" si="109"/>
        <v>1</v>
      </c>
      <c r="Q1736" t="s">
        <v>8322</v>
      </c>
      <c r="R1736" t="s">
        <v>8344</v>
      </c>
      <c r="S1736" s="10">
        <f t="shared" si="110"/>
        <v>42102.036527777775</v>
      </c>
      <c r="T1736">
        <f t="shared" si="111"/>
        <v>2015</v>
      </c>
      <c r="U1736" s="15" t="str" cm="1">
        <f t="array" ref="U1736">_xlfn.IFS(MONTH($S1736)=1, "January", MONTH($S1736)=2, "Feburary", MONTH($S1736)=3, "March", MONTH($S1736)=4, "April", MONTH($S1736)=5, "May", MONTH($S1736)=6, "June", MONTH($S1736)=7, "July", MONTH($S1736)=8, "August", MONTH($S1736)=9, "September", MONTH($S1736)=10, "October", MONTH($S1736)=11, "November", MONTH($S1736)=12, "December")</f>
        <v>April</v>
      </c>
    </row>
    <row r="1737" spans="1:21" ht="30" x14ac:dyDescent="0.25">
      <c r="A1737">
        <v>1735</v>
      </c>
      <c r="B1737" s="3" t="s">
        <v>1735</v>
      </c>
      <c r="C1737" s="3" t="s">
        <v>5844</v>
      </c>
      <c r="D1737" s="6">
        <v>7000</v>
      </c>
      <c r="E1737" s="8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>
        <f t="shared" si="108"/>
        <v>2</v>
      </c>
      <c r="P1737" s="11">
        <f t="shared" si="109"/>
        <v>55</v>
      </c>
      <c r="Q1737" t="s">
        <v>8322</v>
      </c>
      <c r="R1737" t="s">
        <v>8344</v>
      </c>
      <c r="S1737" s="10">
        <f t="shared" si="110"/>
        <v>42559.814178240747</v>
      </c>
      <c r="T1737">
        <f t="shared" si="111"/>
        <v>2016</v>
      </c>
      <c r="U1737" s="15" t="str" cm="1">
        <f t="array" ref="U1737">_xlfn.IFS(MONTH($S1737)=1, "January", MONTH($S1737)=2, "Feburary", MONTH($S1737)=3, "March", MONTH($S1737)=4, "April", MONTH($S1737)=5, "May", MONTH($S1737)=6, "June", MONTH($S1737)=7, "July", MONTH($S1737)=8, "August", MONTH($S1737)=9, "September", MONTH($S1737)=10, "October", MONTH($S1737)=11, "November", MONTH($S1737)=12, "December")</f>
        <v>July</v>
      </c>
    </row>
    <row r="1738" spans="1:21" ht="30" x14ac:dyDescent="0.25">
      <c r="A1738">
        <v>1736</v>
      </c>
      <c r="B1738" s="3" t="s">
        <v>1736</v>
      </c>
      <c r="C1738" s="3" t="s">
        <v>5845</v>
      </c>
      <c r="D1738" s="6">
        <v>7000</v>
      </c>
      <c r="E1738" s="8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>
        <f t="shared" si="108"/>
        <v>0</v>
      </c>
      <c r="P1738" s="11">
        <f t="shared" si="109"/>
        <v>22</v>
      </c>
      <c r="Q1738" t="s">
        <v>8322</v>
      </c>
      <c r="R1738" t="s">
        <v>8344</v>
      </c>
      <c r="S1738" s="10">
        <f t="shared" si="110"/>
        <v>42286.861493055556</v>
      </c>
      <c r="T1738">
        <f t="shared" si="111"/>
        <v>2015</v>
      </c>
      <c r="U1738" s="15" t="str" cm="1">
        <f t="array" ref="U1738">_xlfn.IFS(MONTH($S1738)=1, "January", MONTH($S1738)=2, "Feburary", MONTH($S1738)=3, "March", MONTH($S1738)=4, "April", MONTH($S1738)=5, "May", MONTH($S1738)=6, "June", MONTH($S1738)=7, "July", MONTH($S1738)=8, "August", MONTH($S1738)=9, "September", MONTH($S1738)=10, "October", MONTH($S1738)=11, "November", MONTH($S1738)=12, "December")</f>
        <v>October</v>
      </c>
    </row>
    <row r="1739" spans="1:21" ht="30" x14ac:dyDescent="0.25">
      <c r="A1739">
        <v>1737</v>
      </c>
      <c r="B1739" s="3" t="s">
        <v>1737</v>
      </c>
      <c r="C1739" s="3" t="s">
        <v>5846</v>
      </c>
      <c r="D1739" s="6">
        <v>7000</v>
      </c>
      <c r="E1739" s="8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>
        <f t="shared" si="108"/>
        <v>12</v>
      </c>
      <c r="P1739" s="11">
        <f t="shared" si="109"/>
        <v>56.67</v>
      </c>
      <c r="Q1739" t="s">
        <v>8322</v>
      </c>
      <c r="R1739" t="s">
        <v>8344</v>
      </c>
      <c r="S1739" s="10">
        <f t="shared" si="110"/>
        <v>42175.948981481488</v>
      </c>
      <c r="T1739">
        <f t="shared" si="111"/>
        <v>2015</v>
      </c>
      <c r="U1739" s="15" t="str" cm="1">
        <f t="array" ref="U1739">_xlfn.IFS(MONTH($S1739)=1, "January", MONTH($S1739)=2, "Feburary", MONTH($S1739)=3, "March", MONTH($S1739)=4, "April", MONTH($S1739)=5, "May", MONTH($S1739)=6, "June", MONTH($S1739)=7, "July", MONTH($S1739)=8, "August", MONTH($S1739)=9, "September", MONTH($S1739)=10, "October", MONTH($S1739)=11, "November", MONTH($S1739)=12, "December")</f>
        <v>June</v>
      </c>
    </row>
    <row r="1740" spans="1:21" ht="30" x14ac:dyDescent="0.25">
      <c r="A1740">
        <v>1738</v>
      </c>
      <c r="B1740" s="3" t="s">
        <v>1738</v>
      </c>
      <c r="C1740" s="3" t="s">
        <v>5847</v>
      </c>
      <c r="D1740" s="6">
        <v>7000</v>
      </c>
      <c r="E1740" s="8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>
        <f t="shared" si="108"/>
        <v>0</v>
      </c>
      <c r="P1740" s="11">
        <f t="shared" si="109"/>
        <v>20</v>
      </c>
      <c r="Q1740" t="s">
        <v>8322</v>
      </c>
      <c r="R1740" t="s">
        <v>8344</v>
      </c>
      <c r="S1740" s="10">
        <f t="shared" si="110"/>
        <v>41884.874328703707</v>
      </c>
      <c r="T1740">
        <f t="shared" si="111"/>
        <v>2014</v>
      </c>
      <c r="U1740" s="15" t="str" cm="1">
        <f t="array" ref="U1740">_xlfn.IFS(MONTH($S1740)=1, "January", MONTH($S1740)=2, "Feburary", MONTH($S1740)=3, "March", MONTH($S1740)=4, "April", MONTH($S1740)=5, "May", MONTH($S1740)=6, "June", MONTH($S1740)=7, "July", MONTH($S1740)=8, "August", MONTH($S1740)=9, "September", MONTH($S1740)=10, "October", MONTH($S1740)=11, "November", MONTH($S1740)=12, "December")</f>
        <v>September</v>
      </c>
    </row>
    <row r="1741" spans="1:21" ht="30" x14ac:dyDescent="0.25">
      <c r="A1741">
        <v>1739</v>
      </c>
      <c r="B1741" s="3" t="s">
        <v>1739</v>
      </c>
      <c r="C1741" s="3" t="s">
        <v>5848</v>
      </c>
      <c r="D1741" s="6">
        <v>7000</v>
      </c>
      <c r="E1741" s="8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>
        <f t="shared" si="108"/>
        <v>0</v>
      </c>
      <c r="P1741" s="11">
        <f t="shared" si="109"/>
        <v>1</v>
      </c>
      <c r="Q1741" t="s">
        <v>8322</v>
      </c>
      <c r="R1741" t="s">
        <v>8344</v>
      </c>
      <c r="S1741" s="10">
        <f t="shared" si="110"/>
        <v>42435.874212962968</v>
      </c>
      <c r="T1741">
        <f t="shared" si="111"/>
        <v>2016</v>
      </c>
      <c r="U1741" s="15" t="str" cm="1">
        <f t="array" ref="U1741">_xlfn.IFS(MONTH($S1741)=1, "January", MONTH($S1741)=2, "Feburary", MONTH($S1741)=3, "March", MONTH($S1741)=4, "April", MONTH($S1741)=5, "May", MONTH($S1741)=6, "June", MONTH($S1741)=7, "July", MONTH($S1741)=8, "August", MONTH($S1741)=9, "September", MONTH($S1741)=10, "October", MONTH($S1741)=11, "November", MONTH($S1741)=12, "December")</f>
        <v>March</v>
      </c>
    </row>
    <row r="1742" spans="1:21" ht="30" x14ac:dyDescent="0.25">
      <c r="A1742">
        <v>1740</v>
      </c>
      <c r="B1742" s="3" t="s">
        <v>1740</v>
      </c>
      <c r="C1742" s="3" t="s">
        <v>5849</v>
      </c>
      <c r="D1742" s="6">
        <v>7000</v>
      </c>
      <c r="E1742" s="8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>
        <f t="shared" si="108"/>
        <v>0</v>
      </c>
      <c r="P1742" s="11">
        <f t="shared" si="109"/>
        <v>0</v>
      </c>
      <c r="Q1742" t="s">
        <v>8322</v>
      </c>
      <c r="R1742" t="s">
        <v>8344</v>
      </c>
      <c r="S1742" s="10">
        <f t="shared" si="110"/>
        <v>42171.817384259266</v>
      </c>
      <c r="T1742">
        <f t="shared" si="111"/>
        <v>2015</v>
      </c>
      <c r="U1742" s="15" t="str" cm="1">
        <f t="array" ref="U1742">_xlfn.IFS(MONTH($S1742)=1, "January", MONTH($S1742)=2, "Feburary", MONTH($S1742)=3, "March", MONTH($S1742)=4, "April", MONTH($S1742)=5, "May", MONTH($S1742)=6, "June", MONTH($S1742)=7, "July", MONTH($S1742)=8, "August", MONTH($S1742)=9, "September", MONTH($S1742)=10, "October", MONTH($S1742)=11, "November", MONTH($S1742)=12, "December")</f>
        <v>June</v>
      </c>
    </row>
    <row r="1743" spans="1:21" x14ac:dyDescent="0.25">
      <c r="A1743">
        <v>1741</v>
      </c>
      <c r="B1743" s="3" t="s">
        <v>1741</v>
      </c>
      <c r="C1743" s="3" t="s">
        <v>5850</v>
      </c>
      <c r="D1743" s="6">
        <v>7000</v>
      </c>
      <c r="E1743" s="8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>
        <f t="shared" si="108"/>
        <v>19</v>
      </c>
      <c r="P1743" s="11">
        <f t="shared" si="109"/>
        <v>25.58</v>
      </c>
      <c r="Q1743" t="s">
        <v>8335</v>
      </c>
      <c r="R1743" t="s">
        <v>8336</v>
      </c>
      <c r="S1743" s="10">
        <f t="shared" si="110"/>
        <v>42120.628136574072</v>
      </c>
      <c r="T1743">
        <f t="shared" si="111"/>
        <v>2015</v>
      </c>
      <c r="U1743" s="15" t="str" cm="1">
        <f t="array" ref="U1743">_xlfn.IFS(MONTH($S1743)=1, "January", MONTH($S1743)=2, "Feburary", MONTH($S1743)=3, "March", MONTH($S1743)=4, "April", MONTH($S1743)=5, "May", MONTH($S1743)=6, "June", MONTH($S1743)=7, "July", MONTH($S1743)=8, "August", MONTH($S1743)=9, "September", MONTH($S1743)=10, "October", MONTH($S1743)=11, "November", MONTH($S1743)=12, "December")</f>
        <v>April</v>
      </c>
    </row>
    <row r="1744" spans="1:21" ht="30" x14ac:dyDescent="0.25">
      <c r="A1744">
        <v>1742</v>
      </c>
      <c r="B1744" s="3" t="s">
        <v>1742</v>
      </c>
      <c r="C1744" s="3" t="s">
        <v>5851</v>
      </c>
      <c r="D1744" s="6">
        <v>7000</v>
      </c>
      <c r="E1744" s="8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>
        <f t="shared" si="108"/>
        <v>31</v>
      </c>
      <c r="P1744" s="11">
        <f t="shared" si="109"/>
        <v>63.97</v>
      </c>
      <c r="Q1744" t="s">
        <v>8335</v>
      </c>
      <c r="R1744" t="s">
        <v>8336</v>
      </c>
      <c r="S1744" s="10">
        <f t="shared" si="110"/>
        <v>42710.876967592587</v>
      </c>
      <c r="T1744">
        <f t="shared" si="111"/>
        <v>2016</v>
      </c>
      <c r="U1744" s="15" t="str" cm="1">
        <f t="array" ref="U1744">_xlfn.IFS(MONTH($S1744)=1, "January", MONTH($S1744)=2, "Feburary", MONTH($S1744)=3, "March", MONTH($S1744)=4, "April", MONTH($S1744)=5, "May", MONTH($S1744)=6, "June", MONTH($S1744)=7, "July", MONTH($S1744)=8, "August", MONTH($S1744)=9, "September", MONTH($S1744)=10, "October", MONTH($S1744)=11, "November", MONTH($S1744)=12, "December")</f>
        <v>December</v>
      </c>
    </row>
    <row r="1745" spans="1:21" ht="30" x14ac:dyDescent="0.25">
      <c r="A1745">
        <v>1743</v>
      </c>
      <c r="B1745" s="3" t="s">
        <v>1743</v>
      </c>
      <c r="C1745" s="3" t="s">
        <v>5852</v>
      </c>
      <c r="D1745" s="6">
        <v>7000</v>
      </c>
      <c r="E1745" s="8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>
        <f t="shared" si="108"/>
        <v>86</v>
      </c>
      <c r="P1745" s="11">
        <f t="shared" si="109"/>
        <v>89.93</v>
      </c>
      <c r="Q1745" t="s">
        <v>8335</v>
      </c>
      <c r="R1745" t="s">
        <v>8336</v>
      </c>
      <c r="S1745" s="10">
        <f t="shared" si="110"/>
        <v>42586.925636574073</v>
      </c>
      <c r="T1745">
        <f t="shared" si="111"/>
        <v>2016</v>
      </c>
      <c r="U1745" s="15" t="str" cm="1">
        <f t="array" ref="U1745">_xlfn.IFS(MONTH($S1745)=1, "January", MONTH($S1745)=2, "Feburary", MONTH($S1745)=3, "March", MONTH($S1745)=4, "April", MONTH($S1745)=5, "May", MONTH($S1745)=6, "June", MONTH($S1745)=7, "July", MONTH($S1745)=8, "August", MONTH($S1745)=9, "September", MONTH($S1745)=10, "October", MONTH($S1745)=11, "November", MONTH($S1745)=12, "December")</f>
        <v>August</v>
      </c>
    </row>
    <row r="1746" spans="1:21" ht="30" x14ac:dyDescent="0.25">
      <c r="A1746">
        <v>1744</v>
      </c>
      <c r="B1746" s="3" t="s">
        <v>1744</v>
      </c>
      <c r="C1746" s="3" t="s">
        <v>5853</v>
      </c>
      <c r="D1746" s="6">
        <v>7000</v>
      </c>
      <c r="E1746" s="8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>
        <f t="shared" si="108"/>
        <v>93</v>
      </c>
      <c r="P1746" s="11">
        <f t="shared" si="109"/>
        <v>93.07</v>
      </c>
      <c r="Q1746" t="s">
        <v>8335</v>
      </c>
      <c r="R1746" t="s">
        <v>8336</v>
      </c>
      <c r="S1746" s="10">
        <f t="shared" si="110"/>
        <v>42026.605057870373</v>
      </c>
      <c r="T1746">
        <f t="shared" si="111"/>
        <v>2015</v>
      </c>
      <c r="U1746" s="15" t="str" cm="1">
        <f t="array" ref="U1746">_xlfn.IFS(MONTH($S1746)=1, "January", MONTH($S1746)=2, "Feburary", MONTH($S1746)=3, "March", MONTH($S1746)=4, "April", MONTH($S1746)=5, "May", MONTH($S1746)=6, "June", MONTH($S1746)=7, "July", MONTH($S1746)=8, "August", MONTH($S1746)=9, "September", MONTH($S1746)=10, "October", MONTH($S1746)=11, "November", MONTH($S1746)=12, "December")</f>
        <v>January</v>
      </c>
    </row>
    <row r="1747" spans="1:21" ht="30" x14ac:dyDescent="0.25">
      <c r="A1747">
        <v>1745</v>
      </c>
      <c r="B1747" s="3" t="s">
        <v>1745</v>
      </c>
      <c r="C1747" s="3" t="s">
        <v>5854</v>
      </c>
      <c r="D1747" s="6">
        <v>7000</v>
      </c>
      <c r="E1747" s="8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>
        <f t="shared" si="108"/>
        <v>114</v>
      </c>
      <c r="P1747" s="11">
        <f t="shared" si="109"/>
        <v>89.67</v>
      </c>
      <c r="Q1747" t="s">
        <v>8335</v>
      </c>
      <c r="R1747" t="s">
        <v>8336</v>
      </c>
      <c r="S1747" s="10">
        <f t="shared" si="110"/>
        <v>42690.259699074071</v>
      </c>
      <c r="T1747">
        <f t="shared" si="111"/>
        <v>2016</v>
      </c>
      <c r="U1747" s="15" t="str" cm="1">
        <f t="array" ref="U1747">_xlfn.IFS(MONTH($S1747)=1, "January", MONTH($S1747)=2, "Feburary", MONTH($S1747)=3, "March", MONTH($S1747)=4, "April", MONTH($S1747)=5, "May", MONTH($S1747)=6, "June", MONTH($S1747)=7, "July", MONTH($S1747)=8, "August", MONTH($S1747)=9, "September", MONTH($S1747)=10, "October", MONTH($S1747)=11, "November", MONTH($S1747)=12, "December")</f>
        <v>November</v>
      </c>
    </row>
    <row r="1748" spans="1:21" ht="30" x14ac:dyDescent="0.25">
      <c r="A1748">
        <v>1746</v>
      </c>
      <c r="B1748" s="3" t="s">
        <v>1746</v>
      </c>
      <c r="C1748" s="3" t="s">
        <v>5855</v>
      </c>
      <c r="D1748" s="6">
        <v>7000</v>
      </c>
      <c r="E1748" s="8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>
        <f t="shared" si="108"/>
        <v>317</v>
      </c>
      <c r="P1748" s="11">
        <f t="shared" si="109"/>
        <v>207.62</v>
      </c>
      <c r="Q1748" t="s">
        <v>8335</v>
      </c>
      <c r="R1748" t="s">
        <v>8336</v>
      </c>
      <c r="S1748" s="10">
        <f t="shared" si="110"/>
        <v>42668.176701388889</v>
      </c>
      <c r="T1748">
        <f t="shared" si="111"/>
        <v>2016</v>
      </c>
      <c r="U1748" s="15" t="str" cm="1">
        <f t="array" ref="U1748">_xlfn.IFS(MONTH($S1748)=1, "January", MONTH($S1748)=2, "Feburary", MONTH($S1748)=3, "March", MONTH($S1748)=4, "April", MONTH($S1748)=5, "May", MONTH($S1748)=6, "June", MONTH($S1748)=7, "July", MONTH($S1748)=8, "August", MONTH($S1748)=9, "September", MONTH($S1748)=10, "October", MONTH($S1748)=11, "November", MONTH($S1748)=12, "December")</f>
        <v>October</v>
      </c>
    </row>
    <row r="1749" spans="1:21" ht="30" x14ac:dyDescent="0.25">
      <c r="A1749">
        <v>1747</v>
      </c>
      <c r="B1749" s="3" t="s">
        <v>1747</v>
      </c>
      <c r="C1749" s="3" t="s">
        <v>5856</v>
      </c>
      <c r="D1749" s="6">
        <v>7000</v>
      </c>
      <c r="E1749" s="8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>
        <f t="shared" si="108"/>
        <v>135</v>
      </c>
      <c r="P1749" s="11">
        <f t="shared" si="109"/>
        <v>59.41</v>
      </c>
      <c r="Q1749" t="s">
        <v>8335</v>
      </c>
      <c r="R1749" t="s">
        <v>8336</v>
      </c>
      <c r="S1749" s="10">
        <f t="shared" si="110"/>
        <v>42292.435532407413</v>
      </c>
      <c r="T1749">
        <f t="shared" si="111"/>
        <v>2015</v>
      </c>
      <c r="U1749" s="15" t="str" cm="1">
        <f t="array" ref="U1749">_xlfn.IFS(MONTH($S1749)=1, "January", MONTH($S1749)=2, "Feburary", MONTH($S1749)=3, "March", MONTH($S1749)=4, "April", MONTH($S1749)=5, "May", MONTH($S1749)=6, "June", MONTH($S1749)=7, "July", MONTH($S1749)=8, "August", MONTH($S1749)=9, "September", MONTH($S1749)=10, "October", MONTH($S1749)=11, "November", MONTH($S1749)=12, "December")</f>
        <v>October</v>
      </c>
    </row>
    <row r="1750" spans="1:21" ht="30" x14ac:dyDescent="0.25">
      <c r="A1750">
        <v>1748</v>
      </c>
      <c r="B1750" s="3" t="s">
        <v>1748</v>
      </c>
      <c r="C1750" s="3" t="s">
        <v>5857</v>
      </c>
      <c r="D1750" s="6">
        <v>7000</v>
      </c>
      <c r="E1750" s="8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>
        <f t="shared" si="108"/>
        <v>928</v>
      </c>
      <c r="P1750" s="11">
        <f t="shared" si="109"/>
        <v>358.97</v>
      </c>
      <c r="Q1750" t="s">
        <v>8335</v>
      </c>
      <c r="R1750" t="s">
        <v>8336</v>
      </c>
      <c r="S1750" s="10">
        <f t="shared" si="110"/>
        <v>42219.950729166667</v>
      </c>
      <c r="T1750">
        <f t="shared" si="111"/>
        <v>2015</v>
      </c>
      <c r="U1750" s="15" t="str" cm="1">
        <f t="array" ref="U1750">_xlfn.IFS(MONTH($S1750)=1, "January", MONTH($S1750)=2, "Feburary", MONTH($S1750)=3, "March", MONTH($S1750)=4, "April", MONTH($S1750)=5, "May", MONTH($S1750)=6, "June", MONTH($S1750)=7, "July", MONTH($S1750)=8, "August", MONTH($S1750)=9, "September", MONTH($S1750)=10, "October", MONTH($S1750)=11, "November", MONTH($S1750)=12, "December")</f>
        <v>August</v>
      </c>
    </row>
    <row r="1751" spans="1:21" ht="30" x14ac:dyDescent="0.25">
      <c r="A1751">
        <v>1749</v>
      </c>
      <c r="B1751" s="3" t="s">
        <v>1749</v>
      </c>
      <c r="C1751" s="3" t="s">
        <v>5858</v>
      </c>
      <c r="D1751" s="6">
        <v>7000</v>
      </c>
      <c r="E1751" s="8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>
        <f t="shared" si="108"/>
        <v>177</v>
      </c>
      <c r="P1751" s="11">
        <f t="shared" si="109"/>
        <v>94.74</v>
      </c>
      <c r="Q1751" t="s">
        <v>8335</v>
      </c>
      <c r="R1751" t="s">
        <v>8336</v>
      </c>
      <c r="S1751" s="10">
        <f t="shared" si="110"/>
        <v>42758.975937499999</v>
      </c>
      <c r="T1751">
        <f t="shared" si="111"/>
        <v>2017</v>
      </c>
      <c r="U1751" s="15" t="str" cm="1">
        <f t="array" ref="U1751">_xlfn.IFS(MONTH($S1751)=1, "January", MONTH($S1751)=2, "Feburary", MONTH($S1751)=3, "March", MONTH($S1751)=4, "April", MONTH($S1751)=5, "May", MONTH($S1751)=6, "June", MONTH($S1751)=7, "July", MONTH($S1751)=8, "August", MONTH($S1751)=9, "September", MONTH($S1751)=10, "October", MONTH($S1751)=11, "November", MONTH($S1751)=12, "December")</f>
        <v>January</v>
      </c>
    </row>
    <row r="1752" spans="1:21" ht="30" x14ac:dyDescent="0.25">
      <c r="A1752">
        <v>1750</v>
      </c>
      <c r="B1752" s="3" t="s">
        <v>1750</v>
      </c>
      <c r="C1752" s="3" t="s">
        <v>5859</v>
      </c>
      <c r="D1752" s="6">
        <v>7000</v>
      </c>
      <c r="E1752" s="8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>
        <f t="shared" si="108"/>
        <v>144</v>
      </c>
      <c r="P1752" s="11">
        <f t="shared" si="109"/>
        <v>80.650000000000006</v>
      </c>
      <c r="Q1752" t="s">
        <v>8335</v>
      </c>
      <c r="R1752" t="s">
        <v>8336</v>
      </c>
      <c r="S1752" s="10">
        <f t="shared" si="110"/>
        <v>42454.836851851855</v>
      </c>
      <c r="T1752">
        <f t="shared" si="111"/>
        <v>2016</v>
      </c>
      <c r="U1752" s="15" t="str" cm="1">
        <f t="array" ref="U1752">_xlfn.IFS(MONTH($S1752)=1, "January", MONTH($S1752)=2, "Feburary", MONTH($S1752)=3, "March", MONTH($S1752)=4, "April", MONTH($S1752)=5, "May", MONTH($S1752)=6, "June", MONTH($S1752)=7, "July", MONTH($S1752)=8, "August", MONTH($S1752)=9, "September", MONTH($S1752)=10, "October", MONTH($S1752)=11, "November", MONTH($S1752)=12, "December")</f>
        <v>March</v>
      </c>
    </row>
    <row r="1753" spans="1:21" ht="30" x14ac:dyDescent="0.25">
      <c r="A1753">
        <v>1751</v>
      </c>
      <c r="B1753" s="3" t="s">
        <v>1751</v>
      </c>
      <c r="C1753" s="3" t="s">
        <v>5860</v>
      </c>
      <c r="D1753" s="6">
        <v>7000</v>
      </c>
      <c r="E1753" s="8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>
        <f t="shared" si="108"/>
        <v>147</v>
      </c>
      <c r="P1753" s="11">
        <f t="shared" si="109"/>
        <v>168.69</v>
      </c>
      <c r="Q1753" t="s">
        <v>8335</v>
      </c>
      <c r="R1753" t="s">
        <v>8336</v>
      </c>
      <c r="S1753" s="10">
        <f t="shared" si="110"/>
        <v>42052.7815162037</v>
      </c>
      <c r="T1753">
        <f t="shared" si="111"/>
        <v>2015</v>
      </c>
      <c r="U1753" s="15" t="str" cm="1">
        <f t="array" ref="U1753">_xlfn.IFS(MONTH($S1753)=1, "January", MONTH($S1753)=2, "Feburary", MONTH($S1753)=3, "March", MONTH($S1753)=4, "April", MONTH($S1753)=5, "May", MONTH($S1753)=6, "June", MONTH($S1753)=7, "July", MONTH($S1753)=8, "August", MONTH($S1753)=9, "September", MONTH($S1753)=10, "October", MONTH($S1753)=11, "November", MONTH($S1753)=12, "December")</f>
        <v>Feburary</v>
      </c>
    </row>
    <row r="1754" spans="1:21" ht="30" x14ac:dyDescent="0.25">
      <c r="A1754">
        <v>1752</v>
      </c>
      <c r="B1754" s="3" t="s">
        <v>1752</v>
      </c>
      <c r="C1754" s="3" t="s">
        <v>5861</v>
      </c>
      <c r="D1754" s="6">
        <v>7000</v>
      </c>
      <c r="E1754" s="8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>
        <f t="shared" si="108"/>
        <v>45</v>
      </c>
      <c r="P1754" s="11">
        <f t="shared" si="109"/>
        <v>34.69</v>
      </c>
      <c r="Q1754" t="s">
        <v>8335</v>
      </c>
      <c r="R1754" t="s">
        <v>8336</v>
      </c>
      <c r="S1754" s="10">
        <f t="shared" si="110"/>
        <v>42627.253263888888</v>
      </c>
      <c r="T1754">
        <f t="shared" si="111"/>
        <v>2016</v>
      </c>
      <c r="U1754" s="15" t="str" cm="1">
        <f t="array" ref="U1754">_xlfn.IFS(MONTH($S1754)=1, "January", MONTH($S1754)=2, "Feburary", MONTH($S1754)=3, "March", MONTH($S1754)=4, "April", MONTH($S1754)=5, "May", MONTH($S1754)=6, "June", MONTH($S1754)=7, "July", MONTH($S1754)=8, "August", MONTH($S1754)=9, "September", MONTH($S1754)=10, "October", MONTH($S1754)=11, "November", MONTH($S1754)=12, "December")</f>
        <v>September</v>
      </c>
    </row>
    <row r="1755" spans="1:21" ht="30" x14ac:dyDescent="0.25">
      <c r="A1755">
        <v>1753</v>
      </c>
      <c r="B1755" s="3" t="s">
        <v>1753</v>
      </c>
      <c r="C1755" s="3" t="s">
        <v>5862</v>
      </c>
      <c r="D1755" s="6">
        <v>7000</v>
      </c>
      <c r="E1755" s="8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>
        <f t="shared" si="108"/>
        <v>231</v>
      </c>
      <c r="P1755" s="11">
        <f t="shared" si="109"/>
        <v>462.86</v>
      </c>
      <c r="Q1755" t="s">
        <v>8335</v>
      </c>
      <c r="R1755" t="s">
        <v>8336</v>
      </c>
      <c r="S1755" s="10">
        <f t="shared" si="110"/>
        <v>42420.74962962963</v>
      </c>
      <c r="T1755">
        <f t="shared" si="111"/>
        <v>2016</v>
      </c>
      <c r="U1755" s="15" t="str" cm="1">
        <f t="array" ref="U1755">_xlfn.IFS(MONTH($S1755)=1, "January", MONTH($S1755)=2, "Feburary", MONTH($S1755)=3, "March", MONTH($S1755)=4, "April", MONTH($S1755)=5, "May", MONTH($S1755)=6, "June", MONTH($S1755)=7, "July", MONTH($S1755)=8, "August", MONTH($S1755)=9, "September", MONTH($S1755)=10, "October", MONTH($S1755)=11, "November", MONTH($S1755)=12, "December")</f>
        <v>Feburary</v>
      </c>
    </row>
    <row r="1756" spans="1:21" ht="30" x14ac:dyDescent="0.25">
      <c r="A1756">
        <v>1754</v>
      </c>
      <c r="B1756" s="3" t="s">
        <v>1754</v>
      </c>
      <c r="C1756" s="3" t="s">
        <v>5863</v>
      </c>
      <c r="D1756" s="6">
        <v>7000</v>
      </c>
      <c r="E1756" s="8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>
        <f t="shared" si="108"/>
        <v>134</v>
      </c>
      <c r="P1756" s="11">
        <f t="shared" si="109"/>
        <v>104.39</v>
      </c>
      <c r="Q1756" t="s">
        <v>8335</v>
      </c>
      <c r="R1756" t="s">
        <v>8336</v>
      </c>
      <c r="S1756" s="10">
        <f t="shared" si="110"/>
        <v>42067.876770833333</v>
      </c>
      <c r="T1756">
        <f t="shared" si="111"/>
        <v>2015</v>
      </c>
      <c r="U1756" s="15" t="str" cm="1">
        <f t="array" ref="U1756">_xlfn.IFS(MONTH($S1756)=1, "January", MONTH($S1756)=2, "Feburary", MONTH($S1756)=3, "March", MONTH($S1756)=4, "April", MONTH($S1756)=5, "May", MONTH($S1756)=6, "June", MONTH($S1756)=7, "July", MONTH($S1756)=8, "August", MONTH($S1756)=9, "September", MONTH($S1756)=10, "October", MONTH($S1756)=11, "November", MONTH($S1756)=12, "December")</f>
        <v>March</v>
      </c>
    </row>
    <row r="1757" spans="1:21" ht="30" x14ac:dyDescent="0.25">
      <c r="A1757">
        <v>1755</v>
      </c>
      <c r="B1757" s="3" t="s">
        <v>1755</v>
      </c>
      <c r="C1757" s="3" t="s">
        <v>5864</v>
      </c>
      <c r="D1757" s="6">
        <v>7000</v>
      </c>
      <c r="E1757" s="8">
        <v>30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>
        <f t="shared" si="108"/>
        <v>0</v>
      </c>
      <c r="P1757" s="11">
        <f t="shared" si="109"/>
        <v>7.5</v>
      </c>
      <c r="Q1757" t="s">
        <v>8335</v>
      </c>
      <c r="R1757" t="s">
        <v>8336</v>
      </c>
      <c r="S1757" s="10">
        <f t="shared" si="110"/>
        <v>42252.788900462961</v>
      </c>
      <c r="T1757">
        <f t="shared" si="111"/>
        <v>2015</v>
      </c>
      <c r="U1757" s="15" t="str" cm="1">
        <f t="array" ref="U1757">_xlfn.IFS(MONTH($S1757)=1, "January", MONTH($S1757)=2, "Feburary", MONTH($S1757)=3, "March", MONTH($S1757)=4, "April", MONTH($S1757)=5, "May", MONTH($S1757)=6, "June", MONTH($S1757)=7, "July", MONTH($S1757)=8, "August", MONTH($S1757)=9, "September", MONTH($S1757)=10, "October", MONTH($S1757)=11, "November", MONTH($S1757)=12, "December")</f>
        <v>September</v>
      </c>
    </row>
    <row r="1758" spans="1:21" ht="30" x14ac:dyDescent="0.25">
      <c r="A1758">
        <v>1756</v>
      </c>
      <c r="B1758" s="3" t="s">
        <v>1756</v>
      </c>
      <c r="C1758" s="3" t="s">
        <v>5865</v>
      </c>
      <c r="D1758" s="6">
        <v>7000</v>
      </c>
      <c r="E1758" s="8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>
        <f t="shared" si="108"/>
        <v>81</v>
      </c>
      <c r="P1758" s="11">
        <f t="shared" si="109"/>
        <v>47.13</v>
      </c>
      <c r="Q1758" t="s">
        <v>8335</v>
      </c>
      <c r="R1758" t="s">
        <v>8336</v>
      </c>
      <c r="S1758" s="10">
        <f t="shared" si="110"/>
        <v>42571.167465277773</v>
      </c>
      <c r="T1758">
        <f t="shared" si="111"/>
        <v>2016</v>
      </c>
      <c r="U1758" s="15" t="str" cm="1">
        <f t="array" ref="U1758">_xlfn.IFS(MONTH($S1758)=1, "January", MONTH($S1758)=2, "Feburary", MONTH($S1758)=3, "March", MONTH($S1758)=4, "April", MONTH($S1758)=5, "May", MONTH($S1758)=6, "June", MONTH($S1758)=7, "July", MONTH($S1758)=8, "August", MONTH($S1758)=9, "September", MONTH($S1758)=10, "October", MONTH($S1758)=11, "November", MONTH($S1758)=12, "December")</f>
        <v>July</v>
      </c>
    </row>
    <row r="1759" spans="1:21" ht="30" x14ac:dyDescent="0.25">
      <c r="A1759">
        <v>1757</v>
      </c>
      <c r="B1759" s="3" t="s">
        <v>1757</v>
      </c>
      <c r="C1759" s="3" t="s">
        <v>5866</v>
      </c>
      <c r="D1759" s="6">
        <v>7000</v>
      </c>
      <c r="E1759" s="8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>
        <f t="shared" si="108"/>
        <v>83</v>
      </c>
      <c r="P1759" s="11">
        <f t="shared" si="109"/>
        <v>414.29</v>
      </c>
      <c r="Q1759" t="s">
        <v>8335</v>
      </c>
      <c r="R1759" t="s">
        <v>8336</v>
      </c>
      <c r="S1759" s="10">
        <f t="shared" si="110"/>
        <v>42733.827349537038</v>
      </c>
      <c r="T1759">
        <f t="shared" si="111"/>
        <v>2016</v>
      </c>
      <c r="U1759" s="15" t="str" cm="1">
        <f t="array" ref="U1759">_xlfn.IFS(MONTH($S1759)=1, "January", MONTH($S1759)=2, "Feburary", MONTH($S1759)=3, "March", MONTH($S1759)=4, "April", MONTH($S1759)=5, "May", MONTH($S1759)=6, "June", MONTH($S1759)=7, "July", MONTH($S1759)=8, "August", MONTH($S1759)=9, "September", MONTH($S1759)=10, "October", MONTH($S1759)=11, "November", MONTH($S1759)=12, "December")</f>
        <v>December</v>
      </c>
    </row>
    <row r="1760" spans="1:21" ht="30" x14ac:dyDescent="0.25">
      <c r="A1760">
        <v>1758</v>
      </c>
      <c r="B1760" s="3" t="s">
        <v>1758</v>
      </c>
      <c r="C1760" s="3" t="s">
        <v>5867</v>
      </c>
      <c r="D1760" s="6">
        <v>7000</v>
      </c>
      <c r="E1760" s="8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>
        <f t="shared" si="108"/>
        <v>16</v>
      </c>
      <c r="P1760" s="11">
        <f t="shared" si="109"/>
        <v>42.48</v>
      </c>
      <c r="Q1760" t="s">
        <v>8335</v>
      </c>
      <c r="R1760" t="s">
        <v>8336</v>
      </c>
      <c r="S1760" s="10">
        <f t="shared" si="110"/>
        <v>42505.955925925926</v>
      </c>
      <c r="T1760">
        <f t="shared" si="111"/>
        <v>2016</v>
      </c>
      <c r="U1760" s="15" t="str" cm="1">
        <f t="array" ref="U1760">_xlfn.IFS(MONTH($S1760)=1, "January", MONTH($S1760)=2, "Feburary", MONTH($S1760)=3, "March", MONTH($S1760)=4, "April", MONTH($S1760)=5, "May", MONTH($S1760)=6, "June", MONTH($S1760)=7, "July", MONTH($S1760)=8, "August", MONTH($S1760)=9, "September", MONTH($S1760)=10, "October", MONTH($S1760)=11, "November", MONTH($S1760)=12, "December")</f>
        <v>May</v>
      </c>
    </row>
    <row r="1761" spans="1:21" x14ac:dyDescent="0.25">
      <c r="A1761">
        <v>1759</v>
      </c>
      <c r="B1761" s="3" t="s">
        <v>1759</v>
      </c>
      <c r="C1761" s="3" t="s">
        <v>5868</v>
      </c>
      <c r="D1761" s="6">
        <v>7000</v>
      </c>
      <c r="E1761" s="8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>
        <f t="shared" si="108"/>
        <v>76</v>
      </c>
      <c r="P1761" s="11">
        <f t="shared" si="109"/>
        <v>108.78</v>
      </c>
      <c r="Q1761" t="s">
        <v>8335</v>
      </c>
      <c r="R1761" t="s">
        <v>8336</v>
      </c>
      <c r="S1761" s="10">
        <f t="shared" si="110"/>
        <v>42068.829039351855</v>
      </c>
      <c r="T1761">
        <f t="shared" si="111"/>
        <v>2015</v>
      </c>
      <c r="U1761" s="15" t="str" cm="1">
        <f t="array" ref="U1761">_xlfn.IFS(MONTH($S1761)=1, "January", MONTH($S1761)=2, "Feburary", MONTH($S1761)=3, "March", MONTH($S1761)=4, "April", MONTH($S1761)=5, "May", MONTH($S1761)=6, "June", MONTH($S1761)=7, "July", MONTH($S1761)=8, "August", MONTH($S1761)=9, "September", MONTH($S1761)=10, "October", MONTH($S1761)=11, "November", MONTH($S1761)=12, "December")</f>
        <v>March</v>
      </c>
    </row>
    <row r="1762" spans="1:21" ht="30" x14ac:dyDescent="0.25">
      <c r="A1762">
        <v>1760</v>
      </c>
      <c r="B1762" s="3" t="s">
        <v>1760</v>
      </c>
      <c r="C1762" s="3" t="s">
        <v>5869</v>
      </c>
      <c r="D1762" s="6">
        <v>7000</v>
      </c>
      <c r="E1762" s="8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>
        <f t="shared" si="108"/>
        <v>118</v>
      </c>
      <c r="P1762" s="11">
        <f t="shared" si="109"/>
        <v>81.099999999999994</v>
      </c>
      <c r="Q1762" t="s">
        <v>8335</v>
      </c>
      <c r="R1762" t="s">
        <v>8336</v>
      </c>
      <c r="S1762" s="10">
        <f t="shared" si="110"/>
        <v>42405.67260416667</v>
      </c>
      <c r="T1762">
        <f t="shared" si="111"/>
        <v>2016</v>
      </c>
      <c r="U1762" s="15" t="str" cm="1">
        <f t="array" ref="U1762">_xlfn.IFS(MONTH($S1762)=1, "January", MONTH($S1762)=2, "Feburary", MONTH($S1762)=3, "March", MONTH($S1762)=4, "April", MONTH($S1762)=5, "May", MONTH($S1762)=6, "June", MONTH($S1762)=7, "July", MONTH($S1762)=8, "August", MONTH($S1762)=9, "September", MONTH($S1762)=10, "October", MONTH($S1762)=11, "November", MONTH($S1762)=12, "December")</f>
        <v>Feburary</v>
      </c>
    </row>
    <row r="1763" spans="1:21" ht="30" x14ac:dyDescent="0.25">
      <c r="A1763">
        <v>1761</v>
      </c>
      <c r="B1763" s="3" t="s">
        <v>1761</v>
      </c>
      <c r="C1763" s="3" t="s">
        <v>5870</v>
      </c>
      <c r="D1763" s="6">
        <v>7000</v>
      </c>
      <c r="E1763" s="8">
        <v>155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>
        <f t="shared" si="108"/>
        <v>2</v>
      </c>
      <c r="P1763" s="11">
        <f t="shared" si="109"/>
        <v>51.67</v>
      </c>
      <c r="Q1763" t="s">
        <v>8335</v>
      </c>
      <c r="R1763" t="s">
        <v>8336</v>
      </c>
      <c r="S1763" s="10">
        <f t="shared" si="110"/>
        <v>42209.567824074074</v>
      </c>
      <c r="T1763">
        <f t="shared" si="111"/>
        <v>2015</v>
      </c>
      <c r="U1763" s="15" t="str" cm="1">
        <f t="array" ref="U1763">_xlfn.IFS(MONTH($S1763)=1, "January", MONTH($S1763)=2, "Feburary", MONTH($S1763)=3, "March", MONTH($S1763)=4, "April", MONTH($S1763)=5, "May", MONTH($S1763)=6, "June", MONTH($S1763)=7, "July", MONTH($S1763)=8, "August", MONTH($S1763)=9, "September", MONTH($S1763)=10, "October", MONTH($S1763)=11, "November", MONTH($S1763)=12, "December")</f>
        <v>July</v>
      </c>
    </row>
    <row r="1764" spans="1:21" x14ac:dyDescent="0.25">
      <c r="A1764">
        <v>1762</v>
      </c>
      <c r="B1764" s="3" t="s">
        <v>1762</v>
      </c>
      <c r="C1764" s="3" t="s">
        <v>5871</v>
      </c>
      <c r="D1764" s="6">
        <v>6999</v>
      </c>
      <c r="E1764" s="8">
        <v>885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>
        <f t="shared" si="108"/>
        <v>13</v>
      </c>
      <c r="P1764" s="11">
        <f t="shared" si="109"/>
        <v>35.4</v>
      </c>
      <c r="Q1764" t="s">
        <v>8335</v>
      </c>
      <c r="R1764" t="s">
        <v>8336</v>
      </c>
      <c r="S1764" s="10">
        <f t="shared" si="110"/>
        <v>42410.982002314813</v>
      </c>
      <c r="T1764">
        <f t="shared" si="111"/>
        <v>2016</v>
      </c>
      <c r="U1764" s="15" t="str" cm="1">
        <f t="array" ref="U1764">_xlfn.IFS(MONTH($S1764)=1, "January", MONTH($S1764)=2, "Feburary", MONTH($S1764)=3, "March", MONTH($S1764)=4, "April", MONTH($S1764)=5, "May", MONTH($S1764)=6, "June", MONTH($S1764)=7, "July", MONTH($S1764)=8, "August", MONTH($S1764)=9, "September", MONTH($S1764)=10, "October", MONTH($S1764)=11, "November", MONTH($S1764)=12, "December")</f>
        <v>Feburary</v>
      </c>
    </row>
    <row r="1765" spans="1:21" ht="30" x14ac:dyDescent="0.25">
      <c r="A1765">
        <v>1763</v>
      </c>
      <c r="B1765" s="3" t="s">
        <v>1763</v>
      </c>
      <c r="C1765" s="3" t="s">
        <v>5872</v>
      </c>
      <c r="D1765" s="6">
        <v>6900</v>
      </c>
      <c r="E1765" s="8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>
        <f t="shared" si="108"/>
        <v>177</v>
      </c>
      <c r="P1765" s="11">
        <f t="shared" si="109"/>
        <v>103.64</v>
      </c>
      <c r="Q1765" t="s">
        <v>8335</v>
      </c>
      <c r="R1765" t="s">
        <v>8336</v>
      </c>
      <c r="S1765" s="10">
        <f t="shared" si="110"/>
        <v>42636.868518518517</v>
      </c>
      <c r="T1765">
        <f t="shared" si="111"/>
        <v>2016</v>
      </c>
      <c r="U1765" s="15" t="str" cm="1">
        <f t="array" ref="U1765">_xlfn.IFS(MONTH($S1765)=1, "January", MONTH($S1765)=2, "Feburary", MONTH($S1765)=3, "March", MONTH($S1765)=4, "April", MONTH($S1765)=5, "May", MONTH($S1765)=6, "June", MONTH($S1765)=7, "July", MONTH($S1765)=8, "August", MONTH($S1765)=9, "September", MONTH($S1765)=10, "October", MONTH($S1765)=11, "November", MONTH($S1765)=12, "December")</f>
        <v>September</v>
      </c>
    </row>
    <row r="1766" spans="1:21" ht="30" x14ac:dyDescent="0.25">
      <c r="A1766">
        <v>1764</v>
      </c>
      <c r="B1766" s="3" t="s">
        <v>1764</v>
      </c>
      <c r="C1766" s="3" t="s">
        <v>5873</v>
      </c>
      <c r="D1766" s="6">
        <v>6750</v>
      </c>
      <c r="E1766" s="8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>
        <f t="shared" si="108"/>
        <v>32</v>
      </c>
      <c r="P1766" s="11">
        <f t="shared" si="109"/>
        <v>55.28</v>
      </c>
      <c r="Q1766" t="s">
        <v>8335</v>
      </c>
      <c r="R1766" t="s">
        <v>8336</v>
      </c>
      <c r="S1766" s="10">
        <f t="shared" si="110"/>
        <v>41825.485868055555</v>
      </c>
      <c r="T1766">
        <f t="shared" si="111"/>
        <v>2014</v>
      </c>
      <c r="U1766" s="15" t="str" cm="1">
        <f t="array" ref="U1766">_xlfn.IFS(MONTH($S1766)=1, "January", MONTH($S1766)=2, "Feburary", MONTH($S1766)=3, "March", MONTH($S1766)=4, "April", MONTH($S1766)=5, "May", MONTH($S1766)=6, "June", MONTH($S1766)=7, "July", MONTH($S1766)=8, "August", MONTH($S1766)=9, "September", MONTH($S1766)=10, "October", MONTH($S1766)=11, "November", MONTH($S1766)=12, "December")</f>
        <v>July</v>
      </c>
    </row>
    <row r="1767" spans="1:21" ht="30" x14ac:dyDescent="0.25">
      <c r="A1767">
        <v>1765</v>
      </c>
      <c r="B1767" s="3" t="s">
        <v>1765</v>
      </c>
      <c r="C1767" s="3" t="s">
        <v>5874</v>
      </c>
      <c r="D1767" s="6">
        <v>6700</v>
      </c>
      <c r="E1767" s="8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>
        <f t="shared" si="108"/>
        <v>111</v>
      </c>
      <c r="P1767" s="11">
        <f t="shared" si="109"/>
        <v>72.17</v>
      </c>
      <c r="Q1767" t="s">
        <v>8335</v>
      </c>
      <c r="R1767" t="s">
        <v>8336</v>
      </c>
      <c r="S1767" s="10">
        <f t="shared" si="110"/>
        <v>41834.980462962965</v>
      </c>
      <c r="T1767">
        <f t="shared" si="111"/>
        <v>2014</v>
      </c>
      <c r="U1767" s="15" t="str" cm="1">
        <f t="array" ref="U1767">_xlfn.IFS(MONTH($S1767)=1, "January", MONTH($S1767)=2, "Feburary", MONTH($S1767)=3, "March", MONTH($S1767)=4, "April", MONTH($S1767)=5, "May", MONTH($S1767)=6, "June", MONTH($S1767)=7, "July", MONTH($S1767)=8, "August", MONTH($S1767)=9, "September", MONTH($S1767)=10, "October", MONTH($S1767)=11, "November", MONTH($S1767)=12, "December")</f>
        <v>July</v>
      </c>
    </row>
    <row r="1768" spans="1:21" ht="30" x14ac:dyDescent="0.25">
      <c r="A1768">
        <v>1766</v>
      </c>
      <c r="B1768" s="3" t="s">
        <v>1766</v>
      </c>
      <c r="C1768" s="3" t="s">
        <v>5875</v>
      </c>
      <c r="D1768" s="6">
        <v>6700</v>
      </c>
      <c r="E1768" s="8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>
        <f t="shared" si="108"/>
        <v>0</v>
      </c>
      <c r="P1768" s="11">
        <f t="shared" si="109"/>
        <v>0</v>
      </c>
      <c r="Q1768" t="s">
        <v>8335</v>
      </c>
      <c r="R1768" t="s">
        <v>8336</v>
      </c>
      <c r="S1768" s="10">
        <f t="shared" si="110"/>
        <v>41855.859814814816</v>
      </c>
      <c r="T1768">
        <f t="shared" si="111"/>
        <v>2014</v>
      </c>
      <c r="U1768" s="15" t="str" cm="1">
        <f t="array" ref="U1768">_xlfn.IFS(MONTH($S1768)=1, "January", MONTH($S1768)=2, "Feburary", MONTH($S1768)=3, "March", MONTH($S1768)=4, "April", MONTH($S1768)=5, "May", MONTH($S1768)=6, "June", MONTH($S1768)=7, "July", MONTH($S1768)=8, "August", MONTH($S1768)=9, "September", MONTH($S1768)=10, "October", MONTH($S1768)=11, "November", MONTH($S1768)=12, "December")</f>
        <v>August</v>
      </c>
    </row>
    <row r="1769" spans="1:21" ht="30" x14ac:dyDescent="0.25">
      <c r="A1769">
        <v>1767</v>
      </c>
      <c r="B1769" s="3" t="s">
        <v>1767</v>
      </c>
      <c r="C1769" s="3" t="s">
        <v>5876</v>
      </c>
      <c r="D1769" s="6">
        <v>6500</v>
      </c>
      <c r="E1769" s="8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>
        <f t="shared" si="108"/>
        <v>35</v>
      </c>
      <c r="P1769" s="11">
        <f t="shared" si="109"/>
        <v>58.62</v>
      </c>
      <c r="Q1769" t="s">
        <v>8335</v>
      </c>
      <c r="R1769" t="s">
        <v>8336</v>
      </c>
      <c r="S1769" s="10">
        <f t="shared" si="110"/>
        <v>41824.658379629633</v>
      </c>
      <c r="T1769">
        <f t="shared" si="111"/>
        <v>2014</v>
      </c>
      <c r="U1769" s="15" t="str" cm="1">
        <f t="array" ref="U1769">_xlfn.IFS(MONTH($S1769)=1, "January", MONTH($S1769)=2, "Feburary", MONTH($S1769)=3, "March", MONTH($S1769)=4, "April", MONTH($S1769)=5, "May", MONTH($S1769)=6, "June", MONTH($S1769)=7, "July", MONTH($S1769)=8, "August", MONTH($S1769)=9, "September", MONTH($S1769)=10, "October", MONTH($S1769)=11, "November", MONTH($S1769)=12, "December")</f>
        <v>July</v>
      </c>
    </row>
    <row r="1770" spans="1:21" ht="30" x14ac:dyDescent="0.25">
      <c r="A1770">
        <v>1768</v>
      </c>
      <c r="B1770" s="3" t="s">
        <v>1768</v>
      </c>
      <c r="C1770" s="3" t="s">
        <v>5877</v>
      </c>
      <c r="D1770" s="6">
        <v>6500</v>
      </c>
      <c r="E1770" s="8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>
        <f t="shared" si="108"/>
        <v>3</v>
      </c>
      <c r="P1770" s="11">
        <f t="shared" si="109"/>
        <v>12.47</v>
      </c>
      <c r="Q1770" t="s">
        <v>8335</v>
      </c>
      <c r="R1770" t="s">
        <v>8336</v>
      </c>
      <c r="S1770" s="10">
        <f t="shared" si="110"/>
        <v>41849.560694444444</v>
      </c>
      <c r="T1770">
        <f t="shared" si="111"/>
        <v>2014</v>
      </c>
      <c r="U1770" s="15" t="str" cm="1">
        <f t="array" ref="U1770">_xlfn.IFS(MONTH($S1770)=1, "January", MONTH($S1770)=2, "Feburary", MONTH($S1770)=3, "March", MONTH($S1770)=4, "April", MONTH($S1770)=5, "May", MONTH($S1770)=6, "June", MONTH($S1770)=7, "July", MONTH($S1770)=8, "August", MONTH($S1770)=9, "September", MONTH($S1770)=10, "October", MONTH($S1770)=11, "November", MONTH($S1770)=12, "December")</f>
        <v>July</v>
      </c>
    </row>
    <row r="1771" spans="1:21" ht="30" x14ac:dyDescent="0.25">
      <c r="A1771">
        <v>1769</v>
      </c>
      <c r="B1771" s="3" t="s">
        <v>1769</v>
      </c>
      <c r="C1771" s="3" t="s">
        <v>5878</v>
      </c>
      <c r="D1771" s="6">
        <v>6500</v>
      </c>
      <c r="E1771" s="8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>
        <f t="shared" si="108"/>
        <v>17</v>
      </c>
      <c r="P1771" s="11">
        <f t="shared" si="109"/>
        <v>49.14</v>
      </c>
      <c r="Q1771" t="s">
        <v>8335</v>
      </c>
      <c r="R1771" t="s">
        <v>8336</v>
      </c>
      <c r="S1771" s="10">
        <f t="shared" si="110"/>
        <v>41987.818969907406</v>
      </c>
      <c r="T1771">
        <f t="shared" si="111"/>
        <v>2014</v>
      </c>
      <c r="U1771" s="15" t="str" cm="1">
        <f t="array" ref="U1771">_xlfn.IFS(MONTH($S1771)=1, "January", MONTH($S1771)=2, "Feburary", MONTH($S1771)=3, "March", MONTH($S1771)=4, "April", MONTH($S1771)=5, "May", MONTH($S1771)=6, "June", MONTH($S1771)=7, "July", MONTH($S1771)=8, "August", MONTH($S1771)=9, "September", MONTH($S1771)=10, "October", MONTH($S1771)=11, "November", MONTH($S1771)=12, "December")</f>
        <v>December</v>
      </c>
    </row>
    <row r="1772" spans="1:21" ht="30" x14ac:dyDescent="0.25">
      <c r="A1772">
        <v>1770</v>
      </c>
      <c r="B1772" s="3" t="s">
        <v>1770</v>
      </c>
      <c r="C1772" s="3" t="s">
        <v>5879</v>
      </c>
      <c r="D1772" s="6">
        <v>6500</v>
      </c>
      <c r="E1772" s="8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>
        <f t="shared" si="108"/>
        <v>213</v>
      </c>
      <c r="P1772" s="11">
        <f t="shared" si="109"/>
        <v>150.5</v>
      </c>
      <c r="Q1772" t="s">
        <v>8335</v>
      </c>
      <c r="R1772" t="s">
        <v>8336</v>
      </c>
      <c r="S1772" s="10">
        <f t="shared" si="110"/>
        <v>41891.780023148152</v>
      </c>
      <c r="T1772">
        <f t="shared" si="111"/>
        <v>2014</v>
      </c>
      <c r="U1772" s="15" t="str" cm="1">
        <f t="array" ref="U1772">_xlfn.IFS(MONTH($S1772)=1, "January", MONTH($S1772)=2, "Feburary", MONTH($S1772)=3, "March", MONTH($S1772)=4, "April", MONTH($S1772)=5, "May", MONTH($S1772)=6, "June", MONTH($S1772)=7, "July", MONTH($S1772)=8, "August", MONTH($S1772)=9, "September", MONTH($S1772)=10, "October", MONTH($S1772)=11, "November", MONTH($S1772)=12, "December")</f>
        <v>September</v>
      </c>
    </row>
    <row r="1773" spans="1:21" ht="30" x14ac:dyDescent="0.25">
      <c r="A1773">
        <v>1771</v>
      </c>
      <c r="B1773" s="3" t="s">
        <v>1771</v>
      </c>
      <c r="C1773" s="3" t="s">
        <v>5880</v>
      </c>
      <c r="D1773" s="6">
        <v>6500</v>
      </c>
      <c r="E1773" s="8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>
        <f t="shared" si="108"/>
        <v>14</v>
      </c>
      <c r="P1773" s="11">
        <f t="shared" si="109"/>
        <v>35.799999999999997</v>
      </c>
      <c r="Q1773" t="s">
        <v>8335</v>
      </c>
      <c r="R1773" t="s">
        <v>8336</v>
      </c>
      <c r="S1773" s="10">
        <f t="shared" si="110"/>
        <v>41905.979629629634</v>
      </c>
      <c r="T1773">
        <f t="shared" si="111"/>
        <v>2014</v>
      </c>
      <c r="U1773" s="15" t="str" cm="1">
        <f t="array" ref="U1773">_xlfn.IFS(MONTH($S1773)=1, "January", MONTH($S1773)=2, "Feburary", MONTH($S1773)=3, "March", MONTH($S1773)=4, "April", MONTH($S1773)=5, "May", MONTH($S1773)=6, "June", MONTH($S1773)=7, "July", MONTH($S1773)=8, "August", MONTH($S1773)=9, "September", MONTH($S1773)=10, "October", MONTH($S1773)=11, "November", MONTH($S1773)=12, "December")</f>
        <v>September</v>
      </c>
    </row>
    <row r="1774" spans="1:21" ht="30" x14ac:dyDescent="0.25">
      <c r="A1774">
        <v>1772</v>
      </c>
      <c r="B1774" s="3" t="s">
        <v>1772</v>
      </c>
      <c r="C1774" s="3" t="s">
        <v>5881</v>
      </c>
      <c r="D1774" s="6">
        <v>6500</v>
      </c>
      <c r="E1774" s="8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>
        <f t="shared" si="108"/>
        <v>13</v>
      </c>
      <c r="P1774" s="11">
        <f t="shared" si="109"/>
        <v>45.16</v>
      </c>
      <c r="Q1774" t="s">
        <v>8335</v>
      </c>
      <c r="R1774" t="s">
        <v>8336</v>
      </c>
      <c r="S1774" s="10">
        <f t="shared" si="110"/>
        <v>41766.718009259261</v>
      </c>
      <c r="T1774">
        <f t="shared" si="111"/>
        <v>2014</v>
      </c>
      <c r="U1774" s="15" t="str" cm="1">
        <f t="array" ref="U1774">_xlfn.IFS(MONTH($S1774)=1, "January", MONTH($S1774)=2, "Feburary", MONTH($S1774)=3, "March", MONTH($S1774)=4, "April", MONTH($S1774)=5, "May", MONTH($S1774)=6, "June", MONTH($S1774)=7, "July", MONTH($S1774)=8, "August", MONTH($S1774)=9, "September", MONTH($S1774)=10, "October", MONTH($S1774)=11, "November", MONTH($S1774)=12, "December")</f>
        <v>May</v>
      </c>
    </row>
    <row r="1775" spans="1:21" ht="30" x14ac:dyDescent="0.25">
      <c r="A1775">
        <v>1773</v>
      </c>
      <c r="B1775" s="3" t="s">
        <v>1773</v>
      </c>
      <c r="C1775" s="3" t="s">
        <v>5882</v>
      </c>
      <c r="D1775" s="6">
        <v>6500</v>
      </c>
      <c r="E1775" s="8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>
        <f t="shared" si="108"/>
        <v>29</v>
      </c>
      <c r="P1775" s="11">
        <f t="shared" si="109"/>
        <v>98.79</v>
      </c>
      <c r="Q1775" t="s">
        <v>8335</v>
      </c>
      <c r="R1775" t="s">
        <v>8336</v>
      </c>
      <c r="S1775" s="10">
        <f t="shared" si="110"/>
        <v>41978.760393518518</v>
      </c>
      <c r="T1775">
        <f t="shared" si="111"/>
        <v>2014</v>
      </c>
      <c r="U1775" s="15" t="str" cm="1">
        <f t="array" ref="U1775">_xlfn.IFS(MONTH($S1775)=1, "January", MONTH($S1775)=2, "Feburary", MONTH($S1775)=3, "March", MONTH($S1775)=4, "April", MONTH($S1775)=5, "May", MONTH($S1775)=6, "June", MONTH($S1775)=7, "July", MONTH($S1775)=8, "August", MONTH($S1775)=9, "September", MONTH($S1775)=10, "October", MONTH($S1775)=11, "November", MONTH($S1775)=12, "December")</f>
        <v>December</v>
      </c>
    </row>
    <row r="1776" spans="1:21" ht="30" x14ac:dyDescent="0.25">
      <c r="A1776">
        <v>1774</v>
      </c>
      <c r="B1776" s="3" t="s">
        <v>1774</v>
      </c>
      <c r="C1776" s="3" t="s">
        <v>5883</v>
      </c>
      <c r="D1776" s="6">
        <v>6500</v>
      </c>
      <c r="E1776" s="8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>
        <f t="shared" si="108"/>
        <v>18</v>
      </c>
      <c r="P1776" s="11">
        <f t="shared" si="109"/>
        <v>88.31</v>
      </c>
      <c r="Q1776" t="s">
        <v>8335</v>
      </c>
      <c r="R1776" t="s">
        <v>8336</v>
      </c>
      <c r="S1776" s="10">
        <f t="shared" si="110"/>
        <v>41930.218657407408</v>
      </c>
      <c r="T1776">
        <f t="shared" si="111"/>
        <v>2014</v>
      </c>
      <c r="U1776" s="15" t="str" cm="1">
        <f t="array" ref="U1776">_xlfn.IFS(MONTH($S1776)=1, "January", MONTH($S1776)=2, "Feburary", MONTH($S1776)=3, "March", MONTH($S1776)=4, "April", MONTH($S1776)=5, "May", MONTH($S1776)=6, "June", MONTH($S1776)=7, "July", MONTH($S1776)=8, "August", MONTH($S1776)=9, "September", MONTH($S1776)=10, "October", MONTH($S1776)=11, "November", MONTH($S1776)=12, "December")</f>
        <v>October</v>
      </c>
    </row>
    <row r="1777" spans="1:21" ht="30" x14ac:dyDescent="0.25">
      <c r="A1777">
        <v>1775</v>
      </c>
      <c r="B1777" s="3" t="s">
        <v>1775</v>
      </c>
      <c r="C1777" s="3" t="s">
        <v>5884</v>
      </c>
      <c r="D1777" s="6">
        <v>6500</v>
      </c>
      <c r="E1777" s="8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>
        <f t="shared" si="108"/>
        <v>326</v>
      </c>
      <c r="P1777" s="11">
        <f t="shared" si="109"/>
        <v>170.63</v>
      </c>
      <c r="Q1777" t="s">
        <v>8335</v>
      </c>
      <c r="R1777" t="s">
        <v>8336</v>
      </c>
      <c r="S1777" s="10">
        <f t="shared" si="110"/>
        <v>41891.976388888892</v>
      </c>
      <c r="T1777">
        <f t="shared" si="111"/>
        <v>2014</v>
      </c>
      <c r="U1777" s="15" t="str" cm="1">
        <f t="array" ref="U1777">_xlfn.IFS(MONTH($S1777)=1, "January", MONTH($S1777)=2, "Feburary", MONTH($S1777)=3, "March", MONTH($S1777)=4, "April", MONTH($S1777)=5, "May", MONTH($S1777)=6, "June", MONTH($S1777)=7, "July", MONTH($S1777)=8, "August", MONTH($S1777)=9, "September", MONTH($S1777)=10, "October", MONTH($S1777)=11, "November", MONTH($S1777)=12, "December")</f>
        <v>September</v>
      </c>
    </row>
    <row r="1778" spans="1:21" ht="30" x14ac:dyDescent="0.25">
      <c r="A1778">
        <v>1776</v>
      </c>
      <c r="B1778" s="3" t="s">
        <v>1776</v>
      </c>
      <c r="C1778" s="3" t="s">
        <v>5885</v>
      </c>
      <c r="D1778" s="6">
        <v>6500</v>
      </c>
      <c r="E1778" s="8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>
        <f t="shared" si="108"/>
        <v>5</v>
      </c>
      <c r="P1778" s="11">
        <f t="shared" si="109"/>
        <v>83.75</v>
      </c>
      <c r="Q1778" t="s">
        <v>8335</v>
      </c>
      <c r="R1778" t="s">
        <v>8336</v>
      </c>
      <c r="S1778" s="10">
        <f t="shared" si="110"/>
        <v>41905.95684027778</v>
      </c>
      <c r="T1778">
        <f t="shared" si="111"/>
        <v>2014</v>
      </c>
      <c r="U1778" s="15" t="str" cm="1">
        <f t="array" ref="U1778">_xlfn.IFS(MONTH($S1778)=1, "January", MONTH($S1778)=2, "Feburary", MONTH($S1778)=3, "March", MONTH($S1778)=4, "April", MONTH($S1778)=5, "May", MONTH($S1778)=6, "June", MONTH($S1778)=7, "July", MONTH($S1778)=8, "August", MONTH($S1778)=9, "September", MONTH($S1778)=10, "October", MONTH($S1778)=11, "November", MONTH($S1778)=12, "December")</f>
        <v>September</v>
      </c>
    </row>
    <row r="1779" spans="1:21" ht="30" x14ac:dyDescent="0.25">
      <c r="A1779">
        <v>1777</v>
      </c>
      <c r="B1779" s="3" t="s">
        <v>1777</v>
      </c>
      <c r="C1779" s="3" t="s">
        <v>5886</v>
      </c>
      <c r="D1779" s="6">
        <v>6500</v>
      </c>
      <c r="E1779" s="8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>
        <f t="shared" si="108"/>
        <v>10</v>
      </c>
      <c r="P1779" s="11">
        <f t="shared" si="109"/>
        <v>65.099999999999994</v>
      </c>
      <c r="Q1779" t="s">
        <v>8335</v>
      </c>
      <c r="R1779" t="s">
        <v>8336</v>
      </c>
      <c r="S1779" s="10">
        <f t="shared" si="110"/>
        <v>42025.357094907406</v>
      </c>
      <c r="T1779">
        <f t="shared" si="111"/>
        <v>2015</v>
      </c>
      <c r="U1779" s="15" t="str" cm="1">
        <f t="array" ref="U1779">_xlfn.IFS(MONTH($S1779)=1, "January", MONTH($S1779)=2, "Feburary", MONTH($S1779)=3, "March", MONTH($S1779)=4, "April", MONTH($S1779)=5, "May", MONTH($S1779)=6, "June", MONTH($S1779)=7, "July", MONTH($S1779)=8, "August", MONTH($S1779)=9, "September", MONTH($S1779)=10, "October", MONTH($S1779)=11, "November", MONTH($S1779)=12, "December")</f>
        <v>January</v>
      </c>
    </row>
    <row r="1780" spans="1:21" ht="30" x14ac:dyDescent="0.25">
      <c r="A1780">
        <v>1778</v>
      </c>
      <c r="B1780" s="3" t="s">
        <v>1778</v>
      </c>
      <c r="C1780" s="3" t="s">
        <v>5887</v>
      </c>
      <c r="D1780" s="6">
        <v>6500</v>
      </c>
      <c r="E1780" s="8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>
        <f t="shared" si="108"/>
        <v>15</v>
      </c>
      <c r="P1780" s="11">
        <f t="shared" si="109"/>
        <v>66.33</v>
      </c>
      <c r="Q1780" t="s">
        <v>8335</v>
      </c>
      <c r="R1780" t="s">
        <v>8336</v>
      </c>
      <c r="S1780" s="10">
        <f t="shared" si="110"/>
        <v>42045.86336805555</v>
      </c>
      <c r="T1780">
        <f t="shared" si="111"/>
        <v>2015</v>
      </c>
      <c r="U1780" s="15" t="str" cm="1">
        <f t="array" ref="U1780">_xlfn.IFS(MONTH($S1780)=1, "January", MONTH($S1780)=2, "Feburary", MONTH($S1780)=3, "March", MONTH($S1780)=4, "April", MONTH($S1780)=5, "May", MONTH($S1780)=6, "June", MONTH($S1780)=7, "July", MONTH($S1780)=8, "August", MONTH($S1780)=9, "September", MONTH($S1780)=10, "October", MONTH($S1780)=11, "November", MONTH($S1780)=12, "December")</f>
        <v>Feburary</v>
      </c>
    </row>
    <row r="1781" spans="1:21" ht="30" x14ac:dyDescent="0.25">
      <c r="A1781">
        <v>1779</v>
      </c>
      <c r="B1781" s="3" t="s">
        <v>1779</v>
      </c>
      <c r="C1781" s="3" t="s">
        <v>5888</v>
      </c>
      <c r="D1781" s="6">
        <v>6500</v>
      </c>
      <c r="E1781" s="8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>
        <f t="shared" si="108"/>
        <v>61</v>
      </c>
      <c r="P1781" s="11">
        <f t="shared" si="109"/>
        <v>104.89</v>
      </c>
      <c r="Q1781" t="s">
        <v>8335</v>
      </c>
      <c r="R1781" t="s">
        <v>8336</v>
      </c>
      <c r="S1781" s="10">
        <f t="shared" si="110"/>
        <v>42585.691898148143</v>
      </c>
      <c r="T1781">
        <f t="shared" si="111"/>
        <v>2016</v>
      </c>
      <c r="U1781" s="15" t="str" cm="1">
        <f t="array" ref="U1781">_xlfn.IFS(MONTH($S1781)=1, "January", MONTH($S1781)=2, "Feburary", MONTH($S1781)=3, "March", MONTH($S1781)=4, "April", MONTH($S1781)=5, "May", MONTH($S1781)=6, "June", MONTH($S1781)=7, "July", MONTH($S1781)=8, "August", MONTH($S1781)=9, "September", MONTH($S1781)=10, "October", MONTH($S1781)=11, "November", MONTH($S1781)=12, "December")</f>
        <v>August</v>
      </c>
    </row>
    <row r="1782" spans="1:21" ht="30" x14ac:dyDescent="0.25">
      <c r="A1782">
        <v>1780</v>
      </c>
      <c r="B1782" s="3" t="s">
        <v>1780</v>
      </c>
      <c r="C1782" s="3" t="s">
        <v>5889</v>
      </c>
      <c r="D1782" s="6">
        <v>6500</v>
      </c>
      <c r="E1782" s="8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>
        <f t="shared" si="108"/>
        <v>183</v>
      </c>
      <c r="P1782" s="11">
        <f t="shared" si="109"/>
        <v>78.44</v>
      </c>
      <c r="Q1782" t="s">
        <v>8335</v>
      </c>
      <c r="R1782" t="s">
        <v>8336</v>
      </c>
      <c r="S1782" s="10">
        <f t="shared" si="110"/>
        <v>42493.600810185191</v>
      </c>
      <c r="T1782">
        <f t="shared" si="111"/>
        <v>2016</v>
      </c>
      <c r="U1782" s="15" t="str" cm="1">
        <f t="array" ref="U1782">_xlfn.IFS(MONTH($S1782)=1, "January", MONTH($S1782)=2, "Feburary", MONTH($S1782)=3, "March", MONTH($S1782)=4, "April", MONTH($S1782)=5, "May", MONTH($S1782)=6, "June", MONTH($S1782)=7, "July", MONTH($S1782)=8, "August", MONTH($S1782)=9, "September", MONTH($S1782)=10, "October", MONTH($S1782)=11, "November", MONTH($S1782)=12, "December")</f>
        <v>May</v>
      </c>
    </row>
    <row r="1783" spans="1:21" ht="30" x14ac:dyDescent="0.25">
      <c r="A1783">
        <v>1781</v>
      </c>
      <c r="B1783" s="3" t="s">
        <v>1781</v>
      </c>
      <c r="C1783" s="3" t="s">
        <v>5890</v>
      </c>
      <c r="D1783" s="6">
        <v>6500</v>
      </c>
      <c r="E1783" s="8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>
        <f t="shared" si="108"/>
        <v>22</v>
      </c>
      <c r="P1783" s="11">
        <f t="shared" si="109"/>
        <v>59.04</v>
      </c>
      <c r="Q1783" t="s">
        <v>8335</v>
      </c>
      <c r="R1783" t="s">
        <v>8336</v>
      </c>
      <c r="S1783" s="10">
        <f t="shared" si="110"/>
        <v>42597.617418981477</v>
      </c>
      <c r="T1783">
        <f t="shared" si="111"/>
        <v>2016</v>
      </c>
      <c r="U1783" s="15" t="str" cm="1">
        <f t="array" ref="U1783">_xlfn.IFS(MONTH($S1783)=1, "January", MONTH($S1783)=2, "Feburary", MONTH($S1783)=3, "March", MONTH($S1783)=4, "April", MONTH($S1783)=5, "May", MONTH($S1783)=6, "June", MONTH($S1783)=7, "July", MONTH($S1783)=8, "August", MONTH($S1783)=9, "September", MONTH($S1783)=10, "October", MONTH($S1783)=11, "November", MONTH($S1783)=12, "December")</f>
        <v>August</v>
      </c>
    </row>
    <row r="1784" spans="1:21" ht="30" x14ac:dyDescent="0.25">
      <c r="A1784">
        <v>1782</v>
      </c>
      <c r="B1784" s="3" t="s">
        <v>1782</v>
      </c>
      <c r="C1784" s="3" t="s">
        <v>5891</v>
      </c>
      <c r="D1784" s="6">
        <v>6500</v>
      </c>
      <c r="E1784" s="8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>
        <f t="shared" si="108"/>
        <v>83</v>
      </c>
      <c r="P1784" s="11">
        <f t="shared" si="109"/>
        <v>71.34</v>
      </c>
      <c r="Q1784" t="s">
        <v>8335</v>
      </c>
      <c r="R1784" t="s">
        <v>8336</v>
      </c>
      <c r="S1784" s="10">
        <f t="shared" si="110"/>
        <v>42388.575104166666</v>
      </c>
      <c r="T1784">
        <f t="shared" si="111"/>
        <v>2016</v>
      </c>
      <c r="U1784" s="15" t="str" cm="1">
        <f t="array" ref="U1784">_xlfn.IFS(MONTH($S1784)=1, "January", MONTH($S1784)=2, "Feburary", MONTH($S1784)=3, "March", MONTH($S1784)=4, "April", MONTH($S1784)=5, "May", MONTH($S1784)=6, "June", MONTH($S1784)=7, "July", MONTH($S1784)=8, "August", MONTH($S1784)=9, "September", MONTH($S1784)=10, "October", MONTH($S1784)=11, "November", MONTH($S1784)=12, "December")</f>
        <v>January</v>
      </c>
    </row>
    <row r="1785" spans="1:21" ht="30" x14ac:dyDescent="0.25">
      <c r="A1785">
        <v>1783</v>
      </c>
      <c r="B1785" s="3" t="s">
        <v>1783</v>
      </c>
      <c r="C1785" s="3" t="s">
        <v>5892</v>
      </c>
      <c r="D1785" s="6">
        <v>6500</v>
      </c>
      <c r="E1785" s="8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>
        <f t="shared" si="108"/>
        <v>146</v>
      </c>
      <c r="P1785" s="11">
        <f t="shared" si="109"/>
        <v>51.23</v>
      </c>
      <c r="Q1785" t="s">
        <v>8335</v>
      </c>
      <c r="R1785" t="s">
        <v>8336</v>
      </c>
      <c r="S1785" s="10">
        <f t="shared" si="110"/>
        <v>42115.949976851851</v>
      </c>
      <c r="T1785">
        <f t="shared" si="111"/>
        <v>2015</v>
      </c>
      <c r="U1785" s="15" t="str" cm="1">
        <f t="array" ref="U1785">_xlfn.IFS(MONTH($S1785)=1, "January", MONTH($S1785)=2, "Feburary", MONTH($S1785)=3, "March", MONTH($S1785)=4, "April", MONTH($S1785)=5, "May", MONTH($S1785)=6, "June", MONTH($S1785)=7, "July", MONTH($S1785)=8, "August", MONTH($S1785)=9, "September", MONTH($S1785)=10, "October", MONTH($S1785)=11, "November", MONTH($S1785)=12, "December")</f>
        <v>April</v>
      </c>
    </row>
    <row r="1786" spans="1:21" ht="30" x14ac:dyDescent="0.25">
      <c r="A1786">
        <v>1784</v>
      </c>
      <c r="B1786" s="3" t="s">
        <v>1784</v>
      </c>
      <c r="C1786" s="3" t="s">
        <v>5893</v>
      </c>
      <c r="D1786" s="6">
        <v>6500</v>
      </c>
      <c r="E1786" s="8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>
        <f t="shared" si="108"/>
        <v>31</v>
      </c>
      <c r="P1786" s="11">
        <f t="shared" si="109"/>
        <v>60.24</v>
      </c>
      <c r="Q1786" t="s">
        <v>8335</v>
      </c>
      <c r="R1786" t="s">
        <v>8336</v>
      </c>
      <c r="S1786" s="10">
        <f t="shared" si="110"/>
        <v>42003.655555555553</v>
      </c>
      <c r="T1786">
        <f t="shared" si="111"/>
        <v>2014</v>
      </c>
      <c r="U1786" s="15" t="str" cm="1">
        <f t="array" ref="U1786">_xlfn.IFS(MONTH($S1786)=1, "January", MONTH($S1786)=2, "Feburary", MONTH($S1786)=3, "March", MONTH($S1786)=4, "April", MONTH($S1786)=5, "May", MONTH($S1786)=6, "June", MONTH($S1786)=7, "July", MONTH($S1786)=8, "August", MONTH($S1786)=9, "September", MONTH($S1786)=10, "October", MONTH($S1786)=11, "November", MONTH($S1786)=12, "December")</f>
        <v>December</v>
      </c>
    </row>
    <row r="1787" spans="1:21" ht="30" x14ac:dyDescent="0.25">
      <c r="A1787">
        <v>1785</v>
      </c>
      <c r="B1787" s="3" t="s">
        <v>1785</v>
      </c>
      <c r="C1787" s="3" t="s">
        <v>5894</v>
      </c>
      <c r="D1787" s="6">
        <v>6500</v>
      </c>
      <c r="E1787" s="8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>
        <f t="shared" si="108"/>
        <v>75</v>
      </c>
      <c r="P1787" s="11">
        <f t="shared" si="109"/>
        <v>44.94</v>
      </c>
      <c r="Q1787" t="s">
        <v>8335</v>
      </c>
      <c r="R1787" t="s">
        <v>8336</v>
      </c>
      <c r="S1787" s="10">
        <f t="shared" si="110"/>
        <v>41897.134895833333</v>
      </c>
      <c r="T1787">
        <f t="shared" si="111"/>
        <v>2014</v>
      </c>
      <c r="U1787" s="15" t="str" cm="1">
        <f t="array" ref="U1787">_xlfn.IFS(MONTH($S1787)=1, "January", MONTH($S1787)=2, "Feburary", MONTH($S1787)=3, "March", MONTH($S1787)=4, "April", MONTH($S1787)=5, "May", MONTH($S1787)=6, "June", MONTH($S1787)=7, "July", MONTH($S1787)=8, "August", MONTH($S1787)=9, "September", MONTH($S1787)=10, "October", MONTH($S1787)=11, "November", MONTH($S1787)=12, "December")</f>
        <v>September</v>
      </c>
    </row>
    <row r="1788" spans="1:21" ht="30" x14ac:dyDescent="0.25">
      <c r="A1788">
        <v>1786</v>
      </c>
      <c r="B1788" s="3" t="s">
        <v>1786</v>
      </c>
      <c r="C1788" s="3" t="s">
        <v>5895</v>
      </c>
      <c r="D1788" s="6">
        <v>6500</v>
      </c>
      <c r="E1788" s="8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>
        <f t="shared" si="108"/>
        <v>14</v>
      </c>
      <c r="P1788" s="11">
        <f t="shared" si="109"/>
        <v>31.21</v>
      </c>
      <c r="Q1788" t="s">
        <v>8335</v>
      </c>
      <c r="R1788" t="s">
        <v>8336</v>
      </c>
      <c r="S1788" s="10">
        <f t="shared" si="110"/>
        <v>41958.550659722227</v>
      </c>
      <c r="T1788">
        <f t="shared" si="111"/>
        <v>2014</v>
      </c>
      <c r="U1788" s="15" t="str" cm="1">
        <f t="array" ref="U1788">_xlfn.IFS(MONTH($S1788)=1, "January", MONTH($S1788)=2, "Feburary", MONTH($S1788)=3, "March", MONTH($S1788)=4, "April", MONTH($S1788)=5, "May", MONTH($S1788)=6, "June", MONTH($S1788)=7, "July", MONTH($S1788)=8, "August", MONTH($S1788)=9, "September", MONTH($S1788)=10, "October", MONTH($S1788)=11, "November", MONTH($S1788)=12, "December")</f>
        <v>November</v>
      </c>
    </row>
    <row r="1789" spans="1:21" ht="30" x14ac:dyDescent="0.25">
      <c r="A1789">
        <v>1787</v>
      </c>
      <c r="B1789" s="3" t="s">
        <v>1787</v>
      </c>
      <c r="C1789" s="3" t="s">
        <v>5896</v>
      </c>
      <c r="D1789" s="6">
        <v>6500</v>
      </c>
      <c r="E1789" s="8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>
        <f t="shared" si="108"/>
        <v>24</v>
      </c>
      <c r="P1789" s="11">
        <f t="shared" si="109"/>
        <v>63.88</v>
      </c>
      <c r="Q1789" t="s">
        <v>8335</v>
      </c>
      <c r="R1789" t="s">
        <v>8336</v>
      </c>
      <c r="S1789" s="10">
        <f t="shared" si="110"/>
        <v>42068.65552083333</v>
      </c>
      <c r="T1789">
        <f t="shared" si="111"/>
        <v>2015</v>
      </c>
      <c r="U1789" s="15" t="str" cm="1">
        <f t="array" ref="U1789">_xlfn.IFS(MONTH($S1789)=1, "January", MONTH($S1789)=2, "Feburary", MONTH($S1789)=3, "March", MONTH($S1789)=4, "April", MONTH($S1789)=5, "May", MONTH($S1789)=6, "June", MONTH($S1789)=7, "July", MONTH($S1789)=8, "August", MONTH($S1789)=9, "September", MONTH($S1789)=10, "October", MONTH($S1789)=11, "November", MONTH($S1789)=12, "December")</f>
        <v>March</v>
      </c>
    </row>
    <row r="1790" spans="1:21" ht="30" x14ac:dyDescent="0.25">
      <c r="A1790">
        <v>1788</v>
      </c>
      <c r="B1790" s="3" t="s">
        <v>1788</v>
      </c>
      <c r="C1790" s="3" t="s">
        <v>5897</v>
      </c>
      <c r="D1790" s="6">
        <v>6500</v>
      </c>
      <c r="E1790" s="8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>
        <f t="shared" si="108"/>
        <v>1</v>
      </c>
      <c r="P1790" s="11">
        <f t="shared" si="109"/>
        <v>19</v>
      </c>
      <c r="Q1790" t="s">
        <v>8335</v>
      </c>
      <c r="R1790" t="s">
        <v>8336</v>
      </c>
      <c r="S1790" s="10">
        <f t="shared" si="110"/>
        <v>41913.94840277778</v>
      </c>
      <c r="T1790">
        <f t="shared" si="111"/>
        <v>2014</v>
      </c>
      <c r="U1790" s="15" t="str" cm="1">
        <f t="array" ref="U1790">_xlfn.IFS(MONTH($S1790)=1, "January", MONTH($S1790)=2, "Feburary", MONTH($S1790)=3, "March", MONTH($S1790)=4, "April", MONTH($S1790)=5, "May", MONTH($S1790)=6, "June", MONTH($S1790)=7, "July", MONTH($S1790)=8, "August", MONTH($S1790)=9, "September", MONTH($S1790)=10, "October", MONTH($S1790)=11, "November", MONTH($S1790)=12, "December")</f>
        <v>October</v>
      </c>
    </row>
    <row r="1791" spans="1:21" ht="30" x14ac:dyDescent="0.25">
      <c r="A1791">
        <v>1789</v>
      </c>
      <c r="B1791" s="3" t="s">
        <v>1789</v>
      </c>
      <c r="C1791" s="3" t="s">
        <v>5898</v>
      </c>
      <c r="D1791" s="6">
        <v>6450</v>
      </c>
      <c r="E1791" s="8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>
        <f t="shared" si="108"/>
        <v>1</v>
      </c>
      <c r="P1791" s="11">
        <f t="shared" si="109"/>
        <v>10</v>
      </c>
      <c r="Q1791" t="s">
        <v>8335</v>
      </c>
      <c r="R1791" t="s">
        <v>8336</v>
      </c>
      <c r="S1791" s="10">
        <f t="shared" si="110"/>
        <v>41956.250034722223</v>
      </c>
      <c r="T1791">
        <f t="shared" si="111"/>
        <v>2014</v>
      </c>
      <c r="U1791" s="15" t="str" cm="1">
        <f t="array" ref="U1791">_xlfn.IFS(MONTH($S1791)=1, "January", MONTH($S1791)=2, "Feburary", MONTH($S1791)=3, "March", MONTH($S1791)=4, "April", MONTH($S1791)=5, "May", MONTH($S1791)=6, "June", MONTH($S1791)=7, "July", MONTH($S1791)=8, "August", MONTH($S1791)=9, "September", MONTH($S1791)=10, "October", MONTH($S1791)=11, "November", MONTH($S1791)=12, "December")</f>
        <v>November</v>
      </c>
    </row>
    <row r="1792" spans="1:21" ht="30" x14ac:dyDescent="0.25">
      <c r="A1792">
        <v>1790</v>
      </c>
      <c r="B1792" s="3" t="s">
        <v>1790</v>
      </c>
      <c r="C1792" s="3" t="s">
        <v>5899</v>
      </c>
      <c r="D1792" s="6">
        <v>6350</v>
      </c>
      <c r="E1792" s="8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>
        <f t="shared" si="108"/>
        <v>26</v>
      </c>
      <c r="P1792" s="11">
        <f t="shared" si="109"/>
        <v>109.07</v>
      </c>
      <c r="Q1792" t="s">
        <v>8335</v>
      </c>
      <c r="R1792" t="s">
        <v>8336</v>
      </c>
      <c r="S1792" s="10">
        <f t="shared" si="110"/>
        <v>42010.674513888895</v>
      </c>
      <c r="T1792">
        <f t="shared" si="111"/>
        <v>2015</v>
      </c>
      <c r="U1792" s="15" t="str" cm="1">
        <f t="array" ref="U1792">_xlfn.IFS(MONTH($S1792)=1, "January", MONTH($S1792)=2, "Feburary", MONTH($S1792)=3, "March", MONTH($S1792)=4, "April", MONTH($S1792)=5, "May", MONTH($S1792)=6, "June", MONTH($S1792)=7, "July", MONTH($S1792)=8, "August", MONTH($S1792)=9, "September", MONTH($S1792)=10, "October", MONTH($S1792)=11, "November", MONTH($S1792)=12, "December")</f>
        <v>January</v>
      </c>
    </row>
    <row r="1793" spans="1:21" ht="30" x14ac:dyDescent="0.25">
      <c r="A1793">
        <v>1791</v>
      </c>
      <c r="B1793" s="3" t="s">
        <v>1791</v>
      </c>
      <c r="C1793" s="3" t="s">
        <v>5900</v>
      </c>
      <c r="D1793" s="6">
        <v>6300</v>
      </c>
      <c r="E1793" s="8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>
        <f t="shared" si="108"/>
        <v>2</v>
      </c>
      <c r="P1793" s="11">
        <f t="shared" si="109"/>
        <v>26.75</v>
      </c>
      <c r="Q1793" t="s">
        <v>8335</v>
      </c>
      <c r="R1793" t="s">
        <v>8336</v>
      </c>
      <c r="S1793" s="10">
        <f t="shared" si="110"/>
        <v>41973.740335648152</v>
      </c>
      <c r="T1793">
        <f t="shared" si="111"/>
        <v>2014</v>
      </c>
      <c r="U1793" s="15" t="str" cm="1">
        <f t="array" ref="U1793">_xlfn.IFS(MONTH($S1793)=1, "January", MONTH($S1793)=2, "Feburary", MONTH($S1793)=3, "March", MONTH($S1793)=4, "April", MONTH($S1793)=5, "May", MONTH($S1793)=6, "June", MONTH($S1793)=7, "July", MONTH($S1793)=8, "August", MONTH($S1793)=9, "September", MONTH($S1793)=10, "October", MONTH($S1793)=11, "November", MONTH($S1793)=12, "December")</f>
        <v>November</v>
      </c>
    </row>
    <row r="1794" spans="1:21" ht="30" x14ac:dyDescent="0.25">
      <c r="A1794">
        <v>1792</v>
      </c>
      <c r="B1794" s="3" t="s">
        <v>1792</v>
      </c>
      <c r="C1794" s="3" t="s">
        <v>5901</v>
      </c>
      <c r="D1794" s="6">
        <v>6300</v>
      </c>
      <c r="E1794" s="8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>
        <f t="shared" si="108"/>
        <v>243</v>
      </c>
      <c r="P1794" s="11">
        <f t="shared" si="109"/>
        <v>109.94</v>
      </c>
      <c r="Q1794" t="s">
        <v>8335</v>
      </c>
      <c r="R1794" t="s">
        <v>8336</v>
      </c>
      <c r="S1794" s="10">
        <f t="shared" si="110"/>
        <v>42189.031041666662</v>
      </c>
      <c r="T1794">
        <f t="shared" si="111"/>
        <v>2015</v>
      </c>
      <c r="U1794" s="15" t="str" cm="1">
        <f t="array" ref="U1794">_xlfn.IFS(MONTH($S1794)=1, "January", MONTH($S1794)=2, "Feburary", MONTH($S1794)=3, "March", MONTH($S1794)=4, "April", MONTH($S1794)=5, "May", MONTH($S1794)=6, "June", MONTH($S1794)=7, "July", MONTH($S1794)=8, "August", MONTH($S1794)=9, "September", MONTH($S1794)=10, "October", MONTH($S1794)=11, "November", MONTH($S1794)=12, "December")</f>
        <v>July</v>
      </c>
    </row>
    <row r="1795" spans="1:21" ht="30" x14ac:dyDescent="0.25">
      <c r="A1795">
        <v>1793</v>
      </c>
      <c r="B1795" s="3" t="s">
        <v>1793</v>
      </c>
      <c r="C1795" s="3" t="s">
        <v>5902</v>
      </c>
      <c r="D1795" s="6">
        <v>6048</v>
      </c>
      <c r="E1795" s="8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>
        <f t="shared" ref="O1795:O1858" si="112">ROUND($E1795/$D1795*100, 0)</f>
        <v>1</v>
      </c>
      <c r="P1795" s="11">
        <f t="shared" ref="P1795:P1858" si="113">IFERROR(ROUND($E1795/$L1795, 2), 0)</f>
        <v>20</v>
      </c>
      <c r="Q1795" t="s">
        <v>8335</v>
      </c>
      <c r="R1795" t="s">
        <v>8336</v>
      </c>
      <c r="S1795" s="10">
        <f t="shared" ref="S1795:S1858" si="114">((($J1795/60)/60)/24)+DATE(1970,1,1)</f>
        <v>41940.89166666667</v>
      </c>
      <c r="T1795">
        <f t="shared" ref="T1795:T1858" si="115">YEAR($S1795)</f>
        <v>2014</v>
      </c>
      <c r="U1795" s="15" t="str" cm="1">
        <f t="array" ref="U1795">_xlfn.IFS(MONTH($S1795)=1, "January", MONTH($S1795)=2, "Feburary", MONTH($S1795)=3, "March", MONTH($S1795)=4, "April", MONTH($S1795)=5, "May", MONTH($S1795)=6, "June", MONTH($S1795)=7, "July", MONTH($S1795)=8, "August", MONTH($S1795)=9, "September", MONTH($S1795)=10, "October", MONTH($S1795)=11, "November", MONTH($S1795)=12, "December")</f>
        <v>October</v>
      </c>
    </row>
    <row r="1796" spans="1:21" ht="30" x14ac:dyDescent="0.25">
      <c r="A1796">
        <v>1794</v>
      </c>
      <c r="B1796" s="3" t="s">
        <v>1794</v>
      </c>
      <c r="C1796" s="3" t="s">
        <v>5903</v>
      </c>
      <c r="D1796" s="6">
        <v>6000</v>
      </c>
      <c r="E1796" s="8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>
        <f t="shared" si="112"/>
        <v>17</v>
      </c>
      <c r="P1796" s="11">
        <f t="shared" si="113"/>
        <v>55.39</v>
      </c>
      <c r="Q1796" t="s">
        <v>8335</v>
      </c>
      <c r="R1796" t="s">
        <v>8336</v>
      </c>
      <c r="S1796" s="10">
        <f t="shared" si="114"/>
        <v>42011.551180555558</v>
      </c>
      <c r="T1796">
        <f t="shared" si="115"/>
        <v>2015</v>
      </c>
      <c r="U1796" s="15" t="str" cm="1">
        <f t="array" ref="U1796">_xlfn.IFS(MONTH($S1796)=1, "January", MONTH($S1796)=2, "Feburary", MONTH($S1796)=3, "March", MONTH($S1796)=4, "April", MONTH($S1796)=5, "May", MONTH($S1796)=6, "June", MONTH($S1796)=7, "July", MONTH($S1796)=8, "August", MONTH($S1796)=9, "September", MONTH($S1796)=10, "October", MONTH($S1796)=11, "November", MONTH($S1796)=12, "December")</f>
        <v>January</v>
      </c>
    </row>
    <row r="1797" spans="1:21" ht="30" x14ac:dyDescent="0.25">
      <c r="A1797">
        <v>1795</v>
      </c>
      <c r="B1797" s="3" t="s">
        <v>1795</v>
      </c>
      <c r="C1797" s="3" t="s">
        <v>5904</v>
      </c>
      <c r="D1797" s="6">
        <v>6000</v>
      </c>
      <c r="E1797" s="8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>
        <f t="shared" si="112"/>
        <v>181</v>
      </c>
      <c r="P1797" s="11">
        <f t="shared" si="113"/>
        <v>133.9</v>
      </c>
      <c r="Q1797" t="s">
        <v>8335</v>
      </c>
      <c r="R1797" t="s">
        <v>8336</v>
      </c>
      <c r="S1797" s="10">
        <f t="shared" si="114"/>
        <v>42628.288668981477</v>
      </c>
      <c r="T1797">
        <f t="shared" si="115"/>
        <v>2016</v>
      </c>
      <c r="U1797" s="15" t="str" cm="1">
        <f t="array" ref="U1797">_xlfn.IFS(MONTH($S1797)=1, "January", MONTH($S1797)=2, "Feburary", MONTH($S1797)=3, "March", MONTH($S1797)=4, "April", MONTH($S1797)=5, "May", MONTH($S1797)=6, "June", MONTH($S1797)=7, "July", MONTH($S1797)=8, "August", MONTH($S1797)=9, "September", MONTH($S1797)=10, "October", MONTH($S1797)=11, "November", MONTH($S1797)=12, "December")</f>
        <v>September</v>
      </c>
    </row>
    <row r="1798" spans="1:21" ht="30" x14ac:dyDescent="0.25">
      <c r="A1798">
        <v>1796</v>
      </c>
      <c r="B1798" s="3" t="s">
        <v>1796</v>
      </c>
      <c r="C1798" s="3" t="s">
        <v>5905</v>
      </c>
      <c r="D1798" s="6">
        <v>6000</v>
      </c>
      <c r="E1798" s="8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>
        <f t="shared" si="112"/>
        <v>70</v>
      </c>
      <c r="P1798" s="11">
        <f t="shared" si="113"/>
        <v>48.72</v>
      </c>
      <c r="Q1798" t="s">
        <v>8335</v>
      </c>
      <c r="R1798" t="s">
        <v>8336</v>
      </c>
      <c r="S1798" s="10">
        <f t="shared" si="114"/>
        <v>42515.439421296294</v>
      </c>
      <c r="T1798">
        <f t="shared" si="115"/>
        <v>2016</v>
      </c>
      <c r="U1798" s="15" t="str" cm="1">
        <f t="array" ref="U1798">_xlfn.IFS(MONTH($S1798)=1, "January", MONTH($S1798)=2, "Feburary", MONTH($S1798)=3, "March", MONTH($S1798)=4, "April", MONTH($S1798)=5, "May", MONTH($S1798)=6, "June", MONTH($S1798)=7, "July", MONTH($S1798)=8, "August", MONTH($S1798)=9, "September", MONTH($S1798)=10, "October", MONTH($S1798)=11, "November", MONTH($S1798)=12, "December")</f>
        <v>May</v>
      </c>
    </row>
    <row r="1799" spans="1:21" ht="30" x14ac:dyDescent="0.25">
      <c r="A1799">
        <v>1797</v>
      </c>
      <c r="B1799" s="3" t="s">
        <v>1797</v>
      </c>
      <c r="C1799" s="3" t="s">
        <v>5906</v>
      </c>
      <c r="D1799" s="6">
        <v>6000</v>
      </c>
      <c r="E1799" s="8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>
        <f t="shared" si="112"/>
        <v>113</v>
      </c>
      <c r="P1799" s="11">
        <f t="shared" si="113"/>
        <v>48.25</v>
      </c>
      <c r="Q1799" t="s">
        <v>8335</v>
      </c>
      <c r="R1799" t="s">
        <v>8336</v>
      </c>
      <c r="S1799" s="10">
        <f t="shared" si="114"/>
        <v>42689.56931712963</v>
      </c>
      <c r="T1799">
        <f t="shared" si="115"/>
        <v>2016</v>
      </c>
      <c r="U1799" s="15" t="str" cm="1">
        <f t="array" ref="U1799">_xlfn.IFS(MONTH($S1799)=1, "January", MONTH($S1799)=2, "Feburary", MONTH($S1799)=3, "March", MONTH($S1799)=4, "April", MONTH($S1799)=5, "May", MONTH($S1799)=6, "June", MONTH($S1799)=7, "July", MONTH($S1799)=8, "August", MONTH($S1799)=9, "September", MONTH($S1799)=10, "October", MONTH($S1799)=11, "November", MONTH($S1799)=12, "December")</f>
        <v>November</v>
      </c>
    </row>
    <row r="1800" spans="1:21" ht="30" x14ac:dyDescent="0.25">
      <c r="A1800">
        <v>1798</v>
      </c>
      <c r="B1800" s="3" t="s">
        <v>1798</v>
      </c>
      <c r="C1800" s="3" t="s">
        <v>5907</v>
      </c>
      <c r="D1800" s="6">
        <v>6000</v>
      </c>
      <c r="E1800" s="8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>
        <f t="shared" si="112"/>
        <v>36</v>
      </c>
      <c r="P1800" s="11">
        <f t="shared" si="113"/>
        <v>58.97</v>
      </c>
      <c r="Q1800" t="s">
        <v>8335</v>
      </c>
      <c r="R1800" t="s">
        <v>8336</v>
      </c>
      <c r="S1800" s="10">
        <f t="shared" si="114"/>
        <v>42344.32677083333</v>
      </c>
      <c r="T1800">
        <f t="shared" si="115"/>
        <v>2015</v>
      </c>
      <c r="U1800" s="15" t="str" cm="1">
        <f t="array" ref="U1800">_xlfn.IFS(MONTH($S1800)=1, "January", MONTH($S1800)=2, "Feburary", MONTH($S1800)=3, "March", MONTH($S1800)=4, "April", MONTH($S1800)=5, "May", MONTH($S1800)=6, "June", MONTH($S1800)=7, "July", MONTH($S1800)=8, "August", MONTH($S1800)=9, "September", MONTH($S1800)=10, "October", MONTH($S1800)=11, "November", MONTH($S1800)=12, "December")</f>
        <v>December</v>
      </c>
    </row>
    <row r="1801" spans="1:21" x14ac:dyDescent="0.25">
      <c r="A1801">
        <v>1799</v>
      </c>
      <c r="B1801" s="3" t="s">
        <v>1799</v>
      </c>
      <c r="C1801" s="3" t="s">
        <v>5908</v>
      </c>
      <c r="D1801" s="6">
        <v>6000</v>
      </c>
      <c r="E1801" s="8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>
        <f t="shared" si="112"/>
        <v>1</v>
      </c>
      <c r="P1801" s="11">
        <f t="shared" si="113"/>
        <v>11.64</v>
      </c>
      <c r="Q1801" t="s">
        <v>8335</v>
      </c>
      <c r="R1801" t="s">
        <v>8336</v>
      </c>
      <c r="S1801" s="10">
        <f t="shared" si="114"/>
        <v>41934.842685185184</v>
      </c>
      <c r="T1801">
        <f t="shared" si="115"/>
        <v>2014</v>
      </c>
      <c r="U1801" s="15" t="str" cm="1">
        <f t="array" ref="U1801">_xlfn.IFS(MONTH($S1801)=1, "January", MONTH($S1801)=2, "Feburary", MONTH($S1801)=3, "March", MONTH($S1801)=4, "April", MONTH($S1801)=5, "May", MONTH($S1801)=6, "June", MONTH($S1801)=7, "July", MONTH($S1801)=8, "August", MONTH($S1801)=9, "September", MONTH($S1801)=10, "October", MONTH($S1801)=11, "November", MONTH($S1801)=12, "December")</f>
        <v>October</v>
      </c>
    </row>
    <row r="1802" spans="1:21" ht="30" x14ac:dyDescent="0.25">
      <c r="A1802">
        <v>1800</v>
      </c>
      <c r="B1802" s="3" t="s">
        <v>1800</v>
      </c>
      <c r="C1802" s="3" t="s">
        <v>5909</v>
      </c>
      <c r="D1802" s="6">
        <v>6000</v>
      </c>
      <c r="E1802" s="8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>
        <f t="shared" si="112"/>
        <v>158</v>
      </c>
      <c r="P1802" s="11">
        <f t="shared" si="113"/>
        <v>83.72</v>
      </c>
      <c r="Q1802" t="s">
        <v>8335</v>
      </c>
      <c r="R1802" t="s">
        <v>8336</v>
      </c>
      <c r="S1802" s="10">
        <f t="shared" si="114"/>
        <v>42623.606134259258</v>
      </c>
      <c r="T1802">
        <f t="shared" si="115"/>
        <v>2016</v>
      </c>
      <c r="U1802" s="15" t="str" cm="1">
        <f t="array" ref="U1802">_xlfn.IFS(MONTH($S1802)=1, "January", MONTH($S1802)=2, "Feburary", MONTH($S1802)=3, "March", MONTH($S1802)=4, "April", MONTH($S1802)=5, "May", MONTH($S1802)=6, "June", MONTH($S1802)=7, "July", MONTH($S1802)=8, "August", MONTH($S1802)=9, "September", MONTH($S1802)=10, "October", MONTH($S1802)=11, "November", MONTH($S1802)=12, "December")</f>
        <v>September</v>
      </c>
    </row>
    <row r="1803" spans="1:21" ht="30" x14ac:dyDescent="0.25">
      <c r="A1803">
        <v>1801</v>
      </c>
      <c r="B1803" s="3" t="s">
        <v>1801</v>
      </c>
      <c r="C1803" s="3" t="s">
        <v>5910</v>
      </c>
      <c r="D1803" s="6">
        <v>6000</v>
      </c>
      <c r="E1803" s="8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>
        <f t="shared" si="112"/>
        <v>39</v>
      </c>
      <c r="P1803" s="11">
        <f t="shared" si="113"/>
        <v>63.65</v>
      </c>
      <c r="Q1803" t="s">
        <v>8335</v>
      </c>
      <c r="R1803" t="s">
        <v>8336</v>
      </c>
      <c r="S1803" s="10">
        <f t="shared" si="114"/>
        <v>42321.660509259258</v>
      </c>
      <c r="T1803">
        <f t="shared" si="115"/>
        <v>2015</v>
      </c>
      <c r="U1803" s="15" t="str" cm="1">
        <f t="array" ref="U1803">_xlfn.IFS(MONTH($S1803)=1, "January", MONTH($S1803)=2, "Feburary", MONTH($S1803)=3, "March", MONTH($S1803)=4, "April", MONTH($S1803)=5, "May", MONTH($S1803)=6, "June", MONTH($S1803)=7, "July", MONTH($S1803)=8, "August", MONTH($S1803)=9, "September", MONTH($S1803)=10, "October", MONTH($S1803)=11, "November", MONTH($S1803)=12, "December")</f>
        <v>November</v>
      </c>
    </row>
    <row r="1804" spans="1:21" ht="30" x14ac:dyDescent="0.25">
      <c r="A1804">
        <v>1802</v>
      </c>
      <c r="B1804" s="3" t="s">
        <v>1802</v>
      </c>
      <c r="C1804" s="3" t="s">
        <v>5911</v>
      </c>
      <c r="D1804" s="6">
        <v>6000</v>
      </c>
      <c r="E1804" s="8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>
        <f t="shared" si="112"/>
        <v>28</v>
      </c>
      <c r="P1804" s="11">
        <f t="shared" si="113"/>
        <v>94.28</v>
      </c>
      <c r="Q1804" t="s">
        <v>8335</v>
      </c>
      <c r="R1804" t="s">
        <v>8336</v>
      </c>
      <c r="S1804" s="10">
        <f t="shared" si="114"/>
        <v>42159.47256944445</v>
      </c>
      <c r="T1804">
        <f t="shared" si="115"/>
        <v>2015</v>
      </c>
      <c r="U1804" s="15" t="str" cm="1">
        <f t="array" ref="U1804">_xlfn.IFS(MONTH($S1804)=1, "January", MONTH($S1804)=2, "Feburary", MONTH($S1804)=3, "March", MONTH($S1804)=4, "April", MONTH($S1804)=5, "May", MONTH($S1804)=6, "June", MONTH($S1804)=7, "July", MONTH($S1804)=8, "August", MONTH($S1804)=9, "September", MONTH($S1804)=10, "October", MONTH($S1804)=11, "November", MONTH($S1804)=12, "December")</f>
        <v>June</v>
      </c>
    </row>
    <row r="1805" spans="1:21" ht="30" x14ac:dyDescent="0.25">
      <c r="A1805">
        <v>1803</v>
      </c>
      <c r="B1805" s="3" t="s">
        <v>1803</v>
      </c>
      <c r="C1805" s="3" t="s">
        <v>5912</v>
      </c>
      <c r="D1805" s="6">
        <v>6000</v>
      </c>
      <c r="E1805" s="8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>
        <f t="shared" si="112"/>
        <v>90</v>
      </c>
      <c r="P1805" s="11">
        <f t="shared" si="113"/>
        <v>71.87</v>
      </c>
      <c r="Q1805" t="s">
        <v>8335</v>
      </c>
      <c r="R1805" t="s">
        <v>8336</v>
      </c>
      <c r="S1805" s="10">
        <f t="shared" si="114"/>
        <v>42018.071550925932</v>
      </c>
      <c r="T1805">
        <f t="shared" si="115"/>
        <v>2015</v>
      </c>
      <c r="U1805" s="15" t="str" cm="1">
        <f t="array" ref="U1805">_xlfn.IFS(MONTH($S1805)=1, "January", MONTH($S1805)=2, "Feburary", MONTH($S1805)=3, "March", MONTH($S1805)=4, "April", MONTH($S1805)=5, "May", MONTH($S1805)=6, "June", MONTH($S1805)=7, "July", MONTH($S1805)=8, "August", MONTH($S1805)=9, "September", MONTH($S1805)=10, "October", MONTH($S1805)=11, "November", MONTH($S1805)=12, "December")</f>
        <v>January</v>
      </c>
    </row>
    <row r="1806" spans="1:21" ht="30" x14ac:dyDescent="0.25">
      <c r="A1806">
        <v>1804</v>
      </c>
      <c r="B1806" s="3" t="s">
        <v>1804</v>
      </c>
      <c r="C1806" s="3" t="s">
        <v>5913</v>
      </c>
      <c r="D1806" s="6">
        <v>6000</v>
      </c>
      <c r="E1806" s="8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>
        <f t="shared" si="112"/>
        <v>91</v>
      </c>
      <c r="P1806" s="11">
        <f t="shared" si="113"/>
        <v>104.85</v>
      </c>
      <c r="Q1806" t="s">
        <v>8335</v>
      </c>
      <c r="R1806" t="s">
        <v>8336</v>
      </c>
      <c r="S1806" s="10">
        <f t="shared" si="114"/>
        <v>42282.678287037037</v>
      </c>
      <c r="T1806">
        <f t="shared" si="115"/>
        <v>2015</v>
      </c>
      <c r="U1806" s="15" t="str" cm="1">
        <f t="array" ref="U1806">_xlfn.IFS(MONTH($S1806)=1, "January", MONTH($S1806)=2, "Feburary", MONTH($S1806)=3, "March", MONTH($S1806)=4, "April", MONTH($S1806)=5, "May", MONTH($S1806)=6, "June", MONTH($S1806)=7, "July", MONTH($S1806)=8, "August", MONTH($S1806)=9, "September", MONTH($S1806)=10, "October", MONTH($S1806)=11, "November", MONTH($S1806)=12, "December")</f>
        <v>October</v>
      </c>
    </row>
    <row r="1807" spans="1:21" ht="30" x14ac:dyDescent="0.25">
      <c r="A1807">
        <v>1805</v>
      </c>
      <c r="B1807" s="3" t="s">
        <v>1805</v>
      </c>
      <c r="C1807" s="3" t="s">
        <v>5914</v>
      </c>
      <c r="D1807" s="6">
        <v>6000</v>
      </c>
      <c r="E1807" s="8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>
        <f t="shared" si="112"/>
        <v>137</v>
      </c>
      <c r="P1807" s="11">
        <f t="shared" si="113"/>
        <v>67.14</v>
      </c>
      <c r="Q1807" t="s">
        <v>8335</v>
      </c>
      <c r="R1807" t="s">
        <v>8336</v>
      </c>
      <c r="S1807" s="10">
        <f t="shared" si="114"/>
        <v>42247.803912037038</v>
      </c>
      <c r="T1807">
        <f t="shared" si="115"/>
        <v>2015</v>
      </c>
      <c r="U1807" s="15" t="str" cm="1">
        <f t="array" ref="U1807">_xlfn.IFS(MONTH($S1807)=1, "January", MONTH($S1807)=2, "Feburary", MONTH($S1807)=3, "March", MONTH($S1807)=4, "April", MONTH($S1807)=5, "May", MONTH($S1807)=6, "June", MONTH($S1807)=7, "July", MONTH($S1807)=8, "August", MONTH($S1807)=9, "September", MONTH($S1807)=10, "October", MONTH($S1807)=11, "November", MONTH($S1807)=12, "December")</f>
        <v>August</v>
      </c>
    </row>
    <row r="1808" spans="1:21" ht="30" x14ac:dyDescent="0.25">
      <c r="A1808">
        <v>1806</v>
      </c>
      <c r="B1808" s="3" t="s">
        <v>1806</v>
      </c>
      <c r="C1808" s="3" t="s">
        <v>5915</v>
      </c>
      <c r="D1808" s="6">
        <v>6000</v>
      </c>
      <c r="E1808" s="8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>
        <f t="shared" si="112"/>
        <v>10</v>
      </c>
      <c r="P1808" s="11">
        <f t="shared" si="113"/>
        <v>73.88</v>
      </c>
      <c r="Q1808" t="s">
        <v>8335</v>
      </c>
      <c r="R1808" t="s">
        <v>8336</v>
      </c>
      <c r="S1808" s="10">
        <f t="shared" si="114"/>
        <v>41877.638298611113</v>
      </c>
      <c r="T1808">
        <f t="shared" si="115"/>
        <v>2014</v>
      </c>
      <c r="U1808" s="15" t="str" cm="1">
        <f t="array" ref="U1808">_xlfn.IFS(MONTH($S1808)=1, "January", MONTH($S1808)=2, "Feburary", MONTH($S1808)=3, "March", MONTH($S1808)=4, "April", MONTH($S1808)=5, "May", MONTH($S1808)=6, "June", MONTH($S1808)=7, "July", MONTH($S1808)=8, "August", MONTH($S1808)=9, "September", MONTH($S1808)=10, "October", MONTH($S1808)=11, "November", MONTH($S1808)=12, "December")</f>
        <v>August</v>
      </c>
    </row>
    <row r="1809" spans="1:21" x14ac:dyDescent="0.25">
      <c r="A1809">
        <v>1807</v>
      </c>
      <c r="B1809" s="3" t="s">
        <v>1807</v>
      </c>
      <c r="C1809" s="3" t="s">
        <v>5916</v>
      </c>
      <c r="D1809" s="6">
        <v>6000</v>
      </c>
      <c r="E1809" s="8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>
        <f t="shared" si="112"/>
        <v>9</v>
      </c>
      <c r="P1809" s="11">
        <f t="shared" si="113"/>
        <v>69.13</v>
      </c>
      <c r="Q1809" t="s">
        <v>8335</v>
      </c>
      <c r="R1809" t="s">
        <v>8336</v>
      </c>
      <c r="S1809" s="10">
        <f t="shared" si="114"/>
        <v>41880.068437499998</v>
      </c>
      <c r="T1809">
        <f t="shared" si="115"/>
        <v>2014</v>
      </c>
      <c r="U1809" s="15" t="str" cm="1">
        <f t="array" ref="U1809">_xlfn.IFS(MONTH($S1809)=1, "January", MONTH($S1809)=2, "Feburary", MONTH($S1809)=3, "March", MONTH($S1809)=4, "April", MONTH($S1809)=5, "May", MONTH($S1809)=6, "June", MONTH($S1809)=7, "July", MONTH($S1809)=8, "August", MONTH($S1809)=9, "September", MONTH($S1809)=10, "October", MONTH($S1809)=11, "November", MONTH($S1809)=12, "December")</f>
        <v>August</v>
      </c>
    </row>
    <row r="1810" spans="1:21" ht="30" x14ac:dyDescent="0.25">
      <c r="A1810">
        <v>1808</v>
      </c>
      <c r="B1810" s="3" t="s">
        <v>1808</v>
      </c>
      <c r="C1810" s="3" t="s">
        <v>5917</v>
      </c>
      <c r="D1810" s="6">
        <v>6000</v>
      </c>
      <c r="E1810" s="8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>
        <f t="shared" si="112"/>
        <v>193</v>
      </c>
      <c r="P1810" s="11">
        <f t="shared" si="113"/>
        <v>120.77</v>
      </c>
      <c r="Q1810" t="s">
        <v>8335</v>
      </c>
      <c r="R1810" t="s">
        <v>8336</v>
      </c>
      <c r="S1810" s="10">
        <f t="shared" si="114"/>
        <v>42742.680902777778</v>
      </c>
      <c r="T1810">
        <f t="shared" si="115"/>
        <v>2017</v>
      </c>
      <c r="U1810" s="15" t="str" cm="1">
        <f t="array" ref="U1810">_xlfn.IFS(MONTH($S1810)=1, "January", MONTH($S1810)=2, "Feburary", MONTH($S1810)=3, "March", MONTH($S1810)=4, "April", MONTH($S1810)=5, "May", MONTH($S1810)=6, "June", MONTH($S1810)=7, "July", MONTH($S1810)=8, "August", MONTH($S1810)=9, "September", MONTH($S1810)=10, "October", MONTH($S1810)=11, "November", MONTH($S1810)=12, "December")</f>
        <v>January</v>
      </c>
    </row>
    <row r="1811" spans="1:21" ht="30" x14ac:dyDescent="0.25">
      <c r="A1811">
        <v>1809</v>
      </c>
      <c r="B1811" s="3" t="s">
        <v>1809</v>
      </c>
      <c r="C1811" s="3" t="s">
        <v>5918</v>
      </c>
      <c r="D1811" s="6">
        <v>6000</v>
      </c>
      <c r="E1811" s="8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>
        <f t="shared" si="112"/>
        <v>6</v>
      </c>
      <c r="P1811" s="11">
        <f t="shared" si="113"/>
        <v>42.22</v>
      </c>
      <c r="Q1811" t="s">
        <v>8335</v>
      </c>
      <c r="R1811" t="s">
        <v>8336</v>
      </c>
      <c r="S1811" s="10">
        <f t="shared" si="114"/>
        <v>42029.907858796301</v>
      </c>
      <c r="T1811">
        <f t="shared" si="115"/>
        <v>2015</v>
      </c>
      <c r="U1811" s="15" t="str" cm="1">
        <f t="array" ref="U1811">_xlfn.IFS(MONTH($S1811)=1, "January", MONTH($S1811)=2, "Feburary", MONTH($S1811)=3, "March", MONTH($S1811)=4, "April", MONTH($S1811)=5, "May", MONTH($S1811)=6, "June", MONTH($S1811)=7, "July", MONTH($S1811)=8, "August", MONTH($S1811)=9, "September", MONTH($S1811)=10, "October", MONTH($S1811)=11, "November", MONTH($S1811)=12, "December")</f>
        <v>January</v>
      </c>
    </row>
    <row r="1812" spans="1:21" ht="30" x14ac:dyDescent="0.25">
      <c r="A1812">
        <v>1810</v>
      </c>
      <c r="B1812" s="3" t="s">
        <v>1810</v>
      </c>
      <c r="C1812" s="3" t="s">
        <v>5919</v>
      </c>
      <c r="D1812" s="6">
        <v>6000</v>
      </c>
      <c r="E1812" s="8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>
        <f t="shared" si="112"/>
        <v>0</v>
      </c>
      <c r="P1812" s="11">
        <f t="shared" si="113"/>
        <v>7.5</v>
      </c>
      <c r="Q1812" t="s">
        <v>8335</v>
      </c>
      <c r="R1812" t="s">
        <v>8336</v>
      </c>
      <c r="S1812" s="10">
        <f t="shared" si="114"/>
        <v>41860.91002314815</v>
      </c>
      <c r="T1812">
        <f t="shared" si="115"/>
        <v>2014</v>
      </c>
      <c r="U1812" s="15" t="str" cm="1">
        <f t="array" ref="U1812">_xlfn.IFS(MONTH($S1812)=1, "January", MONTH($S1812)=2, "Feburary", MONTH($S1812)=3, "March", MONTH($S1812)=4, "April", MONTH($S1812)=5, "May", MONTH($S1812)=6, "June", MONTH($S1812)=7, "July", MONTH($S1812)=8, "August", MONTH($S1812)=9, "September", MONTH($S1812)=10, "October", MONTH($S1812)=11, "November", MONTH($S1812)=12, "December")</f>
        <v>August</v>
      </c>
    </row>
    <row r="1813" spans="1:21" ht="30" x14ac:dyDescent="0.25">
      <c r="A1813">
        <v>1811</v>
      </c>
      <c r="B1813" s="3" t="s">
        <v>1811</v>
      </c>
      <c r="C1813" s="3" t="s">
        <v>5920</v>
      </c>
      <c r="D1813" s="6">
        <v>6000</v>
      </c>
      <c r="E1813" s="8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>
        <f t="shared" si="112"/>
        <v>1</v>
      </c>
      <c r="P1813" s="11">
        <f t="shared" si="113"/>
        <v>1.54</v>
      </c>
      <c r="Q1813" t="s">
        <v>8335</v>
      </c>
      <c r="R1813" t="s">
        <v>8336</v>
      </c>
      <c r="S1813" s="10">
        <f t="shared" si="114"/>
        <v>41876.433680555558</v>
      </c>
      <c r="T1813">
        <f t="shared" si="115"/>
        <v>2014</v>
      </c>
      <c r="U1813" s="15" t="str" cm="1">
        <f t="array" ref="U1813">_xlfn.IFS(MONTH($S1813)=1, "January", MONTH($S1813)=2, "Feburary", MONTH($S1813)=3, "March", MONTH($S1813)=4, "April", MONTH($S1813)=5, "May", MONTH($S1813)=6, "June", MONTH($S1813)=7, "July", MONTH($S1813)=8, "August", MONTH($S1813)=9, "September", MONTH($S1813)=10, "October", MONTH($S1813)=11, "November", MONTH($S1813)=12, "December")</f>
        <v>August</v>
      </c>
    </row>
    <row r="1814" spans="1:21" ht="30" x14ac:dyDescent="0.25">
      <c r="A1814">
        <v>1812</v>
      </c>
      <c r="B1814" s="3" t="s">
        <v>1812</v>
      </c>
      <c r="C1814" s="3" t="s">
        <v>5921</v>
      </c>
      <c r="D1814" s="6">
        <v>6000</v>
      </c>
      <c r="E1814" s="8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>
        <f t="shared" si="112"/>
        <v>14</v>
      </c>
      <c r="P1814" s="11">
        <f t="shared" si="113"/>
        <v>37.61</v>
      </c>
      <c r="Q1814" t="s">
        <v>8335</v>
      </c>
      <c r="R1814" t="s">
        <v>8336</v>
      </c>
      <c r="S1814" s="10">
        <f t="shared" si="114"/>
        <v>42524.318703703699</v>
      </c>
      <c r="T1814">
        <f t="shared" si="115"/>
        <v>2016</v>
      </c>
      <c r="U1814" s="15" t="str" cm="1">
        <f t="array" ref="U1814">_xlfn.IFS(MONTH($S1814)=1, "January", MONTH($S1814)=2, "Feburary", MONTH($S1814)=3, "March", MONTH($S1814)=4, "April", MONTH($S1814)=5, "May", MONTH($S1814)=6, "June", MONTH($S1814)=7, "July", MONTH($S1814)=8, "August", MONTH($S1814)=9, "September", MONTH($S1814)=10, "October", MONTH($S1814)=11, "November", MONTH($S1814)=12, "December")</f>
        <v>June</v>
      </c>
    </row>
    <row r="1815" spans="1:21" ht="30" x14ac:dyDescent="0.25">
      <c r="A1815">
        <v>1813</v>
      </c>
      <c r="B1815" s="3" t="s">
        <v>1813</v>
      </c>
      <c r="C1815" s="3" t="s">
        <v>5922</v>
      </c>
      <c r="D1815" s="6">
        <v>6000</v>
      </c>
      <c r="E1815" s="8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>
        <f t="shared" si="112"/>
        <v>0</v>
      </c>
      <c r="P1815" s="11">
        <f t="shared" si="113"/>
        <v>0</v>
      </c>
      <c r="Q1815" t="s">
        <v>8335</v>
      </c>
      <c r="R1815" t="s">
        <v>8336</v>
      </c>
      <c r="S1815" s="10">
        <f t="shared" si="114"/>
        <v>41829.889027777775</v>
      </c>
      <c r="T1815">
        <f t="shared" si="115"/>
        <v>2014</v>
      </c>
      <c r="U1815" s="15" t="str" cm="1">
        <f t="array" ref="U1815">_xlfn.IFS(MONTH($S1815)=1, "January", MONTH($S1815)=2, "Feburary", MONTH($S1815)=3, "March", MONTH($S1815)=4, "April", MONTH($S1815)=5, "May", MONTH($S1815)=6, "June", MONTH($S1815)=7, "July", MONTH($S1815)=8, "August", MONTH($S1815)=9, "September", MONTH($S1815)=10, "October", MONTH($S1815)=11, "November", MONTH($S1815)=12, "December")</f>
        <v>July</v>
      </c>
    </row>
    <row r="1816" spans="1:21" ht="30" x14ac:dyDescent="0.25">
      <c r="A1816">
        <v>1814</v>
      </c>
      <c r="B1816" s="3" t="s">
        <v>1814</v>
      </c>
      <c r="C1816" s="3" t="s">
        <v>5923</v>
      </c>
      <c r="D1816" s="6">
        <v>6000</v>
      </c>
      <c r="E1816" s="8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>
        <f t="shared" si="112"/>
        <v>98</v>
      </c>
      <c r="P1816" s="11">
        <f t="shared" si="113"/>
        <v>42.16</v>
      </c>
      <c r="Q1816" t="s">
        <v>8335</v>
      </c>
      <c r="R1816" t="s">
        <v>8336</v>
      </c>
      <c r="S1816" s="10">
        <f t="shared" si="114"/>
        <v>42033.314074074078</v>
      </c>
      <c r="T1816">
        <f t="shared" si="115"/>
        <v>2015</v>
      </c>
      <c r="U1816" s="15" t="str" cm="1">
        <f t="array" ref="U1816">_xlfn.IFS(MONTH($S1816)=1, "January", MONTH($S1816)=2, "Feburary", MONTH($S1816)=3, "March", MONTH($S1816)=4, "April", MONTH($S1816)=5, "May", MONTH($S1816)=6, "June", MONTH($S1816)=7, "July", MONTH($S1816)=8, "August", MONTH($S1816)=9, "September", MONTH($S1816)=10, "October", MONTH($S1816)=11, "November", MONTH($S1816)=12, "December")</f>
        <v>January</v>
      </c>
    </row>
    <row r="1817" spans="1:21" ht="30" x14ac:dyDescent="0.25">
      <c r="A1817">
        <v>1815</v>
      </c>
      <c r="B1817" s="3" t="s">
        <v>1815</v>
      </c>
      <c r="C1817" s="3" t="s">
        <v>5924</v>
      </c>
      <c r="D1817" s="6">
        <v>6000</v>
      </c>
      <c r="E1817" s="8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>
        <f t="shared" si="112"/>
        <v>0</v>
      </c>
      <c r="P1817" s="11">
        <f t="shared" si="113"/>
        <v>0</v>
      </c>
      <c r="Q1817" t="s">
        <v>8335</v>
      </c>
      <c r="R1817" t="s">
        <v>8336</v>
      </c>
      <c r="S1817" s="10">
        <f t="shared" si="114"/>
        <v>42172.906678240746</v>
      </c>
      <c r="T1817">
        <f t="shared" si="115"/>
        <v>2015</v>
      </c>
      <c r="U1817" s="15" t="str" cm="1">
        <f t="array" ref="U1817">_xlfn.IFS(MONTH($S1817)=1, "January", MONTH($S1817)=2, "Feburary", MONTH($S1817)=3, "March", MONTH($S1817)=4, "April", MONTH($S1817)=5, "May", MONTH($S1817)=6, "June", MONTH($S1817)=7, "July", MONTH($S1817)=8, "August", MONTH($S1817)=9, "September", MONTH($S1817)=10, "October", MONTH($S1817)=11, "November", MONTH($S1817)=12, "December")</f>
        <v>June</v>
      </c>
    </row>
    <row r="1818" spans="1:21" ht="30" x14ac:dyDescent="0.25">
      <c r="A1818">
        <v>1816</v>
      </c>
      <c r="B1818" s="3" t="s">
        <v>1816</v>
      </c>
      <c r="C1818" s="3" t="s">
        <v>5925</v>
      </c>
      <c r="D1818" s="6">
        <v>6000</v>
      </c>
      <c r="E1818" s="8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>
        <f t="shared" si="112"/>
        <v>8</v>
      </c>
      <c r="P1818" s="11">
        <f t="shared" si="113"/>
        <v>84.83</v>
      </c>
      <c r="Q1818" t="s">
        <v>8335</v>
      </c>
      <c r="R1818" t="s">
        <v>8336</v>
      </c>
      <c r="S1818" s="10">
        <f t="shared" si="114"/>
        <v>42548.876192129625</v>
      </c>
      <c r="T1818">
        <f t="shared" si="115"/>
        <v>2016</v>
      </c>
      <c r="U1818" s="15" t="str" cm="1">
        <f t="array" ref="U1818">_xlfn.IFS(MONTH($S1818)=1, "January", MONTH($S1818)=2, "Feburary", MONTH($S1818)=3, "March", MONTH($S1818)=4, "April", MONTH($S1818)=5, "May", MONTH($S1818)=6, "June", MONTH($S1818)=7, "July", MONTH($S1818)=8, "August", MONTH($S1818)=9, "September", MONTH($S1818)=10, "October", MONTH($S1818)=11, "November", MONTH($S1818)=12, "December")</f>
        <v>June</v>
      </c>
    </row>
    <row r="1819" spans="1:21" ht="30" x14ac:dyDescent="0.25">
      <c r="A1819">
        <v>1817</v>
      </c>
      <c r="B1819" s="3" t="s">
        <v>1817</v>
      </c>
      <c r="C1819" s="3" t="s">
        <v>5926</v>
      </c>
      <c r="D1819" s="6">
        <v>6000</v>
      </c>
      <c r="E1819" s="8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>
        <f t="shared" si="112"/>
        <v>157</v>
      </c>
      <c r="P1819" s="11">
        <f t="shared" si="113"/>
        <v>94.19</v>
      </c>
      <c r="Q1819" t="s">
        <v>8335</v>
      </c>
      <c r="R1819" t="s">
        <v>8336</v>
      </c>
      <c r="S1819" s="10">
        <f t="shared" si="114"/>
        <v>42705.662118055552</v>
      </c>
      <c r="T1819">
        <f t="shared" si="115"/>
        <v>2016</v>
      </c>
      <c r="U1819" s="15" t="str" cm="1">
        <f t="array" ref="U1819">_xlfn.IFS(MONTH($S1819)=1, "January", MONTH($S1819)=2, "Feburary", MONTH($S1819)=3, "March", MONTH($S1819)=4, "April", MONTH($S1819)=5, "May", MONTH($S1819)=6, "June", MONTH($S1819)=7, "July", MONTH($S1819)=8, "August", MONTH($S1819)=9, "September", MONTH($S1819)=10, "October", MONTH($S1819)=11, "November", MONTH($S1819)=12, "December")</f>
        <v>December</v>
      </c>
    </row>
    <row r="1820" spans="1:21" ht="30" x14ac:dyDescent="0.25">
      <c r="A1820">
        <v>1818</v>
      </c>
      <c r="B1820" s="3" t="s">
        <v>1818</v>
      </c>
      <c r="C1820" s="3" t="s">
        <v>5927</v>
      </c>
      <c r="D1820" s="6">
        <v>6000</v>
      </c>
      <c r="E1820" s="8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>
        <f t="shared" si="112"/>
        <v>0</v>
      </c>
      <c r="P1820" s="11">
        <f t="shared" si="113"/>
        <v>0</v>
      </c>
      <c r="Q1820" t="s">
        <v>8335</v>
      </c>
      <c r="R1820" t="s">
        <v>8336</v>
      </c>
      <c r="S1820" s="10">
        <f t="shared" si="114"/>
        <v>42067.234375</v>
      </c>
      <c r="T1820">
        <f t="shared" si="115"/>
        <v>2015</v>
      </c>
      <c r="U1820" s="15" t="str" cm="1">
        <f t="array" ref="U1820">_xlfn.IFS(MONTH($S1820)=1, "January", MONTH($S1820)=2, "Feburary", MONTH($S1820)=3, "March", MONTH($S1820)=4, "April", MONTH($S1820)=5, "May", MONTH($S1820)=6, "June", MONTH($S1820)=7, "July", MONTH($S1820)=8, "August", MONTH($S1820)=9, "September", MONTH($S1820)=10, "October", MONTH($S1820)=11, "November", MONTH($S1820)=12, "December")</f>
        <v>March</v>
      </c>
    </row>
    <row r="1821" spans="1:21" ht="30" x14ac:dyDescent="0.25">
      <c r="A1821">
        <v>1819</v>
      </c>
      <c r="B1821" s="3" t="s">
        <v>1819</v>
      </c>
      <c r="C1821" s="3" t="s">
        <v>5928</v>
      </c>
      <c r="D1821" s="6">
        <v>6000</v>
      </c>
      <c r="E1821" s="8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>
        <f t="shared" si="112"/>
        <v>0</v>
      </c>
      <c r="P1821" s="11">
        <f t="shared" si="113"/>
        <v>6.25</v>
      </c>
      <c r="Q1821" t="s">
        <v>8335</v>
      </c>
      <c r="R1821" t="s">
        <v>8336</v>
      </c>
      <c r="S1821" s="10">
        <f t="shared" si="114"/>
        <v>41820.752268518518</v>
      </c>
      <c r="T1821">
        <f t="shared" si="115"/>
        <v>2014</v>
      </c>
      <c r="U1821" s="15" t="str" cm="1">
        <f t="array" ref="U1821">_xlfn.IFS(MONTH($S1821)=1, "January", MONTH($S1821)=2, "Feburary", MONTH($S1821)=3, "March", MONTH($S1821)=4, "April", MONTH($S1821)=5, "May", MONTH($S1821)=6, "June", MONTH($S1821)=7, "July", MONTH($S1821)=8, "August", MONTH($S1821)=9, "September", MONTH($S1821)=10, "October", MONTH($S1821)=11, "November", MONTH($S1821)=12, "December")</f>
        <v>June</v>
      </c>
    </row>
    <row r="1822" spans="1:21" ht="30" x14ac:dyDescent="0.25">
      <c r="A1822">
        <v>1820</v>
      </c>
      <c r="B1822" s="3" t="s">
        <v>1820</v>
      </c>
      <c r="C1822" s="3" t="s">
        <v>5929</v>
      </c>
      <c r="D1822" s="6">
        <v>6000</v>
      </c>
      <c r="E1822" s="8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>
        <f t="shared" si="112"/>
        <v>28</v>
      </c>
      <c r="P1822" s="11">
        <f t="shared" si="113"/>
        <v>213.38</v>
      </c>
      <c r="Q1822" t="s">
        <v>8335</v>
      </c>
      <c r="R1822" t="s">
        <v>8336</v>
      </c>
      <c r="S1822" s="10">
        <f t="shared" si="114"/>
        <v>42065.084375000006</v>
      </c>
      <c r="T1822">
        <f t="shared" si="115"/>
        <v>2015</v>
      </c>
      <c r="U1822" s="15" t="str" cm="1">
        <f t="array" ref="U1822">_xlfn.IFS(MONTH($S1822)=1, "January", MONTH($S1822)=2, "Feburary", MONTH($S1822)=3, "March", MONTH($S1822)=4, "April", MONTH($S1822)=5, "May", MONTH($S1822)=6, "June", MONTH($S1822)=7, "July", MONTH($S1822)=8, "August", MONTH($S1822)=9, "September", MONTH($S1822)=10, "October", MONTH($S1822)=11, "November", MONTH($S1822)=12, "December")</f>
        <v>March</v>
      </c>
    </row>
    <row r="1823" spans="1:21" ht="30" x14ac:dyDescent="0.25">
      <c r="A1823">
        <v>1821</v>
      </c>
      <c r="B1823" s="3" t="s">
        <v>1821</v>
      </c>
      <c r="C1823" s="3" t="s">
        <v>5930</v>
      </c>
      <c r="D1823" s="6">
        <v>6000</v>
      </c>
      <c r="E1823" s="8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>
        <f t="shared" si="112"/>
        <v>56</v>
      </c>
      <c r="P1823" s="11">
        <f t="shared" si="113"/>
        <v>59.16</v>
      </c>
      <c r="Q1823" t="s">
        <v>8322</v>
      </c>
      <c r="R1823" t="s">
        <v>8323</v>
      </c>
      <c r="S1823" s="10">
        <f t="shared" si="114"/>
        <v>40926.319062499999</v>
      </c>
      <c r="T1823">
        <f t="shared" si="115"/>
        <v>2012</v>
      </c>
      <c r="U1823" s="15" t="str" cm="1">
        <f t="array" ref="U1823">_xlfn.IFS(MONTH($S1823)=1, "January", MONTH($S1823)=2, "Feburary", MONTH($S1823)=3, "March", MONTH($S1823)=4, "April", MONTH($S1823)=5, "May", MONTH($S1823)=6, "June", MONTH($S1823)=7, "July", MONTH($S1823)=8, "August", MONTH($S1823)=9, "September", MONTH($S1823)=10, "October", MONTH($S1823)=11, "November", MONTH($S1823)=12, "December")</f>
        <v>January</v>
      </c>
    </row>
    <row r="1824" spans="1:21" ht="30" x14ac:dyDescent="0.25">
      <c r="A1824">
        <v>1822</v>
      </c>
      <c r="B1824" s="3" t="s">
        <v>1822</v>
      </c>
      <c r="C1824" s="3" t="s">
        <v>5931</v>
      </c>
      <c r="D1824" s="6">
        <v>6000</v>
      </c>
      <c r="E1824" s="8">
        <v>300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>
        <f t="shared" si="112"/>
        <v>5</v>
      </c>
      <c r="P1824" s="11">
        <f t="shared" si="113"/>
        <v>27.27</v>
      </c>
      <c r="Q1824" t="s">
        <v>8322</v>
      </c>
      <c r="R1824" t="s">
        <v>8323</v>
      </c>
      <c r="S1824" s="10">
        <f t="shared" si="114"/>
        <v>41634.797013888885</v>
      </c>
      <c r="T1824">
        <f t="shared" si="115"/>
        <v>2013</v>
      </c>
      <c r="U1824" s="15" t="str" cm="1">
        <f t="array" ref="U1824">_xlfn.IFS(MONTH($S1824)=1, "January", MONTH($S1824)=2, "Feburary", MONTH($S1824)=3, "March", MONTH($S1824)=4, "April", MONTH($S1824)=5, "May", MONTH($S1824)=6, "June", MONTH($S1824)=7, "July", MONTH($S1824)=8, "August", MONTH($S1824)=9, "September", MONTH($S1824)=10, "October", MONTH($S1824)=11, "November", MONTH($S1824)=12, "December")</f>
        <v>December</v>
      </c>
    </row>
    <row r="1825" spans="1:21" ht="30" x14ac:dyDescent="0.25">
      <c r="A1825">
        <v>1823</v>
      </c>
      <c r="B1825" s="3" t="s">
        <v>1823</v>
      </c>
      <c r="C1825" s="3" t="s">
        <v>5932</v>
      </c>
      <c r="D1825" s="6">
        <v>6000</v>
      </c>
      <c r="E1825" s="8">
        <v>811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>
        <f t="shared" si="112"/>
        <v>14</v>
      </c>
      <c r="P1825" s="11">
        <f t="shared" si="113"/>
        <v>24.58</v>
      </c>
      <c r="Q1825" t="s">
        <v>8322</v>
      </c>
      <c r="R1825" t="s">
        <v>8323</v>
      </c>
      <c r="S1825" s="10">
        <f t="shared" si="114"/>
        <v>41176.684907407405</v>
      </c>
      <c r="T1825">
        <f t="shared" si="115"/>
        <v>2012</v>
      </c>
      <c r="U1825" s="15" t="str" cm="1">
        <f t="array" ref="U1825">_xlfn.IFS(MONTH($S1825)=1, "January", MONTH($S1825)=2, "Feburary", MONTH($S1825)=3, "March", MONTH($S1825)=4, "April", MONTH($S1825)=5, "May", MONTH($S1825)=6, "June", MONTH($S1825)=7, "July", MONTH($S1825)=8, "August", MONTH($S1825)=9, "September", MONTH($S1825)=10, "October", MONTH($S1825)=11, "November", MONTH($S1825)=12, "December")</f>
        <v>September</v>
      </c>
    </row>
    <row r="1826" spans="1:21" x14ac:dyDescent="0.25">
      <c r="A1826">
        <v>1824</v>
      </c>
      <c r="B1826" s="3" t="s">
        <v>1824</v>
      </c>
      <c r="C1826" s="3" t="s">
        <v>5933</v>
      </c>
      <c r="D1826" s="6">
        <v>6000</v>
      </c>
      <c r="E1826" s="8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>
        <f t="shared" si="112"/>
        <v>50</v>
      </c>
      <c r="P1826" s="11">
        <f t="shared" si="113"/>
        <v>75.05</v>
      </c>
      <c r="Q1826" t="s">
        <v>8322</v>
      </c>
      <c r="R1826" t="s">
        <v>8323</v>
      </c>
      <c r="S1826" s="10">
        <f t="shared" si="114"/>
        <v>41626.916284722225</v>
      </c>
      <c r="T1826">
        <f t="shared" si="115"/>
        <v>2013</v>
      </c>
      <c r="U1826" s="15" t="str" cm="1">
        <f t="array" ref="U1826">_xlfn.IFS(MONTH($S1826)=1, "January", MONTH($S1826)=2, "Feburary", MONTH($S1826)=3, "March", MONTH($S1826)=4, "April", MONTH($S1826)=5, "May", MONTH($S1826)=6, "June", MONTH($S1826)=7, "July", MONTH($S1826)=8, "August", MONTH($S1826)=9, "September", MONTH($S1826)=10, "October", MONTH($S1826)=11, "November", MONTH($S1826)=12, "December")</f>
        <v>December</v>
      </c>
    </row>
    <row r="1827" spans="1:21" ht="30" x14ac:dyDescent="0.25">
      <c r="A1827">
        <v>1825</v>
      </c>
      <c r="B1827" s="3" t="s">
        <v>1825</v>
      </c>
      <c r="C1827" s="3" t="s">
        <v>5934</v>
      </c>
      <c r="D1827" s="6">
        <v>6000</v>
      </c>
      <c r="E1827" s="8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>
        <f t="shared" si="112"/>
        <v>35</v>
      </c>
      <c r="P1827" s="11">
        <f t="shared" si="113"/>
        <v>42.02</v>
      </c>
      <c r="Q1827" t="s">
        <v>8322</v>
      </c>
      <c r="R1827" t="s">
        <v>8323</v>
      </c>
      <c r="S1827" s="10">
        <f t="shared" si="114"/>
        <v>41443.83452546296</v>
      </c>
      <c r="T1827">
        <f t="shared" si="115"/>
        <v>2013</v>
      </c>
      <c r="U1827" s="15" t="str" cm="1">
        <f t="array" ref="U1827">_xlfn.IFS(MONTH($S1827)=1, "January", MONTH($S1827)=2, "Feburary", MONTH($S1827)=3, "March", MONTH($S1827)=4, "April", MONTH($S1827)=5, "May", MONTH($S1827)=6, "June", MONTH($S1827)=7, "July", MONTH($S1827)=8, "August", MONTH($S1827)=9, "September", MONTH($S1827)=10, "October", MONTH($S1827)=11, "November", MONTH($S1827)=12, "December")</f>
        <v>June</v>
      </c>
    </row>
    <row r="1828" spans="1:21" ht="30" x14ac:dyDescent="0.25">
      <c r="A1828">
        <v>1826</v>
      </c>
      <c r="B1828" s="3" t="s">
        <v>1826</v>
      </c>
      <c r="C1828" s="3" t="s">
        <v>5935</v>
      </c>
      <c r="D1828" s="6">
        <v>6000</v>
      </c>
      <c r="E1828" s="8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>
        <f t="shared" si="112"/>
        <v>34</v>
      </c>
      <c r="P1828" s="11">
        <f t="shared" si="113"/>
        <v>53.16</v>
      </c>
      <c r="Q1828" t="s">
        <v>8322</v>
      </c>
      <c r="R1828" t="s">
        <v>8323</v>
      </c>
      <c r="S1828" s="10">
        <f t="shared" si="114"/>
        <v>41657.923807870371</v>
      </c>
      <c r="T1828">
        <f t="shared" si="115"/>
        <v>2014</v>
      </c>
      <c r="U1828" s="15" t="str" cm="1">
        <f t="array" ref="U1828">_xlfn.IFS(MONTH($S1828)=1, "January", MONTH($S1828)=2, "Feburary", MONTH($S1828)=3, "March", MONTH($S1828)=4, "April", MONTH($S1828)=5, "May", MONTH($S1828)=6, "June", MONTH($S1828)=7, "July", MONTH($S1828)=8, "August", MONTH($S1828)=9, "September", MONTH($S1828)=10, "October", MONTH($S1828)=11, "November", MONTH($S1828)=12, "December")</f>
        <v>January</v>
      </c>
    </row>
    <row r="1829" spans="1:21" ht="30" x14ac:dyDescent="0.25">
      <c r="A1829">
        <v>1827</v>
      </c>
      <c r="B1829" s="3" t="s">
        <v>1827</v>
      </c>
      <c r="C1829" s="3" t="s">
        <v>5936</v>
      </c>
      <c r="D1829" s="6">
        <v>6000</v>
      </c>
      <c r="E1829" s="8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>
        <f t="shared" si="112"/>
        <v>134</v>
      </c>
      <c r="P1829" s="11">
        <f t="shared" si="113"/>
        <v>83.89</v>
      </c>
      <c r="Q1829" t="s">
        <v>8322</v>
      </c>
      <c r="R1829" t="s">
        <v>8323</v>
      </c>
      <c r="S1829" s="10">
        <f t="shared" si="114"/>
        <v>40555.325937499998</v>
      </c>
      <c r="T1829">
        <f t="shared" si="115"/>
        <v>2011</v>
      </c>
      <c r="U1829" s="15" t="str" cm="1">
        <f t="array" ref="U1829">_xlfn.IFS(MONTH($S1829)=1, "January", MONTH($S1829)=2, "Feburary", MONTH($S1829)=3, "March", MONTH($S1829)=4, "April", MONTH($S1829)=5, "May", MONTH($S1829)=6, "June", MONTH($S1829)=7, "July", MONTH($S1829)=8, "August", MONTH($S1829)=9, "September", MONTH($S1829)=10, "October", MONTH($S1829)=11, "November", MONTH($S1829)=12, "December")</f>
        <v>January</v>
      </c>
    </row>
    <row r="1830" spans="1:21" ht="30" x14ac:dyDescent="0.25">
      <c r="A1830">
        <v>1828</v>
      </c>
      <c r="B1830" s="3" t="s">
        <v>1828</v>
      </c>
      <c r="C1830" s="3" t="s">
        <v>5937</v>
      </c>
      <c r="D1830" s="6">
        <v>6000</v>
      </c>
      <c r="E1830" s="8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>
        <f t="shared" si="112"/>
        <v>334</v>
      </c>
      <c r="P1830" s="11">
        <f t="shared" si="113"/>
        <v>417.33</v>
      </c>
      <c r="Q1830" t="s">
        <v>8322</v>
      </c>
      <c r="R1830" t="s">
        <v>8323</v>
      </c>
      <c r="S1830" s="10">
        <f t="shared" si="114"/>
        <v>41736.899652777778</v>
      </c>
      <c r="T1830">
        <f t="shared" si="115"/>
        <v>2014</v>
      </c>
      <c r="U1830" s="15" t="str" cm="1">
        <f t="array" ref="U1830">_xlfn.IFS(MONTH($S1830)=1, "January", MONTH($S1830)=2, "Feburary", MONTH($S1830)=3, "March", MONTH($S1830)=4, "April", MONTH($S1830)=5, "May", MONTH($S1830)=6, "June", MONTH($S1830)=7, "July", MONTH($S1830)=8, "August", MONTH($S1830)=9, "September", MONTH($S1830)=10, "October", MONTH($S1830)=11, "November", MONTH($S1830)=12, "December")</f>
        <v>April</v>
      </c>
    </row>
    <row r="1831" spans="1:21" ht="30" x14ac:dyDescent="0.25">
      <c r="A1831">
        <v>1829</v>
      </c>
      <c r="B1831" s="3" t="s">
        <v>1829</v>
      </c>
      <c r="C1831" s="3" t="s">
        <v>5938</v>
      </c>
      <c r="D1831" s="6">
        <v>6000</v>
      </c>
      <c r="E1831" s="8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>
        <f t="shared" si="112"/>
        <v>42</v>
      </c>
      <c r="P1831" s="11">
        <f t="shared" si="113"/>
        <v>75.77</v>
      </c>
      <c r="Q1831" t="s">
        <v>8322</v>
      </c>
      <c r="R1831" t="s">
        <v>8323</v>
      </c>
      <c r="S1831" s="10">
        <f t="shared" si="114"/>
        <v>40516.087627314817</v>
      </c>
      <c r="T1831">
        <f t="shared" si="115"/>
        <v>2010</v>
      </c>
      <c r="U1831" s="15" t="str" cm="1">
        <f t="array" ref="U1831">_xlfn.IFS(MONTH($S1831)=1, "January", MONTH($S1831)=2, "Feburary", MONTH($S1831)=3, "March", MONTH($S1831)=4, "April", MONTH($S1831)=5, "May", MONTH($S1831)=6, "June", MONTH($S1831)=7, "July", MONTH($S1831)=8, "August", MONTH($S1831)=9, "September", MONTH($S1831)=10, "October", MONTH($S1831)=11, "November", MONTH($S1831)=12, "December")</f>
        <v>December</v>
      </c>
    </row>
    <row r="1832" spans="1:21" ht="30" x14ac:dyDescent="0.25">
      <c r="A1832">
        <v>1830</v>
      </c>
      <c r="B1832" s="3" t="s">
        <v>1830</v>
      </c>
      <c r="C1832" s="3" t="s">
        <v>5939</v>
      </c>
      <c r="D1832" s="6">
        <v>6000</v>
      </c>
      <c r="E1832" s="8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>
        <f t="shared" si="112"/>
        <v>254</v>
      </c>
      <c r="P1832" s="11">
        <f t="shared" si="113"/>
        <v>67.39</v>
      </c>
      <c r="Q1832" t="s">
        <v>8322</v>
      </c>
      <c r="R1832" t="s">
        <v>8323</v>
      </c>
      <c r="S1832" s="10">
        <f t="shared" si="114"/>
        <v>41664.684108796297</v>
      </c>
      <c r="T1832">
        <f t="shared" si="115"/>
        <v>2014</v>
      </c>
      <c r="U1832" s="15" t="str" cm="1">
        <f t="array" ref="U1832">_xlfn.IFS(MONTH($S1832)=1, "January", MONTH($S1832)=2, "Feburary", MONTH($S1832)=3, "March", MONTH($S1832)=4, "April", MONTH($S1832)=5, "May", MONTH($S1832)=6, "June", MONTH($S1832)=7, "July", MONTH($S1832)=8, "August", MONTH($S1832)=9, "September", MONTH($S1832)=10, "October", MONTH($S1832)=11, "November", MONTH($S1832)=12, "December")</f>
        <v>January</v>
      </c>
    </row>
    <row r="1833" spans="1:21" ht="30" x14ac:dyDescent="0.25">
      <c r="A1833">
        <v>1831</v>
      </c>
      <c r="B1833" s="3" t="s">
        <v>1831</v>
      </c>
      <c r="C1833" s="3" t="s">
        <v>5940</v>
      </c>
      <c r="D1833" s="6">
        <v>6000</v>
      </c>
      <c r="E1833" s="8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>
        <f t="shared" si="112"/>
        <v>17</v>
      </c>
      <c r="P1833" s="11">
        <f t="shared" si="113"/>
        <v>73.569999999999993</v>
      </c>
      <c r="Q1833" t="s">
        <v>8322</v>
      </c>
      <c r="R1833" t="s">
        <v>8323</v>
      </c>
      <c r="S1833" s="10">
        <f t="shared" si="114"/>
        <v>41026.996099537035</v>
      </c>
      <c r="T1833">
        <f t="shared" si="115"/>
        <v>2012</v>
      </c>
      <c r="U1833" s="15" t="str" cm="1">
        <f t="array" ref="U1833">_xlfn.IFS(MONTH($S1833)=1, "January", MONTH($S1833)=2, "Feburary", MONTH($S1833)=3, "March", MONTH($S1833)=4, "April", MONTH($S1833)=5, "May", MONTH($S1833)=6, "June", MONTH($S1833)=7, "July", MONTH($S1833)=8, "August", MONTH($S1833)=9, "September", MONTH($S1833)=10, "October", MONTH($S1833)=11, "November", MONTH($S1833)=12, "December")</f>
        <v>April</v>
      </c>
    </row>
    <row r="1834" spans="1:21" ht="30" x14ac:dyDescent="0.25">
      <c r="A1834">
        <v>1832</v>
      </c>
      <c r="B1834" s="3" t="s">
        <v>1832</v>
      </c>
      <c r="C1834" s="3" t="s">
        <v>5941</v>
      </c>
      <c r="D1834" s="6">
        <v>6000</v>
      </c>
      <c r="E1834" s="8">
        <v>500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>
        <f t="shared" si="112"/>
        <v>8</v>
      </c>
      <c r="P1834" s="11">
        <f t="shared" si="113"/>
        <v>25</v>
      </c>
      <c r="Q1834" t="s">
        <v>8322</v>
      </c>
      <c r="R1834" t="s">
        <v>8323</v>
      </c>
      <c r="S1834" s="10">
        <f t="shared" si="114"/>
        <v>40576.539664351854</v>
      </c>
      <c r="T1834">
        <f t="shared" si="115"/>
        <v>2011</v>
      </c>
      <c r="U1834" s="15" t="str" cm="1">
        <f t="array" ref="U1834">_xlfn.IFS(MONTH($S1834)=1, "January", MONTH($S1834)=2, "Feburary", MONTH($S1834)=3, "March", MONTH($S1834)=4, "April", MONTH($S1834)=5, "May", MONTH($S1834)=6, "June", MONTH($S1834)=7, "July", MONTH($S1834)=8, "August", MONTH($S1834)=9, "September", MONTH($S1834)=10, "October", MONTH($S1834)=11, "November", MONTH($S1834)=12, "December")</f>
        <v>Feburary</v>
      </c>
    </row>
    <row r="1835" spans="1:21" ht="30" x14ac:dyDescent="0.25">
      <c r="A1835">
        <v>1833</v>
      </c>
      <c r="B1835" s="3" t="s">
        <v>1833</v>
      </c>
      <c r="C1835" s="3" t="s">
        <v>5942</v>
      </c>
      <c r="D1835" s="6">
        <v>6000</v>
      </c>
      <c r="E1835" s="8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>
        <f t="shared" si="112"/>
        <v>18</v>
      </c>
      <c r="P1835" s="11">
        <f t="shared" si="113"/>
        <v>42</v>
      </c>
      <c r="Q1835" t="s">
        <v>8322</v>
      </c>
      <c r="R1835" t="s">
        <v>8323</v>
      </c>
      <c r="S1835" s="10">
        <f t="shared" si="114"/>
        <v>41303.044016203705</v>
      </c>
      <c r="T1835">
        <f t="shared" si="115"/>
        <v>2013</v>
      </c>
      <c r="U1835" s="15" t="str" cm="1">
        <f t="array" ref="U1835">_xlfn.IFS(MONTH($S1835)=1, "January", MONTH($S1835)=2, "Feburary", MONTH($S1835)=3, "March", MONTH($S1835)=4, "April", MONTH($S1835)=5, "May", MONTH($S1835)=6, "June", MONTH($S1835)=7, "July", MONTH($S1835)=8, "August", MONTH($S1835)=9, "September", MONTH($S1835)=10, "October", MONTH($S1835)=11, "November", MONTH($S1835)=12, "December")</f>
        <v>January</v>
      </c>
    </row>
    <row r="1836" spans="1:21" x14ac:dyDescent="0.25">
      <c r="A1836">
        <v>1834</v>
      </c>
      <c r="B1836" s="3" t="s">
        <v>1834</v>
      </c>
      <c r="C1836" s="3" t="s">
        <v>5943</v>
      </c>
      <c r="D1836" s="6">
        <v>6000</v>
      </c>
      <c r="E1836" s="8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>
        <f t="shared" si="112"/>
        <v>197</v>
      </c>
      <c r="P1836" s="11">
        <f t="shared" si="113"/>
        <v>131.16999999999999</v>
      </c>
      <c r="Q1836" t="s">
        <v>8322</v>
      </c>
      <c r="R1836" t="s">
        <v>8323</v>
      </c>
      <c r="S1836" s="10">
        <f t="shared" si="114"/>
        <v>41988.964062500003</v>
      </c>
      <c r="T1836">
        <f t="shared" si="115"/>
        <v>2014</v>
      </c>
      <c r="U1836" s="15" t="str" cm="1">
        <f t="array" ref="U1836">_xlfn.IFS(MONTH($S1836)=1, "January", MONTH($S1836)=2, "Feburary", MONTH($S1836)=3, "March", MONTH($S1836)=4, "April", MONTH($S1836)=5, "May", MONTH($S1836)=6, "June", MONTH($S1836)=7, "July", MONTH($S1836)=8, "August", MONTH($S1836)=9, "September", MONTH($S1836)=10, "October", MONTH($S1836)=11, "November", MONTH($S1836)=12, "December")</f>
        <v>December</v>
      </c>
    </row>
    <row r="1837" spans="1:21" ht="45" x14ac:dyDescent="0.25">
      <c r="A1837">
        <v>1835</v>
      </c>
      <c r="B1837" s="3" t="s">
        <v>1835</v>
      </c>
      <c r="C1837" s="3" t="s">
        <v>5944</v>
      </c>
      <c r="D1837" s="6">
        <v>6000</v>
      </c>
      <c r="E1837" s="8">
        <v>520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>
        <f t="shared" si="112"/>
        <v>9</v>
      </c>
      <c r="P1837" s="11">
        <f t="shared" si="113"/>
        <v>47.27</v>
      </c>
      <c r="Q1837" t="s">
        <v>8322</v>
      </c>
      <c r="R1837" t="s">
        <v>8323</v>
      </c>
      <c r="S1837" s="10">
        <f t="shared" si="114"/>
        <v>42430.702210648145</v>
      </c>
      <c r="T1837">
        <f t="shared" si="115"/>
        <v>2016</v>
      </c>
      <c r="U1837" s="15" t="str" cm="1">
        <f t="array" ref="U1837">_xlfn.IFS(MONTH($S1837)=1, "January", MONTH($S1837)=2, "Feburary", MONTH($S1837)=3, "March", MONTH($S1837)=4, "April", MONTH($S1837)=5, "May", MONTH($S1837)=6, "June", MONTH($S1837)=7, "July", MONTH($S1837)=8, "August", MONTH($S1837)=9, "September", MONTH($S1837)=10, "October", MONTH($S1837)=11, "November", MONTH($S1837)=12, "December")</f>
        <v>March</v>
      </c>
    </row>
    <row r="1838" spans="1:21" x14ac:dyDescent="0.25">
      <c r="A1838">
        <v>1836</v>
      </c>
      <c r="B1838" s="3" t="s">
        <v>1836</v>
      </c>
      <c r="C1838" s="3" t="s">
        <v>5945</v>
      </c>
      <c r="D1838" s="6">
        <v>6000</v>
      </c>
      <c r="E1838" s="8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>
        <f t="shared" si="112"/>
        <v>167</v>
      </c>
      <c r="P1838" s="11">
        <f t="shared" si="113"/>
        <v>182.13</v>
      </c>
      <c r="Q1838" t="s">
        <v>8322</v>
      </c>
      <c r="R1838" t="s">
        <v>8323</v>
      </c>
      <c r="S1838" s="10">
        <f t="shared" si="114"/>
        <v>41305.809363425928</v>
      </c>
      <c r="T1838">
        <f t="shared" si="115"/>
        <v>2013</v>
      </c>
      <c r="U1838" s="15" t="str" cm="1">
        <f t="array" ref="U1838">_xlfn.IFS(MONTH($S1838)=1, "January", MONTH($S1838)=2, "Feburary", MONTH($S1838)=3, "March", MONTH($S1838)=4, "April", MONTH($S1838)=5, "May", MONTH($S1838)=6, "June", MONTH($S1838)=7, "July", MONTH($S1838)=8, "August", MONTH($S1838)=9, "September", MONTH($S1838)=10, "October", MONTH($S1838)=11, "November", MONTH($S1838)=12, "December")</f>
        <v>January</v>
      </c>
    </row>
    <row r="1839" spans="1:21" ht="30" x14ac:dyDescent="0.25">
      <c r="A1839">
        <v>1837</v>
      </c>
      <c r="B1839" s="3" t="s">
        <v>1837</v>
      </c>
      <c r="C1839" s="3" t="s">
        <v>5946</v>
      </c>
      <c r="D1839" s="6">
        <v>6000</v>
      </c>
      <c r="E1839" s="8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>
        <f t="shared" si="112"/>
        <v>31</v>
      </c>
      <c r="P1839" s="11">
        <f t="shared" si="113"/>
        <v>61.37</v>
      </c>
      <c r="Q1839" t="s">
        <v>8322</v>
      </c>
      <c r="R1839" t="s">
        <v>8323</v>
      </c>
      <c r="S1839" s="10">
        <f t="shared" si="114"/>
        <v>40926.047858796301</v>
      </c>
      <c r="T1839">
        <f t="shared" si="115"/>
        <v>2012</v>
      </c>
      <c r="U1839" s="15" t="str" cm="1">
        <f t="array" ref="U1839">_xlfn.IFS(MONTH($S1839)=1, "January", MONTH($S1839)=2, "Feburary", MONTH($S1839)=3, "March", MONTH($S1839)=4, "April", MONTH($S1839)=5, "May", MONTH($S1839)=6, "June", MONTH($S1839)=7, "July", MONTH($S1839)=8, "August", MONTH($S1839)=9, "September", MONTH($S1839)=10, "October", MONTH($S1839)=11, "November", MONTH($S1839)=12, "December")</f>
        <v>January</v>
      </c>
    </row>
    <row r="1840" spans="1:21" ht="30" x14ac:dyDescent="0.25">
      <c r="A1840">
        <v>1838</v>
      </c>
      <c r="B1840" s="3" t="s">
        <v>1838</v>
      </c>
      <c r="C1840" s="3" t="s">
        <v>5947</v>
      </c>
      <c r="D1840" s="6">
        <v>6000</v>
      </c>
      <c r="E1840" s="8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>
        <f t="shared" si="112"/>
        <v>17</v>
      </c>
      <c r="P1840" s="11">
        <f t="shared" si="113"/>
        <v>35.770000000000003</v>
      </c>
      <c r="Q1840" t="s">
        <v>8322</v>
      </c>
      <c r="R1840" t="s">
        <v>8323</v>
      </c>
      <c r="S1840" s="10">
        <f t="shared" si="114"/>
        <v>40788.786539351851</v>
      </c>
      <c r="T1840">
        <f t="shared" si="115"/>
        <v>2011</v>
      </c>
      <c r="U1840" s="15" t="str" cm="1">
        <f t="array" ref="U1840">_xlfn.IFS(MONTH($S1840)=1, "January", MONTH($S1840)=2, "Feburary", MONTH($S1840)=3, "March", MONTH($S1840)=4, "April", MONTH($S1840)=5, "May", MONTH($S1840)=6, "June", MONTH($S1840)=7, "July", MONTH($S1840)=8, "August", MONTH($S1840)=9, "September", MONTH($S1840)=10, "October", MONTH($S1840)=11, "November", MONTH($S1840)=12, "December")</f>
        <v>September</v>
      </c>
    </row>
    <row r="1841" spans="1:21" ht="30" x14ac:dyDescent="0.25">
      <c r="A1841">
        <v>1839</v>
      </c>
      <c r="B1841" s="3" t="s">
        <v>1839</v>
      </c>
      <c r="C1841" s="3" t="s">
        <v>5948</v>
      </c>
      <c r="D1841" s="6">
        <v>6000</v>
      </c>
      <c r="E1841" s="8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>
        <f t="shared" si="112"/>
        <v>34</v>
      </c>
      <c r="P1841" s="11">
        <f t="shared" si="113"/>
        <v>45.62</v>
      </c>
      <c r="Q1841" t="s">
        <v>8322</v>
      </c>
      <c r="R1841" t="s">
        <v>8323</v>
      </c>
      <c r="S1841" s="10">
        <f t="shared" si="114"/>
        <v>42614.722013888888</v>
      </c>
      <c r="T1841">
        <f t="shared" si="115"/>
        <v>2016</v>
      </c>
      <c r="U1841" s="15" t="str" cm="1">
        <f t="array" ref="U1841">_xlfn.IFS(MONTH($S1841)=1, "January", MONTH($S1841)=2, "Feburary", MONTH($S1841)=3, "March", MONTH($S1841)=4, "April", MONTH($S1841)=5, "May", MONTH($S1841)=6, "June", MONTH($S1841)=7, "July", MONTH($S1841)=8, "August", MONTH($S1841)=9, "September", MONTH($S1841)=10, "October", MONTH($S1841)=11, "November", MONTH($S1841)=12, "December")</f>
        <v>September</v>
      </c>
    </row>
    <row r="1842" spans="1:21" ht="30" x14ac:dyDescent="0.25">
      <c r="A1842">
        <v>1840</v>
      </c>
      <c r="B1842" s="3" t="s">
        <v>1840</v>
      </c>
      <c r="C1842" s="3" t="s">
        <v>5949</v>
      </c>
      <c r="D1842" s="6">
        <v>6000</v>
      </c>
      <c r="E1842" s="8">
        <v>980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>
        <f t="shared" si="112"/>
        <v>16</v>
      </c>
      <c r="P1842" s="11">
        <f t="shared" si="113"/>
        <v>75.38</v>
      </c>
      <c r="Q1842" t="s">
        <v>8322</v>
      </c>
      <c r="R1842" t="s">
        <v>8323</v>
      </c>
      <c r="S1842" s="10">
        <f t="shared" si="114"/>
        <v>41382.096180555556</v>
      </c>
      <c r="T1842">
        <f t="shared" si="115"/>
        <v>2013</v>
      </c>
      <c r="U1842" s="15" t="str" cm="1">
        <f t="array" ref="U1842">_xlfn.IFS(MONTH($S1842)=1, "January", MONTH($S1842)=2, "Feburary", MONTH($S1842)=3, "March", MONTH($S1842)=4, "April", MONTH($S1842)=5, "May", MONTH($S1842)=6, "June", MONTH($S1842)=7, "July", MONTH($S1842)=8, "August", MONTH($S1842)=9, "September", MONTH($S1842)=10, "October", MONTH($S1842)=11, "November", MONTH($S1842)=12, "December")</f>
        <v>April</v>
      </c>
    </row>
    <row r="1843" spans="1:21" ht="30" x14ac:dyDescent="0.25">
      <c r="A1843">
        <v>1841</v>
      </c>
      <c r="B1843" s="3" t="s">
        <v>1841</v>
      </c>
      <c r="C1843" s="3" t="s">
        <v>5950</v>
      </c>
      <c r="D1843" s="6">
        <v>6000</v>
      </c>
      <c r="E1843" s="8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>
        <f t="shared" si="112"/>
        <v>34</v>
      </c>
      <c r="P1843" s="11">
        <f t="shared" si="113"/>
        <v>50.88</v>
      </c>
      <c r="Q1843" t="s">
        <v>8322</v>
      </c>
      <c r="R1843" t="s">
        <v>8323</v>
      </c>
      <c r="S1843" s="10">
        <f t="shared" si="114"/>
        <v>41745.84542824074</v>
      </c>
      <c r="T1843">
        <f t="shared" si="115"/>
        <v>2014</v>
      </c>
      <c r="U1843" s="15" t="str" cm="1">
        <f t="array" ref="U1843">_xlfn.IFS(MONTH($S1843)=1, "January", MONTH($S1843)=2, "Feburary", MONTH($S1843)=3, "March", MONTH($S1843)=4, "April", MONTH($S1843)=5, "May", MONTH($S1843)=6, "June", MONTH($S1843)=7, "July", MONTH($S1843)=8, "August", MONTH($S1843)=9, "September", MONTH($S1843)=10, "October", MONTH($S1843)=11, "November", MONTH($S1843)=12, "December")</f>
        <v>April</v>
      </c>
    </row>
    <row r="1844" spans="1:21" ht="30" x14ac:dyDescent="0.25">
      <c r="A1844">
        <v>1842</v>
      </c>
      <c r="B1844" s="3" t="s">
        <v>1842</v>
      </c>
      <c r="C1844" s="3" t="s">
        <v>5951</v>
      </c>
      <c r="D1844" s="6">
        <v>6000</v>
      </c>
      <c r="E1844" s="8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>
        <f t="shared" si="112"/>
        <v>42</v>
      </c>
      <c r="P1844" s="11">
        <f t="shared" si="113"/>
        <v>119.29</v>
      </c>
      <c r="Q1844" t="s">
        <v>8322</v>
      </c>
      <c r="R1844" t="s">
        <v>8323</v>
      </c>
      <c r="S1844" s="10">
        <f t="shared" si="114"/>
        <v>42031.631724537037</v>
      </c>
      <c r="T1844">
        <f t="shared" si="115"/>
        <v>2015</v>
      </c>
      <c r="U1844" s="15" t="str" cm="1">
        <f t="array" ref="U1844">_xlfn.IFS(MONTH($S1844)=1, "January", MONTH($S1844)=2, "Feburary", MONTH($S1844)=3, "March", MONTH($S1844)=4, "April", MONTH($S1844)=5, "May", MONTH($S1844)=6, "June", MONTH($S1844)=7, "July", MONTH($S1844)=8, "August", MONTH($S1844)=9, "September", MONTH($S1844)=10, "October", MONTH($S1844)=11, "November", MONTH($S1844)=12, "December")</f>
        <v>January</v>
      </c>
    </row>
    <row r="1845" spans="1:21" ht="30" x14ac:dyDescent="0.25">
      <c r="A1845">
        <v>1843</v>
      </c>
      <c r="B1845" s="3" t="s">
        <v>1843</v>
      </c>
      <c r="C1845" s="3" t="s">
        <v>5952</v>
      </c>
      <c r="D1845" s="6">
        <v>6000</v>
      </c>
      <c r="E1845" s="8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>
        <f t="shared" si="112"/>
        <v>207</v>
      </c>
      <c r="P1845" s="11">
        <f t="shared" si="113"/>
        <v>92.54</v>
      </c>
      <c r="Q1845" t="s">
        <v>8322</v>
      </c>
      <c r="R1845" t="s">
        <v>8323</v>
      </c>
      <c r="S1845" s="10">
        <f t="shared" si="114"/>
        <v>40564.994837962964</v>
      </c>
      <c r="T1845">
        <f t="shared" si="115"/>
        <v>2011</v>
      </c>
      <c r="U1845" s="15" t="str" cm="1">
        <f t="array" ref="U1845">_xlfn.IFS(MONTH($S1845)=1, "January", MONTH($S1845)=2, "Feburary", MONTH($S1845)=3, "March", MONTH($S1845)=4, "April", MONTH($S1845)=5, "May", MONTH($S1845)=6, "June", MONTH($S1845)=7, "July", MONTH($S1845)=8, "August", MONTH($S1845)=9, "September", MONTH($S1845)=10, "October", MONTH($S1845)=11, "November", MONTH($S1845)=12, "December")</f>
        <v>January</v>
      </c>
    </row>
    <row r="1846" spans="1:21" ht="30" x14ac:dyDescent="0.25">
      <c r="A1846">
        <v>1844</v>
      </c>
      <c r="B1846" s="3" t="s">
        <v>1844</v>
      </c>
      <c r="C1846" s="3" t="s">
        <v>5953</v>
      </c>
      <c r="D1846" s="6">
        <v>6000</v>
      </c>
      <c r="E1846" s="8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>
        <f t="shared" si="112"/>
        <v>25</v>
      </c>
      <c r="P1846" s="11">
        <f t="shared" si="113"/>
        <v>76.05</v>
      </c>
      <c r="Q1846" t="s">
        <v>8322</v>
      </c>
      <c r="R1846" t="s">
        <v>8323</v>
      </c>
      <c r="S1846" s="10">
        <f t="shared" si="114"/>
        <v>40666.973541666666</v>
      </c>
      <c r="T1846">
        <f t="shared" si="115"/>
        <v>2011</v>
      </c>
      <c r="U1846" s="15" t="str" cm="1">
        <f t="array" ref="U1846">_xlfn.IFS(MONTH($S1846)=1, "January", MONTH($S1846)=2, "Feburary", MONTH($S1846)=3, "March", MONTH($S1846)=4, "April", MONTH($S1846)=5, "May", MONTH($S1846)=6, "June", MONTH($S1846)=7, "July", MONTH($S1846)=8, "August", MONTH($S1846)=9, "September", MONTH($S1846)=10, "October", MONTH($S1846)=11, "November", MONTH($S1846)=12, "December")</f>
        <v>May</v>
      </c>
    </row>
    <row r="1847" spans="1:21" ht="75" x14ac:dyDescent="0.25">
      <c r="A1847">
        <v>1845</v>
      </c>
      <c r="B1847" s="3" t="s">
        <v>1845</v>
      </c>
      <c r="C1847" s="3" t="s">
        <v>5954</v>
      </c>
      <c r="D1847" s="6">
        <v>6000</v>
      </c>
      <c r="E1847" s="8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>
        <f t="shared" si="112"/>
        <v>17</v>
      </c>
      <c r="P1847" s="11">
        <f t="shared" si="113"/>
        <v>52.63</v>
      </c>
      <c r="Q1847" t="s">
        <v>8322</v>
      </c>
      <c r="R1847" t="s">
        <v>8323</v>
      </c>
      <c r="S1847" s="10">
        <f t="shared" si="114"/>
        <v>42523.333310185189</v>
      </c>
      <c r="T1847">
        <f t="shared" si="115"/>
        <v>2016</v>
      </c>
      <c r="U1847" s="15" t="str" cm="1">
        <f t="array" ref="U1847">_xlfn.IFS(MONTH($S1847)=1, "January", MONTH($S1847)=2, "Feburary", MONTH($S1847)=3, "March", MONTH($S1847)=4, "April", MONTH($S1847)=5, "May", MONTH($S1847)=6, "June", MONTH($S1847)=7, "July", MONTH($S1847)=8, "August", MONTH($S1847)=9, "September", MONTH($S1847)=10, "October", MONTH($S1847)=11, "November", MONTH($S1847)=12, "December")</f>
        <v>June</v>
      </c>
    </row>
    <row r="1848" spans="1:21" ht="30" x14ac:dyDescent="0.25">
      <c r="A1848">
        <v>1846</v>
      </c>
      <c r="B1848" s="3" t="s">
        <v>1846</v>
      </c>
      <c r="C1848" s="3" t="s">
        <v>5955</v>
      </c>
      <c r="D1848" s="6">
        <v>6000</v>
      </c>
      <c r="E1848" s="8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>
        <f t="shared" si="112"/>
        <v>345</v>
      </c>
      <c r="P1848" s="11">
        <f t="shared" si="113"/>
        <v>98.99</v>
      </c>
      <c r="Q1848" t="s">
        <v>8322</v>
      </c>
      <c r="R1848" t="s">
        <v>8323</v>
      </c>
      <c r="S1848" s="10">
        <f t="shared" si="114"/>
        <v>41228.650196759263</v>
      </c>
      <c r="T1848">
        <f t="shared" si="115"/>
        <v>2012</v>
      </c>
      <c r="U1848" s="15" t="str" cm="1">
        <f t="array" ref="U1848">_xlfn.IFS(MONTH($S1848)=1, "January", MONTH($S1848)=2, "Feburary", MONTH($S1848)=3, "March", MONTH($S1848)=4, "April", MONTH($S1848)=5, "May", MONTH($S1848)=6, "June", MONTH($S1848)=7, "July", MONTH($S1848)=8, "August", MONTH($S1848)=9, "September", MONTH($S1848)=10, "October", MONTH($S1848)=11, "November", MONTH($S1848)=12, "December")</f>
        <v>November</v>
      </c>
    </row>
    <row r="1849" spans="1:21" ht="30" x14ac:dyDescent="0.25">
      <c r="A1849">
        <v>1847</v>
      </c>
      <c r="B1849" s="3" t="s">
        <v>1847</v>
      </c>
      <c r="C1849" s="3" t="s">
        <v>5956</v>
      </c>
      <c r="D1849" s="6">
        <v>6000</v>
      </c>
      <c r="E1849" s="8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>
        <f t="shared" si="112"/>
        <v>50</v>
      </c>
      <c r="P1849" s="11">
        <f t="shared" si="113"/>
        <v>79.53</v>
      </c>
      <c r="Q1849" t="s">
        <v>8322</v>
      </c>
      <c r="R1849" t="s">
        <v>8323</v>
      </c>
      <c r="S1849" s="10">
        <f t="shared" si="114"/>
        <v>42094.236481481479</v>
      </c>
      <c r="T1849">
        <f t="shared" si="115"/>
        <v>2015</v>
      </c>
      <c r="U1849" s="15" t="str" cm="1">
        <f t="array" ref="U1849">_xlfn.IFS(MONTH($S1849)=1, "January", MONTH($S1849)=2, "Feburary", MONTH($S1849)=3, "March", MONTH($S1849)=4, "April", MONTH($S1849)=5, "May", MONTH($S1849)=6, "June", MONTH($S1849)=7, "July", MONTH($S1849)=8, "August", MONTH($S1849)=9, "September", MONTH($S1849)=10, "October", MONTH($S1849)=11, "November", MONTH($S1849)=12, "December")</f>
        <v>March</v>
      </c>
    </row>
    <row r="1850" spans="1:21" ht="30" x14ac:dyDescent="0.25">
      <c r="A1850">
        <v>1848</v>
      </c>
      <c r="B1850" s="3" t="s">
        <v>1848</v>
      </c>
      <c r="C1850" s="3" t="s">
        <v>5957</v>
      </c>
      <c r="D1850" s="6">
        <v>6000</v>
      </c>
      <c r="E1850" s="8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>
        <f t="shared" si="112"/>
        <v>54</v>
      </c>
      <c r="P1850" s="11">
        <f t="shared" si="113"/>
        <v>134.21</v>
      </c>
      <c r="Q1850" t="s">
        <v>8322</v>
      </c>
      <c r="R1850" t="s">
        <v>8323</v>
      </c>
      <c r="S1850" s="10">
        <f t="shared" si="114"/>
        <v>40691.788055555553</v>
      </c>
      <c r="T1850">
        <f t="shared" si="115"/>
        <v>2011</v>
      </c>
      <c r="U1850" s="15" t="str" cm="1">
        <f t="array" ref="U1850">_xlfn.IFS(MONTH($S1850)=1, "January", MONTH($S1850)=2, "Feburary", MONTH($S1850)=3, "March", MONTH($S1850)=4, "April", MONTH($S1850)=5, "May", MONTH($S1850)=6, "June", MONTH($S1850)=7, "July", MONTH($S1850)=8, "August", MONTH($S1850)=9, "September", MONTH($S1850)=10, "October", MONTH($S1850)=11, "November", MONTH($S1850)=12, "December")</f>
        <v>May</v>
      </c>
    </row>
    <row r="1851" spans="1:21" ht="30" x14ac:dyDescent="0.25">
      <c r="A1851">
        <v>1849</v>
      </c>
      <c r="B1851" s="3" t="s">
        <v>1849</v>
      </c>
      <c r="C1851" s="3" t="s">
        <v>5958</v>
      </c>
      <c r="D1851" s="6">
        <v>6000</v>
      </c>
      <c r="E1851" s="8">
        <v>301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>
        <f t="shared" si="112"/>
        <v>5</v>
      </c>
      <c r="P1851" s="11">
        <f t="shared" si="113"/>
        <v>37.630000000000003</v>
      </c>
      <c r="Q1851" t="s">
        <v>8322</v>
      </c>
      <c r="R1851" t="s">
        <v>8323</v>
      </c>
      <c r="S1851" s="10">
        <f t="shared" si="114"/>
        <v>41169.845590277779</v>
      </c>
      <c r="T1851">
        <f t="shared" si="115"/>
        <v>2012</v>
      </c>
      <c r="U1851" s="15" t="str" cm="1">
        <f t="array" ref="U1851">_xlfn.IFS(MONTH($S1851)=1, "January", MONTH($S1851)=2, "Feburary", MONTH($S1851)=3, "March", MONTH($S1851)=4, "April", MONTH($S1851)=5, "May", MONTH($S1851)=6, "June", MONTH($S1851)=7, "July", MONTH($S1851)=8, "August", MONTH($S1851)=9, "September", MONTH($S1851)=10, "October", MONTH($S1851)=11, "November", MONTH($S1851)=12, "December")</f>
        <v>September</v>
      </c>
    </row>
    <row r="1852" spans="1:21" ht="30" x14ac:dyDescent="0.25">
      <c r="A1852">
        <v>1850</v>
      </c>
      <c r="B1852" s="3" t="s">
        <v>1850</v>
      </c>
      <c r="C1852" s="3" t="s">
        <v>5959</v>
      </c>
      <c r="D1852" s="6">
        <v>6000</v>
      </c>
      <c r="E1852" s="8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>
        <f t="shared" si="112"/>
        <v>152</v>
      </c>
      <c r="P1852" s="11">
        <f t="shared" si="113"/>
        <v>51.04</v>
      </c>
      <c r="Q1852" t="s">
        <v>8322</v>
      </c>
      <c r="R1852" t="s">
        <v>8323</v>
      </c>
      <c r="S1852" s="10">
        <f t="shared" si="114"/>
        <v>41800.959490740745</v>
      </c>
      <c r="T1852">
        <f t="shared" si="115"/>
        <v>2014</v>
      </c>
      <c r="U1852" s="15" t="str" cm="1">
        <f t="array" ref="U1852">_xlfn.IFS(MONTH($S1852)=1, "January", MONTH($S1852)=2, "Feburary", MONTH($S1852)=3, "March", MONTH($S1852)=4, "April", MONTH($S1852)=5, "May", MONTH($S1852)=6, "June", MONTH($S1852)=7, "July", MONTH($S1852)=8, "August", MONTH($S1852)=9, "September", MONTH($S1852)=10, "October", MONTH($S1852)=11, "November", MONTH($S1852)=12, "December")</f>
        <v>June</v>
      </c>
    </row>
    <row r="1853" spans="1:21" ht="30" x14ac:dyDescent="0.25">
      <c r="A1853">
        <v>1851</v>
      </c>
      <c r="B1853" s="3" t="s">
        <v>1851</v>
      </c>
      <c r="C1853" s="3" t="s">
        <v>5960</v>
      </c>
      <c r="D1853" s="6">
        <v>6000</v>
      </c>
      <c r="E1853" s="8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>
        <f t="shared" si="112"/>
        <v>22</v>
      </c>
      <c r="P1853" s="11">
        <f t="shared" si="113"/>
        <v>50.04</v>
      </c>
      <c r="Q1853" t="s">
        <v>8322</v>
      </c>
      <c r="R1853" t="s">
        <v>8323</v>
      </c>
      <c r="S1853" s="10">
        <f t="shared" si="114"/>
        <v>41827.906689814816</v>
      </c>
      <c r="T1853">
        <f t="shared" si="115"/>
        <v>2014</v>
      </c>
      <c r="U1853" s="15" t="str" cm="1">
        <f t="array" ref="U1853">_xlfn.IFS(MONTH($S1853)=1, "January", MONTH($S1853)=2, "Feburary", MONTH($S1853)=3, "March", MONTH($S1853)=4, "April", MONTH($S1853)=5, "May", MONTH($S1853)=6, "June", MONTH($S1853)=7, "July", MONTH($S1853)=8, "August", MONTH($S1853)=9, "September", MONTH($S1853)=10, "October", MONTH($S1853)=11, "November", MONTH($S1853)=12, "December")</f>
        <v>July</v>
      </c>
    </row>
    <row r="1854" spans="1:21" ht="30" x14ac:dyDescent="0.25">
      <c r="A1854">
        <v>1852</v>
      </c>
      <c r="B1854" s="3" t="s">
        <v>1852</v>
      </c>
      <c r="C1854" s="3" t="s">
        <v>5961</v>
      </c>
      <c r="D1854" s="6">
        <v>6000</v>
      </c>
      <c r="E1854" s="8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>
        <f t="shared" si="112"/>
        <v>292</v>
      </c>
      <c r="P1854" s="11">
        <f t="shared" si="113"/>
        <v>133.93</v>
      </c>
      <c r="Q1854" t="s">
        <v>8322</v>
      </c>
      <c r="R1854" t="s">
        <v>8323</v>
      </c>
      <c r="S1854" s="10">
        <f t="shared" si="114"/>
        <v>42081.77143518519</v>
      </c>
      <c r="T1854">
        <f t="shared" si="115"/>
        <v>2015</v>
      </c>
      <c r="U1854" s="15" t="str" cm="1">
        <f t="array" ref="U1854">_xlfn.IFS(MONTH($S1854)=1, "January", MONTH($S1854)=2, "Feburary", MONTH($S1854)=3, "March", MONTH($S1854)=4, "April", MONTH($S1854)=5, "May", MONTH($S1854)=6, "June", MONTH($S1854)=7, "July", MONTH($S1854)=8, "August", MONTH($S1854)=9, "September", MONTH($S1854)=10, "October", MONTH($S1854)=11, "November", MONTH($S1854)=12, "December")</f>
        <v>March</v>
      </c>
    </row>
    <row r="1855" spans="1:21" ht="30" x14ac:dyDescent="0.25">
      <c r="A1855">
        <v>1853</v>
      </c>
      <c r="B1855" s="3" t="s">
        <v>1853</v>
      </c>
      <c r="C1855" s="3" t="s">
        <v>5962</v>
      </c>
      <c r="D1855" s="6">
        <v>6000</v>
      </c>
      <c r="E1855" s="8">
        <v>815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>
        <f t="shared" si="112"/>
        <v>14</v>
      </c>
      <c r="P1855" s="11">
        <f t="shared" si="113"/>
        <v>58.21</v>
      </c>
      <c r="Q1855" t="s">
        <v>8322</v>
      </c>
      <c r="R1855" t="s">
        <v>8323</v>
      </c>
      <c r="S1855" s="10">
        <f t="shared" si="114"/>
        <v>41177.060381944444</v>
      </c>
      <c r="T1855">
        <f t="shared" si="115"/>
        <v>2012</v>
      </c>
      <c r="U1855" s="15" t="str" cm="1">
        <f t="array" ref="U1855">_xlfn.IFS(MONTH($S1855)=1, "January", MONTH($S1855)=2, "Feburary", MONTH($S1855)=3, "March", MONTH($S1855)=4, "April", MONTH($S1855)=5, "May", MONTH($S1855)=6, "June", MONTH($S1855)=7, "July", MONTH($S1855)=8, "August", MONTH($S1855)=9, "September", MONTH($S1855)=10, "October", MONTH($S1855)=11, "November", MONTH($S1855)=12, "December")</f>
        <v>September</v>
      </c>
    </row>
    <row r="1856" spans="1:21" ht="30" x14ac:dyDescent="0.25">
      <c r="A1856">
        <v>1854</v>
      </c>
      <c r="B1856" s="3" t="s">
        <v>1854</v>
      </c>
      <c r="C1856" s="3" t="s">
        <v>5963</v>
      </c>
      <c r="D1856" s="6">
        <v>6000</v>
      </c>
      <c r="E1856" s="8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>
        <f t="shared" si="112"/>
        <v>255</v>
      </c>
      <c r="P1856" s="11">
        <f t="shared" si="113"/>
        <v>88.04</v>
      </c>
      <c r="Q1856" t="s">
        <v>8322</v>
      </c>
      <c r="R1856" t="s">
        <v>8323</v>
      </c>
      <c r="S1856" s="10">
        <f t="shared" si="114"/>
        <v>41388.021261574075</v>
      </c>
      <c r="T1856">
        <f t="shared" si="115"/>
        <v>2013</v>
      </c>
      <c r="U1856" s="15" t="str" cm="1">
        <f t="array" ref="U1856">_xlfn.IFS(MONTH($S1856)=1, "January", MONTH($S1856)=2, "Feburary", MONTH($S1856)=3, "March", MONTH($S1856)=4, "April", MONTH($S1856)=5, "May", MONTH($S1856)=6, "June", MONTH($S1856)=7, "July", MONTH($S1856)=8, "August", MONTH($S1856)=9, "September", MONTH($S1856)=10, "October", MONTH($S1856)=11, "November", MONTH($S1856)=12, "December")</f>
        <v>April</v>
      </c>
    </row>
    <row r="1857" spans="1:21" ht="30" x14ac:dyDescent="0.25">
      <c r="A1857">
        <v>1855</v>
      </c>
      <c r="B1857" s="3" t="s">
        <v>1855</v>
      </c>
      <c r="C1857" s="3" t="s">
        <v>5964</v>
      </c>
      <c r="D1857" s="6">
        <v>6000</v>
      </c>
      <c r="E1857" s="8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>
        <f t="shared" si="112"/>
        <v>225</v>
      </c>
      <c r="P1857" s="11">
        <f t="shared" si="113"/>
        <v>70.58</v>
      </c>
      <c r="Q1857" t="s">
        <v>8322</v>
      </c>
      <c r="R1857" t="s">
        <v>8323</v>
      </c>
      <c r="S1857" s="10">
        <f t="shared" si="114"/>
        <v>41600.538657407407</v>
      </c>
      <c r="T1857">
        <f t="shared" si="115"/>
        <v>2013</v>
      </c>
      <c r="U1857" s="15" t="str" cm="1">
        <f t="array" ref="U1857">_xlfn.IFS(MONTH($S1857)=1, "January", MONTH($S1857)=2, "Feburary", MONTH($S1857)=3, "March", MONTH($S1857)=4, "April", MONTH($S1857)=5, "May", MONTH($S1857)=6, "June", MONTH($S1857)=7, "July", MONTH($S1857)=8, "August", MONTH($S1857)=9, "September", MONTH($S1857)=10, "October", MONTH($S1857)=11, "November", MONTH($S1857)=12, "December")</f>
        <v>November</v>
      </c>
    </row>
    <row r="1858" spans="1:21" ht="30" x14ac:dyDescent="0.25">
      <c r="A1858">
        <v>1856</v>
      </c>
      <c r="B1858" s="3" t="s">
        <v>1856</v>
      </c>
      <c r="C1858" s="3" t="s">
        <v>5965</v>
      </c>
      <c r="D1858" s="6">
        <v>6000</v>
      </c>
      <c r="E1858" s="8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>
        <f t="shared" si="112"/>
        <v>34</v>
      </c>
      <c r="P1858" s="11">
        <f t="shared" si="113"/>
        <v>53.29</v>
      </c>
      <c r="Q1858" t="s">
        <v>8322</v>
      </c>
      <c r="R1858" t="s">
        <v>8323</v>
      </c>
      <c r="S1858" s="10">
        <f t="shared" si="114"/>
        <v>41817.854999999996</v>
      </c>
      <c r="T1858">
        <f t="shared" si="115"/>
        <v>2014</v>
      </c>
      <c r="U1858" s="15" t="str" cm="1">
        <f t="array" ref="U1858">_xlfn.IFS(MONTH($S1858)=1, "January", MONTH($S1858)=2, "Feburary", MONTH($S1858)=3, "March", MONTH($S1858)=4, "April", MONTH($S1858)=5, "May", MONTH($S1858)=6, "June", MONTH($S1858)=7, "July", MONTH($S1858)=8, "August", MONTH($S1858)=9, "September", MONTH($S1858)=10, "October", MONTH($S1858)=11, "November", MONTH($S1858)=12, "December")</f>
        <v>June</v>
      </c>
    </row>
    <row r="1859" spans="1:21" ht="30" x14ac:dyDescent="0.25">
      <c r="A1859">
        <v>1857</v>
      </c>
      <c r="B1859" s="3" t="s">
        <v>1857</v>
      </c>
      <c r="C1859" s="3" t="s">
        <v>5966</v>
      </c>
      <c r="D1859" s="6">
        <v>6000</v>
      </c>
      <c r="E1859" s="8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>
        <f t="shared" ref="O1859:O1922" si="116">ROUND($E1859/$D1859*100, 0)</f>
        <v>50</v>
      </c>
      <c r="P1859" s="11">
        <f t="shared" ref="P1859:P1922" si="117">IFERROR(ROUND($E1859/$L1859, 2), 0)</f>
        <v>136.36000000000001</v>
      </c>
      <c r="Q1859" t="s">
        <v>8322</v>
      </c>
      <c r="R1859" t="s">
        <v>8323</v>
      </c>
      <c r="S1859" s="10">
        <f t="shared" ref="S1859:S1922" si="118">((($J1859/60)/60)/24)+DATE(1970,1,1)</f>
        <v>41864.76866898148</v>
      </c>
      <c r="T1859">
        <f t="shared" ref="T1859:T1922" si="119">YEAR($S1859)</f>
        <v>2014</v>
      </c>
      <c r="U1859" s="15" t="str" cm="1">
        <f t="array" ref="U1859">_xlfn.IFS(MONTH($S1859)=1, "January", MONTH($S1859)=2, "Feburary", MONTH($S1859)=3, "March", MONTH($S1859)=4, "April", MONTH($S1859)=5, "May", MONTH($S1859)=6, "June", MONTH($S1859)=7, "July", MONTH($S1859)=8, "August", MONTH($S1859)=9, "September", MONTH($S1859)=10, "October", MONTH($S1859)=11, "November", MONTH($S1859)=12, "December")</f>
        <v>August</v>
      </c>
    </row>
    <row r="1860" spans="1:21" ht="30" x14ac:dyDescent="0.25">
      <c r="A1860">
        <v>1858</v>
      </c>
      <c r="B1860" s="3" t="s">
        <v>1858</v>
      </c>
      <c r="C1860" s="3" t="s">
        <v>5967</v>
      </c>
      <c r="D1860" s="6">
        <v>6000</v>
      </c>
      <c r="E1860" s="8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>
        <f t="shared" si="116"/>
        <v>101</v>
      </c>
      <c r="P1860" s="11">
        <f t="shared" si="117"/>
        <v>40.549999999999997</v>
      </c>
      <c r="Q1860" t="s">
        <v>8322</v>
      </c>
      <c r="R1860" t="s">
        <v>8323</v>
      </c>
      <c r="S1860" s="10">
        <f t="shared" si="118"/>
        <v>40833.200474537036</v>
      </c>
      <c r="T1860">
        <f t="shared" si="119"/>
        <v>2011</v>
      </c>
      <c r="U1860" s="15" t="str" cm="1">
        <f t="array" ref="U1860">_xlfn.IFS(MONTH($S1860)=1, "January", MONTH($S1860)=2, "Feburary", MONTH($S1860)=3, "March", MONTH($S1860)=4, "April", MONTH($S1860)=5, "May", MONTH($S1860)=6, "June", MONTH($S1860)=7, "July", MONTH($S1860)=8, "August", MONTH($S1860)=9, "September", MONTH($S1860)=10, "October", MONTH($S1860)=11, "November", MONTH($S1860)=12, "December")</f>
        <v>October</v>
      </c>
    </row>
    <row r="1861" spans="1:21" x14ac:dyDescent="0.25">
      <c r="A1861">
        <v>1859</v>
      </c>
      <c r="B1861" s="3" t="s">
        <v>1859</v>
      </c>
      <c r="C1861" s="3" t="s">
        <v>5968</v>
      </c>
      <c r="D1861" s="6">
        <v>6000</v>
      </c>
      <c r="E1861" s="8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>
        <f t="shared" si="116"/>
        <v>66</v>
      </c>
      <c r="P1861" s="11">
        <f t="shared" si="117"/>
        <v>70.63</v>
      </c>
      <c r="Q1861" t="s">
        <v>8322</v>
      </c>
      <c r="R1861" t="s">
        <v>8323</v>
      </c>
      <c r="S1861" s="10">
        <f t="shared" si="118"/>
        <v>40778.770011574074</v>
      </c>
      <c r="T1861">
        <f t="shared" si="119"/>
        <v>2011</v>
      </c>
      <c r="U1861" s="15" t="str" cm="1">
        <f t="array" ref="U1861">_xlfn.IFS(MONTH($S1861)=1, "January", MONTH($S1861)=2, "Feburary", MONTH($S1861)=3, "March", MONTH($S1861)=4, "April", MONTH($S1861)=5, "May", MONTH($S1861)=6, "June", MONTH($S1861)=7, "July", MONTH($S1861)=8, "August", MONTH($S1861)=9, "September", MONTH($S1861)=10, "October", MONTH($S1861)=11, "November", MONTH($S1861)=12, "December")</f>
        <v>August</v>
      </c>
    </row>
    <row r="1862" spans="1:21" ht="30" x14ac:dyDescent="0.25">
      <c r="A1862">
        <v>1860</v>
      </c>
      <c r="B1862" s="3" t="s">
        <v>1860</v>
      </c>
      <c r="C1862" s="3" t="s">
        <v>5969</v>
      </c>
      <c r="D1862" s="6">
        <v>6000</v>
      </c>
      <c r="E1862" s="8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>
        <f t="shared" si="116"/>
        <v>17</v>
      </c>
      <c r="P1862" s="11">
        <f t="shared" si="117"/>
        <v>52.68</v>
      </c>
      <c r="Q1862" t="s">
        <v>8322</v>
      </c>
      <c r="R1862" t="s">
        <v>8323</v>
      </c>
      <c r="S1862" s="10">
        <f t="shared" si="118"/>
        <v>41655.709305555552</v>
      </c>
      <c r="T1862">
        <f t="shared" si="119"/>
        <v>2014</v>
      </c>
      <c r="U1862" s="15" t="str" cm="1">
        <f t="array" ref="U1862">_xlfn.IFS(MONTH($S1862)=1, "January", MONTH($S1862)=2, "Feburary", MONTH($S1862)=3, "March", MONTH($S1862)=4, "April", MONTH($S1862)=5, "May", MONTH($S1862)=6, "June", MONTH($S1862)=7, "July", MONTH($S1862)=8, "August", MONTH($S1862)=9, "September", MONTH($S1862)=10, "October", MONTH($S1862)=11, "November", MONTH($S1862)=12, "December")</f>
        <v>January</v>
      </c>
    </row>
    <row r="1863" spans="1:21" ht="30" x14ac:dyDescent="0.25">
      <c r="A1863">
        <v>1861</v>
      </c>
      <c r="B1863" s="3" t="s">
        <v>1861</v>
      </c>
      <c r="C1863" s="3" t="s">
        <v>5970</v>
      </c>
      <c r="D1863" s="6">
        <v>6000</v>
      </c>
      <c r="E1863" s="8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>
        <f t="shared" si="116"/>
        <v>0</v>
      </c>
      <c r="P1863" s="11">
        <f t="shared" si="117"/>
        <v>0</v>
      </c>
      <c r="Q1863" t="s">
        <v>8330</v>
      </c>
      <c r="R1863" t="s">
        <v>8332</v>
      </c>
      <c r="S1863" s="10">
        <f t="shared" si="118"/>
        <v>42000.300243055557</v>
      </c>
      <c r="T1863">
        <f t="shared" si="119"/>
        <v>2014</v>
      </c>
      <c r="U1863" s="15" t="str" cm="1">
        <f t="array" ref="U1863">_xlfn.IFS(MONTH($S1863)=1, "January", MONTH($S1863)=2, "Feburary", MONTH($S1863)=3, "March", MONTH($S1863)=4, "April", MONTH($S1863)=5, "May", MONTH($S1863)=6, "June", MONTH($S1863)=7, "July", MONTH($S1863)=8, "August", MONTH($S1863)=9, "September", MONTH($S1863)=10, "October", MONTH($S1863)=11, "November", MONTH($S1863)=12, "December")</f>
        <v>December</v>
      </c>
    </row>
    <row r="1864" spans="1:21" ht="30" x14ac:dyDescent="0.25">
      <c r="A1864">
        <v>1862</v>
      </c>
      <c r="B1864" s="3" t="s">
        <v>1862</v>
      </c>
      <c r="C1864" s="3" t="s">
        <v>5971</v>
      </c>
      <c r="D1864" s="6">
        <v>6000</v>
      </c>
      <c r="E1864" s="8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>
        <f t="shared" si="116"/>
        <v>24</v>
      </c>
      <c r="P1864" s="11">
        <f t="shared" si="117"/>
        <v>90.94</v>
      </c>
      <c r="Q1864" t="s">
        <v>8330</v>
      </c>
      <c r="R1864" t="s">
        <v>8332</v>
      </c>
      <c r="S1864" s="10">
        <f t="shared" si="118"/>
        <v>42755.492754629624</v>
      </c>
      <c r="T1864">
        <f t="shared" si="119"/>
        <v>2017</v>
      </c>
      <c r="U1864" s="15" t="str" cm="1">
        <f t="array" ref="U1864">_xlfn.IFS(MONTH($S1864)=1, "January", MONTH($S1864)=2, "Feburary", MONTH($S1864)=3, "March", MONTH($S1864)=4, "April", MONTH($S1864)=5, "May", MONTH($S1864)=6, "June", MONTH($S1864)=7, "July", MONTH($S1864)=8, "August", MONTH($S1864)=9, "September", MONTH($S1864)=10, "October", MONTH($S1864)=11, "November", MONTH($S1864)=12, "December")</f>
        <v>January</v>
      </c>
    </row>
    <row r="1865" spans="1:21" ht="30" x14ac:dyDescent="0.25">
      <c r="A1865">
        <v>1863</v>
      </c>
      <c r="B1865" s="3" t="s">
        <v>1863</v>
      </c>
      <c r="C1865" s="3" t="s">
        <v>5972</v>
      </c>
      <c r="D1865" s="6">
        <v>6000</v>
      </c>
      <c r="E1865" s="8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>
        <f t="shared" si="116"/>
        <v>0</v>
      </c>
      <c r="P1865" s="11">
        <f t="shared" si="117"/>
        <v>5</v>
      </c>
      <c r="Q1865" t="s">
        <v>8330</v>
      </c>
      <c r="R1865" t="s">
        <v>8332</v>
      </c>
      <c r="S1865" s="10">
        <f t="shared" si="118"/>
        <v>41772.797280092593</v>
      </c>
      <c r="T1865">
        <f t="shared" si="119"/>
        <v>2014</v>
      </c>
      <c r="U1865" s="15" t="str" cm="1">
        <f t="array" ref="U1865">_xlfn.IFS(MONTH($S1865)=1, "January", MONTH($S1865)=2, "Feburary", MONTH($S1865)=3, "March", MONTH($S1865)=4, "April", MONTH($S1865)=5, "May", MONTH($S1865)=6, "June", MONTH($S1865)=7, "July", MONTH($S1865)=8, "August", MONTH($S1865)=9, "September", MONTH($S1865)=10, "October", MONTH($S1865)=11, "November", MONTH($S1865)=12, "December")</f>
        <v>May</v>
      </c>
    </row>
    <row r="1866" spans="1:21" ht="30" x14ac:dyDescent="0.25">
      <c r="A1866">
        <v>1864</v>
      </c>
      <c r="B1866" s="3" t="s">
        <v>1864</v>
      </c>
      <c r="C1866" s="3" t="s">
        <v>5973</v>
      </c>
      <c r="D1866" s="6">
        <v>6000</v>
      </c>
      <c r="E1866" s="8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>
        <f t="shared" si="116"/>
        <v>46</v>
      </c>
      <c r="P1866" s="11">
        <f t="shared" si="117"/>
        <v>58.08</v>
      </c>
      <c r="Q1866" t="s">
        <v>8330</v>
      </c>
      <c r="R1866" t="s">
        <v>8332</v>
      </c>
      <c r="S1866" s="10">
        <f t="shared" si="118"/>
        <v>41733.716435185182</v>
      </c>
      <c r="T1866">
        <f t="shared" si="119"/>
        <v>2014</v>
      </c>
      <c r="U1866" s="15" t="str" cm="1">
        <f t="array" ref="U1866">_xlfn.IFS(MONTH($S1866)=1, "January", MONTH($S1866)=2, "Feburary", MONTH($S1866)=3, "March", MONTH($S1866)=4, "April", MONTH($S1866)=5, "May", MONTH($S1866)=6, "June", MONTH($S1866)=7, "July", MONTH($S1866)=8, "August", MONTH($S1866)=9, "September", MONTH($S1866)=10, "October", MONTH($S1866)=11, "November", MONTH($S1866)=12, "December")</f>
        <v>April</v>
      </c>
    </row>
    <row r="1867" spans="1:21" ht="30" x14ac:dyDescent="0.25">
      <c r="A1867">
        <v>1865</v>
      </c>
      <c r="B1867" s="3" t="s">
        <v>1865</v>
      </c>
      <c r="C1867" s="3" t="s">
        <v>5974</v>
      </c>
      <c r="D1867" s="6">
        <v>6000</v>
      </c>
      <c r="E1867" s="8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>
        <f t="shared" si="116"/>
        <v>0</v>
      </c>
      <c r="P1867" s="11">
        <f t="shared" si="117"/>
        <v>2</v>
      </c>
      <c r="Q1867" t="s">
        <v>8330</v>
      </c>
      <c r="R1867" t="s">
        <v>8332</v>
      </c>
      <c r="S1867" s="10">
        <f t="shared" si="118"/>
        <v>42645.367442129631</v>
      </c>
      <c r="T1867">
        <f t="shared" si="119"/>
        <v>2016</v>
      </c>
      <c r="U1867" s="15" t="str" cm="1">
        <f t="array" ref="U1867">_xlfn.IFS(MONTH($S1867)=1, "January", MONTH($S1867)=2, "Feburary", MONTH($S1867)=3, "March", MONTH($S1867)=4, "April", MONTH($S1867)=5, "May", MONTH($S1867)=6, "June", MONTH($S1867)=7, "July", MONTH($S1867)=8, "August", MONTH($S1867)=9, "September", MONTH($S1867)=10, "October", MONTH($S1867)=11, "November", MONTH($S1867)=12, "December")</f>
        <v>October</v>
      </c>
    </row>
    <row r="1868" spans="1:21" ht="30" x14ac:dyDescent="0.25">
      <c r="A1868">
        <v>1866</v>
      </c>
      <c r="B1868" s="3" t="s">
        <v>1866</v>
      </c>
      <c r="C1868" s="3" t="s">
        <v>5975</v>
      </c>
      <c r="D1868" s="6">
        <v>6000</v>
      </c>
      <c r="E1868" s="8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>
        <f t="shared" si="116"/>
        <v>2</v>
      </c>
      <c r="P1868" s="11">
        <f t="shared" si="117"/>
        <v>62.5</v>
      </c>
      <c r="Q1868" t="s">
        <v>8330</v>
      </c>
      <c r="R1868" t="s">
        <v>8332</v>
      </c>
      <c r="S1868" s="10">
        <f t="shared" si="118"/>
        <v>42742.246493055558</v>
      </c>
      <c r="T1868">
        <f t="shared" si="119"/>
        <v>2017</v>
      </c>
      <c r="U1868" s="15" t="str" cm="1">
        <f t="array" ref="U1868">_xlfn.IFS(MONTH($S1868)=1, "January", MONTH($S1868)=2, "Feburary", MONTH($S1868)=3, "March", MONTH($S1868)=4, "April", MONTH($S1868)=5, "May", MONTH($S1868)=6, "June", MONTH($S1868)=7, "July", MONTH($S1868)=8, "August", MONTH($S1868)=9, "September", MONTH($S1868)=10, "October", MONTH($S1868)=11, "November", MONTH($S1868)=12, "December")</f>
        <v>January</v>
      </c>
    </row>
    <row r="1869" spans="1:21" ht="30" x14ac:dyDescent="0.25">
      <c r="A1869">
        <v>1867</v>
      </c>
      <c r="B1869" s="3" t="s">
        <v>1867</v>
      </c>
      <c r="C1869" s="3" t="s">
        <v>5976</v>
      </c>
      <c r="D1869" s="6">
        <v>6000</v>
      </c>
      <c r="E1869" s="8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>
        <f t="shared" si="116"/>
        <v>0</v>
      </c>
      <c r="P1869" s="11">
        <f t="shared" si="117"/>
        <v>10</v>
      </c>
      <c r="Q1869" t="s">
        <v>8330</v>
      </c>
      <c r="R1869" t="s">
        <v>8332</v>
      </c>
      <c r="S1869" s="10">
        <f t="shared" si="118"/>
        <v>42649.924907407403</v>
      </c>
      <c r="T1869">
        <f t="shared" si="119"/>
        <v>2016</v>
      </c>
      <c r="U1869" s="15" t="str" cm="1">
        <f t="array" ref="U1869">_xlfn.IFS(MONTH($S1869)=1, "January", MONTH($S1869)=2, "Feburary", MONTH($S1869)=3, "March", MONTH($S1869)=4, "April", MONTH($S1869)=5, "May", MONTH($S1869)=6, "June", MONTH($S1869)=7, "July", MONTH($S1869)=8, "August", MONTH($S1869)=9, "September", MONTH($S1869)=10, "October", MONTH($S1869)=11, "November", MONTH($S1869)=12, "December")</f>
        <v>October</v>
      </c>
    </row>
    <row r="1870" spans="1:21" ht="30" x14ac:dyDescent="0.25">
      <c r="A1870">
        <v>1868</v>
      </c>
      <c r="B1870" s="3" t="s">
        <v>1868</v>
      </c>
      <c r="C1870" s="3" t="s">
        <v>5977</v>
      </c>
      <c r="D1870" s="6">
        <v>6000</v>
      </c>
      <c r="E1870" s="8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>
        <f t="shared" si="116"/>
        <v>20</v>
      </c>
      <c r="P1870" s="11">
        <f t="shared" si="117"/>
        <v>71.59</v>
      </c>
      <c r="Q1870" t="s">
        <v>8330</v>
      </c>
      <c r="R1870" t="s">
        <v>8332</v>
      </c>
      <c r="S1870" s="10">
        <f t="shared" si="118"/>
        <v>42328.779224537036</v>
      </c>
      <c r="T1870">
        <f t="shared" si="119"/>
        <v>2015</v>
      </c>
      <c r="U1870" s="15" t="str" cm="1">
        <f t="array" ref="U1870">_xlfn.IFS(MONTH($S1870)=1, "January", MONTH($S1870)=2, "Feburary", MONTH($S1870)=3, "March", MONTH($S1870)=4, "April", MONTH($S1870)=5, "May", MONTH($S1870)=6, "June", MONTH($S1870)=7, "July", MONTH($S1870)=8, "August", MONTH($S1870)=9, "September", MONTH($S1870)=10, "October", MONTH($S1870)=11, "November", MONTH($S1870)=12, "December")</f>
        <v>November</v>
      </c>
    </row>
    <row r="1871" spans="1:21" ht="30" x14ac:dyDescent="0.25">
      <c r="A1871">
        <v>1869</v>
      </c>
      <c r="B1871" s="3" t="s">
        <v>1869</v>
      </c>
      <c r="C1871" s="3" t="s">
        <v>5978</v>
      </c>
      <c r="D1871" s="6">
        <v>6000</v>
      </c>
      <c r="E1871" s="8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>
        <f t="shared" si="116"/>
        <v>0</v>
      </c>
      <c r="P1871" s="11">
        <f t="shared" si="117"/>
        <v>0</v>
      </c>
      <c r="Q1871" t="s">
        <v>8330</v>
      </c>
      <c r="R1871" t="s">
        <v>8332</v>
      </c>
      <c r="S1871" s="10">
        <f t="shared" si="118"/>
        <v>42709.002881944441</v>
      </c>
      <c r="T1871">
        <f t="shared" si="119"/>
        <v>2016</v>
      </c>
      <c r="U1871" s="15" t="str" cm="1">
        <f t="array" ref="U1871">_xlfn.IFS(MONTH($S1871)=1, "January", MONTH($S1871)=2, "Feburary", MONTH($S1871)=3, "March", MONTH($S1871)=4, "April", MONTH($S1871)=5, "May", MONTH($S1871)=6, "June", MONTH($S1871)=7, "July", MONTH($S1871)=8, "August", MONTH($S1871)=9, "September", MONTH($S1871)=10, "October", MONTH($S1871)=11, "November", MONTH($S1871)=12, "December")</f>
        <v>December</v>
      </c>
    </row>
    <row r="1872" spans="1:21" ht="30" x14ac:dyDescent="0.25">
      <c r="A1872">
        <v>1870</v>
      </c>
      <c r="B1872" s="3" t="s">
        <v>1870</v>
      </c>
      <c r="C1872" s="3" t="s">
        <v>5979</v>
      </c>
      <c r="D1872" s="6">
        <v>6000</v>
      </c>
      <c r="E1872" s="8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>
        <f t="shared" si="116"/>
        <v>6</v>
      </c>
      <c r="P1872" s="11">
        <f t="shared" si="117"/>
        <v>32.82</v>
      </c>
      <c r="Q1872" t="s">
        <v>8330</v>
      </c>
      <c r="R1872" t="s">
        <v>8332</v>
      </c>
      <c r="S1872" s="10">
        <f t="shared" si="118"/>
        <v>42371.355729166666</v>
      </c>
      <c r="T1872">
        <f t="shared" si="119"/>
        <v>2016</v>
      </c>
      <c r="U1872" s="15" t="str" cm="1">
        <f t="array" ref="U1872">_xlfn.IFS(MONTH($S1872)=1, "January", MONTH($S1872)=2, "Feburary", MONTH($S1872)=3, "March", MONTH($S1872)=4, "April", MONTH($S1872)=5, "May", MONTH($S1872)=6, "June", MONTH($S1872)=7, "July", MONTH($S1872)=8, "August", MONTH($S1872)=9, "September", MONTH($S1872)=10, "October", MONTH($S1872)=11, "November", MONTH($S1872)=12, "December")</f>
        <v>January</v>
      </c>
    </row>
    <row r="1873" spans="1:21" ht="30" x14ac:dyDescent="0.25">
      <c r="A1873">
        <v>1871</v>
      </c>
      <c r="B1873" s="3" t="s">
        <v>1871</v>
      </c>
      <c r="C1873" s="3" t="s">
        <v>5980</v>
      </c>
      <c r="D1873" s="6">
        <v>6000</v>
      </c>
      <c r="E1873" s="8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>
        <f t="shared" si="116"/>
        <v>78</v>
      </c>
      <c r="P1873" s="11">
        <f t="shared" si="117"/>
        <v>49.12</v>
      </c>
      <c r="Q1873" t="s">
        <v>8330</v>
      </c>
      <c r="R1873" t="s">
        <v>8332</v>
      </c>
      <c r="S1873" s="10">
        <f t="shared" si="118"/>
        <v>41923.783576388887</v>
      </c>
      <c r="T1873">
        <f t="shared" si="119"/>
        <v>2014</v>
      </c>
      <c r="U1873" s="15" t="str" cm="1">
        <f t="array" ref="U1873">_xlfn.IFS(MONTH($S1873)=1, "January", MONTH($S1873)=2, "Feburary", MONTH($S1873)=3, "March", MONTH($S1873)=4, "April", MONTH($S1873)=5, "May", MONTH($S1873)=6, "June", MONTH($S1873)=7, "July", MONTH($S1873)=8, "August", MONTH($S1873)=9, "September", MONTH($S1873)=10, "October", MONTH($S1873)=11, "November", MONTH($S1873)=12, "December")</f>
        <v>October</v>
      </c>
    </row>
    <row r="1874" spans="1:21" ht="30" x14ac:dyDescent="0.25">
      <c r="A1874">
        <v>1872</v>
      </c>
      <c r="B1874" s="3" t="s">
        <v>1872</v>
      </c>
      <c r="C1874" s="3" t="s">
        <v>5981</v>
      </c>
      <c r="D1874" s="6">
        <v>6000</v>
      </c>
      <c r="E1874" s="8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>
        <f t="shared" si="116"/>
        <v>4</v>
      </c>
      <c r="P1874" s="11">
        <f t="shared" si="117"/>
        <v>16.309999999999999</v>
      </c>
      <c r="Q1874" t="s">
        <v>8330</v>
      </c>
      <c r="R1874" t="s">
        <v>8332</v>
      </c>
      <c r="S1874" s="10">
        <f t="shared" si="118"/>
        <v>42155.129652777774</v>
      </c>
      <c r="T1874">
        <f t="shared" si="119"/>
        <v>2015</v>
      </c>
      <c r="U1874" s="15" t="str" cm="1">
        <f t="array" ref="U1874">_xlfn.IFS(MONTH($S1874)=1, "January", MONTH($S1874)=2, "Feburary", MONTH($S1874)=3, "March", MONTH($S1874)=4, "April", MONTH($S1874)=5, "May", MONTH($S1874)=6, "June", MONTH($S1874)=7, "July", MONTH($S1874)=8, "August", MONTH($S1874)=9, "September", MONTH($S1874)=10, "October", MONTH($S1874)=11, "November", MONTH($S1874)=12, "December")</f>
        <v>May</v>
      </c>
    </row>
    <row r="1875" spans="1:21" ht="30" x14ac:dyDescent="0.25">
      <c r="A1875">
        <v>1873</v>
      </c>
      <c r="B1875" s="3" t="s">
        <v>1873</v>
      </c>
      <c r="C1875" s="3" t="s">
        <v>5982</v>
      </c>
      <c r="D1875" s="6">
        <v>6000</v>
      </c>
      <c r="E1875" s="8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>
        <f t="shared" si="116"/>
        <v>1</v>
      </c>
      <c r="P1875" s="11">
        <f t="shared" si="117"/>
        <v>18</v>
      </c>
      <c r="Q1875" t="s">
        <v>8330</v>
      </c>
      <c r="R1875" t="s">
        <v>8332</v>
      </c>
      <c r="S1875" s="10">
        <f t="shared" si="118"/>
        <v>42164.615856481483</v>
      </c>
      <c r="T1875">
        <f t="shared" si="119"/>
        <v>2015</v>
      </c>
      <c r="U1875" s="15" t="str" cm="1">
        <f t="array" ref="U1875">_xlfn.IFS(MONTH($S1875)=1, "January", MONTH($S1875)=2, "Feburary", MONTH($S1875)=3, "March", MONTH($S1875)=4, "April", MONTH($S1875)=5, "May", MONTH($S1875)=6, "June", MONTH($S1875)=7, "July", MONTH($S1875)=8, "August", MONTH($S1875)=9, "September", MONTH($S1875)=10, "October", MONTH($S1875)=11, "November", MONTH($S1875)=12, "December")</f>
        <v>June</v>
      </c>
    </row>
    <row r="1876" spans="1:21" ht="30" x14ac:dyDescent="0.25">
      <c r="A1876">
        <v>1874</v>
      </c>
      <c r="B1876" s="3" t="s">
        <v>1874</v>
      </c>
      <c r="C1876" s="3" t="s">
        <v>5983</v>
      </c>
      <c r="D1876" s="6">
        <v>6000</v>
      </c>
      <c r="E1876" s="8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>
        <f t="shared" si="116"/>
        <v>0</v>
      </c>
      <c r="P1876" s="11">
        <f t="shared" si="117"/>
        <v>13</v>
      </c>
      <c r="Q1876" t="s">
        <v>8330</v>
      </c>
      <c r="R1876" t="s">
        <v>8332</v>
      </c>
      <c r="S1876" s="10">
        <f t="shared" si="118"/>
        <v>42529.969131944439</v>
      </c>
      <c r="T1876">
        <f t="shared" si="119"/>
        <v>2016</v>
      </c>
      <c r="U1876" s="15" t="str" cm="1">
        <f t="array" ref="U1876">_xlfn.IFS(MONTH($S1876)=1, "January", MONTH($S1876)=2, "Feburary", MONTH($S1876)=3, "March", MONTH($S1876)=4, "April", MONTH($S1876)=5, "May", MONTH($S1876)=6, "June", MONTH($S1876)=7, "July", MONTH($S1876)=8, "August", MONTH($S1876)=9, "September", MONTH($S1876)=10, "October", MONTH($S1876)=11, "November", MONTH($S1876)=12, "December")</f>
        <v>June</v>
      </c>
    </row>
    <row r="1877" spans="1:21" ht="30" x14ac:dyDescent="0.25">
      <c r="A1877">
        <v>1875</v>
      </c>
      <c r="B1877" s="3" t="s">
        <v>1875</v>
      </c>
      <c r="C1877" s="3" t="s">
        <v>5984</v>
      </c>
      <c r="D1877" s="6">
        <v>6000</v>
      </c>
      <c r="E1877" s="8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>
        <f t="shared" si="116"/>
        <v>1</v>
      </c>
      <c r="P1877" s="11">
        <f t="shared" si="117"/>
        <v>17</v>
      </c>
      <c r="Q1877" t="s">
        <v>8330</v>
      </c>
      <c r="R1877" t="s">
        <v>8332</v>
      </c>
      <c r="S1877" s="10">
        <f t="shared" si="118"/>
        <v>42528.899398148147</v>
      </c>
      <c r="T1877">
        <f t="shared" si="119"/>
        <v>2016</v>
      </c>
      <c r="U1877" s="15" t="str" cm="1">
        <f t="array" ref="U1877">_xlfn.IFS(MONTH($S1877)=1, "January", MONTH($S1877)=2, "Feburary", MONTH($S1877)=3, "March", MONTH($S1877)=4, "April", MONTH($S1877)=5, "May", MONTH($S1877)=6, "June", MONTH($S1877)=7, "July", MONTH($S1877)=8, "August", MONTH($S1877)=9, "September", MONTH($S1877)=10, "October", MONTH($S1877)=11, "November", MONTH($S1877)=12, "December")</f>
        <v>June</v>
      </c>
    </row>
    <row r="1878" spans="1:21" ht="30" x14ac:dyDescent="0.25">
      <c r="A1878">
        <v>1876</v>
      </c>
      <c r="B1878" s="3" t="s">
        <v>1876</v>
      </c>
      <c r="C1878" s="3" t="s">
        <v>5985</v>
      </c>
      <c r="D1878" s="6">
        <v>6000</v>
      </c>
      <c r="E1878" s="8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>
        <f t="shared" si="116"/>
        <v>0</v>
      </c>
      <c r="P1878" s="11">
        <f t="shared" si="117"/>
        <v>0</v>
      </c>
      <c r="Q1878" t="s">
        <v>8330</v>
      </c>
      <c r="R1878" t="s">
        <v>8332</v>
      </c>
      <c r="S1878" s="10">
        <f t="shared" si="118"/>
        <v>41776.284780092588</v>
      </c>
      <c r="T1878">
        <f t="shared" si="119"/>
        <v>2014</v>
      </c>
      <c r="U1878" s="15" t="str" cm="1">
        <f t="array" ref="U1878">_xlfn.IFS(MONTH($S1878)=1, "January", MONTH($S1878)=2, "Feburary", MONTH($S1878)=3, "March", MONTH($S1878)=4, "April", MONTH($S1878)=5, "May", MONTH($S1878)=6, "June", MONTH($S1878)=7, "July", MONTH($S1878)=8, "August", MONTH($S1878)=9, "September", MONTH($S1878)=10, "October", MONTH($S1878)=11, "November", MONTH($S1878)=12, "December")</f>
        <v>May</v>
      </c>
    </row>
    <row r="1879" spans="1:21" ht="30" x14ac:dyDescent="0.25">
      <c r="A1879">
        <v>1877</v>
      </c>
      <c r="B1879" s="3" t="s">
        <v>1877</v>
      </c>
      <c r="C1879" s="3" t="s">
        <v>5986</v>
      </c>
      <c r="D1879" s="6">
        <v>6000</v>
      </c>
      <c r="E1879" s="8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>
        <f t="shared" si="116"/>
        <v>0</v>
      </c>
      <c r="P1879" s="11">
        <f t="shared" si="117"/>
        <v>0</v>
      </c>
      <c r="Q1879" t="s">
        <v>8330</v>
      </c>
      <c r="R1879" t="s">
        <v>8332</v>
      </c>
      <c r="S1879" s="10">
        <f t="shared" si="118"/>
        <v>42035.029224537036</v>
      </c>
      <c r="T1879">
        <f t="shared" si="119"/>
        <v>2015</v>
      </c>
      <c r="U1879" s="15" t="str" cm="1">
        <f t="array" ref="U1879">_xlfn.IFS(MONTH($S1879)=1, "January", MONTH($S1879)=2, "Feburary", MONTH($S1879)=3, "March", MONTH($S1879)=4, "April", MONTH($S1879)=5, "May", MONTH($S1879)=6, "June", MONTH($S1879)=7, "July", MONTH($S1879)=8, "August", MONTH($S1879)=9, "September", MONTH($S1879)=10, "October", MONTH($S1879)=11, "November", MONTH($S1879)=12, "December")</f>
        <v>January</v>
      </c>
    </row>
    <row r="1880" spans="1:21" ht="30" x14ac:dyDescent="0.25">
      <c r="A1880">
        <v>1878</v>
      </c>
      <c r="B1880" s="3" t="s">
        <v>1878</v>
      </c>
      <c r="C1880" s="3" t="s">
        <v>5987</v>
      </c>
      <c r="D1880" s="6">
        <v>5999</v>
      </c>
      <c r="E1880" s="8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>
        <f t="shared" si="116"/>
        <v>0</v>
      </c>
      <c r="P1880" s="11">
        <f t="shared" si="117"/>
        <v>0</v>
      </c>
      <c r="Q1880" t="s">
        <v>8330</v>
      </c>
      <c r="R1880" t="s">
        <v>8332</v>
      </c>
      <c r="S1880" s="10">
        <f t="shared" si="118"/>
        <v>41773.008738425924</v>
      </c>
      <c r="T1880">
        <f t="shared" si="119"/>
        <v>2014</v>
      </c>
      <c r="U1880" s="15" t="str" cm="1">
        <f t="array" ref="U1880">_xlfn.IFS(MONTH($S1880)=1, "January", MONTH($S1880)=2, "Feburary", MONTH($S1880)=3, "March", MONTH($S1880)=4, "April", MONTH($S1880)=5, "May", MONTH($S1880)=6, "June", MONTH($S1880)=7, "July", MONTH($S1880)=8, "August", MONTH($S1880)=9, "September", MONTH($S1880)=10, "October", MONTH($S1880)=11, "November", MONTH($S1880)=12, "December")</f>
        <v>May</v>
      </c>
    </row>
    <row r="1881" spans="1:21" ht="30" x14ac:dyDescent="0.25">
      <c r="A1881">
        <v>1879</v>
      </c>
      <c r="B1881" s="3" t="s">
        <v>1879</v>
      </c>
      <c r="C1881" s="3" t="s">
        <v>5988</v>
      </c>
      <c r="D1881" s="6">
        <v>5875</v>
      </c>
      <c r="E1881" s="8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>
        <f t="shared" si="116"/>
        <v>0</v>
      </c>
      <c r="P1881" s="11">
        <f t="shared" si="117"/>
        <v>3</v>
      </c>
      <c r="Q1881" t="s">
        <v>8330</v>
      </c>
      <c r="R1881" t="s">
        <v>8332</v>
      </c>
      <c r="S1881" s="10">
        <f t="shared" si="118"/>
        <v>42413.649641203709</v>
      </c>
      <c r="T1881">
        <f t="shared" si="119"/>
        <v>2016</v>
      </c>
      <c r="U1881" s="15" t="str" cm="1">
        <f t="array" ref="U1881">_xlfn.IFS(MONTH($S1881)=1, "January", MONTH($S1881)=2, "Feburary", MONTH($S1881)=3, "March", MONTH($S1881)=4, "April", MONTH($S1881)=5, "May", MONTH($S1881)=6, "June", MONTH($S1881)=7, "July", MONTH($S1881)=8, "August", MONTH($S1881)=9, "September", MONTH($S1881)=10, "October", MONTH($S1881)=11, "November", MONTH($S1881)=12, "December")</f>
        <v>Feburary</v>
      </c>
    </row>
    <row r="1882" spans="1:21" x14ac:dyDescent="0.25">
      <c r="A1882">
        <v>1880</v>
      </c>
      <c r="B1882" s="3" t="s">
        <v>1880</v>
      </c>
      <c r="C1882" s="3" t="s">
        <v>5989</v>
      </c>
      <c r="D1882" s="6">
        <v>5862</v>
      </c>
      <c r="E1882" s="8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>
        <f t="shared" si="116"/>
        <v>17</v>
      </c>
      <c r="P1882" s="11">
        <f t="shared" si="117"/>
        <v>41.83</v>
      </c>
      <c r="Q1882" t="s">
        <v>8330</v>
      </c>
      <c r="R1882" t="s">
        <v>8332</v>
      </c>
      <c r="S1882" s="10">
        <f t="shared" si="118"/>
        <v>42430.566898148143</v>
      </c>
      <c r="T1882">
        <f t="shared" si="119"/>
        <v>2016</v>
      </c>
      <c r="U1882" s="15" t="str" cm="1">
        <f t="array" ref="U1882">_xlfn.IFS(MONTH($S1882)=1, "January", MONTH($S1882)=2, "Feburary", MONTH($S1882)=3, "March", MONTH($S1882)=4, "April", MONTH($S1882)=5, "May", MONTH($S1882)=6, "June", MONTH($S1882)=7, "July", MONTH($S1882)=8, "August", MONTH($S1882)=9, "September", MONTH($S1882)=10, "October", MONTH($S1882)=11, "November", MONTH($S1882)=12, "December")</f>
        <v>March</v>
      </c>
    </row>
    <row r="1883" spans="1:21" ht="30" x14ac:dyDescent="0.25">
      <c r="A1883">
        <v>1881</v>
      </c>
      <c r="B1883" s="3" t="s">
        <v>1881</v>
      </c>
      <c r="C1883" s="3" t="s">
        <v>5990</v>
      </c>
      <c r="D1883" s="6">
        <v>5845</v>
      </c>
      <c r="E1883" s="8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>
        <f t="shared" si="116"/>
        <v>59</v>
      </c>
      <c r="P1883" s="11">
        <f t="shared" si="117"/>
        <v>49.34</v>
      </c>
      <c r="Q1883" t="s">
        <v>8322</v>
      </c>
      <c r="R1883" t="s">
        <v>8326</v>
      </c>
      <c r="S1883" s="10">
        <f t="shared" si="118"/>
        <v>42043.152650462958</v>
      </c>
      <c r="T1883">
        <f t="shared" si="119"/>
        <v>2015</v>
      </c>
      <c r="U1883" s="15" t="str" cm="1">
        <f t="array" ref="U1883">_xlfn.IFS(MONTH($S1883)=1, "January", MONTH($S1883)=2, "Feburary", MONTH($S1883)=3, "March", MONTH($S1883)=4, "April", MONTH($S1883)=5, "May", MONTH($S1883)=6, "June", MONTH($S1883)=7, "July", MONTH($S1883)=8, "August", MONTH($S1883)=9, "September", MONTH($S1883)=10, "October", MONTH($S1883)=11, "November", MONTH($S1883)=12, "December")</f>
        <v>Feburary</v>
      </c>
    </row>
    <row r="1884" spans="1:21" ht="30" x14ac:dyDescent="0.25">
      <c r="A1884">
        <v>1882</v>
      </c>
      <c r="B1884" s="3" t="s">
        <v>1882</v>
      </c>
      <c r="C1884" s="3" t="s">
        <v>5991</v>
      </c>
      <c r="D1884" s="6">
        <v>5800</v>
      </c>
      <c r="E1884" s="8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>
        <f t="shared" si="116"/>
        <v>58</v>
      </c>
      <c r="P1884" s="11">
        <f t="shared" si="117"/>
        <v>41.73</v>
      </c>
      <c r="Q1884" t="s">
        <v>8322</v>
      </c>
      <c r="R1884" t="s">
        <v>8326</v>
      </c>
      <c r="S1884" s="10">
        <f t="shared" si="118"/>
        <v>41067.949212962965</v>
      </c>
      <c r="T1884">
        <f t="shared" si="119"/>
        <v>2012</v>
      </c>
      <c r="U1884" s="15" t="str" cm="1">
        <f t="array" ref="U1884">_xlfn.IFS(MONTH($S1884)=1, "January", MONTH($S1884)=2, "Feburary", MONTH($S1884)=3, "March", MONTH($S1884)=4, "April", MONTH($S1884)=5, "May", MONTH($S1884)=6, "June", MONTH($S1884)=7, "July", MONTH($S1884)=8, "August", MONTH($S1884)=9, "September", MONTH($S1884)=10, "October", MONTH($S1884)=11, "November", MONTH($S1884)=12, "December")</f>
        <v>June</v>
      </c>
    </row>
    <row r="1885" spans="1:21" ht="30" x14ac:dyDescent="0.25">
      <c r="A1885">
        <v>1883</v>
      </c>
      <c r="B1885" s="3" t="s">
        <v>1883</v>
      </c>
      <c r="C1885" s="3" t="s">
        <v>5992</v>
      </c>
      <c r="D1885" s="6">
        <v>5800</v>
      </c>
      <c r="E1885" s="8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>
        <f t="shared" si="116"/>
        <v>18</v>
      </c>
      <c r="P1885" s="11">
        <f t="shared" si="117"/>
        <v>32.72</v>
      </c>
      <c r="Q1885" t="s">
        <v>8322</v>
      </c>
      <c r="R1885" t="s">
        <v>8326</v>
      </c>
      <c r="S1885" s="10">
        <f t="shared" si="118"/>
        <v>40977.948009259257</v>
      </c>
      <c r="T1885">
        <f t="shared" si="119"/>
        <v>2012</v>
      </c>
      <c r="U1885" s="15" t="str" cm="1">
        <f t="array" ref="U1885">_xlfn.IFS(MONTH($S1885)=1, "January", MONTH($S1885)=2, "Feburary", MONTH($S1885)=3, "March", MONTH($S1885)=4, "April", MONTH($S1885)=5, "May", MONTH($S1885)=6, "June", MONTH($S1885)=7, "July", MONTH($S1885)=8, "August", MONTH($S1885)=9, "September", MONTH($S1885)=10, "October", MONTH($S1885)=11, "November", MONTH($S1885)=12, "December")</f>
        <v>March</v>
      </c>
    </row>
    <row r="1886" spans="1:21" ht="30" x14ac:dyDescent="0.25">
      <c r="A1886">
        <v>1884</v>
      </c>
      <c r="B1886" s="3" t="s">
        <v>1884</v>
      </c>
      <c r="C1886" s="3" t="s">
        <v>5993</v>
      </c>
      <c r="D1886" s="6">
        <v>5800</v>
      </c>
      <c r="E1886" s="8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>
        <f t="shared" si="116"/>
        <v>23</v>
      </c>
      <c r="P1886" s="11">
        <f t="shared" si="117"/>
        <v>51.96</v>
      </c>
      <c r="Q1886" t="s">
        <v>8322</v>
      </c>
      <c r="R1886" t="s">
        <v>8326</v>
      </c>
      <c r="S1886" s="10">
        <f t="shared" si="118"/>
        <v>41205.198321759257</v>
      </c>
      <c r="T1886">
        <f t="shared" si="119"/>
        <v>2012</v>
      </c>
      <c r="U1886" s="15" t="str" cm="1">
        <f t="array" ref="U1886">_xlfn.IFS(MONTH($S1886)=1, "January", MONTH($S1886)=2, "Feburary", MONTH($S1886)=3, "March", MONTH($S1886)=4, "April", MONTH($S1886)=5, "May", MONTH($S1886)=6, "June", MONTH($S1886)=7, "July", MONTH($S1886)=8, "August", MONTH($S1886)=9, "September", MONTH($S1886)=10, "October", MONTH($S1886)=11, "November", MONTH($S1886)=12, "December")</f>
        <v>October</v>
      </c>
    </row>
    <row r="1887" spans="1:21" ht="30" x14ac:dyDescent="0.25">
      <c r="A1887">
        <v>1885</v>
      </c>
      <c r="B1887" s="3" t="s">
        <v>1885</v>
      </c>
      <c r="C1887" s="3" t="s">
        <v>5994</v>
      </c>
      <c r="D1887" s="6">
        <v>5600</v>
      </c>
      <c r="E1887" s="8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>
        <f t="shared" si="116"/>
        <v>95</v>
      </c>
      <c r="P1887" s="11">
        <f t="shared" si="117"/>
        <v>50.69</v>
      </c>
      <c r="Q1887" t="s">
        <v>8322</v>
      </c>
      <c r="R1887" t="s">
        <v>8326</v>
      </c>
      <c r="S1887" s="10">
        <f t="shared" si="118"/>
        <v>41099.093865740739</v>
      </c>
      <c r="T1887">
        <f t="shared" si="119"/>
        <v>2012</v>
      </c>
      <c r="U1887" s="15" t="str" cm="1">
        <f t="array" ref="U1887">_xlfn.IFS(MONTH($S1887)=1, "January", MONTH($S1887)=2, "Feburary", MONTH($S1887)=3, "March", MONTH($S1887)=4, "April", MONTH($S1887)=5, "May", MONTH($S1887)=6, "June", MONTH($S1887)=7, "July", MONTH($S1887)=8, "August", MONTH($S1887)=9, "September", MONTH($S1887)=10, "October", MONTH($S1887)=11, "November", MONTH($S1887)=12, "December")</f>
        <v>July</v>
      </c>
    </row>
    <row r="1888" spans="1:21" ht="30" x14ac:dyDescent="0.25">
      <c r="A1888">
        <v>1886</v>
      </c>
      <c r="B1888" s="3" t="s">
        <v>1886</v>
      </c>
      <c r="C1888" s="3" t="s">
        <v>5995</v>
      </c>
      <c r="D1888" s="6">
        <v>5555.55</v>
      </c>
      <c r="E1888" s="8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>
        <f t="shared" si="116"/>
        <v>22</v>
      </c>
      <c r="P1888" s="11">
        <f t="shared" si="117"/>
        <v>42.24</v>
      </c>
      <c r="Q1888" t="s">
        <v>8322</v>
      </c>
      <c r="R1888" t="s">
        <v>8326</v>
      </c>
      <c r="S1888" s="10">
        <f t="shared" si="118"/>
        <v>41925.906689814816</v>
      </c>
      <c r="T1888">
        <f t="shared" si="119"/>
        <v>2014</v>
      </c>
      <c r="U1888" s="15" t="str" cm="1">
        <f t="array" ref="U1888">_xlfn.IFS(MONTH($S1888)=1, "January", MONTH($S1888)=2, "Feburary", MONTH($S1888)=3, "March", MONTH($S1888)=4, "April", MONTH($S1888)=5, "May", MONTH($S1888)=6, "June", MONTH($S1888)=7, "July", MONTH($S1888)=8, "August", MONTH($S1888)=9, "September", MONTH($S1888)=10, "October", MONTH($S1888)=11, "November", MONTH($S1888)=12, "December")</f>
        <v>October</v>
      </c>
    </row>
    <row r="1889" spans="1:21" ht="30" x14ac:dyDescent="0.25">
      <c r="A1889">
        <v>1887</v>
      </c>
      <c r="B1889" s="3" t="s">
        <v>1887</v>
      </c>
      <c r="C1889" s="3" t="s">
        <v>5996</v>
      </c>
      <c r="D1889" s="6">
        <v>5500</v>
      </c>
      <c r="E1889" s="8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>
        <f t="shared" si="116"/>
        <v>61</v>
      </c>
      <c r="P1889" s="11">
        <f t="shared" si="117"/>
        <v>416.88</v>
      </c>
      <c r="Q1889" t="s">
        <v>8322</v>
      </c>
      <c r="R1889" t="s">
        <v>8326</v>
      </c>
      <c r="S1889" s="10">
        <f t="shared" si="118"/>
        <v>42323.800138888888</v>
      </c>
      <c r="T1889">
        <f t="shared" si="119"/>
        <v>2015</v>
      </c>
      <c r="U1889" s="15" t="str" cm="1">
        <f t="array" ref="U1889">_xlfn.IFS(MONTH($S1889)=1, "January", MONTH($S1889)=2, "Feburary", MONTH($S1889)=3, "March", MONTH($S1889)=4, "April", MONTH($S1889)=5, "May", MONTH($S1889)=6, "June", MONTH($S1889)=7, "July", MONTH($S1889)=8, "August", MONTH($S1889)=9, "September", MONTH($S1889)=10, "October", MONTH($S1889)=11, "November", MONTH($S1889)=12, "December")</f>
        <v>November</v>
      </c>
    </row>
    <row r="1890" spans="1:21" ht="45" x14ac:dyDescent="0.25">
      <c r="A1890">
        <v>1888</v>
      </c>
      <c r="B1890" s="3" t="s">
        <v>1888</v>
      </c>
      <c r="C1890" s="3" t="s">
        <v>5997</v>
      </c>
      <c r="D1890" s="6">
        <v>5500</v>
      </c>
      <c r="E1890" s="8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>
        <f t="shared" si="116"/>
        <v>75</v>
      </c>
      <c r="P1890" s="11">
        <f t="shared" si="117"/>
        <v>46.65</v>
      </c>
      <c r="Q1890" t="s">
        <v>8322</v>
      </c>
      <c r="R1890" t="s">
        <v>8326</v>
      </c>
      <c r="S1890" s="10">
        <f t="shared" si="118"/>
        <v>40299.239953703705</v>
      </c>
      <c r="T1890">
        <f t="shared" si="119"/>
        <v>2010</v>
      </c>
      <c r="U1890" s="15" t="str" cm="1">
        <f t="array" ref="U1890">_xlfn.IFS(MONTH($S1890)=1, "January", MONTH($S1890)=2, "Feburary", MONTH($S1890)=3, "March", MONTH($S1890)=4, "April", MONTH($S1890)=5, "May", MONTH($S1890)=6, "June", MONTH($S1890)=7, "July", MONTH($S1890)=8, "August", MONTH($S1890)=9, "September", MONTH($S1890)=10, "October", MONTH($S1890)=11, "November", MONTH($S1890)=12, "December")</f>
        <v>May</v>
      </c>
    </row>
    <row r="1891" spans="1:21" ht="30" x14ac:dyDescent="0.25">
      <c r="A1891">
        <v>1889</v>
      </c>
      <c r="B1891" s="3" t="s">
        <v>1889</v>
      </c>
      <c r="C1891" s="3" t="s">
        <v>5998</v>
      </c>
      <c r="D1891" s="6">
        <v>5500</v>
      </c>
      <c r="E1891" s="8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>
        <f t="shared" si="116"/>
        <v>39</v>
      </c>
      <c r="P1891" s="11">
        <f t="shared" si="117"/>
        <v>48.45</v>
      </c>
      <c r="Q1891" t="s">
        <v>8322</v>
      </c>
      <c r="R1891" t="s">
        <v>8326</v>
      </c>
      <c r="S1891" s="10">
        <f t="shared" si="118"/>
        <v>41299.793356481481</v>
      </c>
      <c r="T1891">
        <f t="shared" si="119"/>
        <v>2013</v>
      </c>
      <c r="U1891" s="15" t="str" cm="1">
        <f t="array" ref="U1891">_xlfn.IFS(MONTH($S1891)=1, "January", MONTH($S1891)=2, "Feburary", MONTH($S1891)=3, "March", MONTH($S1891)=4, "April", MONTH($S1891)=5, "May", MONTH($S1891)=6, "June", MONTH($S1891)=7, "July", MONTH($S1891)=8, "August", MONTH($S1891)=9, "September", MONTH($S1891)=10, "October", MONTH($S1891)=11, "November", MONTH($S1891)=12, "December")</f>
        <v>January</v>
      </c>
    </row>
    <row r="1892" spans="1:21" ht="30" x14ac:dyDescent="0.25">
      <c r="A1892">
        <v>1890</v>
      </c>
      <c r="B1892" s="3" t="s">
        <v>1890</v>
      </c>
      <c r="C1892" s="3" t="s">
        <v>5999</v>
      </c>
      <c r="D1892" s="6">
        <v>5500</v>
      </c>
      <c r="E1892" s="8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>
        <f t="shared" si="116"/>
        <v>315</v>
      </c>
      <c r="P1892" s="11">
        <f t="shared" si="117"/>
        <v>70.53</v>
      </c>
      <c r="Q1892" t="s">
        <v>8322</v>
      </c>
      <c r="R1892" t="s">
        <v>8326</v>
      </c>
      <c r="S1892" s="10">
        <f t="shared" si="118"/>
        <v>41228.786203703705</v>
      </c>
      <c r="T1892">
        <f t="shared" si="119"/>
        <v>2012</v>
      </c>
      <c r="U1892" s="15" t="str" cm="1">
        <f t="array" ref="U1892">_xlfn.IFS(MONTH($S1892)=1, "January", MONTH($S1892)=2, "Feburary", MONTH($S1892)=3, "March", MONTH($S1892)=4, "April", MONTH($S1892)=5, "May", MONTH($S1892)=6, "June", MONTH($S1892)=7, "July", MONTH($S1892)=8, "August", MONTH($S1892)=9, "September", MONTH($S1892)=10, "October", MONTH($S1892)=11, "November", MONTH($S1892)=12, "December")</f>
        <v>November</v>
      </c>
    </row>
    <row r="1893" spans="1:21" ht="45" x14ac:dyDescent="0.25">
      <c r="A1893">
        <v>1891</v>
      </c>
      <c r="B1893" s="3" t="s">
        <v>1891</v>
      </c>
      <c r="C1893" s="3" t="s">
        <v>6000</v>
      </c>
      <c r="D1893" s="6">
        <v>5500</v>
      </c>
      <c r="E1893" s="8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>
        <f t="shared" si="116"/>
        <v>192</v>
      </c>
      <c r="P1893" s="11">
        <f t="shared" si="117"/>
        <v>87.96</v>
      </c>
      <c r="Q1893" t="s">
        <v>8322</v>
      </c>
      <c r="R1893" t="s">
        <v>8326</v>
      </c>
      <c r="S1893" s="10">
        <f t="shared" si="118"/>
        <v>40335.798078703701</v>
      </c>
      <c r="T1893">
        <f t="shared" si="119"/>
        <v>2010</v>
      </c>
      <c r="U1893" s="15" t="str" cm="1">
        <f t="array" ref="U1893">_xlfn.IFS(MONTH($S1893)=1, "January", MONTH($S1893)=2, "Feburary", MONTH($S1893)=3, "March", MONTH($S1893)=4, "April", MONTH($S1893)=5, "May", MONTH($S1893)=6, "June", MONTH($S1893)=7, "July", MONTH($S1893)=8, "August", MONTH($S1893)=9, "September", MONTH($S1893)=10, "October", MONTH($S1893)=11, "November", MONTH($S1893)=12, "December")</f>
        <v>June</v>
      </c>
    </row>
    <row r="1894" spans="1:21" ht="30" x14ac:dyDescent="0.25">
      <c r="A1894">
        <v>1892</v>
      </c>
      <c r="B1894" s="3" t="s">
        <v>1892</v>
      </c>
      <c r="C1894" s="3" t="s">
        <v>6001</v>
      </c>
      <c r="D1894" s="6">
        <v>5500</v>
      </c>
      <c r="E1894" s="8">
        <v>683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>
        <f t="shared" si="116"/>
        <v>12</v>
      </c>
      <c r="P1894" s="11">
        <f t="shared" si="117"/>
        <v>26.27</v>
      </c>
      <c r="Q1894" t="s">
        <v>8322</v>
      </c>
      <c r="R1894" t="s">
        <v>8326</v>
      </c>
      <c r="S1894" s="10">
        <f t="shared" si="118"/>
        <v>40671.637511574074</v>
      </c>
      <c r="T1894">
        <f t="shared" si="119"/>
        <v>2011</v>
      </c>
      <c r="U1894" s="15" t="str" cm="1">
        <f t="array" ref="U1894">_xlfn.IFS(MONTH($S1894)=1, "January", MONTH($S1894)=2, "Feburary", MONTH($S1894)=3, "March", MONTH($S1894)=4, "April", MONTH($S1894)=5, "May", MONTH($S1894)=6, "June", MONTH($S1894)=7, "July", MONTH($S1894)=8, "August", MONTH($S1894)=9, "September", MONTH($S1894)=10, "October", MONTH($S1894)=11, "November", MONTH($S1894)=12, "December")</f>
        <v>May</v>
      </c>
    </row>
    <row r="1895" spans="1:21" ht="30" x14ac:dyDescent="0.25">
      <c r="A1895">
        <v>1893</v>
      </c>
      <c r="B1895" s="3" t="s">
        <v>1893</v>
      </c>
      <c r="C1895" s="3" t="s">
        <v>6002</v>
      </c>
      <c r="D1895" s="6">
        <v>5500</v>
      </c>
      <c r="E1895" s="8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>
        <f t="shared" si="116"/>
        <v>47</v>
      </c>
      <c r="P1895" s="11">
        <f t="shared" si="117"/>
        <v>57.78</v>
      </c>
      <c r="Q1895" t="s">
        <v>8322</v>
      </c>
      <c r="R1895" t="s">
        <v>8326</v>
      </c>
      <c r="S1895" s="10">
        <f t="shared" si="118"/>
        <v>40632.94195601852</v>
      </c>
      <c r="T1895">
        <f t="shared" si="119"/>
        <v>2011</v>
      </c>
      <c r="U1895" s="15" t="str" cm="1">
        <f t="array" ref="U1895">_xlfn.IFS(MONTH($S1895)=1, "January", MONTH($S1895)=2, "Feburary", MONTH($S1895)=3, "March", MONTH($S1895)=4, "April", MONTH($S1895)=5, "May", MONTH($S1895)=6, "June", MONTH($S1895)=7, "July", MONTH($S1895)=8, "August", MONTH($S1895)=9, "September", MONTH($S1895)=10, "October", MONTH($S1895)=11, "November", MONTH($S1895)=12, "December")</f>
        <v>March</v>
      </c>
    </row>
    <row r="1896" spans="1:21" x14ac:dyDescent="0.25">
      <c r="A1896">
        <v>1894</v>
      </c>
      <c r="B1896" s="3" t="s">
        <v>1894</v>
      </c>
      <c r="C1896" s="3" t="s">
        <v>6003</v>
      </c>
      <c r="D1896" s="6">
        <v>5500</v>
      </c>
      <c r="E1896" s="8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>
        <f t="shared" si="116"/>
        <v>21</v>
      </c>
      <c r="P1896" s="11">
        <f t="shared" si="117"/>
        <v>57.25</v>
      </c>
      <c r="Q1896" t="s">
        <v>8322</v>
      </c>
      <c r="R1896" t="s">
        <v>8326</v>
      </c>
      <c r="S1896" s="10">
        <f t="shared" si="118"/>
        <v>40920.904895833337</v>
      </c>
      <c r="T1896">
        <f t="shared" si="119"/>
        <v>2012</v>
      </c>
      <c r="U1896" s="15" t="str" cm="1">
        <f t="array" ref="U1896">_xlfn.IFS(MONTH($S1896)=1, "January", MONTH($S1896)=2, "Feburary", MONTH($S1896)=3, "March", MONTH($S1896)=4, "April", MONTH($S1896)=5, "May", MONTH($S1896)=6, "June", MONTH($S1896)=7, "July", MONTH($S1896)=8, "August", MONTH($S1896)=9, "September", MONTH($S1896)=10, "October", MONTH($S1896)=11, "November", MONTH($S1896)=12, "December")</f>
        <v>January</v>
      </c>
    </row>
    <row r="1897" spans="1:21" ht="30" x14ac:dyDescent="0.25">
      <c r="A1897">
        <v>1895</v>
      </c>
      <c r="B1897" s="3" t="s">
        <v>1895</v>
      </c>
      <c r="C1897" s="3" t="s">
        <v>6004</v>
      </c>
      <c r="D1897" s="6">
        <v>5500</v>
      </c>
      <c r="E1897" s="8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>
        <f t="shared" si="116"/>
        <v>168</v>
      </c>
      <c r="P1897" s="11">
        <f t="shared" si="117"/>
        <v>196.34</v>
      </c>
      <c r="Q1897" t="s">
        <v>8322</v>
      </c>
      <c r="R1897" t="s">
        <v>8326</v>
      </c>
      <c r="S1897" s="10">
        <f t="shared" si="118"/>
        <v>42267.746782407412</v>
      </c>
      <c r="T1897">
        <f t="shared" si="119"/>
        <v>2015</v>
      </c>
      <c r="U1897" s="15" t="str" cm="1">
        <f t="array" ref="U1897">_xlfn.IFS(MONTH($S1897)=1, "January", MONTH($S1897)=2, "Feburary", MONTH($S1897)=3, "March", MONTH($S1897)=4, "April", MONTH($S1897)=5, "May", MONTH($S1897)=6, "June", MONTH($S1897)=7, "July", MONTH($S1897)=8, "August", MONTH($S1897)=9, "September", MONTH($S1897)=10, "October", MONTH($S1897)=11, "November", MONTH($S1897)=12, "December")</f>
        <v>September</v>
      </c>
    </row>
    <row r="1898" spans="1:21" ht="30" x14ac:dyDescent="0.25">
      <c r="A1898">
        <v>1896</v>
      </c>
      <c r="B1898" s="3" t="s">
        <v>1896</v>
      </c>
      <c r="C1898" s="3" t="s">
        <v>6005</v>
      </c>
      <c r="D1898" s="6">
        <v>5500</v>
      </c>
      <c r="E1898" s="8">
        <v>559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>
        <f t="shared" si="116"/>
        <v>10</v>
      </c>
      <c r="P1898" s="11">
        <f t="shared" si="117"/>
        <v>43</v>
      </c>
      <c r="Q1898" t="s">
        <v>8322</v>
      </c>
      <c r="R1898" t="s">
        <v>8326</v>
      </c>
      <c r="S1898" s="10">
        <f t="shared" si="118"/>
        <v>40981.710243055553</v>
      </c>
      <c r="T1898">
        <f t="shared" si="119"/>
        <v>2012</v>
      </c>
      <c r="U1898" s="15" t="str" cm="1">
        <f t="array" ref="U1898">_xlfn.IFS(MONTH($S1898)=1, "January", MONTH($S1898)=2, "Feburary", MONTH($S1898)=3, "March", MONTH($S1898)=4, "April", MONTH($S1898)=5, "May", MONTH($S1898)=6, "June", MONTH($S1898)=7, "July", MONTH($S1898)=8, "August", MONTH($S1898)=9, "September", MONTH($S1898)=10, "October", MONTH($S1898)=11, "November", MONTH($S1898)=12, "December")</f>
        <v>March</v>
      </c>
    </row>
    <row r="1899" spans="1:21" ht="30" x14ac:dyDescent="0.25">
      <c r="A1899">
        <v>1897</v>
      </c>
      <c r="B1899" s="3" t="s">
        <v>1897</v>
      </c>
      <c r="C1899" s="3" t="s">
        <v>6006</v>
      </c>
      <c r="D1899" s="6">
        <v>5500</v>
      </c>
      <c r="E1899" s="8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>
        <f t="shared" si="116"/>
        <v>118</v>
      </c>
      <c r="P1899" s="11">
        <f t="shared" si="117"/>
        <v>35.549999999999997</v>
      </c>
      <c r="Q1899" t="s">
        <v>8322</v>
      </c>
      <c r="R1899" t="s">
        <v>8326</v>
      </c>
      <c r="S1899" s="10">
        <f t="shared" si="118"/>
        <v>41680.583402777782</v>
      </c>
      <c r="T1899">
        <f t="shared" si="119"/>
        <v>2014</v>
      </c>
      <c r="U1899" s="15" t="str" cm="1">
        <f t="array" ref="U1899">_xlfn.IFS(MONTH($S1899)=1, "January", MONTH($S1899)=2, "Feburary", MONTH($S1899)=3, "March", MONTH($S1899)=4, "April", MONTH($S1899)=5, "May", MONTH($S1899)=6, "June", MONTH($S1899)=7, "July", MONTH($S1899)=8, "August", MONTH($S1899)=9, "September", MONTH($S1899)=10, "October", MONTH($S1899)=11, "November", MONTH($S1899)=12, "December")</f>
        <v>Feburary</v>
      </c>
    </row>
    <row r="1900" spans="1:21" ht="30" x14ac:dyDescent="0.25">
      <c r="A1900">
        <v>1898</v>
      </c>
      <c r="B1900" s="3" t="s">
        <v>1898</v>
      </c>
      <c r="C1900" s="3" t="s">
        <v>6007</v>
      </c>
      <c r="D1900" s="6">
        <v>5500</v>
      </c>
      <c r="E1900" s="8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>
        <f t="shared" si="116"/>
        <v>26</v>
      </c>
      <c r="P1900" s="11">
        <f t="shared" si="117"/>
        <v>68.81</v>
      </c>
      <c r="Q1900" t="s">
        <v>8322</v>
      </c>
      <c r="R1900" t="s">
        <v>8326</v>
      </c>
      <c r="S1900" s="10">
        <f t="shared" si="118"/>
        <v>42366.192974537036</v>
      </c>
      <c r="T1900">
        <f t="shared" si="119"/>
        <v>2015</v>
      </c>
      <c r="U1900" s="15" t="str" cm="1">
        <f t="array" ref="U1900">_xlfn.IFS(MONTH($S1900)=1, "January", MONTH($S1900)=2, "Feburary", MONTH($S1900)=3, "March", MONTH($S1900)=4, "April", MONTH($S1900)=5, "May", MONTH($S1900)=6, "June", MONTH($S1900)=7, "July", MONTH($S1900)=8, "August", MONTH($S1900)=9, "September", MONTH($S1900)=10, "October", MONTH($S1900)=11, "November", MONTH($S1900)=12, "December")</f>
        <v>December</v>
      </c>
    </row>
    <row r="1901" spans="1:21" ht="30" x14ac:dyDescent="0.25">
      <c r="A1901">
        <v>1899</v>
      </c>
      <c r="B1901" s="3" t="s">
        <v>1899</v>
      </c>
      <c r="C1901" s="3" t="s">
        <v>6008</v>
      </c>
      <c r="D1901" s="6">
        <v>5500</v>
      </c>
      <c r="E1901" s="8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>
        <f t="shared" si="116"/>
        <v>22</v>
      </c>
      <c r="P1901" s="11">
        <f t="shared" si="117"/>
        <v>28.57</v>
      </c>
      <c r="Q1901" t="s">
        <v>8322</v>
      </c>
      <c r="R1901" t="s">
        <v>8326</v>
      </c>
      <c r="S1901" s="10">
        <f t="shared" si="118"/>
        <v>42058.941736111112</v>
      </c>
      <c r="T1901">
        <f t="shared" si="119"/>
        <v>2015</v>
      </c>
      <c r="U1901" s="15" t="str" cm="1">
        <f t="array" ref="U1901">_xlfn.IFS(MONTH($S1901)=1, "January", MONTH($S1901)=2, "Feburary", MONTH($S1901)=3, "March", MONTH($S1901)=4, "April", MONTH($S1901)=5, "May", MONTH($S1901)=6, "June", MONTH($S1901)=7, "July", MONTH($S1901)=8, "August", MONTH($S1901)=9, "September", MONTH($S1901)=10, "October", MONTH($S1901)=11, "November", MONTH($S1901)=12, "December")</f>
        <v>Feburary</v>
      </c>
    </row>
    <row r="1902" spans="1:21" ht="30" x14ac:dyDescent="0.25">
      <c r="A1902">
        <v>1900</v>
      </c>
      <c r="B1902" s="3" t="s">
        <v>1900</v>
      </c>
      <c r="C1902" s="3" t="s">
        <v>6009</v>
      </c>
      <c r="D1902" s="6">
        <v>5500</v>
      </c>
      <c r="E1902" s="8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>
        <f t="shared" si="116"/>
        <v>50</v>
      </c>
      <c r="P1902" s="11">
        <f t="shared" si="117"/>
        <v>50.63</v>
      </c>
      <c r="Q1902" t="s">
        <v>8322</v>
      </c>
      <c r="R1902" t="s">
        <v>8326</v>
      </c>
      <c r="S1902" s="10">
        <f t="shared" si="118"/>
        <v>41160.871886574074</v>
      </c>
      <c r="T1902">
        <f t="shared" si="119"/>
        <v>2012</v>
      </c>
      <c r="U1902" s="15" t="str" cm="1">
        <f t="array" ref="U1902">_xlfn.IFS(MONTH($S1902)=1, "January", MONTH($S1902)=2, "Feburary", MONTH($S1902)=3, "March", MONTH($S1902)=4, "April", MONTH($S1902)=5, "May", MONTH($S1902)=6, "June", MONTH($S1902)=7, "July", MONTH($S1902)=8, "August", MONTH($S1902)=9, "September", MONTH($S1902)=10, "October", MONTH($S1902)=11, "November", MONTH($S1902)=12, "December")</f>
        <v>September</v>
      </c>
    </row>
    <row r="1903" spans="1:21" ht="30" x14ac:dyDescent="0.25">
      <c r="A1903">
        <v>1901</v>
      </c>
      <c r="B1903" s="3" t="s">
        <v>1901</v>
      </c>
      <c r="C1903" s="3" t="s">
        <v>6010</v>
      </c>
      <c r="D1903" s="6">
        <v>5500</v>
      </c>
      <c r="E1903" s="8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>
        <f t="shared" si="116"/>
        <v>49</v>
      </c>
      <c r="P1903" s="11">
        <f t="shared" si="117"/>
        <v>106.8</v>
      </c>
      <c r="Q1903" t="s">
        <v>8316</v>
      </c>
      <c r="R1903" t="s">
        <v>8345</v>
      </c>
      <c r="S1903" s="10">
        <f t="shared" si="118"/>
        <v>42116.54315972222</v>
      </c>
      <c r="T1903">
        <f t="shared" si="119"/>
        <v>2015</v>
      </c>
      <c r="U1903" s="15" t="str" cm="1">
        <f t="array" ref="U1903">_xlfn.IFS(MONTH($S1903)=1, "January", MONTH($S1903)=2, "Feburary", MONTH($S1903)=3, "March", MONTH($S1903)=4, "April", MONTH($S1903)=5, "May", MONTH($S1903)=6, "June", MONTH($S1903)=7, "July", MONTH($S1903)=8, "August", MONTH($S1903)=9, "September", MONTH($S1903)=10, "October", MONTH($S1903)=11, "November", MONTH($S1903)=12, "December")</f>
        <v>April</v>
      </c>
    </row>
    <row r="1904" spans="1:21" ht="30" x14ac:dyDescent="0.25">
      <c r="A1904">
        <v>1902</v>
      </c>
      <c r="B1904" s="3" t="s">
        <v>1902</v>
      </c>
      <c r="C1904" s="3" t="s">
        <v>6011</v>
      </c>
      <c r="D1904" s="6">
        <v>5500</v>
      </c>
      <c r="E1904" s="8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>
        <f t="shared" si="116"/>
        <v>0</v>
      </c>
      <c r="P1904" s="11">
        <f t="shared" si="117"/>
        <v>4</v>
      </c>
      <c r="Q1904" t="s">
        <v>8316</v>
      </c>
      <c r="R1904" t="s">
        <v>8345</v>
      </c>
      <c r="S1904" s="10">
        <f t="shared" si="118"/>
        <v>42037.789895833332</v>
      </c>
      <c r="T1904">
        <f t="shared" si="119"/>
        <v>2015</v>
      </c>
      <c r="U1904" s="15" t="str" cm="1">
        <f t="array" ref="U1904">_xlfn.IFS(MONTH($S1904)=1, "January", MONTH($S1904)=2, "Feburary", MONTH($S1904)=3, "March", MONTH($S1904)=4, "April", MONTH($S1904)=5, "May", MONTH($S1904)=6, "June", MONTH($S1904)=7, "July", MONTH($S1904)=8, "August", MONTH($S1904)=9, "September", MONTH($S1904)=10, "October", MONTH($S1904)=11, "November", MONTH($S1904)=12, "December")</f>
        <v>Feburary</v>
      </c>
    </row>
    <row r="1905" spans="1:21" ht="30" x14ac:dyDescent="0.25">
      <c r="A1905">
        <v>1903</v>
      </c>
      <c r="B1905" s="3" t="s">
        <v>1903</v>
      </c>
      <c r="C1905" s="3" t="s">
        <v>6012</v>
      </c>
      <c r="D1905" s="6">
        <v>5500</v>
      </c>
      <c r="E1905" s="8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>
        <f t="shared" si="116"/>
        <v>25</v>
      </c>
      <c r="P1905" s="11">
        <f t="shared" si="117"/>
        <v>34.1</v>
      </c>
      <c r="Q1905" t="s">
        <v>8316</v>
      </c>
      <c r="R1905" t="s">
        <v>8345</v>
      </c>
      <c r="S1905" s="10">
        <f t="shared" si="118"/>
        <v>42702.770729166667</v>
      </c>
      <c r="T1905">
        <f t="shared" si="119"/>
        <v>2016</v>
      </c>
      <c r="U1905" s="15" t="str" cm="1">
        <f t="array" ref="U1905">_xlfn.IFS(MONTH($S1905)=1, "January", MONTH($S1905)=2, "Feburary", MONTH($S1905)=3, "March", MONTH($S1905)=4, "April", MONTH($S1905)=5, "May", MONTH($S1905)=6, "June", MONTH($S1905)=7, "July", MONTH($S1905)=8, "August", MONTH($S1905)=9, "September", MONTH($S1905)=10, "October", MONTH($S1905)=11, "November", MONTH($S1905)=12, "December")</f>
        <v>November</v>
      </c>
    </row>
    <row r="1906" spans="1:21" ht="30" x14ac:dyDescent="0.25">
      <c r="A1906">
        <v>1904</v>
      </c>
      <c r="B1906" s="3" t="s">
        <v>1904</v>
      </c>
      <c r="C1906" s="3" t="s">
        <v>6013</v>
      </c>
      <c r="D1906" s="6">
        <v>5500</v>
      </c>
      <c r="E1906" s="8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>
        <f t="shared" si="116"/>
        <v>1</v>
      </c>
      <c r="P1906" s="11">
        <f t="shared" si="117"/>
        <v>25</v>
      </c>
      <c r="Q1906" t="s">
        <v>8316</v>
      </c>
      <c r="R1906" t="s">
        <v>8345</v>
      </c>
      <c r="S1906" s="10">
        <f t="shared" si="118"/>
        <v>42326.685428240744</v>
      </c>
      <c r="T1906">
        <f t="shared" si="119"/>
        <v>2015</v>
      </c>
      <c r="U1906" s="15" t="str" cm="1">
        <f t="array" ref="U1906">_xlfn.IFS(MONTH($S1906)=1, "January", MONTH($S1906)=2, "Feburary", MONTH($S1906)=3, "March", MONTH($S1906)=4, "April", MONTH($S1906)=5, "May", MONTH($S1906)=6, "June", MONTH($S1906)=7, "July", MONTH($S1906)=8, "August", MONTH($S1906)=9, "September", MONTH($S1906)=10, "October", MONTH($S1906)=11, "November", MONTH($S1906)=12, "December")</f>
        <v>November</v>
      </c>
    </row>
    <row r="1907" spans="1:21" ht="30" x14ac:dyDescent="0.25">
      <c r="A1907">
        <v>1905</v>
      </c>
      <c r="B1907" s="3" t="s">
        <v>1905</v>
      </c>
      <c r="C1907" s="3" t="s">
        <v>6014</v>
      </c>
      <c r="D1907" s="6">
        <v>5500</v>
      </c>
      <c r="E1907" s="8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>
        <f t="shared" si="116"/>
        <v>1</v>
      </c>
      <c r="P1907" s="11">
        <f t="shared" si="117"/>
        <v>10.5</v>
      </c>
      <c r="Q1907" t="s">
        <v>8316</v>
      </c>
      <c r="R1907" t="s">
        <v>8345</v>
      </c>
      <c r="S1907" s="10">
        <f t="shared" si="118"/>
        <v>41859.925856481481</v>
      </c>
      <c r="T1907">
        <f t="shared" si="119"/>
        <v>2014</v>
      </c>
      <c r="U1907" s="15" t="str" cm="1">
        <f t="array" ref="U1907">_xlfn.IFS(MONTH($S1907)=1, "January", MONTH($S1907)=2, "Feburary", MONTH($S1907)=3, "March", MONTH($S1907)=4, "April", MONTH($S1907)=5, "May", MONTH($S1907)=6, "June", MONTH($S1907)=7, "July", MONTH($S1907)=8, "August", MONTH($S1907)=9, "September", MONTH($S1907)=10, "October", MONTH($S1907)=11, "November", MONTH($S1907)=12, "December")</f>
        <v>August</v>
      </c>
    </row>
    <row r="1908" spans="1:21" ht="30" x14ac:dyDescent="0.25">
      <c r="A1908">
        <v>1906</v>
      </c>
      <c r="B1908" s="3" t="s">
        <v>1906</v>
      </c>
      <c r="C1908" s="3" t="s">
        <v>6015</v>
      </c>
      <c r="D1908" s="6">
        <v>5500</v>
      </c>
      <c r="E1908" s="8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>
        <f t="shared" si="116"/>
        <v>389</v>
      </c>
      <c r="P1908" s="11">
        <f t="shared" si="117"/>
        <v>215.96</v>
      </c>
      <c r="Q1908" t="s">
        <v>8316</v>
      </c>
      <c r="R1908" t="s">
        <v>8345</v>
      </c>
      <c r="S1908" s="10">
        <f t="shared" si="118"/>
        <v>42514.671099537038</v>
      </c>
      <c r="T1908">
        <f t="shared" si="119"/>
        <v>2016</v>
      </c>
      <c r="U1908" s="15" t="str" cm="1">
        <f t="array" ref="U1908">_xlfn.IFS(MONTH($S1908)=1, "January", MONTH($S1908)=2, "Feburary", MONTH($S1908)=3, "March", MONTH($S1908)=4, "April", MONTH($S1908)=5, "May", MONTH($S1908)=6, "June", MONTH($S1908)=7, "July", MONTH($S1908)=8, "August", MONTH($S1908)=9, "September", MONTH($S1908)=10, "October", MONTH($S1908)=11, "November", MONTH($S1908)=12, "December")</f>
        <v>May</v>
      </c>
    </row>
    <row r="1909" spans="1:21" ht="30" x14ac:dyDescent="0.25">
      <c r="A1909">
        <v>1907</v>
      </c>
      <c r="B1909" s="3" t="s">
        <v>1907</v>
      </c>
      <c r="C1909" s="3" t="s">
        <v>6016</v>
      </c>
      <c r="D1909" s="6">
        <v>5500</v>
      </c>
      <c r="E1909" s="8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>
        <f t="shared" si="116"/>
        <v>2</v>
      </c>
      <c r="P1909" s="11">
        <f t="shared" si="117"/>
        <v>21.25</v>
      </c>
      <c r="Q1909" t="s">
        <v>8316</v>
      </c>
      <c r="R1909" t="s">
        <v>8345</v>
      </c>
      <c r="S1909" s="10">
        <f t="shared" si="118"/>
        <v>41767.587094907409</v>
      </c>
      <c r="T1909">
        <f t="shared" si="119"/>
        <v>2014</v>
      </c>
      <c r="U1909" s="15" t="str" cm="1">
        <f t="array" ref="U1909">_xlfn.IFS(MONTH($S1909)=1, "January", MONTH($S1909)=2, "Feburary", MONTH($S1909)=3, "March", MONTH($S1909)=4, "April", MONTH($S1909)=5, "May", MONTH($S1909)=6, "June", MONTH($S1909)=7, "July", MONTH($S1909)=8, "August", MONTH($S1909)=9, "September", MONTH($S1909)=10, "October", MONTH($S1909)=11, "November", MONTH($S1909)=12, "December")</f>
        <v>May</v>
      </c>
    </row>
    <row r="1910" spans="1:21" ht="30" x14ac:dyDescent="0.25">
      <c r="A1910">
        <v>1908</v>
      </c>
      <c r="B1910" s="3" t="s">
        <v>1908</v>
      </c>
      <c r="C1910" s="3" t="s">
        <v>6017</v>
      </c>
      <c r="D1910" s="6">
        <v>5500</v>
      </c>
      <c r="E1910" s="8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>
        <f t="shared" si="116"/>
        <v>8</v>
      </c>
      <c r="P1910" s="11">
        <f t="shared" si="117"/>
        <v>108.25</v>
      </c>
      <c r="Q1910" t="s">
        <v>8316</v>
      </c>
      <c r="R1910" t="s">
        <v>8345</v>
      </c>
      <c r="S1910" s="10">
        <f t="shared" si="118"/>
        <v>42703.917824074073</v>
      </c>
      <c r="T1910">
        <f t="shared" si="119"/>
        <v>2016</v>
      </c>
      <c r="U1910" s="15" t="str" cm="1">
        <f t="array" ref="U1910">_xlfn.IFS(MONTH($S1910)=1, "January", MONTH($S1910)=2, "Feburary", MONTH($S1910)=3, "March", MONTH($S1910)=4, "April", MONTH($S1910)=5, "May", MONTH($S1910)=6, "June", MONTH($S1910)=7, "July", MONTH($S1910)=8, "August", MONTH($S1910)=9, "September", MONTH($S1910)=10, "October", MONTH($S1910)=11, "November", MONTH($S1910)=12, "December")</f>
        <v>November</v>
      </c>
    </row>
    <row r="1911" spans="1:21" ht="30" x14ac:dyDescent="0.25">
      <c r="A1911">
        <v>1909</v>
      </c>
      <c r="B1911" s="3" t="s">
        <v>1909</v>
      </c>
      <c r="C1911" s="3" t="s">
        <v>6018</v>
      </c>
      <c r="D1911" s="6">
        <v>5500</v>
      </c>
      <c r="E1911" s="8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>
        <f t="shared" si="116"/>
        <v>90</v>
      </c>
      <c r="P1911" s="11">
        <f t="shared" si="117"/>
        <v>129.97</v>
      </c>
      <c r="Q1911" t="s">
        <v>8316</v>
      </c>
      <c r="R1911" t="s">
        <v>8345</v>
      </c>
      <c r="S1911" s="10">
        <f t="shared" si="118"/>
        <v>41905.429155092592</v>
      </c>
      <c r="T1911">
        <f t="shared" si="119"/>
        <v>2014</v>
      </c>
      <c r="U1911" s="15" t="str" cm="1">
        <f t="array" ref="U1911">_xlfn.IFS(MONTH($S1911)=1, "January", MONTH($S1911)=2, "Feburary", MONTH($S1911)=3, "March", MONTH($S1911)=4, "April", MONTH($S1911)=5, "May", MONTH($S1911)=6, "June", MONTH($S1911)=7, "July", MONTH($S1911)=8, "August", MONTH($S1911)=9, "September", MONTH($S1911)=10, "October", MONTH($S1911)=11, "November", MONTH($S1911)=12, "December")</f>
        <v>September</v>
      </c>
    </row>
    <row r="1912" spans="1:21" ht="30" x14ac:dyDescent="0.25">
      <c r="A1912">
        <v>1910</v>
      </c>
      <c r="B1912" s="3" t="s">
        <v>1910</v>
      </c>
      <c r="C1912" s="3" t="s">
        <v>6019</v>
      </c>
      <c r="D1912" s="6">
        <v>5500</v>
      </c>
      <c r="E1912" s="8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>
        <f t="shared" si="116"/>
        <v>609</v>
      </c>
      <c r="P1912" s="11">
        <f t="shared" si="117"/>
        <v>117.49</v>
      </c>
      <c r="Q1912" t="s">
        <v>8316</v>
      </c>
      <c r="R1912" t="s">
        <v>8345</v>
      </c>
      <c r="S1912" s="10">
        <f t="shared" si="118"/>
        <v>42264.963159722218</v>
      </c>
      <c r="T1912">
        <f t="shared" si="119"/>
        <v>2015</v>
      </c>
      <c r="U1912" s="15" t="str" cm="1">
        <f t="array" ref="U1912">_xlfn.IFS(MONTH($S1912)=1, "January", MONTH($S1912)=2, "Feburary", MONTH($S1912)=3, "March", MONTH($S1912)=4, "April", MONTH($S1912)=5, "May", MONTH($S1912)=6, "June", MONTH($S1912)=7, "July", MONTH($S1912)=8, "August", MONTH($S1912)=9, "September", MONTH($S1912)=10, "October", MONTH($S1912)=11, "November", MONTH($S1912)=12, "December")</f>
        <v>September</v>
      </c>
    </row>
    <row r="1913" spans="1:21" ht="30" x14ac:dyDescent="0.25">
      <c r="A1913">
        <v>1911</v>
      </c>
      <c r="B1913" s="3" t="s">
        <v>1911</v>
      </c>
      <c r="C1913" s="3" t="s">
        <v>6020</v>
      </c>
      <c r="D1913" s="6">
        <v>5500</v>
      </c>
      <c r="E1913" s="8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>
        <f t="shared" si="116"/>
        <v>0</v>
      </c>
      <c r="P1913" s="11">
        <f t="shared" si="117"/>
        <v>10</v>
      </c>
      <c r="Q1913" t="s">
        <v>8316</v>
      </c>
      <c r="R1913" t="s">
        <v>8345</v>
      </c>
      <c r="S1913" s="10">
        <f t="shared" si="118"/>
        <v>41830.033958333333</v>
      </c>
      <c r="T1913">
        <f t="shared" si="119"/>
        <v>2014</v>
      </c>
      <c r="U1913" s="15" t="str" cm="1">
        <f t="array" ref="U1913">_xlfn.IFS(MONTH($S1913)=1, "January", MONTH($S1913)=2, "Feburary", MONTH($S1913)=3, "March", MONTH($S1913)=4, "April", MONTH($S1913)=5, "May", MONTH($S1913)=6, "June", MONTH($S1913)=7, "July", MONTH($S1913)=8, "August", MONTH($S1913)=9, "September", MONTH($S1913)=10, "October", MONTH($S1913)=11, "November", MONTH($S1913)=12, "December")</f>
        <v>July</v>
      </c>
    </row>
    <row r="1914" spans="1:21" ht="30" x14ac:dyDescent="0.25">
      <c r="A1914">
        <v>1912</v>
      </c>
      <c r="B1914" s="3" t="s">
        <v>1912</v>
      </c>
      <c r="C1914" s="3" t="s">
        <v>6021</v>
      </c>
      <c r="D1914" s="6">
        <v>5500</v>
      </c>
      <c r="E1914" s="8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>
        <f t="shared" si="116"/>
        <v>54</v>
      </c>
      <c r="P1914" s="11">
        <f t="shared" si="117"/>
        <v>70.599999999999994</v>
      </c>
      <c r="Q1914" t="s">
        <v>8316</v>
      </c>
      <c r="R1914" t="s">
        <v>8345</v>
      </c>
      <c r="S1914" s="10">
        <f t="shared" si="118"/>
        <v>42129.226388888885</v>
      </c>
      <c r="T1914">
        <f t="shared" si="119"/>
        <v>2015</v>
      </c>
      <c r="U1914" s="15" t="str" cm="1">
        <f t="array" ref="U1914">_xlfn.IFS(MONTH($S1914)=1, "January", MONTH($S1914)=2, "Feburary", MONTH($S1914)=3, "March", MONTH($S1914)=4, "April", MONTH($S1914)=5, "May", MONTH($S1914)=6, "June", MONTH($S1914)=7, "July", MONTH($S1914)=8, "August", MONTH($S1914)=9, "September", MONTH($S1914)=10, "October", MONTH($S1914)=11, "November", MONTH($S1914)=12, "December")</f>
        <v>May</v>
      </c>
    </row>
    <row r="1915" spans="1:21" ht="30" x14ac:dyDescent="0.25">
      <c r="A1915">
        <v>1913</v>
      </c>
      <c r="B1915" s="3" t="s">
        <v>1913</v>
      </c>
      <c r="C1915" s="3" t="s">
        <v>6022</v>
      </c>
      <c r="D1915" s="6">
        <v>5500</v>
      </c>
      <c r="E1915" s="8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>
        <f t="shared" si="116"/>
        <v>12</v>
      </c>
      <c r="P1915" s="11">
        <f t="shared" si="117"/>
        <v>24.5</v>
      </c>
      <c r="Q1915" t="s">
        <v>8316</v>
      </c>
      <c r="R1915" t="s">
        <v>8345</v>
      </c>
      <c r="S1915" s="10">
        <f t="shared" si="118"/>
        <v>41890.511319444442</v>
      </c>
      <c r="T1915">
        <f t="shared" si="119"/>
        <v>2014</v>
      </c>
      <c r="U1915" s="15" t="str" cm="1">
        <f t="array" ref="U1915">_xlfn.IFS(MONTH($S1915)=1, "January", MONTH($S1915)=2, "Feburary", MONTH($S1915)=3, "March", MONTH($S1915)=4, "April", MONTH($S1915)=5, "May", MONTH($S1915)=6, "June", MONTH($S1915)=7, "July", MONTH($S1915)=8, "August", MONTH($S1915)=9, "September", MONTH($S1915)=10, "October", MONTH($S1915)=11, "November", MONTH($S1915)=12, "December")</f>
        <v>September</v>
      </c>
    </row>
    <row r="1916" spans="1:21" ht="30" x14ac:dyDescent="0.25">
      <c r="A1916">
        <v>1914</v>
      </c>
      <c r="B1916" s="3" t="s">
        <v>1914</v>
      </c>
      <c r="C1916" s="3" t="s">
        <v>6023</v>
      </c>
      <c r="D1916" s="6">
        <v>5500</v>
      </c>
      <c r="E1916" s="8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>
        <f t="shared" si="116"/>
        <v>1</v>
      </c>
      <c r="P1916" s="11">
        <f t="shared" si="117"/>
        <v>30</v>
      </c>
      <c r="Q1916" t="s">
        <v>8316</v>
      </c>
      <c r="R1916" t="s">
        <v>8345</v>
      </c>
      <c r="S1916" s="10">
        <f t="shared" si="118"/>
        <v>41929.174456018518</v>
      </c>
      <c r="T1916">
        <f t="shared" si="119"/>
        <v>2014</v>
      </c>
      <c r="U1916" s="15" t="str" cm="1">
        <f t="array" ref="U1916">_xlfn.IFS(MONTH($S1916)=1, "January", MONTH($S1916)=2, "Feburary", MONTH($S1916)=3, "March", MONTH($S1916)=4, "April", MONTH($S1916)=5, "May", MONTH($S1916)=6, "June", MONTH($S1916)=7, "July", MONTH($S1916)=8, "August", MONTH($S1916)=9, "September", MONTH($S1916)=10, "October", MONTH($S1916)=11, "November", MONTH($S1916)=12, "December")</f>
        <v>October</v>
      </c>
    </row>
    <row r="1917" spans="1:21" ht="30" x14ac:dyDescent="0.25">
      <c r="A1917">
        <v>1915</v>
      </c>
      <c r="B1917" s="3" t="s">
        <v>1915</v>
      </c>
      <c r="C1917" s="3" t="s">
        <v>6024</v>
      </c>
      <c r="D1917" s="6">
        <v>5500</v>
      </c>
      <c r="E1917" s="8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>
        <f t="shared" si="116"/>
        <v>0</v>
      </c>
      <c r="P1917" s="11">
        <f t="shared" si="117"/>
        <v>2</v>
      </c>
      <c r="Q1917" t="s">
        <v>8316</v>
      </c>
      <c r="R1917" t="s">
        <v>8345</v>
      </c>
      <c r="S1917" s="10">
        <f t="shared" si="118"/>
        <v>41864.04886574074</v>
      </c>
      <c r="T1917">
        <f t="shared" si="119"/>
        <v>2014</v>
      </c>
      <c r="U1917" s="15" t="str" cm="1">
        <f t="array" ref="U1917">_xlfn.IFS(MONTH($S1917)=1, "January", MONTH($S1917)=2, "Feburary", MONTH($S1917)=3, "March", MONTH($S1917)=4, "April", MONTH($S1917)=5, "May", MONTH($S1917)=6, "June", MONTH($S1917)=7, "July", MONTH($S1917)=8, "August", MONTH($S1917)=9, "September", MONTH($S1917)=10, "October", MONTH($S1917)=11, "November", MONTH($S1917)=12, "December")</f>
        <v>August</v>
      </c>
    </row>
    <row r="1918" spans="1:21" ht="30" x14ac:dyDescent="0.25">
      <c r="A1918">
        <v>1916</v>
      </c>
      <c r="B1918" s="3" t="s">
        <v>1916</v>
      </c>
      <c r="C1918" s="3" t="s">
        <v>6025</v>
      </c>
      <c r="D1918" s="6">
        <v>5500</v>
      </c>
      <c r="E1918" s="8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>
        <f t="shared" si="116"/>
        <v>2</v>
      </c>
      <c r="P1918" s="11">
        <f t="shared" si="117"/>
        <v>17</v>
      </c>
      <c r="Q1918" t="s">
        <v>8316</v>
      </c>
      <c r="R1918" t="s">
        <v>8345</v>
      </c>
      <c r="S1918" s="10">
        <f t="shared" si="118"/>
        <v>42656.717303240745</v>
      </c>
      <c r="T1918">
        <f t="shared" si="119"/>
        <v>2016</v>
      </c>
      <c r="U1918" s="15" t="str" cm="1">
        <f t="array" ref="U1918">_xlfn.IFS(MONTH($S1918)=1, "January", MONTH($S1918)=2, "Feburary", MONTH($S1918)=3, "March", MONTH($S1918)=4, "April", MONTH($S1918)=5, "May", MONTH($S1918)=6, "June", MONTH($S1918)=7, "July", MONTH($S1918)=8, "August", MONTH($S1918)=9, "September", MONTH($S1918)=10, "October", MONTH($S1918)=11, "November", MONTH($S1918)=12, "December")</f>
        <v>October</v>
      </c>
    </row>
    <row r="1919" spans="1:21" ht="30" x14ac:dyDescent="0.25">
      <c r="A1919">
        <v>1917</v>
      </c>
      <c r="B1919" s="3" t="s">
        <v>1917</v>
      </c>
      <c r="C1919" s="3" t="s">
        <v>6026</v>
      </c>
      <c r="D1919" s="6">
        <v>5500</v>
      </c>
      <c r="E1919" s="8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>
        <f t="shared" si="116"/>
        <v>3728</v>
      </c>
      <c r="P1919" s="11">
        <f t="shared" si="117"/>
        <v>2928.93</v>
      </c>
      <c r="Q1919" t="s">
        <v>8316</v>
      </c>
      <c r="R1919" t="s">
        <v>8345</v>
      </c>
      <c r="S1919" s="10">
        <f t="shared" si="118"/>
        <v>42746.270057870366</v>
      </c>
      <c r="T1919">
        <f t="shared" si="119"/>
        <v>2017</v>
      </c>
      <c r="U1919" s="15" t="str" cm="1">
        <f t="array" ref="U1919">_xlfn.IFS(MONTH($S1919)=1, "January", MONTH($S1919)=2, "Feburary", MONTH($S1919)=3, "March", MONTH($S1919)=4, "April", MONTH($S1919)=5, "May", MONTH($S1919)=6, "June", MONTH($S1919)=7, "July", MONTH($S1919)=8, "August", MONTH($S1919)=9, "September", MONTH($S1919)=10, "October", MONTH($S1919)=11, "November", MONTH($S1919)=12, "December")</f>
        <v>January</v>
      </c>
    </row>
    <row r="1920" spans="1:21" ht="30" x14ac:dyDescent="0.25">
      <c r="A1920">
        <v>1918</v>
      </c>
      <c r="B1920" s="3" t="s">
        <v>1918</v>
      </c>
      <c r="C1920" s="3" t="s">
        <v>6027</v>
      </c>
      <c r="D1920" s="6">
        <v>5500</v>
      </c>
      <c r="E1920" s="8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>
        <f t="shared" si="116"/>
        <v>5</v>
      </c>
      <c r="P1920" s="11">
        <f t="shared" si="117"/>
        <v>28.89</v>
      </c>
      <c r="Q1920" t="s">
        <v>8316</v>
      </c>
      <c r="R1920" t="s">
        <v>8345</v>
      </c>
      <c r="S1920" s="10">
        <f t="shared" si="118"/>
        <v>41828.789942129632</v>
      </c>
      <c r="T1920">
        <f t="shared" si="119"/>
        <v>2014</v>
      </c>
      <c r="U1920" s="15" t="str" cm="1">
        <f t="array" ref="U1920">_xlfn.IFS(MONTH($S1920)=1, "January", MONTH($S1920)=2, "Feburary", MONTH($S1920)=3, "March", MONTH($S1920)=4, "April", MONTH($S1920)=5, "May", MONTH($S1920)=6, "June", MONTH($S1920)=7, "July", MONTH($S1920)=8, "August", MONTH($S1920)=9, "September", MONTH($S1920)=10, "October", MONTH($S1920)=11, "November", MONTH($S1920)=12, "December")</f>
        <v>July</v>
      </c>
    </row>
    <row r="1921" spans="1:21" ht="30" x14ac:dyDescent="0.25">
      <c r="A1921">
        <v>1919</v>
      </c>
      <c r="B1921" s="3" t="s">
        <v>1919</v>
      </c>
      <c r="C1921" s="3" t="s">
        <v>6028</v>
      </c>
      <c r="D1921" s="6">
        <v>5500</v>
      </c>
      <c r="E1921" s="8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>
        <f t="shared" si="116"/>
        <v>4</v>
      </c>
      <c r="P1921" s="11">
        <f t="shared" si="117"/>
        <v>29.63</v>
      </c>
      <c r="Q1921" t="s">
        <v>8316</v>
      </c>
      <c r="R1921" t="s">
        <v>8345</v>
      </c>
      <c r="S1921" s="10">
        <f t="shared" si="118"/>
        <v>42113.875567129624</v>
      </c>
      <c r="T1921">
        <f t="shared" si="119"/>
        <v>2015</v>
      </c>
      <c r="U1921" s="15" t="str" cm="1">
        <f t="array" ref="U1921">_xlfn.IFS(MONTH($S1921)=1, "January", MONTH($S1921)=2, "Feburary", MONTH($S1921)=3, "March", MONTH($S1921)=4, "April", MONTH($S1921)=5, "May", MONTH($S1921)=6, "June", MONTH($S1921)=7, "July", MONTH($S1921)=8, "August", MONTH($S1921)=9, "September", MONTH($S1921)=10, "October", MONTH($S1921)=11, "November", MONTH($S1921)=12, "December")</f>
        <v>April</v>
      </c>
    </row>
    <row r="1922" spans="1:21" ht="30" x14ac:dyDescent="0.25">
      <c r="A1922">
        <v>1920</v>
      </c>
      <c r="B1922" s="3" t="s">
        <v>1920</v>
      </c>
      <c r="C1922" s="3" t="s">
        <v>6029</v>
      </c>
      <c r="D1922" s="6">
        <v>5500</v>
      </c>
      <c r="E1922" s="8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>
        <f t="shared" si="116"/>
        <v>78</v>
      </c>
      <c r="P1922" s="11">
        <f t="shared" si="117"/>
        <v>40.98</v>
      </c>
      <c r="Q1922" t="s">
        <v>8316</v>
      </c>
      <c r="R1922" t="s">
        <v>8345</v>
      </c>
      <c r="S1922" s="10">
        <f t="shared" si="118"/>
        <v>42270.875706018516</v>
      </c>
      <c r="T1922">
        <f t="shared" si="119"/>
        <v>2015</v>
      </c>
      <c r="U1922" s="15" t="str" cm="1">
        <f t="array" ref="U1922">_xlfn.IFS(MONTH($S1922)=1, "January", MONTH($S1922)=2, "Feburary", MONTH($S1922)=3, "March", MONTH($S1922)=4, "April", MONTH($S1922)=5, "May", MONTH($S1922)=6, "June", MONTH($S1922)=7, "July", MONTH($S1922)=8, "August", MONTH($S1922)=9, "September", MONTH($S1922)=10, "October", MONTH($S1922)=11, "November", MONTH($S1922)=12, "December")</f>
        <v>September</v>
      </c>
    </row>
    <row r="1923" spans="1:21" x14ac:dyDescent="0.25">
      <c r="A1923">
        <v>1921</v>
      </c>
      <c r="B1923" s="3" t="s">
        <v>1921</v>
      </c>
      <c r="C1923" s="3" t="s">
        <v>6030</v>
      </c>
      <c r="D1923" s="6">
        <v>5500</v>
      </c>
      <c r="E1923" s="8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>
        <f t="shared" ref="O1923:O1986" si="120">ROUND($E1923/$D1923*100, 0)</f>
        <v>37</v>
      </c>
      <c r="P1923" s="11">
        <f t="shared" ref="P1923:P1986" si="121">IFERROR(ROUND($E1923/$L1923, 2), 0)</f>
        <v>54</v>
      </c>
      <c r="Q1923" t="s">
        <v>8322</v>
      </c>
      <c r="R1923" t="s">
        <v>8326</v>
      </c>
      <c r="S1923" s="10">
        <f t="shared" ref="S1923:S1986" si="122">((($J1923/60)/60)/24)+DATE(1970,1,1)</f>
        <v>41074.221562500003</v>
      </c>
      <c r="T1923">
        <f t="shared" ref="T1923:T1986" si="123">YEAR($S1923)</f>
        <v>2012</v>
      </c>
      <c r="U1923" s="15" t="str" cm="1">
        <f t="array" ref="U1923">_xlfn.IFS(MONTH($S1923)=1, "January", MONTH($S1923)=2, "Feburary", MONTH($S1923)=3, "March", MONTH($S1923)=4, "April", MONTH($S1923)=5, "May", MONTH($S1923)=6, "June", MONTH($S1923)=7, "July", MONTH($S1923)=8, "August", MONTH($S1923)=9, "September", MONTH($S1923)=10, "October", MONTH($S1923)=11, "November", MONTH($S1923)=12, "December")</f>
        <v>June</v>
      </c>
    </row>
    <row r="1924" spans="1:21" ht="30" x14ac:dyDescent="0.25">
      <c r="A1924">
        <v>1922</v>
      </c>
      <c r="B1924" s="3" t="s">
        <v>1922</v>
      </c>
      <c r="C1924" s="3" t="s">
        <v>6031</v>
      </c>
      <c r="D1924" s="6">
        <v>5494</v>
      </c>
      <c r="E1924" s="8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>
        <f t="shared" si="120"/>
        <v>42</v>
      </c>
      <c r="P1924" s="11">
        <f t="shared" si="121"/>
        <v>36.11</v>
      </c>
      <c r="Q1924" t="s">
        <v>8322</v>
      </c>
      <c r="R1924" t="s">
        <v>8326</v>
      </c>
      <c r="S1924" s="10">
        <f t="shared" si="122"/>
        <v>41590.255868055552</v>
      </c>
      <c r="T1924">
        <f t="shared" si="123"/>
        <v>2013</v>
      </c>
      <c r="U1924" s="15" t="str" cm="1">
        <f t="array" ref="U1924">_xlfn.IFS(MONTH($S1924)=1, "January", MONTH($S1924)=2, "Feburary", MONTH($S1924)=3, "March", MONTH($S1924)=4, "April", MONTH($S1924)=5, "May", MONTH($S1924)=6, "June", MONTH($S1924)=7, "July", MONTH($S1924)=8, "August", MONTH($S1924)=9, "September", MONTH($S1924)=10, "October", MONTH($S1924)=11, "November", MONTH($S1924)=12, "December")</f>
        <v>November</v>
      </c>
    </row>
    <row r="1925" spans="1:21" ht="30" x14ac:dyDescent="0.25">
      <c r="A1925">
        <v>1923</v>
      </c>
      <c r="B1925" s="3" t="s">
        <v>1923</v>
      </c>
      <c r="C1925" s="3" t="s">
        <v>6032</v>
      </c>
      <c r="D1925" s="6">
        <v>5400</v>
      </c>
      <c r="E1925" s="8">
        <v>301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>
        <f t="shared" si="120"/>
        <v>6</v>
      </c>
      <c r="P1925" s="11">
        <f t="shared" si="121"/>
        <v>23.15</v>
      </c>
      <c r="Q1925" t="s">
        <v>8322</v>
      </c>
      <c r="R1925" t="s">
        <v>8326</v>
      </c>
      <c r="S1925" s="10">
        <f t="shared" si="122"/>
        <v>40772.848749999997</v>
      </c>
      <c r="T1925">
        <f t="shared" si="123"/>
        <v>2011</v>
      </c>
      <c r="U1925" s="15" t="str" cm="1">
        <f t="array" ref="U1925">_xlfn.IFS(MONTH($S1925)=1, "January", MONTH($S1925)=2, "Feburary", MONTH($S1925)=3, "March", MONTH($S1925)=4, "April", MONTH($S1925)=5, "May", MONTH($S1925)=6, "June", MONTH($S1925)=7, "July", MONTH($S1925)=8, "August", MONTH($S1925)=9, "September", MONTH($S1925)=10, "October", MONTH($S1925)=11, "November", MONTH($S1925)=12, "December")</f>
        <v>August</v>
      </c>
    </row>
    <row r="1926" spans="1:21" ht="45" x14ac:dyDescent="0.25">
      <c r="A1926">
        <v>1924</v>
      </c>
      <c r="B1926" s="3" t="s">
        <v>1924</v>
      </c>
      <c r="C1926" s="3" t="s">
        <v>6033</v>
      </c>
      <c r="D1926" s="6">
        <v>5400</v>
      </c>
      <c r="E1926" s="8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>
        <f t="shared" si="120"/>
        <v>64</v>
      </c>
      <c r="P1926" s="11">
        <f t="shared" si="121"/>
        <v>104</v>
      </c>
      <c r="Q1926" t="s">
        <v>8322</v>
      </c>
      <c r="R1926" t="s">
        <v>8326</v>
      </c>
      <c r="S1926" s="10">
        <f t="shared" si="122"/>
        <v>41626.761053240742</v>
      </c>
      <c r="T1926">
        <f t="shared" si="123"/>
        <v>2013</v>
      </c>
      <c r="U1926" s="15" t="str" cm="1">
        <f t="array" ref="U1926">_xlfn.IFS(MONTH($S1926)=1, "January", MONTH($S1926)=2, "Feburary", MONTH($S1926)=3, "March", MONTH($S1926)=4, "April", MONTH($S1926)=5, "May", MONTH($S1926)=6, "June", MONTH($S1926)=7, "July", MONTH($S1926)=8, "August", MONTH($S1926)=9, "September", MONTH($S1926)=10, "October", MONTH($S1926)=11, "November", MONTH($S1926)=12, "December")</f>
        <v>December</v>
      </c>
    </row>
    <row r="1927" spans="1:21" ht="30" x14ac:dyDescent="0.25">
      <c r="A1927">
        <v>1925</v>
      </c>
      <c r="B1927" s="3" t="s">
        <v>1925</v>
      </c>
      <c r="C1927" s="3" t="s">
        <v>6034</v>
      </c>
      <c r="D1927" s="6">
        <v>5250</v>
      </c>
      <c r="E1927" s="8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>
        <f t="shared" si="120"/>
        <v>32</v>
      </c>
      <c r="P1927" s="11">
        <f t="shared" si="121"/>
        <v>31.83</v>
      </c>
      <c r="Q1927" t="s">
        <v>8322</v>
      </c>
      <c r="R1927" t="s">
        <v>8326</v>
      </c>
      <c r="S1927" s="10">
        <f t="shared" si="122"/>
        <v>41535.90148148148</v>
      </c>
      <c r="T1927">
        <f t="shared" si="123"/>
        <v>2013</v>
      </c>
      <c r="U1927" s="15" t="str" cm="1">
        <f t="array" ref="U1927">_xlfn.IFS(MONTH($S1927)=1, "January", MONTH($S1927)=2, "Feburary", MONTH($S1927)=3, "March", MONTH($S1927)=4, "April", MONTH($S1927)=5, "May", MONTH($S1927)=6, "June", MONTH($S1927)=7, "July", MONTH($S1927)=8, "August", MONTH($S1927)=9, "September", MONTH($S1927)=10, "October", MONTH($S1927)=11, "November", MONTH($S1927)=12, "December")</f>
        <v>September</v>
      </c>
    </row>
    <row r="1928" spans="1:21" ht="45" x14ac:dyDescent="0.25">
      <c r="A1928">
        <v>1926</v>
      </c>
      <c r="B1928" s="3" t="s">
        <v>1926</v>
      </c>
      <c r="C1928" s="3" t="s">
        <v>6035</v>
      </c>
      <c r="D1928" s="6">
        <v>5250</v>
      </c>
      <c r="E1928" s="8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>
        <f t="shared" si="120"/>
        <v>56</v>
      </c>
      <c r="P1928" s="11">
        <f t="shared" si="121"/>
        <v>27.39</v>
      </c>
      <c r="Q1928" t="s">
        <v>8322</v>
      </c>
      <c r="R1928" t="s">
        <v>8326</v>
      </c>
      <c r="S1928" s="10">
        <f t="shared" si="122"/>
        <v>40456.954351851848</v>
      </c>
      <c r="T1928">
        <f t="shared" si="123"/>
        <v>2010</v>
      </c>
      <c r="U1928" s="15" t="str" cm="1">
        <f t="array" ref="U1928">_xlfn.IFS(MONTH($S1928)=1, "January", MONTH($S1928)=2, "Feburary", MONTH($S1928)=3, "March", MONTH($S1928)=4, "April", MONTH($S1928)=5, "May", MONTH($S1928)=6, "June", MONTH($S1928)=7, "July", MONTH($S1928)=8, "August", MONTH($S1928)=9, "September", MONTH($S1928)=10, "October", MONTH($S1928)=11, "November", MONTH($S1928)=12, "December")</f>
        <v>October</v>
      </c>
    </row>
    <row r="1929" spans="1:21" x14ac:dyDescent="0.25">
      <c r="A1929">
        <v>1927</v>
      </c>
      <c r="B1929" s="3" t="s">
        <v>1927</v>
      </c>
      <c r="C1929" s="3" t="s">
        <v>6036</v>
      </c>
      <c r="D1929" s="6">
        <v>5200</v>
      </c>
      <c r="E1929" s="8">
        <v>620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>
        <f t="shared" si="120"/>
        <v>12</v>
      </c>
      <c r="P1929" s="11">
        <f t="shared" si="121"/>
        <v>56.36</v>
      </c>
      <c r="Q1929" t="s">
        <v>8322</v>
      </c>
      <c r="R1929" t="s">
        <v>8326</v>
      </c>
      <c r="S1929" s="10">
        <f t="shared" si="122"/>
        <v>40960.861562500002</v>
      </c>
      <c r="T1929">
        <f t="shared" si="123"/>
        <v>2012</v>
      </c>
      <c r="U1929" s="15" t="str" cm="1">
        <f t="array" ref="U1929">_xlfn.IFS(MONTH($S1929)=1, "January", MONTH($S1929)=2, "Feburary", MONTH($S1929)=3, "March", MONTH($S1929)=4, "April", MONTH($S1929)=5, "May", MONTH($S1929)=6, "June", MONTH($S1929)=7, "July", MONTH($S1929)=8, "August", MONTH($S1929)=9, "September", MONTH($S1929)=10, "October", MONTH($S1929)=11, "November", MONTH($S1929)=12, "December")</f>
        <v>Feburary</v>
      </c>
    </row>
    <row r="1930" spans="1:21" ht="30" x14ac:dyDescent="0.25">
      <c r="A1930">
        <v>1928</v>
      </c>
      <c r="B1930" s="3" t="s">
        <v>1928</v>
      </c>
      <c r="C1930" s="3" t="s">
        <v>6037</v>
      </c>
      <c r="D1930" s="6">
        <v>5105</v>
      </c>
      <c r="E1930" s="8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>
        <f t="shared" si="120"/>
        <v>52</v>
      </c>
      <c r="P1930" s="11">
        <f t="shared" si="121"/>
        <v>77.349999999999994</v>
      </c>
      <c r="Q1930" t="s">
        <v>8322</v>
      </c>
      <c r="R1930" t="s">
        <v>8326</v>
      </c>
      <c r="S1930" s="10">
        <f t="shared" si="122"/>
        <v>41371.648078703707</v>
      </c>
      <c r="T1930">
        <f t="shared" si="123"/>
        <v>2013</v>
      </c>
      <c r="U1930" s="15" t="str" cm="1">
        <f t="array" ref="U1930">_xlfn.IFS(MONTH($S1930)=1, "January", MONTH($S1930)=2, "Feburary", MONTH($S1930)=3, "March", MONTH($S1930)=4, "April", MONTH($S1930)=5, "May", MONTH($S1930)=6, "June", MONTH($S1930)=7, "July", MONTH($S1930)=8, "August", MONTH($S1930)=9, "September", MONTH($S1930)=10, "October", MONTH($S1930)=11, "November", MONTH($S1930)=12, "December")</f>
        <v>April</v>
      </c>
    </row>
    <row r="1931" spans="1:21" ht="30" x14ac:dyDescent="0.25">
      <c r="A1931">
        <v>1929</v>
      </c>
      <c r="B1931" s="3" t="s">
        <v>1929</v>
      </c>
      <c r="C1931" s="3" t="s">
        <v>6038</v>
      </c>
      <c r="D1931" s="6">
        <v>5050</v>
      </c>
      <c r="E1931" s="8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>
        <f t="shared" si="120"/>
        <v>64</v>
      </c>
      <c r="P1931" s="11">
        <f t="shared" si="121"/>
        <v>42.8</v>
      </c>
      <c r="Q1931" t="s">
        <v>8322</v>
      </c>
      <c r="R1931" t="s">
        <v>8326</v>
      </c>
      <c r="S1931" s="10">
        <f t="shared" si="122"/>
        <v>40687.021597222221</v>
      </c>
      <c r="T1931">
        <f t="shared" si="123"/>
        <v>2011</v>
      </c>
      <c r="U1931" s="15" t="str" cm="1">
        <f t="array" ref="U1931">_xlfn.IFS(MONTH($S1931)=1, "January", MONTH($S1931)=2, "Feburary", MONTH($S1931)=3, "March", MONTH($S1931)=4, "April", MONTH($S1931)=5, "May", MONTH($S1931)=6, "June", MONTH($S1931)=7, "July", MONTH($S1931)=8, "August", MONTH($S1931)=9, "September", MONTH($S1931)=10, "October", MONTH($S1931)=11, "November", MONTH($S1931)=12, "December")</f>
        <v>May</v>
      </c>
    </row>
    <row r="1932" spans="1:21" ht="30" x14ac:dyDescent="0.25">
      <c r="A1932">
        <v>1930</v>
      </c>
      <c r="B1932" s="3" t="s">
        <v>1930</v>
      </c>
      <c r="C1932" s="3" t="s">
        <v>6039</v>
      </c>
      <c r="D1932" s="6">
        <v>5000</v>
      </c>
      <c r="E1932" s="8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>
        <f t="shared" si="120"/>
        <v>25</v>
      </c>
      <c r="P1932" s="11">
        <f t="shared" si="121"/>
        <v>48.85</v>
      </c>
      <c r="Q1932" t="s">
        <v>8322</v>
      </c>
      <c r="R1932" t="s">
        <v>8326</v>
      </c>
      <c r="S1932" s="10">
        <f t="shared" si="122"/>
        <v>41402.558819444443</v>
      </c>
      <c r="T1932">
        <f t="shared" si="123"/>
        <v>2013</v>
      </c>
      <c r="U1932" s="15" t="str" cm="1">
        <f t="array" ref="U1932">_xlfn.IFS(MONTH($S1932)=1, "January", MONTH($S1932)=2, "Feburary", MONTH($S1932)=3, "March", MONTH($S1932)=4, "April", MONTH($S1932)=5, "May", MONTH($S1932)=6, "June", MONTH($S1932)=7, "July", MONTH($S1932)=8, "August", MONTH($S1932)=9, "September", MONTH($S1932)=10, "October", MONTH($S1932)=11, "November", MONTH($S1932)=12, "December")</f>
        <v>May</v>
      </c>
    </row>
    <row r="1933" spans="1:21" ht="30" x14ac:dyDescent="0.25">
      <c r="A1933">
        <v>1931</v>
      </c>
      <c r="B1933" s="3" t="s">
        <v>1931</v>
      </c>
      <c r="C1933" s="3" t="s">
        <v>6040</v>
      </c>
      <c r="D1933" s="6">
        <v>5000</v>
      </c>
      <c r="E1933" s="8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>
        <f t="shared" si="120"/>
        <v>48</v>
      </c>
      <c r="P1933" s="11">
        <f t="shared" si="121"/>
        <v>48.24</v>
      </c>
      <c r="Q1933" t="s">
        <v>8322</v>
      </c>
      <c r="R1933" t="s">
        <v>8326</v>
      </c>
      <c r="S1933" s="10">
        <f t="shared" si="122"/>
        <v>41037.892465277779</v>
      </c>
      <c r="T1933">
        <f t="shared" si="123"/>
        <v>2012</v>
      </c>
      <c r="U1933" s="15" t="str" cm="1">
        <f t="array" ref="U1933">_xlfn.IFS(MONTH($S1933)=1, "January", MONTH($S1933)=2, "Feburary", MONTH($S1933)=3, "March", MONTH($S1933)=4, "April", MONTH($S1933)=5, "May", MONTH($S1933)=6, "June", MONTH($S1933)=7, "July", MONTH($S1933)=8, "August", MONTH($S1933)=9, "September", MONTH($S1933)=10, "October", MONTH($S1933)=11, "November", MONTH($S1933)=12, "December")</f>
        <v>May</v>
      </c>
    </row>
    <row r="1934" spans="1:21" ht="30" x14ac:dyDescent="0.25">
      <c r="A1934">
        <v>1932</v>
      </c>
      <c r="B1934" s="3" t="s">
        <v>1932</v>
      </c>
      <c r="C1934" s="3" t="s">
        <v>6041</v>
      </c>
      <c r="D1934" s="6">
        <v>5000</v>
      </c>
      <c r="E1934" s="8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>
        <f t="shared" si="120"/>
        <v>112</v>
      </c>
      <c r="P1934" s="11">
        <f t="shared" si="121"/>
        <v>70.209999999999994</v>
      </c>
      <c r="Q1934" t="s">
        <v>8322</v>
      </c>
      <c r="R1934" t="s">
        <v>8326</v>
      </c>
      <c r="S1934" s="10">
        <f t="shared" si="122"/>
        <v>40911.809872685182</v>
      </c>
      <c r="T1934">
        <f t="shared" si="123"/>
        <v>2012</v>
      </c>
      <c r="U1934" s="15" t="str" cm="1">
        <f t="array" ref="U1934">_xlfn.IFS(MONTH($S1934)=1, "January", MONTH($S1934)=2, "Feburary", MONTH($S1934)=3, "March", MONTH($S1934)=4, "April", MONTH($S1934)=5, "May", MONTH($S1934)=6, "June", MONTH($S1934)=7, "July", MONTH($S1934)=8, "August", MONTH($S1934)=9, "September", MONTH($S1934)=10, "October", MONTH($S1934)=11, "November", MONTH($S1934)=12, "December")</f>
        <v>January</v>
      </c>
    </row>
    <row r="1935" spans="1:21" ht="30" x14ac:dyDescent="0.25">
      <c r="A1935">
        <v>1933</v>
      </c>
      <c r="B1935" s="3" t="s">
        <v>1933</v>
      </c>
      <c r="C1935" s="3" t="s">
        <v>6042</v>
      </c>
      <c r="D1935" s="6">
        <v>5000</v>
      </c>
      <c r="E1935" s="8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>
        <f t="shared" si="120"/>
        <v>207</v>
      </c>
      <c r="P1935" s="11">
        <f t="shared" si="121"/>
        <v>94.05</v>
      </c>
      <c r="Q1935" t="s">
        <v>8322</v>
      </c>
      <c r="R1935" t="s">
        <v>8326</v>
      </c>
      <c r="S1935" s="10">
        <f t="shared" si="122"/>
        <v>41879.130868055552</v>
      </c>
      <c r="T1935">
        <f t="shared" si="123"/>
        <v>2014</v>
      </c>
      <c r="U1935" s="15" t="str" cm="1">
        <f t="array" ref="U1935">_xlfn.IFS(MONTH($S1935)=1, "January", MONTH($S1935)=2, "Feburary", MONTH($S1935)=3, "March", MONTH($S1935)=4, "April", MONTH($S1935)=5, "May", MONTH($S1935)=6, "June", MONTH($S1935)=7, "July", MONTH($S1935)=8, "August", MONTH($S1935)=9, "September", MONTH($S1935)=10, "October", MONTH($S1935)=11, "November", MONTH($S1935)=12, "December")</f>
        <v>August</v>
      </c>
    </row>
    <row r="1936" spans="1:21" ht="30" x14ac:dyDescent="0.25">
      <c r="A1936">
        <v>1934</v>
      </c>
      <c r="B1936" s="3" t="s">
        <v>1934</v>
      </c>
      <c r="C1936" s="3" t="s">
        <v>6043</v>
      </c>
      <c r="D1936" s="6">
        <v>5000</v>
      </c>
      <c r="E1936" s="8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>
        <f t="shared" si="120"/>
        <v>124</v>
      </c>
      <c r="P1936" s="11">
        <f t="shared" si="121"/>
        <v>80.27</v>
      </c>
      <c r="Q1936" t="s">
        <v>8322</v>
      </c>
      <c r="R1936" t="s">
        <v>8326</v>
      </c>
      <c r="S1936" s="10">
        <f t="shared" si="122"/>
        <v>40865.867141203707</v>
      </c>
      <c r="T1936">
        <f t="shared" si="123"/>
        <v>2011</v>
      </c>
      <c r="U1936" s="15" t="str" cm="1">
        <f t="array" ref="U1936">_xlfn.IFS(MONTH($S1936)=1, "January", MONTH($S1936)=2, "Feburary", MONTH($S1936)=3, "March", MONTH($S1936)=4, "April", MONTH($S1936)=5, "May", MONTH($S1936)=6, "June", MONTH($S1936)=7, "July", MONTH($S1936)=8, "August", MONTH($S1936)=9, "September", MONTH($S1936)=10, "October", MONTH($S1936)=11, "November", MONTH($S1936)=12, "December")</f>
        <v>November</v>
      </c>
    </row>
    <row r="1937" spans="1:21" ht="30" x14ac:dyDescent="0.25">
      <c r="A1937">
        <v>1935</v>
      </c>
      <c r="B1937" s="3" t="s">
        <v>1935</v>
      </c>
      <c r="C1937" s="3" t="s">
        <v>6044</v>
      </c>
      <c r="D1937" s="6">
        <v>5000</v>
      </c>
      <c r="E1937" s="8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>
        <f t="shared" si="120"/>
        <v>54</v>
      </c>
      <c r="P1937" s="11">
        <f t="shared" si="121"/>
        <v>54.2</v>
      </c>
      <c r="Q1937" t="s">
        <v>8322</v>
      </c>
      <c r="R1937" t="s">
        <v>8326</v>
      </c>
      <c r="S1937" s="10">
        <f t="shared" si="122"/>
        <v>41773.932534722226</v>
      </c>
      <c r="T1937">
        <f t="shared" si="123"/>
        <v>2014</v>
      </c>
      <c r="U1937" s="15" t="str" cm="1">
        <f t="array" ref="U1937">_xlfn.IFS(MONTH($S1937)=1, "January", MONTH($S1937)=2, "Feburary", MONTH($S1937)=3, "March", MONTH($S1937)=4, "April", MONTH($S1937)=5, "May", MONTH($S1937)=6, "June", MONTH($S1937)=7, "July", MONTH($S1937)=8, "August", MONTH($S1937)=9, "September", MONTH($S1937)=10, "October", MONTH($S1937)=11, "November", MONTH($S1937)=12, "December")</f>
        <v>May</v>
      </c>
    </row>
    <row r="1938" spans="1:21" ht="30" x14ac:dyDescent="0.25">
      <c r="A1938">
        <v>1936</v>
      </c>
      <c r="B1938" s="3" t="s">
        <v>1936</v>
      </c>
      <c r="C1938" s="3" t="s">
        <v>6045</v>
      </c>
      <c r="D1938" s="6">
        <v>5000</v>
      </c>
      <c r="E1938" s="8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>
        <f t="shared" si="120"/>
        <v>175</v>
      </c>
      <c r="P1938" s="11">
        <f t="shared" si="121"/>
        <v>60.27</v>
      </c>
      <c r="Q1938" t="s">
        <v>8322</v>
      </c>
      <c r="R1938" t="s">
        <v>8326</v>
      </c>
      <c r="S1938" s="10">
        <f t="shared" si="122"/>
        <v>40852.889699074076</v>
      </c>
      <c r="T1938">
        <f t="shared" si="123"/>
        <v>2011</v>
      </c>
      <c r="U1938" s="15" t="str" cm="1">
        <f t="array" ref="U1938">_xlfn.IFS(MONTH($S1938)=1, "January", MONTH($S1938)=2, "Feburary", MONTH($S1938)=3, "March", MONTH($S1938)=4, "April", MONTH($S1938)=5, "May", MONTH($S1938)=6, "June", MONTH($S1938)=7, "July", MONTH($S1938)=8, "August", MONTH($S1938)=9, "September", MONTH($S1938)=10, "October", MONTH($S1938)=11, "November", MONTH($S1938)=12, "December")</f>
        <v>November</v>
      </c>
    </row>
    <row r="1939" spans="1:21" ht="30" x14ac:dyDescent="0.25">
      <c r="A1939">
        <v>1937</v>
      </c>
      <c r="B1939" s="3" t="s">
        <v>1937</v>
      </c>
      <c r="C1939" s="3" t="s">
        <v>6046</v>
      </c>
      <c r="D1939" s="6">
        <v>5000</v>
      </c>
      <c r="E1939" s="8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>
        <f t="shared" si="120"/>
        <v>22</v>
      </c>
      <c r="P1939" s="11">
        <f t="shared" si="121"/>
        <v>38.74</v>
      </c>
      <c r="Q1939" t="s">
        <v>8322</v>
      </c>
      <c r="R1939" t="s">
        <v>8326</v>
      </c>
      <c r="S1939" s="10">
        <f t="shared" si="122"/>
        <v>41059.118993055556</v>
      </c>
      <c r="T1939">
        <f t="shared" si="123"/>
        <v>2012</v>
      </c>
      <c r="U1939" s="15" t="str" cm="1">
        <f t="array" ref="U1939">_xlfn.IFS(MONTH($S1939)=1, "January", MONTH($S1939)=2, "Feburary", MONTH($S1939)=3, "March", MONTH($S1939)=4, "April", MONTH($S1939)=5, "May", MONTH($S1939)=6, "June", MONTH($S1939)=7, "July", MONTH($S1939)=8, "August", MONTH($S1939)=9, "September", MONTH($S1939)=10, "October", MONTH($S1939)=11, "November", MONTH($S1939)=12, "December")</f>
        <v>May</v>
      </c>
    </row>
    <row r="1940" spans="1:21" ht="30" x14ac:dyDescent="0.25">
      <c r="A1940">
        <v>1938</v>
      </c>
      <c r="B1940" s="3" t="s">
        <v>1938</v>
      </c>
      <c r="C1940" s="3" t="s">
        <v>6047</v>
      </c>
      <c r="D1940" s="6">
        <v>5000</v>
      </c>
      <c r="E1940" s="8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>
        <f t="shared" si="120"/>
        <v>348</v>
      </c>
      <c r="P1940" s="11">
        <f t="shared" si="121"/>
        <v>152.54</v>
      </c>
      <c r="Q1940" t="s">
        <v>8322</v>
      </c>
      <c r="R1940" t="s">
        <v>8326</v>
      </c>
      <c r="S1940" s="10">
        <f t="shared" si="122"/>
        <v>41426.259618055556</v>
      </c>
      <c r="T1940">
        <f t="shared" si="123"/>
        <v>2013</v>
      </c>
      <c r="U1940" s="15" t="str" cm="1">
        <f t="array" ref="U1940">_xlfn.IFS(MONTH($S1940)=1, "January", MONTH($S1940)=2, "Feburary", MONTH($S1940)=3, "March", MONTH($S1940)=4, "April", MONTH($S1940)=5, "May", MONTH($S1940)=6, "June", MONTH($S1940)=7, "July", MONTH($S1940)=8, "August", MONTH($S1940)=9, "September", MONTH($S1940)=10, "October", MONTH($S1940)=11, "November", MONTH($S1940)=12, "December")</f>
        <v>June</v>
      </c>
    </row>
    <row r="1941" spans="1:21" ht="30" x14ac:dyDescent="0.25">
      <c r="A1941">
        <v>1939</v>
      </c>
      <c r="B1941" s="3" t="s">
        <v>1939</v>
      </c>
      <c r="C1941" s="3" t="s">
        <v>6048</v>
      </c>
      <c r="D1941" s="6">
        <v>5000</v>
      </c>
      <c r="E1941" s="8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>
        <f t="shared" si="120"/>
        <v>221</v>
      </c>
      <c r="P1941" s="11">
        <f t="shared" si="121"/>
        <v>115.31</v>
      </c>
      <c r="Q1941" t="s">
        <v>8322</v>
      </c>
      <c r="R1941" t="s">
        <v>8326</v>
      </c>
      <c r="S1941" s="10">
        <f t="shared" si="122"/>
        <v>41313.985046296293</v>
      </c>
      <c r="T1941">
        <f t="shared" si="123"/>
        <v>2013</v>
      </c>
      <c r="U1941" s="15" t="str" cm="1">
        <f t="array" ref="U1941">_xlfn.IFS(MONTH($S1941)=1, "January", MONTH($S1941)=2, "Feburary", MONTH($S1941)=3, "March", MONTH($S1941)=4, "April", MONTH($S1941)=5, "May", MONTH($S1941)=6, "June", MONTH($S1941)=7, "July", MONTH($S1941)=8, "August", MONTH($S1941)=9, "September", MONTH($S1941)=10, "October", MONTH($S1941)=11, "November", MONTH($S1941)=12, "December")</f>
        <v>Feburary</v>
      </c>
    </row>
    <row r="1942" spans="1:21" ht="30" x14ac:dyDescent="0.25">
      <c r="A1942">
        <v>1940</v>
      </c>
      <c r="B1942" s="3" t="s">
        <v>1940</v>
      </c>
      <c r="C1942" s="3" t="s">
        <v>6049</v>
      </c>
      <c r="D1942" s="6">
        <v>5000</v>
      </c>
      <c r="E1942" s="8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>
        <f t="shared" si="120"/>
        <v>22</v>
      </c>
      <c r="P1942" s="11">
        <f t="shared" si="121"/>
        <v>35.840000000000003</v>
      </c>
      <c r="Q1942" t="s">
        <v>8322</v>
      </c>
      <c r="R1942" t="s">
        <v>8326</v>
      </c>
      <c r="S1942" s="10">
        <f t="shared" si="122"/>
        <v>40670.507326388892</v>
      </c>
      <c r="T1942">
        <f t="shared" si="123"/>
        <v>2011</v>
      </c>
      <c r="U1942" s="15" t="str" cm="1">
        <f t="array" ref="U1942">_xlfn.IFS(MONTH($S1942)=1, "January", MONTH($S1942)=2, "Feburary", MONTH($S1942)=3, "March", MONTH($S1942)=4, "April", MONTH($S1942)=5, "May", MONTH($S1942)=6, "June", MONTH($S1942)=7, "July", MONTH($S1942)=8, "August", MONTH($S1942)=9, "September", MONTH($S1942)=10, "October", MONTH($S1942)=11, "November", MONTH($S1942)=12, "December")</f>
        <v>May</v>
      </c>
    </row>
    <row r="1943" spans="1:21" ht="30" x14ac:dyDescent="0.25">
      <c r="A1943">
        <v>1941</v>
      </c>
      <c r="B1943" s="3" t="s">
        <v>1941</v>
      </c>
      <c r="C1943" s="3" t="s">
        <v>6050</v>
      </c>
      <c r="D1943" s="6">
        <v>5000</v>
      </c>
      <c r="E1943" s="8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>
        <f t="shared" si="120"/>
        <v>6306</v>
      </c>
      <c r="P1943" s="11">
        <f t="shared" si="121"/>
        <v>64.569999999999993</v>
      </c>
      <c r="Q1943" t="s">
        <v>8316</v>
      </c>
      <c r="R1943" t="s">
        <v>8346</v>
      </c>
      <c r="S1943" s="10">
        <f t="shared" si="122"/>
        <v>41744.290868055556</v>
      </c>
      <c r="T1943">
        <f t="shared" si="123"/>
        <v>2014</v>
      </c>
      <c r="U1943" s="15" t="str" cm="1">
        <f t="array" ref="U1943">_xlfn.IFS(MONTH($S1943)=1, "January", MONTH($S1943)=2, "Feburary", MONTH($S1943)=3, "March", MONTH($S1943)=4, "April", MONTH($S1943)=5, "May", MONTH($S1943)=6, "June", MONTH($S1943)=7, "July", MONTH($S1943)=8, "August", MONTH($S1943)=9, "September", MONTH($S1943)=10, "October", MONTH($S1943)=11, "November", MONTH($S1943)=12, "December")</f>
        <v>April</v>
      </c>
    </row>
    <row r="1944" spans="1:21" ht="30" x14ac:dyDescent="0.25">
      <c r="A1944">
        <v>1942</v>
      </c>
      <c r="B1944" s="3" t="s">
        <v>1942</v>
      </c>
      <c r="C1944" s="3" t="s">
        <v>6051</v>
      </c>
      <c r="D1944" s="6">
        <v>5000</v>
      </c>
      <c r="E1944" s="8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>
        <f t="shared" si="120"/>
        <v>166</v>
      </c>
      <c r="P1944" s="11">
        <f t="shared" si="121"/>
        <v>87.44</v>
      </c>
      <c r="Q1944" t="s">
        <v>8316</v>
      </c>
      <c r="R1944" t="s">
        <v>8346</v>
      </c>
      <c r="S1944" s="10">
        <f t="shared" si="122"/>
        <v>40638.828009259261</v>
      </c>
      <c r="T1944">
        <f t="shared" si="123"/>
        <v>2011</v>
      </c>
      <c r="U1944" s="15" t="str" cm="1">
        <f t="array" ref="U1944">_xlfn.IFS(MONTH($S1944)=1, "January", MONTH($S1944)=2, "Feburary", MONTH($S1944)=3, "March", MONTH($S1944)=4, "April", MONTH($S1944)=5, "May", MONTH($S1944)=6, "June", MONTH($S1944)=7, "July", MONTH($S1944)=8, "August", MONTH($S1944)=9, "September", MONTH($S1944)=10, "October", MONTH($S1944)=11, "November", MONTH($S1944)=12, "December")</f>
        <v>April</v>
      </c>
    </row>
    <row r="1945" spans="1:21" ht="30" x14ac:dyDescent="0.25">
      <c r="A1945">
        <v>1943</v>
      </c>
      <c r="B1945" s="3" t="s">
        <v>1943</v>
      </c>
      <c r="C1945" s="3" t="s">
        <v>6052</v>
      </c>
      <c r="D1945" s="6">
        <v>5000</v>
      </c>
      <c r="E1945" s="8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>
        <f t="shared" si="120"/>
        <v>3411</v>
      </c>
      <c r="P1945" s="11">
        <f t="shared" si="121"/>
        <v>68.819999999999993</v>
      </c>
      <c r="Q1945" t="s">
        <v>8316</v>
      </c>
      <c r="R1945" t="s">
        <v>8346</v>
      </c>
      <c r="S1945" s="10">
        <f t="shared" si="122"/>
        <v>42548.269861111112</v>
      </c>
      <c r="T1945">
        <f t="shared" si="123"/>
        <v>2016</v>
      </c>
      <c r="U1945" s="15" t="str" cm="1">
        <f t="array" ref="U1945">_xlfn.IFS(MONTH($S1945)=1, "January", MONTH($S1945)=2, "Feburary", MONTH($S1945)=3, "March", MONTH($S1945)=4, "April", MONTH($S1945)=5, "May", MONTH($S1945)=6, "June", MONTH($S1945)=7, "July", MONTH($S1945)=8, "August", MONTH($S1945)=9, "September", MONTH($S1945)=10, "October", MONTH($S1945)=11, "November", MONTH($S1945)=12, "December")</f>
        <v>June</v>
      </c>
    </row>
    <row r="1946" spans="1:21" ht="30" x14ac:dyDescent="0.25">
      <c r="A1946">
        <v>1944</v>
      </c>
      <c r="B1946" s="3" t="s">
        <v>1944</v>
      </c>
      <c r="C1946" s="3" t="s">
        <v>6053</v>
      </c>
      <c r="D1946" s="6">
        <v>5000</v>
      </c>
      <c r="E1946" s="8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>
        <f t="shared" si="120"/>
        <v>6304</v>
      </c>
      <c r="P1946" s="11">
        <f t="shared" si="121"/>
        <v>176.2</v>
      </c>
      <c r="Q1946" t="s">
        <v>8316</v>
      </c>
      <c r="R1946" t="s">
        <v>8346</v>
      </c>
      <c r="S1946" s="10">
        <f t="shared" si="122"/>
        <v>41730.584374999999</v>
      </c>
      <c r="T1946">
        <f t="shared" si="123"/>
        <v>2014</v>
      </c>
      <c r="U1946" s="15" t="str" cm="1">
        <f t="array" ref="U1946">_xlfn.IFS(MONTH($S1946)=1, "January", MONTH($S1946)=2, "Feburary", MONTH($S1946)=3, "March", MONTH($S1946)=4, "April", MONTH($S1946)=5, "May", MONTH($S1946)=6, "June", MONTH($S1946)=7, "July", MONTH($S1946)=8, "August", MONTH($S1946)=9, "September", MONTH($S1946)=10, "October", MONTH($S1946)=11, "November", MONTH($S1946)=12, "December")</f>
        <v>April</v>
      </c>
    </row>
    <row r="1947" spans="1:21" ht="30" x14ac:dyDescent="0.25">
      <c r="A1947">
        <v>1945</v>
      </c>
      <c r="B1947" s="3" t="s">
        <v>1945</v>
      </c>
      <c r="C1947" s="3" t="s">
        <v>6054</v>
      </c>
      <c r="D1947" s="6">
        <v>5000</v>
      </c>
      <c r="E1947" s="8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>
        <f t="shared" si="120"/>
        <v>6960</v>
      </c>
      <c r="P1947" s="11">
        <f t="shared" si="121"/>
        <v>511.79</v>
      </c>
      <c r="Q1947" t="s">
        <v>8316</v>
      </c>
      <c r="R1947" t="s">
        <v>8346</v>
      </c>
      <c r="S1947" s="10">
        <f t="shared" si="122"/>
        <v>42157.251828703709</v>
      </c>
      <c r="T1947">
        <f t="shared" si="123"/>
        <v>2015</v>
      </c>
      <c r="U1947" s="15" t="str" cm="1">
        <f t="array" ref="U1947">_xlfn.IFS(MONTH($S1947)=1, "January", MONTH($S1947)=2, "Feburary", MONTH($S1947)=3, "March", MONTH($S1947)=4, "April", MONTH($S1947)=5, "May", MONTH($S1947)=6, "June", MONTH($S1947)=7, "July", MONTH($S1947)=8, "August", MONTH($S1947)=9, "September", MONTH($S1947)=10, "October", MONTH($S1947)=11, "November", MONTH($S1947)=12, "December")</f>
        <v>June</v>
      </c>
    </row>
    <row r="1948" spans="1:21" ht="30" x14ac:dyDescent="0.25">
      <c r="A1948">
        <v>1946</v>
      </c>
      <c r="B1948" s="3" t="s">
        <v>1946</v>
      </c>
      <c r="C1948" s="3" t="s">
        <v>6055</v>
      </c>
      <c r="D1948" s="6">
        <v>5000</v>
      </c>
      <c r="E1948" s="8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>
        <f t="shared" si="120"/>
        <v>225</v>
      </c>
      <c r="P1948" s="11">
        <f t="shared" si="121"/>
        <v>160.44</v>
      </c>
      <c r="Q1948" t="s">
        <v>8316</v>
      </c>
      <c r="R1948" t="s">
        <v>8346</v>
      </c>
      <c r="S1948" s="10">
        <f t="shared" si="122"/>
        <v>41689.150011574071</v>
      </c>
      <c r="T1948">
        <f t="shared" si="123"/>
        <v>2014</v>
      </c>
      <c r="U1948" s="15" t="str" cm="1">
        <f t="array" ref="U1948">_xlfn.IFS(MONTH($S1948)=1, "January", MONTH($S1948)=2, "Feburary", MONTH($S1948)=3, "March", MONTH($S1948)=4, "April", MONTH($S1948)=5, "May", MONTH($S1948)=6, "June", MONTH($S1948)=7, "July", MONTH($S1948)=8, "August", MONTH($S1948)=9, "September", MONTH($S1948)=10, "October", MONTH($S1948)=11, "November", MONTH($S1948)=12, "December")</f>
        <v>Feburary</v>
      </c>
    </row>
    <row r="1949" spans="1:21" ht="30" x14ac:dyDescent="0.25">
      <c r="A1949">
        <v>1947</v>
      </c>
      <c r="B1949" s="3" t="s">
        <v>1947</v>
      </c>
      <c r="C1949" s="3" t="s">
        <v>6056</v>
      </c>
      <c r="D1949" s="6">
        <v>5000</v>
      </c>
      <c r="E1949" s="8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>
        <f t="shared" si="120"/>
        <v>16</v>
      </c>
      <c r="P1949" s="11">
        <f t="shared" si="121"/>
        <v>35</v>
      </c>
      <c r="Q1949" t="s">
        <v>8316</v>
      </c>
      <c r="R1949" t="s">
        <v>8346</v>
      </c>
      <c r="S1949" s="10">
        <f t="shared" si="122"/>
        <v>40102.918055555558</v>
      </c>
      <c r="T1949">
        <f t="shared" si="123"/>
        <v>2009</v>
      </c>
      <c r="U1949" s="15" t="str" cm="1">
        <f t="array" ref="U1949">_xlfn.IFS(MONTH($S1949)=1, "January", MONTH($S1949)=2, "Feburary", MONTH($S1949)=3, "March", MONTH($S1949)=4, "April", MONTH($S1949)=5, "May", MONTH($S1949)=6, "June", MONTH($S1949)=7, "July", MONTH($S1949)=8, "August", MONTH($S1949)=9, "September", MONTH($S1949)=10, "October", MONTH($S1949)=11, "November", MONTH($S1949)=12, "December")</f>
        <v>October</v>
      </c>
    </row>
    <row r="1950" spans="1:21" ht="30" x14ac:dyDescent="0.25">
      <c r="A1950">
        <v>1948</v>
      </c>
      <c r="B1950" s="3" t="s">
        <v>1948</v>
      </c>
      <c r="C1950" s="3" t="s">
        <v>6057</v>
      </c>
      <c r="D1950" s="6">
        <v>5000</v>
      </c>
      <c r="E1950" s="8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>
        <f t="shared" si="120"/>
        <v>16004</v>
      </c>
      <c r="P1950" s="11">
        <f t="shared" si="121"/>
        <v>188.51</v>
      </c>
      <c r="Q1950" t="s">
        <v>8316</v>
      </c>
      <c r="R1950" t="s">
        <v>8346</v>
      </c>
      <c r="S1950" s="10">
        <f t="shared" si="122"/>
        <v>42473.604270833333</v>
      </c>
      <c r="T1950">
        <f t="shared" si="123"/>
        <v>2016</v>
      </c>
      <c r="U1950" s="15" t="str" cm="1">
        <f t="array" ref="U1950">_xlfn.IFS(MONTH($S1950)=1, "January", MONTH($S1950)=2, "Feburary", MONTH($S1950)=3, "March", MONTH($S1950)=4, "April", MONTH($S1950)=5, "May", MONTH($S1950)=6, "June", MONTH($S1950)=7, "July", MONTH($S1950)=8, "August", MONTH($S1950)=9, "September", MONTH($S1950)=10, "October", MONTH($S1950)=11, "November", MONTH($S1950)=12, "December")</f>
        <v>April</v>
      </c>
    </row>
    <row r="1951" spans="1:21" ht="30" x14ac:dyDescent="0.25">
      <c r="A1951">
        <v>1949</v>
      </c>
      <c r="B1951" s="3" t="s">
        <v>1949</v>
      </c>
      <c r="C1951" s="3" t="s">
        <v>6058</v>
      </c>
      <c r="D1951" s="6">
        <v>5000</v>
      </c>
      <c r="E1951" s="8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>
        <f t="shared" si="120"/>
        <v>1060</v>
      </c>
      <c r="P1951" s="11">
        <f t="shared" si="121"/>
        <v>56.2</v>
      </c>
      <c r="Q1951" t="s">
        <v>8316</v>
      </c>
      <c r="R1951" t="s">
        <v>8346</v>
      </c>
      <c r="S1951" s="10">
        <f t="shared" si="122"/>
        <v>41800.423043981478</v>
      </c>
      <c r="T1951">
        <f t="shared" si="123"/>
        <v>2014</v>
      </c>
      <c r="U1951" s="15" t="str" cm="1">
        <f t="array" ref="U1951">_xlfn.IFS(MONTH($S1951)=1, "January", MONTH($S1951)=2, "Feburary", MONTH($S1951)=3, "March", MONTH($S1951)=4, "April", MONTH($S1951)=5, "May", MONTH($S1951)=6, "June", MONTH($S1951)=7, "July", MONTH($S1951)=8, "August", MONTH($S1951)=9, "September", MONTH($S1951)=10, "October", MONTH($S1951)=11, "November", MONTH($S1951)=12, "December")</f>
        <v>June</v>
      </c>
    </row>
    <row r="1952" spans="1:21" ht="30" x14ac:dyDescent="0.25">
      <c r="A1952">
        <v>1950</v>
      </c>
      <c r="B1952" s="3" t="s">
        <v>1950</v>
      </c>
      <c r="C1952" s="3" t="s">
        <v>6059</v>
      </c>
      <c r="D1952" s="6">
        <v>5000</v>
      </c>
      <c r="E1952" s="8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>
        <f t="shared" si="120"/>
        <v>1925</v>
      </c>
      <c r="P1952" s="11">
        <f t="shared" si="121"/>
        <v>51.31</v>
      </c>
      <c r="Q1952" t="s">
        <v>8316</v>
      </c>
      <c r="R1952" t="s">
        <v>8346</v>
      </c>
      <c r="S1952" s="10">
        <f t="shared" si="122"/>
        <v>40624.181400462963</v>
      </c>
      <c r="T1952">
        <f t="shared" si="123"/>
        <v>2011</v>
      </c>
      <c r="U1952" s="15" t="str" cm="1">
        <f t="array" ref="U1952">_xlfn.IFS(MONTH($S1952)=1, "January", MONTH($S1952)=2, "Feburary", MONTH($S1952)=3, "March", MONTH($S1952)=4, "April", MONTH($S1952)=5, "May", MONTH($S1952)=6, "June", MONTH($S1952)=7, "July", MONTH($S1952)=8, "August", MONTH($S1952)=9, "September", MONTH($S1952)=10, "October", MONTH($S1952)=11, "November", MONTH($S1952)=12, "December")</f>
        <v>March</v>
      </c>
    </row>
    <row r="1953" spans="1:21" ht="30" x14ac:dyDescent="0.25">
      <c r="A1953">
        <v>1951</v>
      </c>
      <c r="B1953" s="3" t="s">
        <v>1951</v>
      </c>
      <c r="C1953" s="3" t="s">
        <v>6060</v>
      </c>
      <c r="D1953" s="6">
        <v>5000</v>
      </c>
      <c r="E1953" s="8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>
        <f t="shared" si="120"/>
        <v>2124</v>
      </c>
      <c r="P1953" s="11">
        <f t="shared" si="121"/>
        <v>127.36</v>
      </c>
      <c r="Q1953" t="s">
        <v>8316</v>
      </c>
      <c r="R1953" t="s">
        <v>8346</v>
      </c>
      <c r="S1953" s="10">
        <f t="shared" si="122"/>
        <v>42651.420567129629</v>
      </c>
      <c r="T1953">
        <f t="shared" si="123"/>
        <v>2016</v>
      </c>
      <c r="U1953" s="15" t="str" cm="1">
        <f t="array" ref="U1953">_xlfn.IFS(MONTH($S1953)=1, "January", MONTH($S1953)=2, "Feburary", MONTH($S1953)=3, "March", MONTH($S1953)=4, "April", MONTH($S1953)=5, "May", MONTH($S1953)=6, "June", MONTH($S1953)=7, "July", MONTH($S1953)=8, "August", MONTH($S1953)=9, "September", MONTH($S1953)=10, "October", MONTH($S1953)=11, "November", MONTH($S1953)=12, "December")</f>
        <v>October</v>
      </c>
    </row>
    <row r="1954" spans="1:21" ht="30" x14ac:dyDescent="0.25">
      <c r="A1954">
        <v>1952</v>
      </c>
      <c r="B1954" s="3" t="s">
        <v>1952</v>
      </c>
      <c r="C1954" s="3" t="s">
        <v>6061</v>
      </c>
      <c r="D1954" s="6">
        <v>5000</v>
      </c>
      <c r="E1954" s="8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>
        <f t="shared" si="120"/>
        <v>1389</v>
      </c>
      <c r="P1954" s="11">
        <f t="shared" si="121"/>
        <v>101.86</v>
      </c>
      <c r="Q1954" t="s">
        <v>8316</v>
      </c>
      <c r="R1954" t="s">
        <v>8346</v>
      </c>
      <c r="S1954" s="10">
        <f t="shared" si="122"/>
        <v>41526.60665509259</v>
      </c>
      <c r="T1954">
        <f t="shared" si="123"/>
        <v>2013</v>
      </c>
      <c r="U1954" s="15" t="str" cm="1">
        <f t="array" ref="U1954">_xlfn.IFS(MONTH($S1954)=1, "January", MONTH($S1954)=2, "Feburary", MONTH($S1954)=3, "March", MONTH($S1954)=4, "April", MONTH($S1954)=5, "May", MONTH($S1954)=6, "June", MONTH($S1954)=7, "July", MONTH($S1954)=8, "August", MONTH($S1954)=9, "September", MONTH($S1954)=10, "October", MONTH($S1954)=11, "November", MONTH($S1954)=12, "December")</f>
        <v>September</v>
      </c>
    </row>
    <row r="1955" spans="1:21" ht="30" x14ac:dyDescent="0.25">
      <c r="A1955">
        <v>1953</v>
      </c>
      <c r="B1955" s="3" t="s">
        <v>1953</v>
      </c>
      <c r="C1955" s="3" t="s">
        <v>6062</v>
      </c>
      <c r="D1955" s="6">
        <v>5000</v>
      </c>
      <c r="E1955" s="8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>
        <f t="shared" si="120"/>
        <v>678</v>
      </c>
      <c r="P1955" s="11">
        <f t="shared" si="121"/>
        <v>230.56</v>
      </c>
      <c r="Q1955" t="s">
        <v>8316</v>
      </c>
      <c r="R1955" t="s">
        <v>8346</v>
      </c>
      <c r="S1955" s="10">
        <f t="shared" si="122"/>
        <v>40941.199826388889</v>
      </c>
      <c r="T1955">
        <f t="shared" si="123"/>
        <v>2012</v>
      </c>
      <c r="U1955" s="15" t="str" cm="1">
        <f t="array" ref="U1955">_xlfn.IFS(MONTH($S1955)=1, "January", MONTH($S1955)=2, "Feburary", MONTH($S1955)=3, "March", MONTH($S1955)=4, "April", MONTH($S1955)=5, "May", MONTH($S1955)=6, "June", MONTH($S1955)=7, "July", MONTH($S1955)=8, "August", MONTH($S1955)=9, "September", MONTH($S1955)=10, "October", MONTH($S1955)=11, "November", MONTH($S1955)=12, "December")</f>
        <v>Feburary</v>
      </c>
    </row>
    <row r="1956" spans="1:21" x14ac:dyDescent="0.25">
      <c r="A1956">
        <v>1954</v>
      </c>
      <c r="B1956" s="3" t="s">
        <v>1954</v>
      </c>
      <c r="C1956" s="3" t="s">
        <v>6063</v>
      </c>
      <c r="D1956" s="6">
        <v>5000</v>
      </c>
      <c r="E1956" s="8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>
        <f t="shared" si="120"/>
        <v>6989</v>
      </c>
      <c r="P1956" s="11">
        <f t="shared" si="121"/>
        <v>842.11</v>
      </c>
      <c r="Q1956" t="s">
        <v>8316</v>
      </c>
      <c r="R1956" t="s">
        <v>8346</v>
      </c>
      <c r="S1956" s="10">
        <f t="shared" si="122"/>
        <v>42394.580740740741</v>
      </c>
      <c r="T1956">
        <f t="shared" si="123"/>
        <v>2016</v>
      </c>
      <c r="U1956" s="15" t="str" cm="1">
        <f t="array" ref="U1956">_xlfn.IFS(MONTH($S1956)=1, "January", MONTH($S1956)=2, "Feburary", MONTH($S1956)=3, "March", MONTH($S1956)=4, "April", MONTH($S1956)=5, "May", MONTH($S1956)=6, "June", MONTH($S1956)=7, "July", MONTH($S1956)=8, "August", MONTH($S1956)=9, "September", MONTH($S1956)=10, "October", MONTH($S1956)=11, "November", MONTH($S1956)=12, "December")</f>
        <v>January</v>
      </c>
    </row>
    <row r="1957" spans="1:21" ht="30" x14ac:dyDescent="0.25">
      <c r="A1957">
        <v>1955</v>
      </c>
      <c r="B1957" s="3" t="s">
        <v>1955</v>
      </c>
      <c r="C1957" s="3" t="s">
        <v>6064</v>
      </c>
      <c r="D1957" s="6">
        <v>5000</v>
      </c>
      <c r="E1957" s="8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>
        <f t="shared" si="120"/>
        <v>3348</v>
      </c>
      <c r="P1957" s="11">
        <f t="shared" si="121"/>
        <v>577.28</v>
      </c>
      <c r="Q1957" t="s">
        <v>8316</v>
      </c>
      <c r="R1957" t="s">
        <v>8346</v>
      </c>
      <c r="S1957" s="10">
        <f t="shared" si="122"/>
        <v>41020.271770833337</v>
      </c>
      <c r="T1957">
        <f t="shared" si="123"/>
        <v>2012</v>
      </c>
      <c r="U1957" s="15" t="str" cm="1">
        <f t="array" ref="U1957">_xlfn.IFS(MONTH($S1957)=1, "January", MONTH($S1957)=2, "Feburary", MONTH($S1957)=3, "March", MONTH($S1957)=4, "April", MONTH($S1957)=5, "May", MONTH($S1957)=6, "June", MONTH($S1957)=7, "July", MONTH($S1957)=8, "August", MONTH($S1957)=9, "September", MONTH($S1957)=10, "October", MONTH($S1957)=11, "November", MONTH($S1957)=12, "December")</f>
        <v>April</v>
      </c>
    </row>
    <row r="1958" spans="1:21" ht="30" x14ac:dyDescent="0.25">
      <c r="A1958">
        <v>1956</v>
      </c>
      <c r="B1958" s="3" t="s">
        <v>1956</v>
      </c>
      <c r="C1958" s="3" t="s">
        <v>6065</v>
      </c>
      <c r="D1958" s="6">
        <v>5000</v>
      </c>
      <c r="E1958" s="8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>
        <f t="shared" si="120"/>
        <v>3528</v>
      </c>
      <c r="P1958" s="11">
        <f t="shared" si="121"/>
        <v>483.34</v>
      </c>
      <c r="Q1958" t="s">
        <v>8316</v>
      </c>
      <c r="R1958" t="s">
        <v>8346</v>
      </c>
      <c r="S1958" s="10">
        <f t="shared" si="122"/>
        <v>42067.923668981486</v>
      </c>
      <c r="T1958">
        <f t="shared" si="123"/>
        <v>2015</v>
      </c>
      <c r="U1958" s="15" t="str" cm="1">
        <f t="array" ref="U1958">_xlfn.IFS(MONTH($S1958)=1, "January", MONTH($S1958)=2, "Feburary", MONTH($S1958)=3, "March", MONTH($S1958)=4, "April", MONTH($S1958)=5, "May", MONTH($S1958)=6, "June", MONTH($S1958)=7, "July", MONTH($S1958)=8, "August", MONTH($S1958)=9, "September", MONTH($S1958)=10, "October", MONTH($S1958)=11, "November", MONTH($S1958)=12, "December")</f>
        <v>March</v>
      </c>
    </row>
    <row r="1959" spans="1:21" x14ac:dyDescent="0.25">
      <c r="A1959">
        <v>1957</v>
      </c>
      <c r="B1959" s="3" t="s">
        <v>1957</v>
      </c>
      <c r="C1959" s="3" t="s">
        <v>6066</v>
      </c>
      <c r="D1959" s="6">
        <v>5000</v>
      </c>
      <c r="E1959" s="8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>
        <f t="shared" si="120"/>
        <v>1005</v>
      </c>
      <c r="P1959" s="11">
        <f t="shared" si="121"/>
        <v>76.14</v>
      </c>
      <c r="Q1959" t="s">
        <v>8316</v>
      </c>
      <c r="R1959" t="s">
        <v>8346</v>
      </c>
      <c r="S1959" s="10">
        <f t="shared" si="122"/>
        <v>41179.098530092589</v>
      </c>
      <c r="T1959">
        <f t="shared" si="123"/>
        <v>2012</v>
      </c>
      <c r="U1959" s="15" t="str" cm="1">
        <f t="array" ref="U1959">_xlfn.IFS(MONTH($S1959)=1, "January", MONTH($S1959)=2, "Feburary", MONTH($S1959)=3, "March", MONTH($S1959)=4, "April", MONTH($S1959)=5, "May", MONTH($S1959)=6, "June", MONTH($S1959)=7, "July", MONTH($S1959)=8, "August", MONTH($S1959)=9, "September", MONTH($S1959)=10, "October", MONTH($S1959)=11, "November", MONTH($S1959)=12, "December")</f>
        <v>September</v>
      </c>
    </row>
    <row r="1960" spans="1:21" ht="30" x14ac:dyDescent="0.25">
      <c r="A1960">
        <v>1958</v>
      </c>
      <c r="B1960" s="3" t="s">
        <v>1958</v>
      </c>
      <c r="C1960" s="3" t="s">
        <v>6067</v>
      </c>
      <c r="D1960" s="6">
        <v>5000</v>
      </c>
      <c r="E1960" s="8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>
        <f t="shared" si="120"/>
        <v>2010</v>
      </c>
      <c r="P1960" s="11">
        <f t="shared" si="121"/>
        <v>74.11</v>
      </c>
      <c r="Q1960" t="s">
        <v>8316</v>
      </c>
      <c r="R1960" t="s">
        <v>8346</v>
      </c>
      <c r="S1960" s="10">
        <f t="shared" si="122"/>
        <v>41326.987974537034</v>
      </c>
      <c r="T1960">
        <f t="shared" si="123"/>
        <v>2013</v>
      </c>
      <c r="U1960" s="15" t="str" cm="1">
        <f t="array" ref="U1960">_xlfn.IFS(MONTH($S1960)=1, "January", MONTH($S1960)=2, "Feburary", MONTH($S1960)=3, "March", MONTH($S1960)=4, "April", MONTH($S1960)=5, "May", MONTH($S1960)=6, "June", MONTH($S1960)=7, "July", MONTH($S1960)=8, "August", MONTH($S1960)=9, "September", MONTH($S1960)=10, "October", MONTH($S1960)=11, "November", MONTH($S1960)=12, "December")</f>
        <v>Feburary</v>
      </c>
    </row>
    <row r="1961" spans="1:21" ht="30" x14ac:dyDescent="0.25">
      <c r="A1961">
        <v>1959</v>
      </c>
      <c r="B1961" s="3" t="s">
        <v>1959</v>
      </c>
      <c r="C1961" s="3" t="s">
        <v>6068</v>
      </c>
      <c r="D1961" s="6">
        <v>5000</v>
      </c>
      <c r="E1961" s="8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>
        <f t="shared" si="120"/>
        <v>313</v>
      </c>
      <c r="P1961" s="11">
        <f t="shared" si="121"/>
        <v>36.97</v>
      </c>
      <c r="Q1961" t="s">
        <v>8316</v>
      </c>
      <c r="R1961" t="s">
        <v>8346</v>
      </c>
      <c r="S1961" s="10">
        <f t="shared" si="122"/>
        <v>41871.845601851855</v>
      </c>
      <c r="T1961">
        <f t="shared" si="123"/>
        <v>2014</v>
      </c>
      <c r="U1961" s="15" t="str" cm="1">
        <f t="array" ref="U1961">_xlfn.IFS(MONTH($S1961)=1, "January", MONTH($S1961)=2, "Feburary", MONTH($S1961)=3, "March", MONTH($S1961)=4, "April", MONTH($S1961)=5, "May", MONTH($S1961)=6, "June", MONTH($S1961)=7, "July", MONTH($S1961)=8, "August", MONTH($S1961)=9, "September", MONTH($S1961)=10, "October", MONTH($S1961)=11, "November", MONTH($S1961)=12, "December")</f>
        <v>August</v>
      </c>
    </row>
    <row r="1962" spans="1:21" ht="30" x14ac:dyDescent="0.25">
      <c r="A1962">
        <v>1960</v>
      </c>
      <c r="B1962" s="3" t="s">
        <v>1960</v>
      </c>
      <c r="C1962" s="3" t="s">
        <v>6069</v>
      </c>
      <c r="D1962" s="6">
        <v>5000</v>
      </c>
      <c r="E1962" s="8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>
        <f t="shared" si="120"/>
        <v>1651</v>
      </c>
      <c r="P1962" s="11">
        <f t="shared" si="121"/>
        <v>2500.9699999999998</v>
      </c>
      <c r="Q1962" t="s">
        <v>8316</v>
      </c>
      <c r="R1962" t="s">
        <v>8346</v>
      </c>
      <c r="S1962" s="10">
        <f t="shared" si="122"/>
        <v>41964.362743055557</v>
      </c>
      <c r="T1962">
        <f t="shared" si="123"/>
        <v>2014</v>
      </c>
      <c r="U1962" s="15" t="str" cm="1">
        <f t="array" ref="U1962">_xlfn.IFS(MONTH($S1962)=1, "January", MONTH($S1962)=2, "Feburary", MONTH($S1962)=3, "March", MONTH($S1962)=4, "April", MONTH($S1962)=5, "May", MONTH($S1962)=6, "June", MONTH($S1962)=7, "July", MONTH($S1962)=8, "August", MONTH($S1962)=9, "September", MONTH($S1962)=10, "October", MONTH($S1962)=11, "November", MONTH($S1962)=12, "December")</f>
        <v>November</v>
      </c>
    </row>
    <row r="1963" spans="1:21" ht="30" x14ac:dyDescent="0.25">
      <c r="A1963">
        <v>1961</v>
      </c>
      <c r="B1963" s="3" t="s">
        <v>1961</v>
      </c>
      <c r="C1963" s="3" t="s">
        <v>6070</v>
      </c>
      <c r="D1963" s="6">
        <v>5000</v>
      </c>
      <c r="E1963" s="8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>
        <f t="shared" si="120"/>
        <v>2211</v>
      </c>
      <c r="P1963" s="11">
        <f t="shared" si="121"/>
        <v>67.69</v>
      </c>
      <c r="Q1963" t="s">
        <v>8316</v>
      </c>
      <c r="R1963" t="s">
        <v>8346</v>
      </c>
      <c r="S1963" s="10">
        <f t="shared" si="122"/>
        <v>41148.194641203707</v>
      </c>
      <c r="T1963">
        <f t="shared" si="123"/>
        <v>2012</v>
      </c>
      <c r="U1963" s="15" t="str" cm="1">
        <f t="array" ref="U1963">_xlfn.IFS(MONTH($S1963)=1, "January", MONTH($S1963)=2, "Feburary", MONTH($S1963)=3, "March", MONTH($S1963)=4, "April", MONTH($S1963)=5, "May", MONTH($S1963)=6, "June", MONTH($S1963)=7, "July", MONTH($S1963)=8, "August", MONTH($S1963)=9, "September", MONTH($S1963)=10, "October", MONTH($S1963)=11, "November", MONTH($S1963)=12, "December")</f>
        <v>August</v>
      </c>
    </row>
    <row r="1964" spans="1:21" ht="30" x14ac:dyDescent="0.25">
      <c r="A1964">
        <v>1962</v>
      </c>
      <c r="B1964" s="3" t="s">
        <v>1962</v>
      </c>
      <c r="C1964" s="3" t="s">
        <v>6071</v>
      </c>
      <c r="D1964" s="6">
        <v>5000</v>
      </c>
      <c r="E1964" s="8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>
        <f t="shared" si="120"/>
        <v>386</v>
      </c>
      <c r="P1964" s="11">
        <f t="shared" si="121"/>
        <v>63.05</v>
      </c>
      <c r="Q1964" t="s">
        <v>8316</v>
      </c>
      <c r="R1964" t="s">
        <v>8346</v>
      </c>
      <c r="S1964" s="10">
        <f t="shared" si="122"/>
        <v>41742.780509259261</v>
      </c>
      <c r="T1964">
        <f t="shared" si="123"/>
        <v>2014</v>
      </c>
      <c r="U1964" s="15" t="str" cm="1">
        <f t="array" ref="U1964">_xlfn.IFS(MONTH($S1964)=1, "January", MONTH($S1964)=2, "Feburary", MONTH($S1964)=3, "March", MONTH($S1964)=4, "April", MONTH($S1964)=5, "May", MONTH($S1964)=6, "June", MONTH($S1964)=7, "July", MONTH($S1964)=8, "August", MONTH($S1964)=9, "September", MONTH($S1964)=10, "October", MONTH($S1964)=11, "November", MONTH($S1964)=12, "December")</f>
        <v>April</v>
      </c>
    </row>
    <row r="1965" spans="1:21" ht="30" x14ac:dyDescent="0.25">
      <c r="A1965">
        <v>1963</v>
      </c>
      <c r="B1965" s="3" t="s">
        <v>1963</v>
      </c>
      <c r="C1965" s="3" t="s">
        <v>6072</v>
      </c>
      <c r="D1965" s="6">
        <v>5000</v>
      </c>
      <c r="E1965" s="8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>
        <f t="shared" si="120"/>
        <v>482</v>
      </c>
      <c r="P1965" s="11">
        <f t="shared" si="121"/>
        <v>117.6</v>
      </c>
      <c r="Q1965" t="s">
        <v>8316</v>
      </c>
      <c r="R1965" t="s">
        <v>8346</v>
      </c>
      <c r="S1965" s="10">
        <f t="shared" si="122"/>
        <v>41863.429791666669</v>
      </c>
      <c r="T1965">
        <f t="shared" si="123"/>
        <v>2014</v>
      </c>
      <c r="U1965" s="15" t="str" cm="1">
        <f t="array" ref="U1965">_xlfn.IFS(MONTH($S1965)=1, "January", MONTH($S1965)=2, "Feburary", MONTH($S1965)=3, "March", MONTH($S1965)=4, "April", MONTH($S1965)=5, "May", MONTH($S1965)=6, "June", MONTH($S1965)=7, "July", MONTH($S1965)=8, "August", MONTH($S1965)=9, "September", MONTH($S1965)=10, "October", MONTH($S1965)=11, "November", MONTH($S1965)=12, "December")</f>
        <v>August</v>
      </c>
    </row>
    <row r="1966" spans="1:21" ht="30" x14ac:dyDescent="0.25">
      <c r="A1966">
        <v>1964</v>
      </c>
      <c r="B1966" s="3" t="s">
        <v>1964</v>
      </c>
      <c r="C1966" s="3" t="s">
        <v>6073</v>
      </c>
      <c r="D1966" s="6">
        <v>5000</v>
      </c>
      <c r="E1966" s="8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>
        <f t="shared" si="120"/>
        <v>4631</v>
      </c>
      <c r="P1966" s="11">
        <f t="shared" si="121"/>
        <v>180.75</v>
      </c>
      <c r="Q1966" t="s">
        <v>8316</v>
      </c>
      <c r="R1966" t="s">
        <v>8346</v>
      </c>
      <c r="S1966" s="10">
        <f t="shared" si="122"/>
        <v>42452.272824074069</v>
      </c>
      <c r="T1966">
        <f t="shared" si="123"/>
        <v>2016</v>
      </c>
      <c r="U1966" s="15" t="str" cm="1">
        <f t="array" ref="U1966">_xlfn.IFS(MONTH($S1966)=1, "January", MONTH($S1966)=2, "Feburary", MONTH($S1966)=3, "March", MONTH($S1966)=4, "April", MONTH($S1966)=5, "May", MONTH($S1966)=6, "June", MONTH($S1966)=7, "July", MONTH($S1966)=8, "August", MONTH($S1966)=9, "September", MONTH($S1966)=10, "October", MONTH($S1966)=11, "November", MONTH($S1966)=12, "December")</f>
        <v>March</v>
      </c>
    </row>
    <row r="1967" spans="1:21" ht="30" x14ac:dyDescent="0.25">
      <c r="A1967">
        <v>1965</v>
      </c>
      <c r="B1967" s="3" t="s">
        <v>1965</v>
      </c>
      <c r="C1967" s="3" t="s">
        <v>6074</v>
      </c>
      <c r="D1967" s="6">
        <v>5000</v>
      </c>
      <c r="E1967" s="8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>
        <f t="shared" si="120"/>
        <v>262</v>
      </c>
      <c r="P1967" s="11">
        <f t="shared" si="121"/>
        <v>127.32</v>
      </c>
      <c r="Q1967" t="s">
        <v>8316</v>
      </c>
      <c r="R1967" t="s">
        <v>8346</v>
      </c>
      <c r="S1967" s="10">
        <f t="shared" si="122"/>
        <v>40898.089236111111</v>
      </c>
      <c r="T1967">
        <f t="shared" si="123"/>
        <v>2011</v>
      </c>
      <c r="U1967" s="15" t="str" cm="1">
        <f t="array" ref="U1967">_xlfn.IFS(MONTH($S1967)=1, "January", MONTH($S1967)=2, "Feburary", MONTH($S1967)=3, "March", MONTH($S1967)=4, "April", MONTH($S1967)=5, "May", MONTH($S1967)=6, "June", MONTH($S1967)=7, "July", MONTH($S1967)=8, "August", MONTH($S1967)=9, "September", MONTH($S1967)=10, "October", MONTH($S1967)=11, "November", MONTH($S1967)=12, "December")</f>
        <v>December</v>
      </c>
    </row>
    <row r="1968" spans="1:21" ht="30" x14ac:dyDescent="0.25">
      <c r="A1968">
        <v>1966</v>
      </c>
      <c r="B1968" s="3" t="s">
        <v>1966</v>
      </c>
      <c r="C1968" s="3" t="s">
        <v>6075</v>
      </c>
      <c r="D1968" s="6">
        <v>5000</v>
      </c>
      <c r="E1968" s="8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>
        <f t="shared" si="120"/>
        <v>4135</v>
      </c>
      <c r="P1968" s="11">
        <f t="shared" si="121"/>
        <v>136.63999999999999</v>
      </c>
      <c r="Q1968" t="s">
        <v>8316</v>
      </c>
      <c r="R1968" t="s">
        <v>8346</v>
      </c>
      <c r="S1968" s="10">
        <f t="shared" si="122"/>
        <v>41835.540486111109</v>
      </c>
      <c r="T1968">
        <f t="shared" si="123"/>
        <v>2014</v>
      </c>
      <c r="U1968" s="15" t="str" cm="1">
        <f t="array" ref="U1968">_xlfn.IFS(MONTH($S1968)=1, "January", MONTH($S1968)=2, "Feburary", MONTH($S1968)=3, "March", MONTH($S1968)=4, "April", MONTH($S1968)=5, "May", MONTH($S1968)=6, "June", MONTH($S1968)=7, "July", MONTH($S1968)=8, "August", MONTH($S1968)=9, "September", MONTH($S1968)=10, "October", MONTH($S1968)=11, "November", MONTH($S1968)=12, "December")</f>
        <v>July</v>
      </c>
    </row>
    <row r="1969" spans="1:21" ht="30" x14ac:dyDescent="0.25">
      <c r="A1969">
        <v>1967</v>
      </c>
      <c r="B1969" s="3" t="s">
        <v>1967</v>
      </c>
      <c r="C1969" s="3" t="s">
        <v>6076</v>
      </c>
      <c r="D1969" s="6">
        <v>5000</v>
      </c>
      <c r="E1969" s="8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>
        <f t="shared" si="120"/>
        <v>1481</v>
      </c>
      <c r="P1969" s="11">
        <f t="shared" si="121"/>
        <v>182.78</v>
      </c>
      <c r="Q1969" t="s">
        <v>8316</v>
      </c>
      <c r="R1969" t="s">
        <v>8346</v>
      </c>
      <c r="S1969" s="10">
        <f t="shared" si="122"/>
        <v>41730.663530092592</v>
      </c>
      <c r="T1969">
        <f t="shared" si="123"/>
        <v>2014</v>
      </c>
      <c r="U1969" s="15" t="str" cm="1">
        <f t="array" ref="U1969">_xlfn.IFS(MONTH($S1969)=1, "January", MONTH($S1969)=2, "Feburary", MONTH($S1969)=3, "March", MONTH($S1969)=4, "April", MONTH($S1969)=5, "May", MONTH($S1969)=6, "June", MONTH($S1969)=7, "July", MONTH($S1969)=8, "August", MONTH($S1969)=9, "September", MONTH($S1969)=10, "October", MONTH($S1969)=11, "November", MONTH($S1969)=12, "December")</f>
        <v>April</v>
      </c>
    </row>
    <row r="1970" spans="1:21" ht="30" x14ac:dyDescent="0.25">
      <c r="A1970">
        <v>1968</v>
      </c>
      <c r="B1970" s="3" t="s">
        <v>1968</v>
      </c>
      <c r="C1970" s="3" t="s">
        <v>6077</v>
      </c>
      <c r="D1970" s="6">
        <v>5000</v>
      </c>
      <c r="E1970" s="8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>
        <f t="shared" si="120"/>
        <v>2850</v>
      </c>
      <c r="P1970" s="11">
        <f t="shared" si="121"/>
        <v>279.38</v>
      </c>
      <c r="Q1970" t="s">
        <v>8316</v>
      </c>
      <c r="R1970" t="s">
        <v>8346</v>
      </c>
      <c r="S1970" s="10">
        <f t="shared" si="122"/>
        <v>42676.586979166663</v>
      </c>
      <c r="T1970">
        <f t="shared" si="123"/>
        <v>2016</v>
      </c>
      <c r="U1970" s="15" t="str" cm="1">
        <f t="array" ref="U1970">_xlfn.IFS(MONTH($S1970)=1, "January", MONTH($S1970)=2, "Feburary", MONTH($S1970)=3, "March", MONTH($S1970)=4, "April", MONTH($S1970)=5, "May", MONTH($S1970)=6, "June", MONTH($S1970)=7, "July", MONTH($S1970)=8, "August", MONTH($S1970)=9, "September", MONTH($S1970)=10, "October", MONTH($S1970)=11, "November", MONTH($S1970)=12, "December")</f>
        <v>November</v>
      </c>
    </row>
    <row r="1971" spans="1:21" ht="30" x14ac:dyDescent="0.25">
      <c r="A1971">
        <v>1969</v>
      </c>
      <c r="B1971" s="3" t="s">
        <v>1969</v>
      </c>
      <c r="C1971" s="3" t="s">
        <v>6078</v>
      </c>
      <c r="D1971" s="6">
        <v>5000</v>
      </c>
      <c r="E1971" s="8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>
        <f t="shared" si="120"/>
        <v>2316</v>
      </c>
      <c r="P1971" s="11">
        <f t="shared" si="121"/>
        <v>61.38</v>
      </c>
      <c r="Q1971" t="s">
        <v>8316</v>
      </c>
      <c r="R1971" t="s">
        <v>8346</v>
      </c>
      <c r="S1971" s="10">
        <f t="shared" si="122"/>
        <v>42557.792453703703</v>
      </c>
      <c r="T1971">
        <f t="shared" si="123"/>
        <v>2016</v>
      </c>
      <c r="U1971" s="15" t="str" cm="1">
        <f t="array" ref="U1971">_xlfn.IFS(MONTH($S1971)=1, "January", MONTH($S1971)=2, "Feburary", MONTH($S1971)=3, "March", MONTH($S1971)=4, "April", MONTH($S1971)=5, "May", MONTH($S1971)=6, "June", MONTH($S1971)=7, "July", MONTH($S1971)=8, "August", MONTH($S1971)=9, "September", MONTH($S1971)=10, "October", MONTH($S1971)=11, "November", MONTH($S1971)=12, "December")</f>
        <v>July</v>
      </c>
    </row>
    <row r="1972" spans="1:21" ht="30" x14ac:dyDescent="0.25">
      <c r="A1972">
        <v>1970</v>
      </c>
      <c r="B1972" s="3" t="s">
        <v>1970</v>
      </c>
      <c r="C1972" s="3" t="s">
        <v>6079</v>
      </c>
      <c r="D1972" s="6">
        <v>5000</v>
      </c>
      <c r="E1972" s="8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>
        <f t="shared" si="120"/>
        <v>1132</v>
      </c>
      <c r="P1972" s="11">
        <f t="shared" si="121"/>
        <v>80.73</v>
      </c>
      <c r="Q1972" t="s">
        <v>8316</v>
      </c>
      <c r="R1972" t="s">
        <v>8346</v>
      </c>
      <c r="S1972" s="10">
        <f t="shared" si="122"/>
        <v>41324.193298611113</v>
      </c>
      <c r="T1972">
        <f t="shared" si="123"/>
        <v>2013</v>
      </c>
      <c r="U1972" s="15" t="str" cm="1">
        <f t="array" ref="U1972">_xlfn.IFS(MONTH($S1972)=1, "January", MONTH($S1972)=2, "Feburary", MONTH($S1972)=3, "March", MONTH($S1972)=4, "April", MONTH($S1972)=5, "May", MONTH($S1972)=6, "June", MONTH($S1972)=7, "July", MONTH($S1972)=8, "August", MONTH($S1972)=9, "September", MONTH($S1972)=10, "October", MONTH($S1972)=11, "November", MONTH($S1972)=12, "December")</f>
        <v>Feburary</v>
      </c>
    </row>
    <row r="1973" spans="1:21" ht="30" x14ac:dyDescent="0.25">
      <c r="A1973">
        <v>1971</v>
      </c>
      <c r="B1973" s="3" t="s">
        <v>1971</v>
      </c>
      <c r="C1973" s="3" t="s">
        <v>6080</v>
      </c>
      <c r="D1973" s="6">
        <v>5000</v>
      </c>
      <c r="E1973" s="8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>
        <f t="shared" si="120"/>
        <v>21042</v>
      </c>
      <c r="P1973" s="11">
        <f t="shared" si="121"/>
        <v>272.36</v>
      </c>
      <c r="Q1973" t="s">
        <v>8316</v>
      </c>
      <c r="R1973" t="s">
        <v>8346</v>
      </c>
      <c r="S1973" s="10">
        <f t="shared" si="122"/>
        <v>41561.500706018516</v>
      </c>
      <c r="T1973">
        <f t="shared" si="123"/>
        <v>2013</v>
      </c>
      <c r="U1973" s="15" t="str" cm="1">
        <f t="array" ref="U1973">_xlfn.IFS(MONTH($S1973)=1, "January", MONTH($S1973)=2, "Feburary", MONTH($S1973)=3, "March", MONTH($S1973)=4, "April", MONTH($S1973)=5, "May", MONTH($S1973)=6, "June", MONTH($S1973)=7, "July", MONTH($S1973)=8, "August", MONTH($S1973)=9, "September", MONTH($S1973)=10, "October", MONTH($S1973)=11, "November", MONTH($S1973)=12, "December")</f>
        <v>October</v>
      </c>
    </row>
    <row r="1974" spans="1:21" ht="30" x14ac:dyDescent="0.25">
      <c r="A1974">
        <v>1972</v>
      </c>
      <c r="B1974" s="3" t="s">
        <v>1972</v>
      </c>
      <c r="C1974" s="3" t="s">
        <v>6081</v>
      </c>
      <c r="D1974" s="6">
        <v>5000</v>
      </c>
      <c r="E1974" s="8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>
        <f t="shared" si="120"/>
        <v>337</v>
      </c>
      <c r="P1974" s="11">
        <f t="shared" si="121"/>
        <v>70.849999999999994</v>
      </c>
      <c r="Q1974" t="s">
        <v>8316</v>
      </c>
      <c r="R1974" t="s">
        <v>8346</v>
      </c>
      <c r="S1974" s="10">
        <f t="shared" si="122"/>
        <v>41201.012083333335</v>
      </c>
      <c r="T1974">
        <f t="shared" si="123"/>
        <v>2012</v>
      </c>
      <c r="U1974" s="15" t="str" cm="1">
        <f t="array" ref="U1974">_xlfn.IFS(MONTH($S1974)=1, "January", MONTH($S1974)=2, "Feburary", MONTH($S1974)=3, "March", MONTH($S1974)=4, "April", MONTH($S1974)=5, "May", MONTH($S1974)=6, "June", MONTH($S1974)=7, "July", MONTH($S1974)=8, "August", MONTH($S1974)=9, "September", MONTH($S1974)=10, "October", MONTH($S1974)=11, "November", MONTH($S1974)=12, "December")</f>
        <v>October</v>
      </c>
    </row>
    <row r="1975" spans="1:21" ht="30" x14ac:dyDescent="0.25">
      <c r="A1975">
        <v>1973</v>
      </c>
      <c r="B1975" s="3" t="s">
        <v>1973</v>
      </c>
      <c r="C1975" s="3" t="s">
        <v>6082</v>
      </c>
      <c r="D1975" s="6">
        <v>5000</v>
      </c>
      <c r="E1975" s="8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>
        <f t="shared" si="120"/>
        <v>10171</v>
      </c>
      <c r="P1975" s="11">
        <f t="shared" si="121"/>
        <v>247.94</v>
      </c>
      <c r="Q1975" t="s">
        <v>8316</v>
      </c>
      <c r="R1975" t="s">
        <v>8346</v>
      </c>
      <c r="S1975" s="10">
        <f t="shared" si="122"/>
        <v>42549.722962962958</v>
      </c>
      <c r="T1975">
        <f t="shared" si="123"/>
        <v>2016</v>
      </c>
      <c r="U1975" s="15" t="str" cm="1">
        <f t="array" ref="U1975">_xlfn.IFS(MONTH($S1975)=1, "January", MONTH($S1975)=2, "Feburary", MONTH($S1975)=3, "March", MONTH($S1975)=4, "April", MONTH($S1975)=5, "May", MONTH($S1975)=6, "June", MONTH($S1975)=7, "July", MONTH($S1975)=8, "August", MONTH($S1975)=9, "September", MONTH($S1975)=10, "October", MONTH($S1975)=11, "November", MONTH($S1975)=12, "December")</f>
        <v>June</v>
      </c>
    </row>
    <row r="1976" spans="1:21" ht="30" x14ac:dyDescent="0.25">
      <c r="A1976">
        <v>1974</v>
      </c>
      <c r="B1976" s="3" t="s">
        <v>1974</v>
      </c>
      <c r="C1976" s="3" t="s">
        <v>6083</v>
      </c>
      <c r="D1976" s="6">
        <v>5000</v>
      </c>
      <c r="E1976" s="8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>
        <f t="shared" si="120"/>
        <v>1502</v>
      </c>
      <c r="P1976" s="11">
        <f t="shared" si="121"/>
        <v>186.81</v>
      </c>
      <c r="Q1976" t="s">
        <v>8316</v>
      </c>
      <c r="R1976" t="s">
        <v>8346</v>
      </c>
      <c r="S1976" s="10">
        <f t="shared" si="122"/>
        <v>41445.334131944444</v>
      </c>
      <c r="T1976">
        <f t="shared" si="123"/>
        <v>2013</v>
      </c>
      <c r="U1976" s="15" t="str" cm="1">
        <f t="array" ref="U1976">_xlfn.IFS(MONTH($S1976)=1, "January", MONTH($S1976)=2, "Feburary", MONTH($S1976)=3, "March", MONTH($S1976)=4, "April", MONTH($S1976)=5, "May", MONTH($S1976)=6, "June", MONTH($S1976)=7, "July", MONTH($S1976)=8, "August", MONTH($S1976)=9, "September", MONTH($S1976)=10, "October", MONTH($S1976)=11, "November", MONTH($S1976)=12, "December")</f>
        <v>June</v>
      </c>
    </row>
    <row r="1977" spans="1:21" ht="30" x14ac:dyDescent="0.25">
      <c r="A1977">
        <v>1975</v>
      </c>
      <c r="B1977" s="3" t="s">
        <v>1975</v>
      </c>
      <c r="C1977" s="3" t="s">
        <v>6084</v>
      </c>
      <c r="D1977" s="6">
        <v>5000</v>
      </c>
      <c r="E1977" s="8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>
        <f t="shared" si="120"/>
        <v>668</v>
      </c>
      <c r="P1977" s="11">
        <f t="shared" si="121"/>
        <v>131.99</v>
      </c>
      <c r="Q1977" t="s">
        <v>8316</v>
      </c>
      <c r="R1977" t="s">
        <v>8346</v>
      </c>
      <c r="S1977" s="10">
        <f t="shared" si="122"/>
        <v>41313.755219907405</v>
      </c>
      <c r="T1977">
        <f t="shared" si="123"/>
        <v>2013</v>
      </c>
      <c r="U1977" s="15" t="str" cm="1">
        <f t="array" ref="U1977">_xlfn.IFS(MONTH($S1977)=1, "January", MONTH($S1977)=2, "Feburary", MONTH($S1977)=3, "March", MONTH($S1977)=4, "April", MONTH($S1977)=5, "May", MONTH($S1977)=6, "June", MONTH($S1977)=7, "July", MONTH($S1977)=8, "August", MONTH($S1977)=9, "September", MONTH($S1977)=10, "October", MONTH($S1977)=11, "November", MONTH($S1977)=12, "December")</f>
        <v>Feburary</v>
      </c>
    </row>
    <row r="1978" spans="1:21" ht="30" x14ac:dyDescent="0.25">
      <c r="A1978">
        <v>1976</v>
      </c>
      <c r="B1978" s="3" t="s">
        <v>1976</v>
      </c>
      <c r="C1978" s="3" t="s">
        <v>6085</v>
      </c>
      <c r="D1978" s="6">
        <v>5000</v>
      </c>
      <c r="E1978" s="8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>
        <f t="shared" si="120"/>
        <v>277</v>
      </c>
      <c r="P1978" s="11">
        <f t="shared" si="121"/>
        <v>29.31</v>
      </c>
      <c r="Q1978" t="s">
        <v>8316</v>
      </c>
      <c r="R1978" t="s">
        <v>8346</v>
      </c>
      <c r="S1978" s="10">
        <f t="shared" si="122"/>
        <v>41438.899594907409</v>
      </c>
      <c r="T1978">
        <f t="shared" si="123"/>
        <v>2013</v>
      </c>
      <c r="U1978" s="15" t="str" cm="1">
        <f t="array" ref="U1978">_xlfn.IFS(MONTH($S1978)=1, "January", MONTH($S1978)=2, "Feburary", MONTH($S1978)=3, "March", MONTH($S1978)=4, "April", MONTH($S1978)=5, "May", MONTH($S1978)=6, "June", MONTH($S1978)=7, "July", MONTH($S1978)=8, "August", MONTH($S1978)=9, "September", MONTH($S1978)=10, "October", MONTH($S1978)=11, "November", MONTH($S1978)=12, "December")</f>
        <v>June</v>
      </c>
    </row>
    <row r="1979" spans="1:21" ht="30" x14ac:dyDescent="0.25">
      <c r="A1979">
        <v>1977</v>
      </c>
      <c r="B1979" s="3" t="s">
        <v>1977</v>
      </c>
      <c r="C1979" s="3" t="s">
        <v>6086</v>
      </c>
      <c r="D1979" s="6">
        <v>5000</v>
      </c>
      <c r="E1979" s="8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>
        <f t="shared" si="120"/>
        <v>4023</v>
      </c>
      <c r="P1979" s="11">
        <f t="shared" si="121"/>
        <v>245.02</v>
      </c>
      <c r="Q1979" t="s">
        <v>8316</v>
      </c>
      <c r="R1979" t="s">
        <v>8346</v>
      </c>
      <c r="S1979" s="10">
        <f t="shared" si="122"/>
        <v>42311.216898148152</v>
      </c>
      <c r="T1979">
        <f t="shared" si="123"/>
        <v>2015</v>
      </c>
      <c r="U1979" s="15" t="str" cm="1">
        <f t="array" ref="U1979">_xlfn.IFS(MONTH($S1979)=1, "January", MONTH($S1979)=2, "Feburary", MONTH($S1979)=3, "March", MONTH($S1979)=4, "April", MONTH($S1979)=5, "May", MONTH($S1979)=6, "June", MONTH($S1979)=7, "July", MONTH($S1979)=8, "August", MONTH($S1979)=9, "September", MONTH($S1979)=10, "October", MONTH($S1979)=11, "November", MONTH($S1979)=12, "December")</f>
        <v>November</v>
      </c>
    </row>
    <row r="1980" spans="1:21" ht="30" x14ac:dyDescent="0.25">
      <c r="A1980">
        <v>1978</v>
      </c>
      <c r="B1980" s="3" t="s">
        <v>1978</v>
      </c>
      <c r="C1980" s="3" t="s">
        <v>6087</v>
      </c>
      <c r="D1980" s="6">
        <v>5000</v>
      </c>
      <c r="E1980" s="8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>
        <f t="shared" si="120"/>
        <v>10268</v>
      </c>
      <c r="P1980" s="11">
        <f t="shared" si="121"/>
        <v>1323.25</v>
      </c>
      <c r="Q1980" t="s">
        <v>8316</v>
      </c>
      <c r="R1980" t="s">
        <v>8346</v>
      </c>
      <c r="S1980" s="10">
        <f t="shared" si="122"/>
        <v>41039.225601851853</v>
      </c>
      <c r="T1980">
        <f t="shared" si="123"/>
        <v>2012</v>
      </c>
      <c r="U1980" s="15" t="str" cm="1">
        <f t="array" ref="U1980">_xlfn.IFS(MONTH($S1980)=1, "January", MONTH($S1980)=2, "Feburary", MONTH($S1980)=3, "March", MONTH($S1980)=4, "April", MONTH($S1980)=5, "May", MONTH($S1980)=6, "June", MONTH($S1980)=7, "July", MONTH($S1980)=8, "August", MONTH($S1980)=9, "September", MONTH($S1980)=10, "October", MONTH($S1980)=11, "November", MONTH($S1980)=12, "December")</f>
        <v>May</v>
      </c>
    </row>
    <row r="1981" spans="1:21" ht="30" x14ac:dyDescent="0.25">
      <c r="A1981">
        <v>1979</v>
      </c>
      <c r="B1981" s="3" t="s">
        <v>1979</v>
      </c>
      <c r="C1981" s="3" t="s">
        <v>6088</v>
      </c>
      <c r="D1981" s="6">
        <v>5000</v>
      </c>
      <c r="E1981" s="8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>
        <f t="shared" si="120"/>
        <v>4596</v>
      </c>
      <c r="P1981" s="11">
        <f t="shared" si="121"/>
        <v>282.66000000000003</v>
      </c>
      <c r="Q1981" t="s">
        <v>8316</v>
      </c>
      <c r="R1981" t="s">
        <v>8346</v>
      </c>
      <c r="S1981" s="10">
        <f t="shared" si="122"/>
        <v>42290.460023148145</v>
      </c>
      <c r="T1981">
        <f t="shared" si="123"/>
        <v>2015</v>
      </c>
      <c r="U1981" s="15" t="str" cm="1">
        <f t="array" ref="U1981">_xlfn.IFS(MONTH($S1981)=1, "January", MONTH($S1981)=2, "Feburary", MONTH($S1981)=3, "March", MONTH($S1981)=4, "April", MONTH($S1981)=5, "May", MONTH($S1981)=6, "June", MONTH($S1981)=7, "July", MONTH($S1981)=8, "August", MONTH($S1981)=9, "September", MONTH($S1981)=10, "October", MONTH($S1981)=11, "November", MONTH($S1981)=12, "December")</f>
        <v>October</v>
      </c>
    </row>
    <row r="1982" spans="1:21" ht="30" x14ac:dyDescent="0.25">
      <c r="A1982">
        <v>1980</v>
      </c>
      <c r="B1982" s="3" t="s">
        <v>1980</v>
      </c>
      <c r="C1982" s="3" t="s">
        <v>6089</v>
      </c>
      <c r="D1982" s="6">
        <v>5000</v>
      </c>
      <c r="E1982" s="8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>
        <f t="shared" si="120"/>
        <v>3548</v>
      </c>
      <c r="P1982" s="11">
        <f t="shared" si="121"/>
        <v>91.21</v>
      </c>
      <c r="Q1982" t="s">
        <v>8316</v>
      </c>
      <c r="R1982" t="s">
        <v>8346</v>
      </c>
      <c r="S1982" s="10">
        <f t="shared" si="122"/>
        <v>42423.542384259257</v>
      </c>
      <c r="T1982">
        <f t="shared" si="123"/>
        <v>2016</v>
      </c>
      <c r="U1982" s="15" t="str" cm="1">
        <f t="array" ref="U1982">_xlfn.IFS(MONTH($S1982)=1, "January", MONTH($S1982)=2, "Feburary", MONTH($S1982)=3, "March", MONTH($S1982)=4, "April", MONTH($S1982)=5, "May", MONTH($S1982)=6, "June", MONTH($S1982)=7, "July", MONTH($S1982)=8, "August", MONTH($S1982)=9, "September", MONTH($S1982)=10, "October", MONTH($S1982)=11, "November", MONTH($S1982)=12, "December")</f>
        <v>Feburary</v>
      </c>
    </row>
    <row r="1983" spans="1:21" ht="30" x14ac:dyDescent="0.25">
      <c r="A1983">
        <v>1981</v>
      </c>
      <c r="B1983" s="3" t="s">
        <v>1981</v>
      </c>
      <c r="C1983" s="3" t="s">
        <v>6090</v>
      </c>
      <c r="D1983" s="6">
        <v>5000</v>
      </c>
      <c r="E1983" s="8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>
        <f t="shared" si="120"/>
        <v>8</v>
      </c>
      <c r="P1983" s="11">
        <f t="shared" si="121"/>
        <v>31.75</v>
      </c>
      <c r="Q1983" t="s">
        <v>8335</v>
      </c>
      <c r="R1983" t="s">
        <v>8347</v>
      </c>
      <c r="S1983" s="10">
        <f t="shared" si="122"/>
        <v>41799.725289351853</v>
      </c>
      <c r="T1983">
        <f t="shared" si="123"/>
        <v>2014</v>
      </c>
      <c r="U1983" s="15" t="str" cm="1">
        <f t="array" ref="U1983">_xlfn.IFS(MONTH($S1983)=1, "January", MONTH($S1983)=2, "Feburary", MONTH($S1983)=3, "March", MONTH($S1983)=4, "April", MONTH($S1983)=5, "May", MONTH($S1983)=6, "June", MONTH($S1983)=7, "July", MONTH($S1983)=8, "August", MONTH($S1983)=9, "September", MONTH($S1983)=10, "October", MONTH($S1983)=11, "November", MONTH($S1983)=12, "December")</f>
        <v>June</v>
      </c>
    </row>
    <row r="1984" spans="1:21" ht="30" x14ac:dyDescent="0.25">
      <c r="A1984">
        <v>1982</v>
      </c>
      <c r="B1984" s="3" t="s">
        <v>1982</v>
      </c>
      <c r="C1984" s="3" t="s">
        <v>6091</v>
      </c>
      <c r="D1984" s="6">
        <v>5000</v>
      </c>
      <c r="E1984" s="8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>
        <f t="shared" si="120"/>
        <v>0</v>
      </c>
      <c r="P1984" s="11">
        <f t="shared" si="121"/>
        <v>0</v>
      </c>
      <c r="Q1984" t="s">
        <v>8335</v>
      </c>
      <c r="R1984" t="s">
        <v>8347</v>
      </c>
      <c r="S1984" s="10">
        <f t="shared" si="122"/>
        <v>42678.586655092593</v>
      </c>
      <c r="T1984">
        <f t="shared" si="123"/>
        <v>2016</v>
      </c>
      <c r="U1984" s="15" t="str" cm="1">
        <f t="array" ref="U1984">_xlfn.IFS(MONTH($S1984)=1, "January", MONTH($S1984)=2, "Feburary", MONTH($S1984)=3, "March", MONTH($S1984)=4, "April", MONTH($S1984)=5, "May", MONTH($S1984)=6, "June", MONTH($S1984)=7, "July", MONTH($S1984)=8, "August", MONTH($S1984)=9, "September", MONTH($S1984)=10, "October", MONTH($S1984)=11, "November", MONTH($S1984)=12, "December")</f>
        <v>November</v>
      </c>
    </row>
    <row r="1985" spans="1:21" ht="30" x14ac:dyDescent="0.25">
      <c r="A1985">
        <v>1983</v>
      </c>
      <c r="B1985" s="3" t="s">
        <v>1983</v>
      </c>
      <c r="C1985" s="3" t="s">
        <v>6092</v>
      </c>
      <c r="D1985" s="6">
        <v>5000</v>
      </c>
      <c r="E1985" s="8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>
        <f t="shared" si="120"/>
        <v>28</v>
      </c>
      <c r="P1985" s="11">
        <f t="shared" si="121"/>
        <v>88.69</v>
      </c>
      <c r="Q1985" t="s">
        <v>8335</v>
      </c>
      <c r="R1985" t="s">
        <v>8347</v>
      </c>
      <c r="S1985" s="10">
        <f t="shared" si="122"/>
        <v>42593.011782407411</v>
      </c>
      <c r="T1985">
        <f t="shared" si="123"/>
        <v>2016</v>
      </c>
      <c r="U1985" s="15" t="str" cm="1">
        <f t="array" ref="U1985">_xlfn.IFS(MONTH($S1985)=1, "January", MONTH($S1985)=2, "Feburary", MONTH($S1985)=3, "March", MONTH($S1985)=4, "April", MONTH($S1985)=5, "May", MONTH($S1985)=6, "June", MONTH($S1985)=7, "July", MONTH($S1985)=8, "August", MONTH($S1985)=9, "September", MONTH($S1985)=10, "October", MONTH($S1985)=11, "November", MONTH($S1985)=12, "December")</f>
        <v>August</v>
      </c>
    </row>
    <row r="1986" spans="1:21" ht="45" x14ac:dyDescent="0.25">
      <c r="A1986">
        <v>1984</v>
      </c>
      <c r="B1986" s="3" t="s">
        <v>1984</v>
      </c>
      <c r="C1986" s="3" t="s">
        <v>6093</v>
      </c>
      <c r="D1986" s="6">
        <v>5000</v>
      </c>
      <c r="E1986" s="8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>
        <f t="shared" si="120"/>
        <v>63</v>
      </c>
      <c r="P1986" s="11">
        <f t="shared" si="121"/>
        <v>453.14</v>
      </c>
      <c r="Q1986" t="s">
        <v>8335</v>
      </c>
      <c r="R1986" t="s">
        <v>8347</v>
      </c>
      <c r="S1986" s="10">
        <f t="shared" si="122"/>
        <v>41913.790289351848</v>
      </c>
      <c r="T1986">
        <f t="shared" si="123"/>
        <v>2014</v>
      </c>
      <c r="U1986" s="15" t="str" cm="1">
        <f t="array" ref="U1986">_xlfn.IFS(MONTH($S1986)=1, "January", MONTH($S1986)=2, "Feburary", MONTH($S1986)=3, "March", MONTH($S1986)=4, "April", MONTH($S1986)=5, "May", MONTH($S1986)=6, "June", MONTH($S1986)=7, "July", MONTH($S1986)=8, "August", MONTH($S1986)=9, "September", MONTH($S1986)=10, "October", MONTH($S1986)=11, "November", MONTH($S1986)=12, "December")</f>
        <v>October</v>
      </c>
    </row>
    <row r="1987" spans="1:21" ht="30" x14ac:dyDescent="0.25">
      <c r="A1987">
        <v>1985</v>
      </c>
      <c r="B1987" s="3" t="s">
        <v>1985</v>
      </c>
      <c r="C1987" s="3" t="s">
        <v>6094</v>
      </c>
      <c r="D1987" s="6">
        <v>5000</v>
      </c>
      <c r="E1987" s="8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>
        <f t="shared" ref="O1987:O2050" si="124">ROUND($E1987/$D1987*100, 0)</f>
        <v>1</v>
      </c>
      <c r="P1987" s="11">
        <f t="shared" ref="P1987:P2050" si="125">IFERROR(ROUND($E1987/$L1987, 2), 0)</f>
        <v>12.75</v>
      </c>
      <c r="Q1987" t="s">
        <v>8335</v>
      </c>
      <c r="R1987" t="s">
        <v>8347</v>
      </c>
      <c r="S1987" s="10">
        <f t="shared" ref="S1987:S2050" si="126">((($J1987/60)/60)/24)+DATE(1970,1,1)</f>
        <v>42555.698738425926</v>
      </c>
      <c r="T1987">
        <f t="shared" ref="T1987:T2050" si="127">YEAR($S1987)</f>
        <v>2016</v>
      </c>
      <c r="U1987" s="15" t="str" cm="1">
        <f t="array" ref="U1987">_xlfn.IFS(MONTH($S1987)=1, "January", MONTH($S1987)=2, "Feburary", MONTH($S1987)=3, "March", MONTH($S1987)=4, "April", MONTH($S1987)=5, "May", MONTH($S1987)=6, "June", MONTH($S1987)=7, "July", MONTH($S1987)=8, "August", MONTH($S1987)=9, "September", MONTH($S1987)=10, "October", MONTH($S1987)=11, "November", MONTH($S1987)=12, "December")</f>
        <v>July</v>
      </c>
    </row>
    <row r="1988" spans="1:21" ht="30" x14ac:dyDescent="0.25">
      <c r="A1988">
        <v>1986</v>
      </c>
      <c r="B1988" s="3" t="s">
        <v>1986</v>
      </c>
      <c r="C1988" s="3" t="s">
        <v>6095</v>
      </c>
      <c r="D1988" s="6">
        <v>5000</v>
      </c>
      <c r="E1988" s="8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>
        <f t="shared" si="124"/>
        <v>0</v>
      </c>
      <c r="P1988" s="11">
        <f t="shared" si="125"/>
        <v>1</v>
      </c>
      <c r="Q1988" t="s">
        <v>8335</v>
      </c>
      <c r="R1988" t="s">
        <v>8347</v>
      </c>
      <c r="S1988" s="10">
        <f t="shared" si="126"/>
        <v>42413.433831018512</v>
      </c>
      <c r="T1988">
        <f t="shared" si="127"/>
        <v>2016</v>
      </c>
      <c r="U1988" s="15" t="str" cm="1">
        <f t="array" ref="U1988">_xlfn.IFS(MONTH($S1988)=1, "January", MONTH($S1988)=2, "Feburary", MONTH($S1988)=3, "March", MONTH($S1988)=4, "April", MONTH($S1988)=5, "May", MONTH($S1988)=6, "June", MONTH($S1988)=7, "July", MONTH($S1988)=8, "August", MONTH($S1988)=9, "September", MONTH($S1988)=10, "October", MONTH($S1988)=11, "November", MONTH($S1988)=12, "December")</f>
        <v>Feburary</v>
      </c>
    </row>
    <row r="1989" spans="1:21" x14ac:dyDescent="0.25">
      <c r="A1989">
        <v>1987</v>
      </c>
      <c r="B1989" s="3" t="s">
        <v>1987</v>
      </c>
      <c r="C1989" s="3" t="s">
        <v>6096</v>
      </c>
      <c r="D1989" s="6">
        <v>5000</v>
      </c>
      <c r="E1989" s="8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>
        <f t="shared" si="124"/>
        <v>47</v>
      </c>
      <c r="P1989" s="11">
        <f t="shared" si="125"/>
        <v>83.43</v>
      </c>
      <c r="Q1989" t="s">
        <v>8335</v>
      </c>
      <c r="R1989" t="s">
        <v>8347</v>
      </c>
      <c r="S1989" s="10">
        <f t="shared" si="126"/>
        <v>42034.639768518522</v>
      </c>
      <c r="T1989">
        <f t="shared" si="127"/>
        <v>2015</v>
      </c>
      <c r="U1989" s="15" t="str" cm="1">
        <f t="array" ref="U1989">_xlfn.IFS(MONTH($S1989)=1, "January", MONTH($S1989)=2, "Feburary", MONTH($S1989)=3, "March", MONTH($S1989)=4, "April", MONTH($S1989)=5, "May", MONTH($S1989)=6, "June", MONTH($S1989)=7, "July", MONTH($S1989)=8, "August", MONTH($S1989)=9, "September", MONTH($S1989)=10, "October", MONTH($S1989)=11, "November", MONTH($S1989)=12, "December")</f>
        <v>January</v>
      </c>
    </row>
    <row r="1990" spans="1:21" x14ac:dyDescent="0.25">
      <c r="A1990">
        <v>1988</v>
      </c>
      <c r="B1990" s="3" t="s">
        <v>1988</v>
      </c>
      <c r="C1990" s="3" t="s">
        <v>6097</v>
      </c>
      <c r="D1990" s="6">
        <v>5000</v>
      </c>
      <c r="E1990" s="8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>
        <f t="shared" si="124"/>
        <v>1</v>
      </c>
      <c r="P1990" s="11">
        <f t="shared" si="125"/>
        <v>25</v>
      </c>
      <c r="Q1990" t="s">
        <v>8335</v>
      </c>
      <c r="R1990" t="s">
        <v>8347</v>
      </c>
      <c r="S1990" s="10">
        <f t="shared" si="126"/>
        <v>42206.763217592597</v>
      </c>
      <c r="T1990">
        <f t="shared" si="127"/>
        <v>2015</v>
      </c>
      <c r="U1990" s="15" t="str" cm="1">
        <f t="array" ref="U1990">_xlfn.IFS(MONTH($S1990)=1, "January", MONTH($S1990)=2, "Feburary", MONTH($S1990)=3, "March", MONTH($S1990)=4, "April", MONTH($S1990)=5, "May", MONTH($S1990)=6, "June", MONTH($S1990)=7, "July", MONTH($S1990)=8, "August", MONTH($S1990)=9, "September", MONTH($S1990)=10, "October", MONTH($S1990)=11, "November", MONTH($S1990)=12, "December")</f>
        <v>July</v>
      </c>
    </row>
    <row r="1991" spans="1:21" ht="30" x14ac:dyDescent="0.25">
      <c r="A1991">
        <v>1989</v>
      </c>
      <c r="B1991" s="3" t="s">
        <v>1989</v>
      </c>
      <c r="C1991" s="3" t="s">
        <v>6098</v>
      </c>
      <c r="D1991" s="6">
        <v>5000</v>
      </c>
      <c r="E1991" s="8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>
        <f t="shared" si="124"/>
        <v>1</v>
      </c>
      <c r="P1991" s="11">
        <f t="shared" si="125"/>
        <v>50</v>
      </c>
      <c r="Q1991" t="s">
        <v>8335</v>
      </c>
      <c r="R1991" t="s">
        <v>8347</v>
      </c>
      <c r="S1991" s="10">
        <f t="shared" si="126"/>
        <v>42685.680648148147</v>
      </c>
      <c r="T1991">
        <f t="shared" si="127"/>
        <v>2016</v>
      </c>
      <c r="U1991" s="15" t="str" cm="1">
        <f t="array" ref="U1991">_xlfn.IFS(MONTH($S1991)=1, "January", MONTH($S1991)=2, "Feburary", MONTH($S1991)=3, "March", MONTH($S1991)=4, "April", MONTH($S1991)=5, "May", MONTH($S1991)=6, "June", MONTH($S1991)=7, "July", MONTH($S1991)=8, "August", MONTH($S1991)=9, "September", MONTH($S1991)=10, "October", MONTH($S1991)=11, "November", MONTH($S1991)=12, "December")</f>
        <v>November</v>
      </c>
    </row>
    <row r="1992" spans="1:21" ht="30" x14ac:dyDescent="0.25">
      <c r="A1992">
        <v>1990</v>
      </c>
      <c r="B1992" s="3" t="s">
        <v>1990</v>
      </c>
      <c r="C1992" s="3" t="s">
        <v>6099</v>
      </c>
      <c r="D1992" s="6">
        <v>5000</v>
      </c>
      <c r="E1992" s="8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>
        <f t="shared" si="124"/>
        <v>10</v>
      </c>
      <c r="P1992" s="11">
        <f t="shared" si="125"/>
        <v>101.8</v>
      </c>
      <c r="Q1992" t="s">
        <v>8335</v>
      </c>
      <c r="R1992" t="s">
        <v>8347</v>
      </c>
      <c r="S1992" s="10">
        <f t="shared" si="126"/>
        <v>42398.195972222224</v>
      </c>
      <c r="T1992">
        <f t="shared" si="127"/>
        <v>2016</v>
      </c>
      <c r="U1992" s="15" t="str" cm="1">
        <f t="array" ref="U1992">_xlfn.IFS(MONTH($S1992)=1, "January", MONTH($S1992)=2, "Feburary", MONTH($S1992)=3, "March", MONTH($S1992)=4, "April", MONTH($S1992)=5, "May", MONTH($S1992)=6, "June", MONTH($S1992)=7, "July", MONTH($S1992)=8, "August", MONTH($S1992)=9, "September", MONTH($S1992)=10, "October", MONTH($S1992)=11, "November", MONTH($S1992)=12, "December")</f>
        <v>January</v>
      </c>
    </row>
    <row r="1993" spans="1:21" ht="30" x14ac:dyDescent="0.25">
      <c r="A1993">
        <v>1991</v>
      </c>
      <c r="B1993" s="3" t="s">
        <v>1991</v>
      </c>
      <c r="C1993" s="3" t="s">
        <v>6100</v>
      </c>
      <c r="D1993" s="6">
        <v>5000</v>
      </c>
      <c r="E1993" s="8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>
        <f t="shared" si="124"/>
        <v>3</v>
      </c>
      <c r="P1993" s="11">
        <f t="shared" si="125"/>
        <v>46.67</v>
      </c>
      <c r="Q1993" t="s">
        <v>8335</v>
      </c>
      <c r="R1993" t="s">
        <v>8347</v>
      </c>
      <c r="S1993" s="10">
        <f t="shared" si="126"/>
        <v>42167.89335648148</v>
      </c>
      <c r="T1993">
        <f t="shared" si="127"/>
        <v>2015</v>
      </c>
      <c r="U1993" s="15" t="str" cm="1">
        <f t="array" ref="U1993">_xlfn.IFS(MONTH($S1993)=1, "January", MONTH($S1993)=2, "Feburary", MONTH($S1993)=3, "March", MONTH($S1993)=4, "April", MONTH($S1993)=5, "May", MONTH($S1993)=6, "June", MONTH($S1993)=7, "July", MONTH($S1993)=8, "August", MONTH($S1993)=9, "September", MONTH($S1993)=10, "October", MONTH($S1993)=11, "November", MONTH($S1993)=12, "December")</f>
        <v>June</v>
      </c>
    </row>
    <row r="1994" spans="1:21" ht="30" x14ac:dyDescent="0.25">
      <c r="A1994">
        <v>1992</v>
      </c>
      <c r="B1994" s="3" t="s">
        <v>1992</v>
      </c>
      <c r="C1994" s="3" t="s">
        <v>6101</v>
      </c>
      <c r="D1994" s="6">
        <v>5000</v>
      </c>
      <c r="E1994" s="8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>
        <f t="shared" si="124"/>
        <v>0</v>
      </c>
      <c r="P1994" s="11">
        <f t="shared" si="125"/>
        <v>1</v>
      </c>
      <c r="Q1994" t="s">
        <v>8335</v>
      </c>
      <c r="R1994" t="s">
        <v>8347</v>
      </c>
      <c r="S1994" s="10">
        <f t="shared" si="126"/>
        <v>42023.143414351856</v>
      </c>
      <c r="T1994">
        <f t="shared" si="127"/>
        <v>2015</v>
      </c>
      <c r="U1994" s="15" t="str" cm="1">
        <f t="array" ref="U1994">_xlfn.IFS(MONTH($S1994)=1, "January", MONTH($S1994)=2, "Feburary", MONTH($S1994)=3, "March", MONTH($S1994)=4, "April", MONTH($S1994)=5, "May", MONTH($S1994)=6, "June", MONTH($S1994)=7, "July", MONTH($S1994)=8, "August", MONTH($S1994)=9, "September", MONTH($S1994)=10, "October", MONTH($S1994)=11, "November", MONTH($S1994)=12, "December")</f>
        <v>January</v>
      </c>
    </row>
    <row r="1995" spans="1:21" ht="30" x14ac:dyDescent="0.25">
      <c r="A1995">
        <v>1993</v>
      </c>
      <c r="B1995" s="3" t="s">
        <v>1993</v>
      </c>
      <c r="C1995" s="3" t="s">
        <v>6102</v>
      </c>
      <c r="D1995" s="6">
        <v>5000</v>
      </c>
      <c r="E1995" s="8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>
        <f t="shared" si="124"/>
        <v>0</v>
      </c>
      <c r="P1995" s="11">
        <f t="shared" si="125"/>
        <v>0</v>
      </c>
      <c r="Q1995" t="s">
        <v>8335</v>
      </c>
      <c r="R1995" t="s">
        <v>8347</v>
      </c>
      <c r="S1995" s="10">
        <f t="shared" si="126"/>
        <v>42329.58839120371</v>
      </c>
      <c r="T1995">
        <f t="shared" si="127"/>
        <v>2015</v>
      </c>
      <c r="U1995" s="15" t="str" cm="1">
        <f t="array" ref="U1995">_xlfn.IFS(MONTH($S1995)=1, "January", MONTH($S1995)=2, "Feburary", MONTH($S1995)=3, "March", MONTH($S1995)=4, "April", MONTH($S1995)=5, "May", MONTH($S1995)=6, "June", MONTH($S1995)=7, "July", MONTH($S1995)=8, "August", MONTH($S1995)=9, "September", MONTH($S1995)=10, "October", MONTH($S1995)=11, "November", MONTH($S1995)=12, "December")</f>
        <v>November</v>
      </c>
    </row>
    <row r="1996" spans="1:21" ht="30" x14ac:dyDescent="0.25">
      <c r="A1996">
        <v>1994</v>
      </c>
      <c r="B1996" s="3" t="s">
        <v>1994</v>
      </c>
      <c r="C1996" s="3" t="s">
        <v>6103</v>
      </c>
      <c r="D1996" s="6">
        <v>5000</v>
      </c>
      <c r="E1996" s="8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>
        <f t="shared" si="124"/>
        <v>0</v>
      </c>
      <c r="P1996" s="11">
        <f t="shared" si="125"/>
        <v>0</v>
      </c>
      <c r="Q1996" t="s">
        <v>8335</v>
      </c>
      <c r="R1996" t="s">
        <v>8347</v>
      </c>
      <c r="S1996" s="10">
        <f t="shared" si="126"/>
        <v>42651.006273148145</v>
      </c>
      <c r="T1996">
        <f t="shared" si="127"/>
        <v>2016</v>
      </c>
      <c r="U1996" s="15" t="str" cm="1">
        <f t="array" ref="U1996">_xlfn.IFS(MONTH($S1996)=1, "January", MONTH($S1996)=2, "Feburary", MONTH($S1996)=3, "March", MONTH($S1996)=4, "April", MONTH($S1996)=5, "May", MONTH($S1996)=6, "June", MONTH($S1996)=7, "July", MONTH($S1996)=8, "August", MONTH($S1996)=9, "September", MONTH($S1996)=10, "October", MONTH($S1996)=11, "November", MONTH($S1996)=12, "December")</f>
        <v>October</v>
      </c>
    </row>
    <row r="1997" spans="1:21" ht="30" x14ac:dyDescent="0.25">
      <c r="A1997">
        <v>1995</v>
      </c>
      <c r="B1997" s="3" t="s">
        <v>1995</v>
      </c>
      <c r="C1997" s="3" t="s">
        <v>6104</v>
      </c>
      <c r="D1997" s="6">
        <v>5000</v>
      </c>
      <c r="E1997" s="8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>
        <f t="shared" si="124"/>
        <v>2</v>
      </c>
      <c r="P1997" s="11">
        <f t="shared" si="125"/>
        <v>26</v>
      </c>
      <c r="Q1997" t="s">
        <v>8335</v>
      </c>
      <c r="R1997" t="s">
        <v>8347</v>
      </c>
      <c r="S1997" s="10">
        <f t="shared" si="126"/>
        <v>42181.902037037042</v>
      </c>
      <c r="T1997">
        <f t="shared" si="127"/>
        <v>2015</v>
      </c>
      <c r="U1997" s="15" t="str" cm="1">
        <f t="array" ref="U1997">_xlfn.IFS(MONTH($S1997)=1, "January", MONTH($S1997)=2, "Feburary", MONTH($S1997)=3, "March", MONTH($S1997)=4, "April", MONTH($S1997)=5, "May", MONTH($S1997)=6, "June", MONTH($S1997)=7, "July", MONTH($S1997)=8, "August", MONTH($S1997)=9, "September", MONTH($S1997)=10, "October", MONTH($S1997)=11, "November", MONTH($S1997)=12, "December")</f>
        <v>June</v>
      </c>
    </row>
    <row r="1998" spans="1:21" ht="30" x14ac:dyDescent="0.25">
      <c r="A1998">
        <v>1996</v>
      </c>
      <c r="B1998" s="3" t="s">
        <v>1996</v>
      </c>
      <c r="C1998" s="3" t="s">
        <v>6105</v>
      </c>
      <c r="D1998" s="6">
        <v>5000</v>
      </c>
      <c r="E1998" s="8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>
        <f t="shared" si="124"/>
        <v>0</v>
      </c>
      <c r="P1998" s="11">
        <f t="shared" si="125"/>
        <v>0</v>
      </c>
      <c r="Q1998" t="s">
        <v>8335</v>
      </c>
      <c r="R1998" t="s">
        <v>8347</v>
      </c>
      <c r="S1998" s="10">
        <f t="shared" si="126"/>
        <v>41800.819571759261</v>
      </c>
      <c r="T1998">
        <f t="shared" si="127"/>
        <v>2014</v>
      </c>
      <c r="U1998" s="15" t="str" cm="1">
        <f t="array" ref="U1998">_xlfn.IFS(MONTH($S1998)=1, "January", MONTH($S1998)=2, "Feburary", MONTH($S1998)=3, "March", MONTH($S1998)=4, "April", MONTH($S1998)=5, "May", MONTH($S1998)=6, "June", MONTH($S1998)=7, "July", MONTH($S1998)=8, "August", MONTH($S1998)=9, "September", MONTH($S1998)=10, "October", MONTH($S1998)=11, "November", MONTH($S1998)=12, "December")</f>
        <v>June</v>
      </c>
    </row>
    <row r="1999" spans="1:21" ht="30" x14ac:dyDescent="0.25">
      <c r="A1999">
        <v>1997</v>
      </c>
      <c r="B1999" s="3" t="s">
        <v>1997</v>
      </c>
      <c r="C1999" s="3" t="s">
        <v>6106</v>
      </c>
      <c r="D1999" s="6">
        <v>5000</v>
      </c>
      <c r="E1999" s="8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>
        <f t="shared" si="124"/>
        <v>0</v>
      </c>
      <c r="P1999" s="11">
        <f t="shared" si="125"/>
        <v>0</v>
      </c>
      <c r="Q1999" t="s">
        <v>8335</v>
      </c>
      <c r="R1999" t="s">
        <v>8347</v>
      </c>
      <c r="S1999" s="10">
        <f t="shared" si="126"/>
        <v>41847.930694444447</v>
      </c>
      <c r="T1999">
        <f t="shared" si="127"/>
        <v>2014</v>
      </c>
      <c r="U1999" s="15" t="str" cm="1">
        <f t="array" ref="U1999">_xlfn.IFS(MONTH($S1999)=1, "January", MONTH($S1999)=2, "Feburary", MONTH($S1999)=3, "March", MONTH($S1999)=4, "April", MONTH($S1999)=5, "May", MONTH($S1999)=6, "June", MONTH($S1999)=7, "July", MONTH($S1999)=8, "August", MONTH($S1999)=9, "September", MONTH($S1999)=10, "October", MONTH($S1999)=11, "November", MONTH($S1999)=12, "December")</f>
        <v>July</v>
      </c>
    </row>
    <row r="2000" spans="1:21" ht="30" x14ac:dyDescent="0.25">
      <c r="A2000">
        <v>1998</v>
      </c>
      <c r="B2000" s="3" t="s">
        <v>1998</v>
      </c>
      <c r="C2000" s="3" t="s">
        <v>6107</v>
      </c>
      <c r="D2000" s="6">
        <v>5000</v>
      </c>
      <c r="E2000" s="8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>
        <f t="shared" si="124"/>
        <v>13</v>
      </c>
      <c r="P2000" s="11">
        <f t="shared" si="125"/>
        <v>218.33</v>
      </c>
      <c r="Q2000" t="s">
        <v>8335</v>
      </c>
      <c r="R2000" t="s">
        <v>8347</v>
      </c>
      <c r="S2000" s="10">
        <f t="shared" si="126"/>
        <v>41807.118495370371</v>
      </c>
      <c r="T2000">
        <f t="shared" si="127"/>
        <v>2014</v>
      </c>
      <c r="U2000" s="15" t="str" cm="1">
        <f t="array" ref="U2000">_xlfn.IFS(MONTH($S2000)=1, "January", MONTH($S2000)=2, "Feburary", MONTH($S2000)=3, "March", MONTH($S2000)=4, "April", MONTH($S2000)=5, "May", MONTH($S2000)=6, "June", MONTH($S2000)=7, "July", MONTH($S2000)=8, "August", MONTH($S2000)=9, "September", MONTH($S2000)=10, "October", MONTH($S2000)=11, "November", MONTH($S2000)=12, "December")</f>
        <v>June</v>
      </c>
    </row>
    <row r="2001" spans="1:21" ht="30" x14ac:dyDescent="0.25">
      <c r="A2001">
        <v>1999</v>
      </c>
      <c r="B2001" s="3" t="s">
        <v>1999</v>
      </c>
      <c r="C2001" s="3" t="s">
        <v>6108</v>
      </c>
      <c r="D2001" s="6">
        <v>5000</v>
      </c>
      <c r="E2001" s="8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>
        <f t="shared" si="124"/>
        <v>5</v>
      </c>
      <c r="P2001" s="11">
        <f t="shared" si="125"/>
        <v>33.71</v>
      </c>
      <c r="Q2001" t="s">
        <v>8335</v>
      </c>
      <c r="R2001" t="s">
        <v>8347</v>
      </c>
      <c r="S2001" s="10">
        <f t="shared" si="126"/>
        <v>41926.482731481483</v>
      </c>
      <c r="T2001">
        <f t="shared" si="127"/>
        <v>2014</v>
      </c>
      <c r="U2001" s="15" t="str" cm="1">
        <f t="array" ref="U2001">_xlfn.IFS(MONTH($S2001)=1, "January", MONTH($S2001)=2, "Feburary", MONTH($S2001)=3, "March", MONTH($S2001)=4, "April", MONTH($S2001)=5, "May", MONTH($S2001)=6, "June", MONTH($S2001)=7, "July", MONTH($S2001)=8, "August", MONTH($S2001)=9, "September", MONTH($S2001)=10, "October", MONTH($S2001)=11, "November", MONTH($S2001)=12, "December")</f>
        <v>October</v>
      </c>
    </row>
    <row r="2002" spans="1:21" ht="30" x14ac:dyDescent="0.25">
      <c r="A2002">
        <v>2000</v>
      </c>
      <c r="B2002" s="3" t="s">
        <v>2000</v>
      </c>
      <c r="C2002" s="3" t="s">
        <v>6109</v>
      </c>
      <c r="D2002" s="6">
        <v>5000</v>
      </c>
      <c r="E2002" s="8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>
        <f t="shared" si="124"/>
        <v>13</v>
      </c>
      <c r="P2002" s="11">
        <f t="shared" si="125"/>
        <v>25</v>
      </c>
      <c r="Q2002" t="s">
        <v>8335</v>
      </c>
      <c r="R2002" t="s">
        <v>8347</v>
      </c>
      <c r="S2002" s="10">
        <f t="shared" si="126"/>
        <v>42345.951539351852</v>
      </c>
      <c r="T2002">
        <f t="shared" si="127"/>
        <v>2015</v>
      </c>
      <c r="U2002" s="15" t="str" cm="1">
        <f t="array" ref="U2002">_xlfn.IFS(MONTH($S2002)=1, "January", MONTH($S2002)=2, "Feburary", MONTH($S2002)=3, "March", MONTH($S2002)=4, "April", MONTH($S2002)=5, "May", MONTH($S2002)=6, "June", MONTH($S2002)=7, "July", MONTH($S2002)=8, "August", MONTH($S2002)=9, "September", MONTH($S2002)=10, "October", MONTH($S2002)=11, "November", MONTH($S2002)=12, "December")</f>
        <v>December</v>
      </c>
    </row>
    <row r="2003" spans="1:21" ht="30" x14ac:dyDescent="0.25">
      <c r="A2003">
        <v>2001</v>
      </c>
      <c r="B2003" s="3" t="s">
        <v>2001</v>
      </c>
      <c r="C2003" s="3" t="s">
        <v>6110</v>
      </c>
      <c r="D2003" s="6">
        <v>5000</v>
      </c>
      <c r="E2003" s="8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>
        <f t="shared" si="124"/>
        <v>4203</v>
      </c>
      <c r="P2003" s="11">
        <f t="shared" si="125"/>
        <v>128.38999999999999</v>
      </c>
      <c r="Q2003" t="s">
        <v>8316</v>
      </c>
      <c r="R2003" t="s">
        <v>8346</v>
      </c>
      <c r="S2003" s="10">
        <f t="shared" si="126"/>
        <v>42136.209675925929</v>
      </c>
      <c r="T2003">
        <f t="shared" si="127"/>
        <v>2015</v>
      </c>
      <c r="U2003" s="15" t="str" cm="1">
        <f t="array" ref="U2003">_xlfn.IFS(MONTH($S2003)=1, "January", MONTH($S2003)=2, "Feburary", MONTH($S2003)=3, "March", MONTH($S2003)=4, "April", MONTH($S2003)=5, "May", MONTH($S2003)=6, "June", MONTH($S2003)=7, "July", MONTH($S2003)=8, "August", MONTH($S2003)=9, "September", MONTH($S2003)=10, "October", MONTH($S2003)=11, "November", MONTH($S2003)=12, "December")</f>
        <v>May</v>
      </c>
    </row>
    <row r="2004" spans="1:21" ht="30" x14ac:dyDescent="0.25">
      <c r="A2004">
        <v>2002</v>
      </c>
      <c r="B2004" s="3" t="s">
        <v>2002</v>
      </c>
      <c r="C2004" s="3" t="s">
        <v>6111</v>
      </c>
      <c r="D2004" s="6">
        <v>5000</v>
      </c>
      <c r="E2004" s="8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>
        <f t="shared" si="124"/>
        <v>2168</v>
      </c>
      <c r="P2004" s="11">
        <f t="shared" si="125"/>
        <v>78.83</v>
      </c>
      <c r="Q2004" t="s">
        <v>8316</v>
      </c>
      <c r="R2004" t="s">
        <v>8346</v>
      </c>
      <c r="S2004" s="10">
        <f t="shared" si="126"/>
        <v>42728.71230324074</v>
      </c>
      <c r="T2004">
        <f t="shared" si="127"/>
        <v>2016</v>
      </c>
      <c r="U2004" s="15" t="str" cm="1">
        <f t="array" ref="U2004">_xlfn.IFS(MONTH($S2004)=1, "January", MONTH($S2004)=2, "Feburary", MONTH($S2004)=3, "March", MONTH($S2004)=4, "April", MONTH($S2004)=5, "May", MONTH($S2004)=6, "June", MONTH($S2004)=7, "July", MONTH($S2004)=8, "August", MONTH($S2004)=9, "September", MONTH($S2004)=10, "October", MONTH($S2004)=11, "November", MONTH($S2004)=12, "December")</f>
        <v>December</v>
      </c>
    </row>
    <row r="2005" spans="1:21" ht="30" x14ac:dyDescent="0.25">
      <c r="A2005">
        <v>2003</v>
      </c>
      <c r="B2005" s="3" t="s">
        <v>2003</v>
      </c>
      <c r="C2005" s="3" t="s">
        <v>6112</v>
      </c>
      <c r="D2005" s="6">
        <v>5000</v>
      </c>
      <c r="E2005" s="8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>
        <f t="shared" si="124"/>
        <v>31</v>
      </c>
      <c r="P2005" s="11">
        <f t="shared" si="125"/>
        <v>91.76</v>
      </c>
      <c r="Q2005" t="s">
        <v>8316</v>
      </c>
      <c r="R2005" t="s">
        <v>8346</v>
      </c>
      <c r="S2005" s="10">
        <f t="shared" si="126"/>
        <v>40347.125601851854</v>
      </c>
      <c r="T2005">
        <f t="shared" si="127"/>
        <v>2010</v>
      </c>
      <c r="U2005" s="15" t="str" cm="1">
        <f t="array" ref="U2005">_xlfn.IFS(MONTH($S2005)=1, "January", MONTH($S2005)=2, "Feburary", MONTH($S2005)=3, "March", MONTH($S2005)=4, "April", MONTH($S2005)=5, "May", MONTH($S2005)=6, "June", MONTH($S2005)=7, "July", MONTH($S2005)=8, "August", MONTH($S2005)=9, "September", MONTH($S2005)=10, "October", MONTH($S2005)=11, "November", MONTH($S2005)=12, "December")</f>
        <v>June</v>
      </c>
    </row>
    <row r="2006" spans="1:21" ht="30" x14ac:dyDescent="0.25">
      <c r="A2006">
        <v>2004</v>
      </c>
      <c r="B2006" s="3" t="s">
        <v>2004</v>
      </c>
      <c r="C2006" s="3" t="s">
        <v>6113</v>
      </c>
      <c r="D2006" s="6">
        <v>5000</v>
      </c>
      <c r="E2006" s="8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>
        <f t="shared" si="124"/>
        <v>2344</v>
      </c>
      <c r="P2006" s="11">
        <f t="shared" si="125"/>
        <v>331.1</v>
      </c>
      <c r="Q2006" t="s">
        <v>8316</v>
      </c>
      <c r="R2006" t="s">
        <v>8346</v>
      </c>
      <c r="S2006" s="10">
        <f t="shared" si="126"/>
        <v>41800.604895833334</v>
      </c>
      <c r="T2006">
        <f t="shared" si="127"/>
        <v>2014</v>
      </c>
      <c r="U2006" s="15" t="str" cm="1">
        <f t="array" ref="U2006">_xlfn.IFS(MONTH($S2006)=1, "January", MONTH($S2006)=2, "Feburary", MONTH($S2006)=3, "March", MONTH($S2006)=4, "April", MONTH($S2006)=5, "May", MONTH($S2006)=6, "June", MONTH($S2006)=7, "July", MONTH($S2006)=8, "August", MONTH($S2006)=9, "September", MONTH($S2006)=10, "October", MONTH($S2006)=11, "November", MONTH($S2006)=12, "December")</f>
        <v>June</v>
      </c>
    </row>
    <row r="2007" spans="1:21" ht="30" x14ac:dyDescent="0.25">
      <c r="A2007">
        <v>2005</v>
      </c>
      <c r="B2007" s="3" t="s">
        <v>2005</v>
      </c>
      <c r="C2007" s="3" t="s">
        <v>6114</v>
      </c>
      <c r="D2007" s="6">
        <v>5000</v>
      </c>
      <c r="E2007" s="8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>
        <f t="shared" si="124"/>
        <v>742</v>
      </c>
      <c r="P2007" s="11">
        <f t="shared" si="125"/>
        <v>194.26</v>
      </c>
      <c r="Q2007" t="s">
        <v>8316</v>
      </c>
      <c r="R2007" t="s">
        <v>8346</v>
      </c>
      <c r="S2007" s="10">
        <f t="shared" si="126"/>
        <v>41535.812708333331</v>
      </c>
      <c r="T2007">
        <f t="shared" si="127"/>
        <v>2013</v>
      </c>
      <c r="U2007" s="15" t="str" cm="1">
        <f t="array" ref="U2007">_xlfn.IFS(MONTH($S2007)=1, "January", MONTH($S2007)=2, "Feburary", MONTH($S2007)=3, "March", MONTH($S2007)=4, "April", MONTH($S2007)=5, "May", MONTH($S2007)=6, "June", MONTH($S2007)=7, "July", MONTH($S2007)=8, "August", MONTH($S2007)=9, "September", MONTH($S2007)=10, "October", MONTH($S2007)=11, "November", MONTH($S2007)=12, "December")</f>
        <v>September</v>
      </c>
    </row>
    <row r="2008" spans="1:21" ht="30" x14ac:dyDescent="0.25">
      <c r="A2008">
        <v>2006</v>
      </c>
      <c r="B2008" s="3" t="s">
        <v>2006</v>
      </c>
      <c r="C2008" s="3" t="s">
        <v>6115</v>
      </c>
      <c r="D2008" s="6">
        <v>5000</v>
      </c>
      <c r="E2008" s="8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>
        <f t="shared" si="124"/>
        <v>2478</v>
      </c>
      <c r="P2008" s="11">
        <f t="shared" si="125"/>
        <v>408.98</v>
      </c>
      <c r="Q2008" t="s">
        <v>8316</v>
      </c>
      <c r="R2008" t="s">
        <v>8346</v>
      </c>
      <c r="S2008" s="10">
        <f t="shared" si="126"/>
        <v>41941.500520833331</v>
      </c>
      <c r="T2008">
        <f t="shared" si="127"/>
        <v>2014</v>
      </c>
      <c r="U2008" s="15" t="str" cm="1">
        <f t="array" ref="U2008">_xlfn.IFS(MONTH($S2008)=1, "January", MONTH($S2008)=2, "Feburary", MONTH($S2008)=3, "March", MONTH($S2008)=4, "April", MONTH($S2008)=5, "May", MONTH($S2008)=6, "June", MONTH($S2008)=7, "July", MONTH($S2008)=8, "August", MONTH($S2008)=9, "September", MONTH($S2008)=10, "October", MONTH($S2008)=11, "November", MONTH($S2008)=12, "December")</f>
        <v>October</v>
      </c>
    </row>
    <row r="2009" spans="1:21" ht="30" x14ac:dyDescent="0.25">
      <c r="A2009">
        <v>2007</v>
      </c>
      <c r="B2009" s="3" t="s">
        <v>2007</v>
      </c>
      <c r="C2009" s="3" t="s">
        <v>6116</v>
      </c>
      <c r="D2009" s="6">
        <v>5000</v>
      </c>
      <c r="E2009" s="8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>
        <f t="shared" si="124"/>
        <v>231</v>
      </c>
      <c r="P2009" s="11">
        <f t="shared" si="125"/>
        <v>84.46</v>
      </c>
      <c r="Q2009" t="s">
        <v>8316</v>
      </c>
      <c r="R2009" t="s">
        <v>8346</v>
      </c>
      <c r="S2009" s="10">
        <f t="shared" si="126"/>
        <v>40347.837800925925</v>
      </c>
      <c r="T2009">
        <f t="shared" si="127"/>
        <v>2010</v>
      </c>
      <c r="U2009" s="15" t="str" cm="1">
        <f t="array" ref="U2009">_xlfn.IFS(MONTH($S2009)=1, "January", MONTH($S2009)=2, "Feburary", MONTH($S2009)=3, "March", MONTH($S2009)=4, "April", MONTH($S2009)=5, "May", MONTH($S2009)=6, "June", MONTH($S2009)=7, "July", MONTH($S2009)=8, "August", MONTH($S2009)=9, "September", MONTH($S2009)=10, "October", MONTH($S2009)=11, "November", MONTH($S2009)=12, "December")</f>
        <v>June</v>
      </c>
    </row>
    <row r="2010" spans="1:21" ht="30" x14ac:dyDescent="0.25">
      <c r="A2010">
        <v>2008</v>
      </c>
      <c r="B2010" s="3" t="s">
        <v>2008</v>
      </c>
      <c r="C2010" s="3" t="s">
        <v>6117</v>
      </c>
      <c r="D2010" s="6">
        <v>5000</v>
      </c>
      <c r="E2010" s="8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>
        <f t="shared" si="124"/>
        <v>37</v>
      </c>
      <c r="P2010" s="11">
        <f t="shared" si="125"/>
        <v>44.85</v>
      </c>
      <c r="Q2010" t="s">
        <v>8316</v>
      </c>
      <c r="R2010" t="s">
        <v>8346</v>
      </c>
      <c r="S2010" s="10">
        <f t="shared" si="126"/>
        <v>40761.604421296295</v>
      </c>
      <c r="T2010">
        <f t="shared" si="127"/>
        <v>2011</v>
      </c>
      <c r="U2010" s="15" t="str" cm="1">
        <f t="array" ref="U2010">_xlfn.IFS(MONTH($S2010)=1, "January", MONTH($S2010)=2, "Feburary", MONTH($S2010)=3, "March", MONTH($S2010)=4, "April", MONTH($S2010)=5, "May", MONTH($S2010)=6, "June", MONTH($S2010)=7, "July", MONTH($S2010)=8, "August", MONTH($S2010)=9, "September", MONTH($S2010)=10, "October", MONTH($S2010)=11, "November", MONTH($S2010)=12, "December")</f>
        <v>August</v>
      </c>
    </row>
    <row r="2011" spans="1:21" ht="30" x14ac:dyDescent="0.25">
      <c r="A2011">
        <v>2009</v>
      </c>
      <c r="B2011" s="3" t="s">
        <v>2009</v>
      </c>
      <c r="C2011" s="3" t="s">
        <v>6118</v>
      </c>
      <c r="D2011" s="6">
        <v>5000</v>
      </c>
      <c r="E2011" s="8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>
        <f t="shared" si="124"/>
        <v>3052</v>
      </c>
      <c r="P2011" s="11">
        <f t="shared" si="125"/>
        <v>383.36</v>
      </c>
      <c r="Q2011" t="s">
        <v>8316</v>
      </c>
      <c r="R2011" t="s">
        <v>8346</v>
      </c>
      <c r="S2011" s="10">
        <f t="shared" si="126"/>
        <v>42661.323414351849</v>
      </c>
      <c r="T2011">
        <f t="shared" si="127"/>
        <v>2016</v>
      </c>
      <c r="U2011" s="15" t="str" cm="1">
        <f t="array" ref="U2011">_xlfn.IFS(MONTH($S2011)=1, "January", MONTH($S2011)=2, "Feburary", MONTH($S2011)=3, "March", MONTH($S2011)=4, "April", MONTH($S2011)=5, "May", MONTH($S2011)=6, "June", MONTH($S2011)=7, "July", MONTH($S2011)=8, "August", MONTH($S2011)=9, "September", MONTH($S2011)=10, "October", MONTH($S2011)=11, "November", MONTH($S2011)=12, "December")</f>
        <v>October</v>
      </c>
    </row>
    <row r="2012" spans="1:21" x14ac:dyDescent="0.25">
      <c r="A2012">
        <v>2010</v>
      </c>
      <c r="B2012" s="3" t="s">
        <v>2010</v>
      </c>
      <c r="C2012" s="3" t="s">
        <v>6119</v>
      </c>
      <c r="D2012" s="6">
        <v>5000</v>
      </c>
      <c r="E2012" s="8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>
        <f t="shared" si="124"/>
        <v>1920</v>
      </c>
      <c r="P2012" s="11">
        <f t="shared" si="125"/>
        <v>55.28</v>
      </c>
      <c r="Q2012" t="s">
        <v>8316</v>
      </c>
      <c r="R2012" t="s">
        <v>8346</v>
      </c>
      <c r="S2012" s="10">
        <f t="shared" si="126"/>
        <v>42570.996423611112</v>
      </c>
      <c r="T2012">
        <f t="shared" si="127"/>
        <v>2016</v>
      </c>
      <c r="U2012" s="15" t="str" cm="1">
        <f t="array" ref="U2012">_xlfn.IFS(MONTH($S2012)=1, "January", MONTH($S2012)=2, "Feburary", MONTH($S2012)=3, "March", MONTH($S2012)=4, "April", MONTH($S2012)=5, "May", MONTH($S2012)=6, "June", MONTH($S2012)=7, "July", MONTH($S2012)=8, "August", MONTH($S2012)=9, "September", MONTH($S2012)=10, "October", MONTH($S2012)=11, "November", MONTH($S2012)=12, "December")</f>
        <v>July</v>
      </c>
    </row>
    <row r="2013" spans="1:21" ht="30" x14ac:dyDescent="0.25">
      <c r="A2013">
        <v>2011</v>
      </c>
      <c r="B2013" s="3" t="s">
        <v>2011</v>
      </c>
      <c r="C2013" s="3" t="s">
        <v>6120</v>
      </c>
      <c r="D2013" s="6">
        <v>5000</v>
      </c>
      <c r="E2013" s="8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>
        <f t="shared" si="124"/>
        <v>8196</v>
      </c>
      <c r="P2013" s="11">
        <f t="shared" si="125"/>
        <v>422.02</v>
      </c>
      <c r="Q2013" t="s">
        <v>8316</v>
      </c>
      <c r="R2013" t="s">
        <v>8346</v>
      </c>
      <c r="S2013" s="10">
        <f t="shared" si="126"/>
        <v>42347.358483796299</v>
      </c>
      <c r="T2013">
        <f t="shared" si="127"/>
        <v>2015</v>
      </c>
      <c r="U2013" s="15" t="str" cm="1">
        <f t="array" ref="U2013">_xlfn.IFS(MONTH($S2013)=1, "January", MONTH($S2013)=2, "Feburary", MONTH($S2013)=3, "March", MONTH($S2013)=4, "April", MONTH($S2013)=5, "May", MONTH($S2013)=6, "June", MONTH($S2013)=7, "July", MONTH($S2013)=8, "August", MONTH($S2013)=9, "September", MONTH($S2013)=10, "October", MONTH($S2013)=11, "November", MONTH($S2013)=12, "December")</f>
        <v>December</v>
      </c>
    </row>
    <row r="2014" spans="1:21" ht="30" x14ac:dyDescent="0.25">
      <c r="A2014">
        <v>2012</v>
      </c>
      <c r="B2014" s="3" t="s">
        <v>2012</v>
      </c>
      <c r="C2014" s="3" t="s">
        <v>6121</v>
      </c>
      <c r="D2014" s="6">
        <v>5000</v>
      </c>
      <c r="E2014" s="8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>
        <f t="shared" si="124"/>
        <v>235</v>
      </c>
      <c r="P2014" s="11">
        <f t="shared" si="125"/>
        <v>64.180000000000007</v>
      </c>
      <c r="Q2014" t="s">
        <v>8316</v>
      </c>
      <c r="R2014" t="s">
        <v>8346</v>
      </c>
      <c r="S2014" s="10">
        <f t="shared" si="126"/>
        <v>42010.822233796294</v>
      </c>
      <c r="T2014">
        <f t="shared" si="127"/>
        <v>2015</v>
      </c>
      <c r="U2014" s="15" t="str" cm="1">
        <f t="array" ref="U2014">_xlfn.IFS(MONTH($S2014)=1, "January", MONTH($S2014)=2, "Feburary", MONTH($S2014)=3, "March", MONTH($S2014)=4, "April", MONTH($S2014)=5, "May", MONTH($S2014)=6, "June", MONTH($S2014)=7, "July", MONTH($S2014)=8, "August", MONTH($S2014)=9, "September", MONTH($S2014)=10, "October", MONTH($S2014)=11, "November", MONTH($S2014)=12, "December")</f>
        <v>January</v>
      </c>
    </row>
    <row r="2015" spans="1:21" ht="30" x14ac:dyDescent="0.25">
      <c r="A2015">
        <v>2013</v>
      </c>
      <c r="B2015" s="3" t="s">
        <v>2013</v>
      </c>
      <c r="C2015" s="3" t="s">
        <v>6122</v>
      </c>
      <c r="D2015" s="6">
        <v>5000</v>
      </c>
      <c r="E2015" s="8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>
        <f t="shared" si="124"/>
        <v>15837</v>
      </c>
      <c r="P2015" s="11">
        <f t="shared" si="125"/>
        <v>173.58</v>
      </c>
      <c r="Q2015" t="s">
        <v>8316</v>
      </c>
      <c r="R2015" t="s">
        <v>8346</v>
      </c>
      <c r="S2015" s="10">
        <f t="shared" si="126"/>
        <v>42499.960810185185</v>
      </c>
      <c r="T2015">
        <f t="shared" si="127"/>
        <v>2016</v>
      </c>
      <c r="U2015" s="15" t="str" cm="1">
        <f t="array" ref="U2015">_xlfn.IFS(MONTH($S2015)=1, "January", MONTH($S2015)=2, "Feburary", MONTH($S2015)=3, "March", MONTH($S2015)=4, "April", MONTH($S2015)=5, "May", MONTH($S2015)=6, "June", MONTH($S2015)=7, "July", MONTH($S2015)=8, "August", MONTH($S2015)=9, "September", MONTH($S2015)=10, "October", MONTH($S2015)=11, "November", MONTH($S2015)=12, "December")</f>
        <v>May</v>
      </c>
    </row>
    <row r="2016" spans="1:21" ht="30" x14ac:dyDescent="0.25">
      <c r="A2016">
        <v>2014</v>
      </c>
      <c r="B2016" s="3" t="s">
        <v>2014</v>
      </c>
      <c r="C2016" s="3" t="s">
        <v>6123</v>
      </c>
      <c r="D2016" s="6">
        <v>5000</v>
      </c>
      <c r="E2016" s="8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>
        <f t="shared" si="124"/>
        <v>46883</v>
      </c>
      <c r="P2016" s="11">
        <f t="shared" si="125"/>
        <v>88.6</v>
      </c>
      <c r="Q2016" t="s">
        <v>8316</v>
      </c>
      <c r="R2016" t="s">
        <v>8346</v>
      </c>
      <c r="S2016" s="10">
        <f t="shared" si="126"/>
        <v>41324.214571759258</v>
      </c>
      <c r="T2016">
        <f t="shared" si="127"/>
        <v>2013</v>
      </c>
      <c r="U2016" s="15" t="str" cm="1">
        <f t="array" ref="U2016">_xlfn.IFS(MONTH($S2016)=1, "January", MONTH($S2016)=2, "Feburary", MONTH($S2016)=3, "March", MONTH($S2016)=4, "April", MONTH($S2016)=5, "May", MONTH($S2016)=6, "June", MONTH($S2016)=7, "July", MONTH($S2016)=8, "August", MONTH($S2016)=9, "September", MONTH($S2016)=10, "October", MONTH($S2016)=11, "November", MONTH($S2016)=12, "December")</f>
        <v>Feburary</v>
      </c>
    </row>
    <row r="2017" spans="1:21" ht="30" x14ac:dyDescent="0.25">
      <c r="A2017">
        <v>2015</v>
      </c>
      <c r="B2017" s="3" t="s">
        <v>2015</v>
      </c>
      <c r="C2017" s="3" t="s">
        <v>6124</v>
      </c>
      <c r="D2017" s="6">
        <v>5000</v>
      </c>
      <c r="E2017" s="8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>
        <f t="shared" si="124"/>
        <v>163</v>
      </c>
      <c r="P2017" s="11">
        <f t="shared" si="125"/>
        <v>50.22</v>
      </c>
      <c r="Q2017" t="s">
        <v>8316</v>
      </c>
      <c r="R2017" t="s">
        <v>8346</v>
      </c>
      <c r="S2017" s="10">
        <f t="shared" si="126"/>
        <v>40765.876886574071</v>
      </c>
      <c r="T2017">
        <f t="shared" si="127"/>
        <v>2011</v>
      </c>
      <c r="U2017" s="15" t="str" cm="1">
        <f t="array" ref="U2017">_xlfn.IFS(MONTH($S2017)=1, "January", MONTH($S2017)=2, "Feburary", MONTH($S2017)=3, "March", MONTH($S2017)=4, "April", MONTH($S2017)=5, "May", MONTH($S2017)=6, "June", MONTH($S2017)=7, "July", MONTH($S2017)=8, "August", MONTH($S2017)=9, "September", MONTH($S2017)=10, "October", MONTH($S2017)=11, "November", MONTH($S2017)=12, "December")</f>
        <v>August</v>
      </c>
    </row>
    <row r="2018" spans="1:21" ht="30" x14ac:dyDescent="0.25">
      <c r="A2018">
        <v>2016</v>
      </c>
      <c r="B2018" s="3" t="s">
        <v>2016</v>
      </c>
      <c r="C2018" s="3" t="s">
        <v>6125</v>
      </c>
      <c r="D2018" s="6">
        <v>5000</v>
      </c>
      <c r="E2018" s="8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>
        <f t="shared" si="124"/>
        <v>1843</v>
      </c>
      <c r="P2018" s="11">
        <f t="shared" si="125"/>
        <v>192.39</v>
      </c>
      <c r="Q2018" t="s">
        <v>8316</v>
      </c>
      <c r="R2018" t="s">
        <v>8346</v>
      </c>
      <c r="S2018" s="10">
        <f t="shared" si="126"/>
        <v>41312.88077546296</v>
      </c>
      <c r="T2018">
        <f t="shared" si="127"/>
        <v>2013</v>
      </c>
      <c r="U2018" s="15" t="str" cm="1">
        <f t="array" ref="U2018">_xlfn.IFS(MONTH($S2018)=1, "January", MONTH($S2018)=2, "Feburary", MONTH($S2018)=3, "March", MONTH($S2018)=4, "April", MONTH($S2018)=5, "May", MONTH($S2018)=6, "June", MONTH($S2018)=7, "July", MONTH($S2018)=8, "August", MONTH($S2018)=9, "September", MONTH($S2018)=10, "October", MONTH($S2018)=11, "November", MONTH($S2018)=12, "December")</f>
        <v>Feburary</v>
      </c>
    </row>
    <row r="2019" spans="1:21" ht="30" x14ac:dyDescent="0.25">
      <c r="A2019">
        <v>2017</v>
      </c>
      <c r="B2019" s="3" t="s">
        <v>2017</v>
      </c>
      <c r="C2019" s="3" t="s">
        <v>6126</v>
      </c>
      <c r="D2019" s="6">
        <v>5000</v>
      </c>
      <c r="E2019" s="8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>
        <f t="shared" si="124"/>
        <v>626</v>
      </c>
      <c r="P2019" s="11">
        <f t="shared" si="125"/>
        <v>73.42</v>
      </c>
      <c r="Q2019" t="s">
        <v>8316</v>
      </c>
      <c r="R2019" t="s">
        <v>8346</v>
      </c>
      <c r="S2019" s="10">
        <f t="shared" si="126"/>
        <v>40961.057349537034</v>
      </c>
      <c r="T2019">
        <f t="shared" si="127"/>
        <v>2012</v>
      </c>
      <c r="U2019" s="15" t="str" cm="1">
        <f t="array" ref="U2019">_xlfn.IFS(MONTH($S2019)=1, "January", MONTH($S2019)=2, "Feburary", MONTH($S2019)=3, "March", MONTH($S2019)=4, "April", MONTH($S2019)=5, "May", MONTH($S2019)=6, "June", MONTH($S2019)=7, "July", MONTH($S2019)=8, "August", MONTH($S2019)=9, "September", MONTH($S2019)=10, "October", MONTH($S2019)=11, "November", MONTH($S2019)=12, "December")</f>
        <v>Feburary</v>
      </c>
    </row>
    <row r="2020" spans="1:21" ht="30" x14ac:dyDescent="0.25">
      <c r="A2020">
        <v>2018</v>
      </c>
      <c r="B2020" s="3" t="s">
        <v>2018</v>
      </c>
      <c r="C2020" s="3" t="s">
        <v>6127</v>
      </c>
      <c r="D2020" s="6">
        <v>5000</v>
      </c>
      <c r="E2020" s="8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>
        <f t="shared" si="124"/>
        <v>1329</v>
      </c>
      <c r="P2020" s="11">
        <f t="shared" si="125"/>
        <v>147.68</v>
      </c>
      <c r="Q2020" t="s">
        <v>8316</v>
      </c>
      <c r="R2020" t="s">
        <v>8346</v>
      </c>
      <c r="S2020" s="10">
        <f t="shared" si="126"/>
        <v>42199.365844907406</v>
      </c>
      <c r="T2020">
        <f t="shared" si="127"/>
        <v>2015</v>
      </c>
      <c r="U2020" s="15" t="str" cm="1">
        <f t="array" ref="U2020">_xlfn.IFS(MONTH($S2020)=1, "January", MONTH($S2020)=2, "Feburary", MONTH($S2020)=3, "March", MONTH($S2020)=4, "April", MONTH($S2020)=5, "May", MONTH($S2020)=6, "June", MONTH($S2020)=7, "July", MONTH($S2020)=8, "August", MONTH($S2020)=9, "September", MONTH($S2020)=10, "October", MONTH($S2020)=11, "November", MONTH($S2020)=12, "December")</f>
        <v>July</v>
      </c>
    </row>
    <row r="2021" spans="1:21" ht="30" x14ac:dyDescent="0.25">
      <c r="A2021">
        <v>2019</v>
      </c>
      <c r="B2021" s="3" t="s">
        <v>2019</v>
      </c>
      <c r="C2021" s="3" t="s">
        <v>6128</v>
      </c>
      <c r="D2021" s="6">
        <v>5000</v>
      </c>
      <c r="E2021" s="8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>
        <f t="shared" si="124"/>
        <v>3879</v>
      </c>
      <c r="P2021" s="11">
        <f t="shared" si="125"/>
        <v>108.97</v>
      </c>
      <c r="Q2021" t="s">
        <v>8316</v>
      </c>
      <c r="R2021" t="s">
        <v>8346</v>
      </c>
      <c r="S2021" s="10">
        <f t="shared" si="126"/>
        <v>42605.70857638889</v>
      </c>
      <c r="T2021">
        <f t="shared" si="127"/>
        <v>2016</v>
      </c>
      <c r="U2021" s="15" t="str" cm="1">
        <f t="array" ref="U2021">_xlfn.IFS(MONTH($S2021)=1, "January", MONTH($S2021)=2, "Feburary", MONTH($S2021)=3, "March", MONTH($S2021)=4, "April", MONTH($S2021)=5, "May", MONTH($S2021)=6, "June", MONTH($S2021)=7, "July", MONTH($S2021)=8, "August", MONTH($S2021)=9, "September", MONTH($S2021)=10, "October", MONTH($S2021)=11, "November", MONTH($S2021)=12, "December")</f>
        <v>August</v>
      </c>
    </row>
    <row r="2022" spans="1:21" ht="30" x14ac:dyDescent="0.25">
      <c r="A2022">
        <v>2020</v>
      </c>
      <c r="B2022" s="3" t="s">
        <v>2020</v>
      </c>
      <c r="C2022" s="3" t="s">
        <v>6129</v>
      </c>
      <c r="D2022" s="6">
        <v>5000</v>
      </c>
      <c r="E2022" s="8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>
        <f t="shared" si="124"/>
        <v>58</v>
      </c>
      <c r="P2022" s="11">
        <f t="shared" si="125"/>
        <v>23.65</v>
      </c>
      <c r="Q2022" t="s">
        <v>8316</v>
      </c>
      <c r="R2022" t="s">
        <v>8346</v>
      </c>
      <c r="S2022" s="10">
        <f t="shared" si="126"/>
        <v>41737.097499999996</v>
      </c>
      <c r="T2022">
        <f t="shared" si="127"/>
        <v>2014</v>
      </c>
      <c r="U2022" s="15" t="str" cm="1">
        <f t="array" ref="U2022">_xlfn.IFS(MONTH($S2022)=1, "January", MONTH($S2022)=2, "Feburary", MONTH($S2022)=3, "March", MONTH($S2022)=4, "April", MONTH($S2022)=5, "May", MONTH($S2022)=6, "June", MONTH($S2022)=7, "July", MONTH($S2022)=8, "August", MONTH($S2022)=9, "September", MONTH($S2022)=10, "October", MONTH($S2022)=11, "November", MONTH($S2022)=12, "December")</f>
        <v>April</v>
      </c>
    </row>
    <row r="2023" spans="1:21" ht="30" x14ac:dyDescent="0.25">
      <c r="A2023">
        <v>2021</v>
      </c>
      <c r="B2023" s="3" t="s">
        <v>2021</v>
      </c>
      <c r="C2023" s="3" t="s">
        <v>6130</v>
      </c>
      <c r="D2023" s="6">
        <v>5000</v>
      </c>
      <c r="E2023" s="8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>
        <f t="shared" si="124"/>
        <v>281</v>
      </c>
      <c r="P2023" s="11">
        <f t="shared" si="125"/>
        <v>147.94999999999999</v>
      </c>
      <c r="Q2023" t="s">
        <v>8316</v>
      </c>
      <c r="R2023" t="s">
        <v>8346</v>
      </c>
      <c r="S2023" s="10">
        <f t="shared" si="126"/>
        <v>41861.070567129631</v>
      </c>
      <c r="T2023">
        <f t="shared" si="127"/>
        <v>2014</v>
      </c>
      <c r="U2023" s="15" t="str" cm="1">
        <f t="array" ref="U2023">_xlfn.IFS(MONTH($S2023)=1, "January", MONTH($S2023)=2, "Feburary", MONTH($S2023)=3, "March", MONTH($S2023)=4, "April", MONTH($S2023)=5, "May", MONTH($S2023)=6, "June", MONTH($S2023)=7, "July", MONTH($S2023)=8, "August", MONTH($S2023)=9, "September", MONTH($S2023)=10, "October", MONTH($S2023)=11, "November", MONTH($S2023)=12, "December")</f>
        <v>August</v>
      </c>
    </row>
    <row r="2024" spans="1:21" ht="30" x14ac:dyDescent="0.25">
      <c r="A2024">
        <v>2022</v>
      </c>
      <c r="B2024" s="3" t="s">
        <v>2022</v>
      </c>
      <c r="C2024" s="3" t="s">
        <v>6131</v>
      </c>
      <c r="D2024" s="6">
        <v>5000</v>
      </c>
      <c r="E2024" s="8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>
        <f t="shared" si="124"/>
        <v>2503</v>
      </c>
      <c r="P2024" s="11">
        <f t="shared" si="125"/>
        <v>385.04</v>
      </c>
      <c r="Q2024" t="s">
        <v>8316</v>
      </c>
      <c r="R2024" t="s">
        <v>8346</v>
      </c>
      <c r="S2024" s="10">
        <f t="shared" si="126"/>
        <v>42502.569120370375</v>
      </c>
      <c r="T2024">
        <f t="shared" si="127"/>
        <v>2016</v>
      </c>
      <c r="U2024" s="15" t="str" cm="1">
        <f t="array" ref="U2024">_xlfn.IFS(MONTH($S2024)=1, "January", MONTH($S2024)=2, "Feburary", MONTH($S2024)=3, "March", MONTH($S2024)=4, "April", MONTH($S2024)=5, "May", MONTH($S2024)=6, "June", MONTH($S2024)=7, "July", MONTH($S2024)=8, "August", MONTH($S2024)=9, "September", MONTH($S2024)=10, "October", MONTH($S2024)=11, "November", MONTH($S2024)=12, "December")</f>
        <v>May</v>
      </c>
    </row>
    <row r="2025" spans="1:21" ht="30" x14ac:dyDescent="0.25">
      <c r="A2025">
        <v>2023</v>
      </c>
      <c r="B2025" s="3" t="s">
        <v>2023</v>
      </c>
      <c r="C2025" s="3" t="s">
        <v>6132</v>
      </c>
      <c r="D2025" s="6">
        <v>5000</v>
      </c>
      <c r="E2025" s="8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>
        <f t="shared" si="124"/>
        <v>3229</v>
      </c>
      <c r="P2025" s="11">
        <f t="shared" si="125"/>
        <v>457.39</v>
      </c>
      <c r="Q2025" t="s">
        <v>8316</v>
      </c>
      <c r="R2025" t="s">
        <v>8346</v>
      </c>
      <c r="S2025" s="10">
        <f t="shared" si="126"/>
        <v>42136.420752314814</v>
      </c>
      <c r="T2025">
        <f t="shared" si="127"/>
        <v>2015</v>
      </c>
      <c r="U2025" s="15" t="str" cm="1">
        <f t="array" ref="U2025">_xlfn.IFS(MONTH($S2025)=1, "January", MONTH($S2025)=2, "Feburary", MONTH($S2025)=3, "March", MONTH($S2025)=4, "April", MONTH($S2025)=5, "May", MONTH($S2025)=6, "June", MONTH($S2025)=7, "July", MONTH($S2025)=8, "August", MONTH($S2025)=9, "September", MONTH($S2025)=10, "October", MONTH($S2025)=11, "November", MONTH($S2025)=12, "December")</f>
        <v>May</v>
      </c>
    </row>
    <row r="2026" spans="1:21" ht="30" x14ac:dyDescent="0.25">
      <c r="A2026">
        <v>2024</v>
      </c>
      <c r="B2026" s="3" t="s">
        <v>2024</v>
      </c>
      <c r="C2026" s="3" t="s">
        <v>6133</v>
      </c>
      <c r="D2026" s="6">
        <v>5000</v>
      </c>
      <c r="E2026" s="8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>
        <f t="shared" si="124"/>
        <v>468</v>
      </c>
      <c r="P2026" s="11">
        <f t="shared" si="125"/>
        <v>222.99</v>
      </c>
      <c r="Q2026" t="s">
        <v>8316</v>
      </c>
      <c r="R2026" t="s">
        <v>8346</v>
      </c>
      <c r="S2026" s="10">
        <f t="shared" si="126"/>
        <v>41099.966944444444</v>
      </c>
      <c r="T2026">
        <f t="shared" si="127"/>
        <v>2012</v>
      </c>
      <c r="U2026" s="15" t="str" cm="1">
        <f t="array" ref="U2026">_xlfn.IFS(MONTH($S2026)=1, "January", MONTH($S2026)=2, "Feburary", MONTH($S2026)=3, "March", MONTH($S2026)=4, "April", MONTH($S2026)=5, "May", MONTH($S2026)=6, "June", MONTH($S2026)=7, "July", MONTH($S2026)=8, "August", MONTH($S2026)=9, "September", MONTH($S2026)=10, "October", MONTH($S2026)=11, "November", MONTH($S2026)=12, "December")</f>
        <v>July</v>
      </c>
    </row>
    <row r="2027" spans="1:21" ht="30" x14ac:dyDescent="0.25">
      <c r="A2027">
        <v>2025</v>
      </c>
      <c r="B2027" s="3" t="s">
        <v>2025</v>
      </c>
      <c r="C2027" s="3" t="s">
        <v>6134</v>
      </c>
      <c r="D2027" s="6">
        <v>5000</v>
      </c>
      <c r="E2027" s="8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>
        <f t="shared" si="124"/>
        <v>3218</v>
      </c>
      <c r="P2027" s="11">
        <f t="shared" si="125"/>
        <v>220.74</v>
      </c>
      <c r="Q2027" t="s">
        <v>8316</v>
      </c>
      <c r="R2027" t="s">
        <v>8346</v>
      </c>
      <c r="S2027" s="10">
        <f t="shared" si="126"/>
        <v>42136.184560185182</v>
      </c>
      <c r="T2027">
        <f t="shared" si="127"/>
        <v>2015</v>
      </c>
      <c r="U2027" s="15" t="str" cm="1">
        <f t="array" ref="U2027">_xlfn.IFS(MONTH($S2027)=1, "January", MONTH($S2027)=2, "Feburary", MONTH($S2027)=3, "March", MONTH($S2027)=4, "April", MONTH($S2027)=5, "May", MONTH($S2027)=6, "June", MONTH($S2027)=7, "July", MONTH($S2027)=8, "August", MONTH($S2027)=9, "September", MONTH($S2027)=10, "October", MONTH($S2027)=11, "November", MONTH($S2027)=12, "December")</f>
        <v>May</v>
      </c>
    </row>
    <row r="2028" spans="1:21" x14ac:dyDescent="0.25">
      <c r="A2028">
        <v>2026</v>
      </c>
      <c r="B2028" s="3" t="s">
        <v>2026</v>
      </c>
      <c r="C2028" s="3" t="s">
        <v>6135</v>
      </c>
      <c r="D2028" s="6">
        <v>5000</v>
      </c>
      <c r="E2028" s="8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>
        <f t="shared" si="124"/>
        <v>667</v>
      </c>
      <c r="P2028" s="11">
        <f t="shared" si="125"/>
        <v>73.5</v>
      </c>
      <c r="Q2028" t="s">
        <v>8316</v>
      </c>
      <c r="R2028" t="s">
        <v>8346</v>
      </c>
      <c r="S2028" s="10">
        <f t="shared" si="126"/>
        <v>41704.735937500001</v>
      </c>
      <c r="T2028">
        <f t="shared" si="127"/>
        <v>2014</v>
      </c>
      <c r="U2028" s="15" t="str" cm="1">
        <f t="array" ref="U2028">_xlfn.IFS(MONTH($S2028)=1, "January", MONTH($S2028)=2, "Feburary", MONTH($S2028)=3, "March", MONTH($S2028)=4, "April", MONTH($S2028)=5, "May", MONTH($S2028)=6, "June", MONTH($S2028)=7, "July", MONTH($S2028)=8, "August", MONTH($S2028)=9, "September", MONTH($S2028)=10, "October", MONTH($S2028)=11, "November", MONTH($S2028)=12, "December")</f>
        <v>March</v>
      </c>
    </row>
    <row r="2029" spans="1:21" ht="30" x14ac:dyDescent="0.25">
      <c r="A2029">
        <v>2027</v>
      </c>
      <c r="B2029" s="3" t="s">
        <v>2027</v>
      </c>
      <c r="C2029" s="3" t="s">
        <v>6136</v>
      </c>
      <c r="D2029" s="6">
        <v>5000</v>
      </c>
      <c r="E2029" s="8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>
        <f t="shared" si="124"/>
        <v>2405</v>
      </c>
      <c r="P2029" s="11">
        <f t="shared" si="125"/>
        <v>223.1</v>
      </c>
      <c r="Q2029" t="s">
        <v>8316</v>
      </c>
      <c r="R2029" t="s">
        <v>8346</v>
      </c>
      <c r="S2029" s="10">
        <f t="shared" si="126"/>
        <v>42048.813877314817</v>
      </c>
      <c r="T2029">
        <f t="shared" si="127"/>
        <v>2015</v>
      </c>
      <c r="U2029" s="15" t="str" cm="1">
        <f t="array" ref="U2029">_xlfn.IFS(MONTH($S2029)=1, "January", MONTH($S2029)=2, "Feburary", MONTH($S2029)=3, "March", MONTH($S2029)=4, "April", MONTH($S2029)=5, "May", MONTH($S2029)=6, "June", MONTH($S2029)=7, "July", MONTH($S2029)=8, "August", MONTH($S2029)=9, "September", MONTH($S2029)=10, "October", MONTH($S2029)=11, "November", MONTH($S2029)=12, "December")</f>
        <v>Feburary</v>
      </c>
    </row>
    <row r="2030" spans="1:21" ht="30" x14ac:dyDescent="0.25">
      <c r="A2030">
        <v>2028</v>
      </c>
      <c r="B2030" s="3" t="s">
        <v>2028</v>
      </c>
      <c r="C2030" s="3" t="s">
        <v>6137</v>
      </c>
      <c r="D2030" s="6">
        <v>5000</v>
      </c>
      <c r="E2030" s="8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>
        <f t="shared" si="124"/>
        <v>76</v>
      </c>
      <c r="P2030" s="11">
        <f t="shared" si="125"/>
        <v>47.91</v>
      </c>
      <c r="Q2030" t="s">
        <v>8316</v>
      </c>
      <c r="R2030" t="s">
        <v>8346</v>
      </c>
      <c r="S2030" s="10">
        <f t="shared" si="126"/>
        <v>40215.919050925928</v>
      </c>
      <c r="T2030">
        <f t="shared" si="127"/>
        <v>2010</v>
      </c>
      <c r="U2030" s="15" t="str" cm="1">
        <f t="array" ref="U2030">_xlfn.IFS(MONTH($S2030)=1, "January", MONTH($S2030)=2, "Feburary", MONTH($S2030)=3, "March", MONTH($S2030)=4, "April", MONTH($S2030)=5, "May", MONTH($S2030)=6, "June", MONTH($S2030)=7, "July", MONTH($S2030)=8, "August", MONTH($S2030)=9, "September", MONTH($S2030)=10, "October", MONTH($S2030)=11, "November", MONTH($S2030)=12, "December")</f>
        <v>Feburary</v>
      </c>
    </row>
    <row r="2031" spans="1:21" ht="30" x14ac:dyDescent="0.25">
      <c r="A2031">
        <v>2029</v>
      </c>
      <c r="B2031" s="3" t="s">
        <v>2029</v>
      </c>
      <c r="C2031" s="3" t="s">
        <v>6138</v>
      </c>
      <c r="D2031" s="6">
        <v>5000</v>
      </c>
      <c r="E2031" s="8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>
        <f t="shared" si="124"/>
        <v>181</v>
      </c>
      <c r="P2031" s="11">
        <f t="shared" si="125"/>
        <v>96.06</v>
      </c>
      <c r="Q2031" t="s">
        <v>8316</v>
      </c>
      <c r="R2031" t="s">
        <v>8346</v>
      </c>
      <c r="S2031" s="10">
        <f t="shared" si="126"/>
        <v>41848.021770833337</v>
      </c>
      <c r="T2031">
        <f t="shared" si="127"/>
        <v>2014</v>
      </c>
      <c r="U2031" s="15" t="str" cm="1">
        <f t="array" ref="U2031">_xlfn.IFS(MONTH($S2031)=1, "January", MONTH($S2031)=2, "Feburary", MONTH($S2031)=3, "March", MONTH($S2031)=4, "April", MONTH($S2031)=5, "May", MONTH($S2031)=6, "June", MONTH($S2031)=7, "July", MONTH($S2031)=8, "August", MONTH($S2031)=9, "September", MONTH($S2031)=10, "October", MONTH($S2031)=11, "November", MONTH($S2031)=12, "December")</f>
        <v>July</v>
      </c>
    </row>
    <row r="2032" spans="1:21" ht="30" x14ac:dyDescent="0.25">
      <c r="A2032">
        <v>2030</v>
      </c>
      <c r="B2032" s="3" t="s">
        <v>2030</v>
      </c>
      <c r="C2032" s="3" t="s">
        <v>6139</v>
      </c>
      <c r="D2032" s="6">
        <v>5000</v>
      </c>
      <c r="E2032" s="8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>
        <f t="shared" si="124"/>
        <v>1483</v>
      </c>
      <c r="P2032" s="11">
        <f t="shared" si="125"/>
        <v>118.61</v>
      </c>
      <c r="Q2032" t="s">
        <v>8316</v>
      </c>
      <c r="R2032" t="s">
        <v>8346</v>
      </c>
      <c r="S2032" s="10">
        <f t="shared" si="126"/>
        <v>41212.996481481481</v>
      </c>
      <c r="T2032">
        <f t="shared" si="127"/>
        <v>2012</v>
      </c>
      <c r="U2032" s="15" t="str" cm="1">
        <f t="array" ref="U2032">_xlfn.IFS(MONTH($S2032)=1, "January", MONTH($S2032)=2, "Feburary", MONTH($S2032)=3, "March", MONTH($S2032)=4, "April", MONTH($S2032)=5, "May", MONTH($S2032)=6, "June", MONTH($S2032)=7, "July", MONTH($S2032)=8, "August", MONTH($S2032)=9, "September", MONTH($S2032)=10, "October", MONTH($S2032)=11, "November", MONTH($S2032)=12, "December")</f>
        <v>October</v>
      </c>
    </row>
    <row r="2033" spans="1:21" ht="30" x14ac:dyDescent="0.25">
      <c r="A2033">
        <v>2031</v>
      </c>
      <c r="B2033" s="3" t="s">
        <v>2031</v>
      </c>
      <c r="C2033" s="3" t="s">
        <v>6140</v>
      </c>
      <c r="D2033" s="6">
        <v>5000</v>
      </c>
      <c r="E2033" s="8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>
        <f t="shared" si="124"/>
        <v>1204</v>
      </c>
      <c r="P2033" s="11">
        <f t="shared" si="125"/>
        <v>118.45</v>
      </c>
      <c r="Q2033" t="s">
        <v>8316</v>
      </c>
      <c r="R2033" t="s">
        <v>8346</v>
      </c>
      <c r="S2033" s="10">
        <f t="shared" si="126"/>
        <v>41975.329317129625</v>
      </c>
      <c r="T2033">
        <f t="shared" si="127"/>
        <v>2014</v>
      </c>
      <c r="U2033" s="15" t="str" cm="1">
        <f t="array" ref="U2033">_xlfn.IFS(MONTH($S2033)=1, "January", MONTH($S2033)=2, "Feburary", MONTH($S2033)=3, "March", MONTH($S2033)=4, "April", MONTH($S2033)=5, "May", MONTH($S2033)=6, "June", MONTH($S2033)=7, "July", MONTH($S2033)=8, "August", MONTH($S2033)=9, "September", MONTH($S2033)=10, "October", MONTH($S2033)=11, "November", MONTH($S2033)=12, "December")</f>
        <v>December</v>
      </c>
    </row>
    <row r="2034" spans="1:21" ht="30" x14ac:dyDescent="0.25">
      <c r="A2034">
        <v>2032</v>
      </c>
      <c r="B2034" s="3" t="s">
        <v>2032</v>
      </c>
      <c r="C2034" s="3" t="s">
        <v>6141</v>
      </c>
      <c r="D2034" s="6">
        <v>5000</v>
      </c>
      <c r="E2034" s="8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>
        <f t="shared" si="124"/>
        <v>1521</v>
      </c>
      <c r="P2034" s="11">
        <f t="shared" si="125"/>
        <v>143.21</v>
      </c>
      <c r="Q2034" t="s">
        <v>8316</v>
      </c>
      <c r="R2034" t="s">
        <v>8346</v>
      </c>
      <c r="S2034" s="10">
        <f t="shared" si="126"/>
        <v>42689.565671296295</v>
      </c>
      <c r="T2034">
        <f t="shared" si="127"/>
        <v>2016</v>
      </c>
      <c r="U2034" s="15" t="str" cm="1">
        <f t="array" ref="U2034">_xlfn.IFS(MONTH($S2034)=1, "January", MONTH($S2034)=2, "Feburary", MONTH($S2034)=3, "March", MONTH($S2034)=4, "April", MONTH($S2034)=5, "May", MONTH($S2034)=6, "June", MONTH($S2034)=7, "July", MONTH($S2034)=8, "August", MONTH($S2034)=9, "September", MONTH($S2034)=10, "October", MONTH($S2034)=11, "November", MONTH($S2034)=12, "December")</f>
        <v>November</v>
      </c>
    </row>
    <row r="2035" spans="1:21" ht="30" x14ac:dyDescent="0.25">
      <c r="A2035">
        <v>2033</v>
      </c>
      <c r="B2035" s="3" t="s">
        <v>2033</v>
      </c>
      <c r="C2035" s="3" t="s">
        <v>6142</v>
      </c>
      <c r="D2035" s="6">
        <v>5000</v>
      </c>
      <c r="E2035" s="8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>
        <f t="shared" si="124"/>
        <v>893</v>
      </c>
      <c r="P2035" s="11">
        <f t="shared" si="125"/>
        <v>282.72000000000003</v>
      </c>
      <c r="Q2035" t="s">
        <v>8316</v>
      </c>
      <c r="R2035" t="s">
        <v>8346</v>
      </c>
      <c r="S2035" s="10">
        <f t="shared" si="126"/>
        <v>41725.082384259258</v>
      </c>
      <c r="T2035">
        <f t="shared" si="127"/>
        <v>2014</v>
      </c>
      <c r="U2035" s="15" t="str" cm="1">
        <f t="array" ref="U2035">_xlfn.IFS(MONTH($S2035)=1, "January", MONTH($S2035)=2, "Feburary", MONTH($S2035)=3, "March", MONTH($S2035)=4, "April", MONTH($S2035)=5, "May", MONTH($S2035)=6, "June", MONTH($S2035)=7, "July", MONTH($S2035)=8, "August", MONTH($S2035)=9, "September", MONTH($S2035)=10, "October", MONTH($S2035)=11, "November", MONTH($S2035)=12, "December")</f>
        <v>March</v>
      </c>
    </row>
    <row r="2036" spans="1:21" ht="30" x14ac:dyDescent="0.25">
      <c r="A2036">
        <v>2034</v>
      </c>
      <c r="B2036" s="3" t="s">
        <v>2034</v>
      </c>
      <c r="C2036" s="3" t="s">
        <v>6143</v>
      </c>
      <c r="D2036" s="6">
        <v>5000</v>
      </c>
      <c r="E2036" s="8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>
        <f t="shared" si="124"/>
        <v>6034</v>
      </c>
      <c r="P2036" s="11">
        <f t="shared" si="125"/>
        <v>593.94000000000005</v>
      </c>
      <c r="Q2036" t="s">
        <v>8316</v>
      </c>
      <c r="R2036" t="s">
        <v>8346</v>
      </c>
      <c r="S2036" s="10">
        <f t="shared" si="126"/>
        <v>42076.130011574074</v>
      </c>
      <c r="T2036">
        <f t="shared" si="127"/>
        <v>2015</v>
      </c>
      <c r="U2036" s="15" t="str" cm="1">
        <f t="array" ref="U2036">_xlfn.IFS(MONTH($S2036)=1, "January", MONTH($S2036)=2, "Feburary", MONTH($S2036)=3, "March", MONTH($S2036)=4, "April", MONTH($S2036)=5, "May", MONTH($S2036)=6, "June", MONTH($S2036)=7, "July", MONTH($S2036)=8, "August", MONTH($S2036)=9, "September", MONTH($S2036)=10, "October", MONTH($S2036)=11, "November", MONTH($S2036)=12, "December")</f>
        <v>March</v>
      </c>
    </row>
    <row r="2037" spans="1:21" ht="30" x14ac:dyDescent="0.25">
      <c r="A2037">
        <v>2035</v>
      </c>
      <c r="B2037" s="3" t="s">
        <v>2035</v>
      </c>
      <c r="C2037" s="3" t="s">
        <v>6144</v>
      </c>
      <c r="D2037" s="6">
        <v>5000</v>
      </c>
      <c r="E2037" s="8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>
        <f t="shared" si="124"/>
        <v>3377</v>
      </c>
      <c r="P2037" s="11">
        <f t="shared" si="125"/>
        <v>262.16000000000003</v>
      </c>
      <c r="Q2037" t="s">
        <v>8316</v>
      </c>
      <c r="R2037" t="s">
        <v>8346</v>
      </c>
      <c r="S2037" s="10">
        <f t="shared" si="126"/>
        <v>42311.625081018516</v>
      </c>
      <c r="T2037">
        <f t="shared" si="127"/>
        <v>2015</v>
      </c>
      <c r="U2037" s="15" t="str" cm="1">
        <f t="array" ref="U2037">_xlfn.IFS(MONTH($S2037)=1, "January", MONTH($S2037)=2, "Feburary", MONTH($S2037)=3, "March", MONTH($S2037)=4, "April", MONTH($S2037)=5, "May", MONTH($S2037)=6, "June", MONTH($S2037)=7, "July", MONTH($S2037)=8, "August", MONTH($S2037)=9, "September", MONTH($S2037)=10, "October", MONTH($S2037)=11, "November", MONTH($S2037)=12, "December")</f>
        <v>November</v>
      </c>
    </row>
    <row r="2038" spans="1:21" ht="30" x14ac:dyDescent="0.25">
      <c r="A2038">
        <v>2036</v>
      </c>
      <c r="B2038" s="3" t="s">
        <v>2036</v>
      </c>
      <c r="C2038" s="3" t="s">
        <v>6145</v>
      </c>
      <c r="D2038" s="6">
        <v>5000</v>
      </c>
      <c r="E2038" s="8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>
        <f t="shared" si="124"/>
        <v>790</v>
      </c>
      <c r="P2038" s="11">
        <f t="shared" si="125"/>
        <v>46.58</v>
      </c>
      <c r="Q2038" t="s">
        <v>8316</v>
      </c>
      <c r="R2038" t="s">
        <v>8346</v>
      </c>
      <c r="S2038" s="10">
        <f t="shared" si="126"/>
        <v>41738.864803240744</v>
      </c>
      <c r="T2038">
        <f t="shared" si="127"/>
        <v>2014</v>
      </c>
      <c r="U2038" s="15" t="str" cm="1">
        <f t="array" ref="U2038">_xlfn.IFS(MONTH($S2038)=1, "January", MONTH($S2038)=2, "Feburary", MONTH($S2038)=3, "March", MONTH($S2038)=4, "April", MONTH($S2038)=5, "May", MONTH($S2038)=6, "June", MONTH($S2038)=7, "July", MONTH($S2038)=8, "August", MONTH($S2038)=9, "September", MONTH($S2038)=10, "October", MONTH($S2038)=11, "November", MONTH($S2038)=12, "December")</f>
        <v>April</v>
      </c>
    </row>
    <row r="2039" spans="1:21" ht="30" x14ac:dyDescent="0.25">
      <c r="A2039">
        <v>2037</v>
      </c>
      <c r="B2039" s="3" t="s">
        <v>2037</v>
      </c>
      <c r="C2039" s="3" t="s">
        <v>6146</v>
      </c>
      <c r="D2039" s="6">
        <v>5000</v>
      </c>
      <c r="E2039" s="8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>
        <f t="shared" si="124"/>
        <v>601</v>
      </c>
      <c r="P2039" s="11">
        <f t="shared" si="125"/>
        <v>70.040000000000006</v>
      </c>
      <c r="Q2039" t="s">
        <v>8316</v>
      </c>
      <c r="R2039" t="s">
        <v>8346</v>
      </c>
      <c r="S2039" s="10">
        <f t="shared" si="126"/>
        <v>41578.210104166668</v>
      </c>
      <c r="T2039">
        <f t="shared" si="127"/>
        <v>2013</v>
      </c>
      <c r="U2039" s="15" t="str" cm="1">
        <f t="array" ref="U2039">_xlfn.IFS(MONTH($S2039)=1, "January", MONTH($S2039)=2, "Feburary", MONTH($S2039)=3, "March", MONTH($S2039)=4, "April", MONTH($S2039)=5, "May", MONTH($S2039)=6, "June", MONTH($S2039)=7, "July", MONTH($S2039)=8, "August", MONTH($S2039)=9, "September", MONTH($S2039)=10, "October", MONTH($S2039)=11, "November", MONTH($S2039)=12, "December")</f>
        <v>October</v>
      </c>
    </row>
    <row r="2040" spans="1:21" ht="30" x14ac:dyDescent="0.25">
      <c r="A2040">
        <v>2038</v>
      </c>
      <c r="B2040" s="3" t="s">
        <v>2038</v>
      </c>
      <c r="C2040" s="3" t="s">
        <v>6147</v>
      </c>
      <c r="D2040" s="6">
        <v>5000</v>
      </c>
      <c r="E2040" s="8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>
        <f t="shared" si="124"/>
        <v>673</v>
      </c>
      <c r="P2040" s="11">
        <f t="shared" si="125"/>
        <v>164.91</v>
      </c>
      <c r="Q2040" t="s">
        <v>8316</v>
      </c>
      <c r="R2040" t="s">
        <v>8346</v>
      </c>
      <c r="S2040" s="10">
        <f t="shared" si="126"/>
        <v>41424.27107638889</v>
      </c>
      <c r="T2040">
        <f t="shared" si="127"/>
        <v>2013</v>
      </c>
      <c r="U2040" s="15" t="str" cm="1">
        <f t="array" ref="U2040">_xlfn.IFS(MONTH($S2040)=1, "January", MONTH($S2040)=2, "Feburary", MONTH($S2040)=3, "March", MONTH($S2040)=4, "April", MONTH($S2040)=5, "May", MONTH($S2040)=6, "June", MONTH($S2040)=7, "July", MONTH($S2040)=8, "August", MONTH($S2040)=9, "September", MONTH($S2040)=10, "October", MONTH($S2040)=11, "November", MONTH($S2040)=12, "December")</f>
        <v>May</v>
      </c>
    </row>
    <row r="2041" spans="1:21" ht="30" x14ac:dyDescent="0.25">
      <c r="A2041">
        <v>2039</v>
      </c>
      <c r="B2041" s="3" t="s">
        <v>2039</v>
      </c>
      <c r="C2041" s="3" t="s">
        <v>6148</v>
      </c>
      <c r="D2041" s="6">
        <v>5000</v>
      </c>
      <c r="E2041" s="8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>
        <f t="shared" si="124"/>
        <v>3405</v>
      </c>
      <c r="P2041" s="11">
        <f t="shared" si="125"/>
        <v>449.26</v>
      </c>
      <c r="Q2041" t="s">
        <v>8316</v>
      </c>
      <c r="R2041" t="s">
        <v>8346</v>
      </c>
      <c r="S2041" s="10">
        <f t="shared" si="126"/>
        <v>42675.438946759255</v>
      </c>
      <c r="T2041">
        <f t="shared" si="127"/>
        <v>2016</v>
      </c>
      <c r="U2041" s="15" t="str" cm="1">
        <f t="array" ref="U2041">_xlfn.IFS(MONTH($S2041)=1, "January", MONTH($S2041)=2, "Feburary", MONTH($S2041)=3, "March", MONTH($S2041)=4, "April", MONTH($S2041)=5, "May", MONTH($S2041)=6, "June", MONTH($S2041)=7, "July", MONTH($S2041)=8, "August", MONTH($S2041)=9, "September", MONTH($S2041)=10, "October", MONTH($S2041)=11, "November", MONTH($S2041)=12, "December")</f>
        <v>November</v>
      </c>
    </row>
    <row r="2042" spans="1:21" ht="30" x14ac:dyDescent="0.25">
      <c r="A2042">
        <v>2040</v>
      </c>
      <c r="B2042" s="3" t="s">
        <v>2040</v>
      </c>
      <c r="C2042" s="3" t="s">
        <v>6149</v>
      </c>
      <c r="D2042" s="6">
        <v>5000</v>
      </c>
      <c r="E2042" s="8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>
        <f t="shared" si="124"/>
        <v>149</v>
      </c>
      <c r="P2042" s="11">
        <f t="shared" si="125"/>
        <v>27.47</v>
      </c>
      <c r="Q2042" t="s">
        <v>8316</v>
      </c>
      <c r="R2042" t="s">
        <v>8346</v>
      </c>
      <c r="S2042" s="10">
        <f t="shared" si="126"/>
        <v>41578.927118055559</v>
      </c>
      <c r="T2042">
        <f t="shared" si="127"/>
        <v>2013</v>
      </c>
      <c r="U2042" s="15" t="str" cm="1">
        <f t="array" ref="U2042">_xlfn.IFS(MONTH($S2042)=1, "January", MONTH($S2042)=2, "Feburary", MONTH($S2042)=3, "March", MONTH($S2042)=4, "April", MONTH($S2042)=5, "May", MONTH($S2042)=6, "June", MONTH($S2042)=7, "July", MONTH($S2042)=8, "August", MONTH($S2042)=9, "September", MONTH($S2042)=10, "October", MONTH($S2042)=11, "November", MONTH($S2042)=12, "December")</f>
        <v>October</v>
      </c>
    </row>
    <row r="2043" spans="1:21" ht="30" x14ac:dyDescent="0.25">
      <c r="A2043">
        <v>2041</v>
      </c>
      <c r="B2043" s="3" t="s">
        <v>2041</v>
      </c>
      <c r="C2043" s="3" t="s">
        <v>6150</v>
      </c>
      <c r="D2043" s="6">
        <v>5000</v>
      </c>
      <c r="E2043" s="8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>
        <f t="shared" si="124"/>
        <v>346</v>
      </c>
      <c r="P2043" s="11">
        <f t="shared" si="125"/>
        <v>143.97999999999999</v>
      </c>
      <c r="Q2043" t="s">
        <v>8316</v>
      </c>
      <c r="R2043" t="s">
        <v>8346</v>
      </c>
      <c r="S2043" s="10">
        <f t="shared" si="126"/>
        <v>42654.525775462964</v>
      </c>
      <c r="T2043">
        <f t="shared" si="127"/>
        <v>2016</v>
      </c>
      <c r="U2043" s="15" t="str" cm="1">
        <f t="array" ref="U2043">_xlfn.IFS(MONTH($S2043)=1, "January", MONTH($S2043)=2, "Feburary", MONTH($S2043)=3, "March", MONTH($S2043)=4, "April", MONTH($S2043)=5, "May", MONTH($S2043)=6, "June", MONTH($S2043)=7, "July", MONTH($S2043)=8, "August", MONTH($S2043)=9, "September", MONTH($S2043)=10, "October", MONTH($S2043)=11, "November", MONTH($S2043)=12, "December")</f>
        <v>October</v>
      </c>
    </row>
    <row r="2044" spans="1:21" ht="30" x14ac:dyDescent="0.25">
      <c r="A2044">
        <v>2042</v>
      </c>
      <c r="B2044" s="3" t="s">
        <v>2042</v>
      </c>
      <c r="C2044" s="3" t="s">
        <v>6151</v>
      </c>
      <c r="D2044" s="6">
        <v>5000</v>
      </c>
      <c r="E2044" s="8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>
        <f t="shared" si="124"/>
        <v>247</v>
      </c>
      <c r="P2044" s="11">
        <f t="shared" si="125"/>
        <v>88.24</v>
      </c>
      <c r="Q2044" t="s">
        <v>8316</v>
      </c>
      <c r="R2044" t="s">
        <v>8346</v>
      </c>
      <c r="S2044" s="10">
        <f t="shared" si="126"/>
        <v>42331.708032407405</v>
      </c>
      <c r="T2044">
        <f t="shared" si="127"/>
        <v>2015</v>
      </c>
      <c r="U2044" s="15" t="str" cm="1">
        <f t="array" ref="U2044">_xlfn.IFS(MONTH($S2044)=1, "January", MONTH($S2044)=2, "Feburary", MONTH($S2044)=3, "March", MONTH($S2044)=4, "April", MONTH($S2044)=5, "May", MONTH($S2044)=6, "June", MONTH($S2044)=7, "July", MONTH($S2044)=8, "August", MONTH($S2044)=9, "September", MONTH($S2044)=10, "October", MONTH($S2044)=11, "November", MONTH($S2044)=12, "December")</f>
        <v>November</v>
      </c>
    </row>
    <row r="2045" spans="1:21" ht="30" x14ac:dyDescent="0.25">
      <c r="A2045">
        <v>2043</v>
      </c>
      <c r="B2045" s="3" t="s">
        <v>2043</v>
      </c>
      <c r="C2045" s="3" t="s">
        <v>6152</v>
      </c>
      <c r="D2045" s="6">
        <v>5000</v>
      </c>
      <c r="E2045" s="8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>
        <f t="shared" si="124"/>
        <v>140</v>
      </c>
      <c r="P2045" s="11">
        <f t="shared" si="125"/>
        <v>36.33</v>
      </c>
      <c r="Q2045" t="s">
        <v>8316</v>
      </c>
      <c r="R2045" t="s">
        <v>8346</v>
      </c>
      <c r="S2045" s="10">
        <f t="shared" si="126"/>
        <v>42661.176817129628</v>
      </c>
      <c r="T2045">
        <f t="shared" si="127"/>
        <v>2016</v>
      </c>
      <c r="U2045" s="15" t="str" cm="1">
        <f t="array" ref="U2045">_xlfn.IFS(MONTH($S2045)=1, "January", MONTH($S2045)=2, "Feburary", MONTH($S2045)=3, "March", MONTH($S2045)=4, "April", MONTH($S2045)=5, "May", MONTH($S2045)=6, "June", MONTH($S2045)=7, "July", MONTH($S2045)=8, "August", MONTH($S2045)=9, "September", MONTH($S2045)=10, "October", MONTH($S2045)=11, "November", MONTH($S2045)=12, "December")</f>
        <v>October</v>
      </c>
    </row>
    <row r="2046" spans="1:21" ht="30" x14ac:dyDescent="0.25">
      <c r="A2046">
        <v>2044</v>
      </c>
      <c r="B2046" s="3" t="s">
        <v>2044</v>
      </c>
      <c r="C2046" s="3" t="s">
        <v>6153</v>
      </c>
      <c r="D2046" s="6">
        <v>5000</v>
      </c>
      <c r="E2046" s="8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>
        <f t="shared" si="124"/>
        <v>325</v>
      </c>
      <c r="P2046" s="11">
        <f t="shared" si="125"/>
        <v>90.18</v>
      </c>
      <c r="Q2046" t="s">
        <v>8316</v>
      </c>
      <c r="R2046" t="s">
        <v>8346</v>
      </c>
      <c r="S2046" s="10">
        <f t="shared" si="126"/>
        <v>42138.684189814812</v>
      </c>
      <c r="T2046">
        <f t="shared" si="127"/>
        <v>2015</v>
      </c>
      <c r="U2046" s="15" t="str" cm="1">
        <f t="array" ref="U2046">_xlfn.IFS(MONTH($S2046)=1, "January", MONTH($S2046)=2, "Feburary", MONTH($S2046)=3, "March", MONTH($S2046)=4, "April", MONTH($S2046)=5, "May", MONTH($S2046)=6, "June", MONTH($S2046)=7, "July", MONTH($S2046)=8, "August", MONTH($S2046)=9, "September", MONTH($S2046)=10, "October", MONTH($S2046)=11, "November", MONTH($S2046)=12, "December")</f>
        <v>May</v>
      </c>
    </row>
    <row r="2047" spans="1:21" ht="30" x14ac:dyDescent="0.25">
      <c r="A2047">
        <v>2045</v>
      </c>
      <c r="B2047" s="3" t="s">
        <v>2045</v>
      </c>
      <c r="C2047" s="3" t="s">
        <v>6154</v>
      </c>
      <c r="D2047" s="6">
        <v>5000</v>
      </c>
      <c r="E2047" s="8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>
        <f t="shared" si="124"/>
        <v>803</v>
      </c>
      <c r="P2047" s="11">
        <f t="shared" si="125"/>
        <v>152.62</v>
      </c>
      <c r="Q2047" t="s">
        <v>8316</v>
      </c>
      <c r="R2047" t="s">
        <v>8346</v>
      </c>
      <c r="S2047" s="10">
        <f t="shared" si="126"/>
        <v>41069.088506944441</v>
      </c>
      <c r="T2047">
        <f t="shared" si="127"/>
        <v>2012</v>
      </c>
      <c r="U2047" s="15" t="str" cm="1">
        <f t="array" ref="U2047">_xlfn.IFS(MONTH($S2047)=1, "January", MONTH($S2047)=2, "Feburary", MONTH($S2047)=3, "March", MONTH($S2047)=4, "April", MONTH($S2047)=5, "May", MONTH($S2047)=6, "June", MONTH($S2047)=7, "July", MONTH($S2047)=8, "August", MONTH($S2047)=9, "September", MONTH($S2047)=10, "October", MONTH($S2047)=11, "November", MONTH($S2047)=12, "December")</f>
        <v>June</v>
      </c>
    </row>
    <row r="2048" spans="1:21" ht="30" x14ac:dyDescent="0.25">
      <c r="A2048">
        <v>2046</v>
      </c>
      <c r="B2048" s="3" t="s">
        <v>2046</v>
      </c>
      <c r="C2048" s="3" t="s">
        <v>6155</v>
      </c>
      <c r="D2048" s="6">
        <v>5000</v>
      </c>
      <c r="E2048" s="8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>
        <f t="shared" si="124"/>
        <v>242</v>
      </c>
      <c r="P2048" s="11">
        <f t="shared" si="125"/>
        <v>55.81</v>
      </c>
      <c r="Q2048" t="s">
        <v>8316</v>
      </c>
      <c r="R2048" t="s">
        <v>8346</v>
      </c>
      <c r="S2048" s="10">
        <f t="shared" si="126"/>
        <v>41387.171805555554</v>
      </c>
      <c r="T2048">
        <f t="shared" si="127"/>
        <v>2013</v>
      </c>
      <c r="U2048" s="15" t="str" cm="1">
        <f t="array" ref="U2048">_xlfn.IFS(MONTH($S2048)=1, "January", MONTH($S2048)=2, "Feburary", MONTH($S2048)=3, "March", MONTH($S2048)=4, "April", MONTH($S2048)=5, "May", MONTH($S2048)=6, "June", MONTH($S2048)=7, "July", MONTH($S2048)=8, "August", MONTH($S2048)=9, "September", MONTH($S2048)=10, "October", MONTH($S2048)=11, "November", MONTH($S2048)=12, "December")</f>
        <v>April</v>
      </c>
    </row>
    <row r="2049" spans="1:21" ht="30" x14ac:dyDescent="0.25">
      <c r="A2049">
        <v>2047</v>
      </c>
      <c r="B2049" s="3" t="s">
        <v>2047</v>
      </c>
      <c r="C2049" s="3" t="s">
        <v>6156</v>
      </c>
      <c r="D2049" s="6">
        <v>5000</v>
      </c>
      <c r="E2049" s="8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>
        <f t="shared" si="124"/>
        <v>2019</v>
      </c>
      <c r="P2049" s="11">
        <f t="shared" si="125"/>
        <v>227.85</v>
      </c>
      <c r="Q2049" t="s">
        <v>8316</v>
      </c>
      <c r="R2049" t="s">
        <v>8346</v>
      </c>
      <c r="S2049" s="10">
        <f t="shared" si="126"/>
        <v>42081.903587962966</v>
      </c>
      <c r="T2049">
        <f t="shared" si="127"/>
        <v>2015</v>
      </c>
      <c r="U2049" s="15" t="str" cm="1">
        <f t="array" ref="U2049">_xlfn.IFS(MONTH($S2049)=1, "January", MONTH($S2049)=2, "Feburary", MONTH($S2049)=3, "March", MONTH($S2049)=4, "April", MONTH($S2049)=5, "May", MONTH($S2049)=6, "June", MONTH($S2049)=7, "July", MONTH($S2049)=8, "August", MONTH($S2049)=9, "September", MONTH($S2049)=10, "October", MONTH($S2049)=11, "November", MONTH($S2049)=12, "December")</f>
        <v>March</v>
      </c>
    </row>
    <row r="2050" spans="1:21" ht="30" x14ac:dyDescent="0.25">
      <c r="A2050">
        <v>2048</v>
      </c>
      <c r="B2050" s="3" t="s">
        <v>2048</v>
      </c>
      <c r="C2050" s="3" t="s">
        <v>6157</v>
      </c>
      <c r="D2050" s="6">
        <v>5000</v>
      </c>
      <c r="E2050" s="8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>
        <f t="shared" si="124"/>
        <v>2522</v>
      </c>
      <c r="P2050" s="11">
        <f t="shared" si="125"/>
        <v>91.83</v>
      </c>
      <c r="Q2050" t="s">
        <v>8316</v>
      </c>
      <c r="R2050" t="s">
        <v>8346</v>
      </c>
      <c r="S2050" s="10">
        <f t="shared" si="126"/>
        <v>41387.651516203703</v>
      </c>
      <c r="T2050">
        <f t="shared" si="127"/>
        <v>2013</v>
      </c>
      <c r="U2050" s="15" t="str" cm="1">
        <f t="array" ref="U2050">_xlfn.IFS(MONTH($S2050)=1, "January", MONTH($S2050)=2, "Feburary", MONTH($S2050)=3, "March", MONTH($S2050)=4, "April", MONTH($S2050)=5, "May", MONTH($S2050)=6, "June", MONTH($S2050)=7, "July", MONTH($S2050)=8, "August", MONTH($S2050)=9, "September", MONTH($S2050)=10, "October", MONTH($S2050)=11, "November", MONTH($S2050)=12, "December")</f>
        <v>April</v>
      </c>
    </row>
    <row r="2051" spans="1:21" x14ac:dyDescent="0.25">
      <c r="A2051">
        <v>2049</v>
      </c>
      <c r="B2051" s="3" t="s">
        <v>2049</v>
      </c>
      <c r="C2051" s="3" t="s">
        <v>6158</v>
      </c>
      <c r="D2051" s="6">
        <v>5000</v>
      </c>
      <c r="E2051" s="8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>
        <f t="shared" ref="O2051:O2114" si="128">ROUND($E2051/$D2051*100, 0)</f>
        <v>1202</v>
      </c>
      <c r="P2051" s="11">
        <f t="shared" ref="P2051:P2114" si="129">IFERROR(ROUND($E2051/$L2051, 2), 0)</f>
        <v>80.989999999999995</v>
      </c>
      <c r="Q2051" t="s">
        <v>8316</v>
      </c>
      <c r="R2051" t="s">
        <v>8346</v>
      </c>
      <c r="S2051" s="10">
        <f t="shared" ref="S2051:S2114" si="130">((($J2051/60)/60)/24)+DATE(1970,1,1)</f>
        <v>41575.527349537035</v>
      </c>
      <c r="T2051">
        <f t="shared" ref="T2051:T2114" si="131">YEAR($S2051)</f>
        <v>2013</v>
      </c>
      <c r="U2051" s="15" t="str" cm="1">
        <f t="array" ref="U2051">_xlfn.IFS(MONTH($S2051)=1, "January", MONTH($S2051)=2, "Feburary", MONTH($S2051)=3, "March", MONTH($S2051)=4, "April", MONTH($S2051)=5, "May", MONTH($S2051)=6, "June", MONTH($S2051)=7, "July", MONTH($S2051)=8, "August", MONTH($S2051)=9, "September", MONTH($S2051)=10, "October", MONTH($S2051)=11, "November", MONTH($S2051)=12, "December")</f>
        <v>October</v>
      </c>
    </row>
    <row r="2052" spans="1:21" ht="30" x14ac:dyDescent="0.25">
      <c r="A2052">
        <v>2050</v>
      </c>
      <c r="B2052" s="3" t="s">
        <v>2050</v>
      </c>
      <c r="C2052" s="3" t="s">
        <v>6159</v>
      </c>
      <c r="D2052" s="6">
        <v>5000</v>
      </c>
      <c r="E2052" s="8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>
        <f t="shared" si="128"/>
        <v>947</v>
      </c>
      <c r="P2052" s="11">
        <f t="shared" si="129"/>
        <v>278.39</v>
      </c>
      <c r="Q2052" t="s">
        <v>8316</v>
      </c>
      <c r="R2052" t="s">
        <v>8346</v>
      </c>
      <c r="S2052" s="10">
        <f t="shared" si="130"/>
        <v>42115.071504629625</v>
      </c>
      <c r="T2052">
        <f t="shared" si="131"/>
        <v>2015</v>
      </c>
      <c r="U2052" s="15" t="str" cm="1">
        <f t="array" ref="U2052">_xlfn.IFS(MONTH($S2052)=1, "January", MONTH($S2052)=2, "Feburary", MONTH($S2052)=3, "March", MONTH($S2052)=4, "April", MONTH($S2052)=5, "May", MONTH($S2052)=6, "June", MONTH($S2052)=7, "July", MONTH($S2052)=8, "August", MONTH($S2052)=9, "September", MONTH($S2052)=10, "October", MONTH($S2052)=11, "November", MONTH($S2052)=12, "December")</f>
        <v>April</v>
      </c>
    </row>
    <row r="2053" spans="1:21" ht="30" x14ac:dyDescent="0.25">
      <c r="A2053">
        <v>2051</v>
      </c>
      <c r="B2053" s="3" t="s">
        <v>2051</v>
      </c>
      <c r="C2053" s="3" t="s">
        <v>6160</v>
      </c>
      <c r="D2053" s="6">
        <v>5000</v>
      </c>
      <c r="E2053" s="8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>
        <f t="shared" si="128"/>
        <v>209</v>
      </c>
      <c r="P2053" s="11">
        <f t="shared" si="129"/>
        <v>43.1</v>
      </c>
      <c r="Q2053" t="s">
        <v>8316</v>
      </c>
      <c r="R2053" t="s">
        <v>8346</v>
      </c>
      <c r="S2053" s="10">
        <f t="shared" si="130"/>
        <v>41604.022418981483</v>
      </c>
      <c r="T2053">
        <f t="shared" si="131"/>
        <v>2013</v>
      </c>
      <c r="U2053" s="15" t="str" cm="1">
        <f t="array" ref="U2053">_xlfn.IFS(MONTH($S2053)=1, "January", MONTH($S2053)=2, "Feburary", MONTH($S2053)=3, "March", MONTH($S2053)=4, "April", MONTH($S2053)=5, "May", MONTH($S2053)=6, "June", MONTH($S2053)=7, "July", MONTH($S2053)=8, "August", MONTH($S2053)=9, "September", MONTH($S2053)=10, "October", MONTH($S2053)=11, "November", MONTH($S2053)=12, "December")</f>
        <v>November</v>
      </c>
    </row>
    <row r="2054" spans="1:21" ht="30" x14ac:dyDescent="0.25">
      <c r="A2054">
        <v>2052</v>
      </c>
      <c r="B2054" s="3" t="s">
        <v>2052</v>
      </c>
      <c r="C2054" s="3" t="s">
        <v>6161</v>
      </c>
      <c r="D2054" s="6">
        <v>5000</v>
      </c>
      <c r="E2054" s="8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>
        <f t="shared" si="128"/>
        <v>3530</v>
      </c>
      <c r="P2054" s="11">
        <f t="shared" si="129"/>
        <v>326.29000000000002</v>
      </c>
      <c r="Q2054" t="s">
        <v>8316</v>
      </c>
      <c r="R2054" t="s">
        <v>8346</v>
      </c>
      <c r="S2054" s="10">
        <f t="shared" si="130"/>
        <v>42375.08394675926</v>
      </c>
      <c r="T2054">
        <f t="shared" si="131"/>
        <v>2016</v>
      </c>
      <c r="U2054" s="15" t="str" cm="1">
        <f t="array" ref="U2054">_xlfn.IFS(MONTH($S2054)=1, "January", MONTH($S2054)=2, "Feburary", MONTH($S2054)=3, "March", MONTH($S2054)=4, "April", MONTH($S2054)=5, "May", MONTH($S2054)=6, "June", MONTH($S2054)=7, "July", MONTH($S2054)=8, "August", MONTH($S2054)=9, "September", MONTH($S2054)=10, "October", MONTH($S2054)=11, "November", MONTH($S2054)=12, "December")</f>
        <v>January</v>
      </c>
    </row>
    <row r="2055" spans="1:21" ht="30" x14ac:dyDescent="0.25">
      <c r="A2055">
        <v>2053</v>
      </c>
      <c r="B2055" s="3" t="s">
        <v>2053</v>
      </c>
      <c r="C2055" s="3" t="s">
        <v>6162</v>
      </c>
      <c r="D2055" s="6">
        <v>5000</v>
      </c>
      <c r="E2055" s="8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>
        <f t="shared" si="128"/>
        <v>101</v>
      </c>
      <c r="P2055" s="11">
        <f t="shared" si="129"/>
        <v>41.74</v>
      </c>
      <c r="Q2055" t="s">
        <v>8316</v>
      </c>
      <c r="R2055" t="s">
        <v>8346</v>
      </c>
      <c r="S2055" s="10">
        <f t="shared" si="130"/>
        <v>42303.617488425924</v>
      </c>
      <c r="T2055">
        <f t="shared" si="131"/>
        <v>2015</v>
      </c>
      <c r="U2055" s="15" t="str" cm="1">
        <f t="array" ref="U2055">_xlfn.IFS(MONTH($S2055)=1, "January", MONTH($S2055)=2, "Feburary", MONTH($S2055)=3, "March", MONTH($S2055)=4, "April", MONTH($S2055)=5, "May", MONTH($S2055)=6, "June", MONTH($S2055)=7, "July", MONTH($S2055)=8, "August", MONTH($S2055)=9, "September", MONTH($S2055)=10, "October", MONTH($S2055)=11, "November", MONTH($S2055)=12, "December")</f>
        <v>October</v>
      </c>
    </row>
    <row r="2056" spans="1:21" ht="30" x14ac:dyDescent="0.25">
      <c r="A2056">
        <v>2054</v>
      </c>
      <c r="B2056" s="3" t="s">
        <v>2054</v>
      </c>
      <c r="C2056" s="3" t="s">
        <v>6163</v>
      </c>
      <c r="D2056" s="6">
        <v>5000</v>
      </c>
      <c r="E2056" s="8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>
        <f t="shared" si="128"/>
        <v>795</v>
      </c>
      <c r="P2056" s="11">
        <f t="shared" si="129"/>
        <v>64.02</v>
      </c>
      <c r="Q2056" t="s">
        <v>8316</v>
      </c>
      <c r="R2056" t="s">
        <v>8346</v>
      </c>
      <c r="S2056" s="10">
        <f t="shared" si="130"/>
        <v>41731.520949074074</v>
      </c>
      <c r="T2056">
        <f t="shared" si="131"/>
        <v>2014</v>
      </c>
      <c r="U2056" s="15" t="str" cm="1">
        <f t="array" ref="U2056">_xlfn.IFS(MONTH($S2056)=1, "January", MONTH($S2056)=2, "Feburary", MONTH($S2056)=3, "March", MONTH($S2056)=4, "April", MONTH($S2056)=5, "May", MONTH($S2056)=6, "June", MONTH($S2056)=7, "July", MONTH($S2056)=8, "August", MONTH($S2056)=9, "September", MONTH($S2056)=10, "October", MONTH($S2056)=11, "November", MONTH($S2056)=12, "December")</f>
        <v>April</v>
      </c>
    </row>
    <row r="2057" spans="1:21" ht="30" x14ac:dyDescent="0.25">
      <c r="A2057">
        <v>2055</v>
      </c>
      <c r="B2057" s="3" t="s">
        <v>2055</v>
      </c>
      <c r="C2057" s="3" t="s">
        <v>6164</v>
      </c>
      <c r="D2057" s="6">
        <v>5000</v>
      </c>
      <c r="E2057" s="8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>
        <f t="shared" si="128"/>
        <v>201</v>
      </c>
      <c r="P2057" s="11">
        <f t="shared" si="129"/>
        <v>99.46</v>
      </c>
      <c r="Q2057" t="s">
        <v>8316</v>
      </c>
      <c r="R2057" t="s">
        <v>8346</v>
      </c>
      <c r="S2057" s="10">
        <f t="shared" si="130"/>
        <v>41946.674108796295</v>
      </c>
      <c r="T2057">
        <f t="shared" si="131"/>
        <v>2014</v>
      </c>
      <c r="U2057" s="15" t="str" cm="1">
        <f t="array" ref="U2057">_xlfn.IFS(MONTH($S2057)=1, "January", MONTH($S2057)=2, "Feburary", MONTH($S2057)=3, "March", MONTH($S2057)=4, "April", MONTH($S2057)=5, "May", MONTH($S2057)=6, "June", MONTH($S2057)=7, "July", MONTH($S2057)=8, "August", MONTH($S2057)=9, "September", MONTH($S2057)=10, "October", MONTH($S2057)=11, "November", MONTH($S2057)=12, "December")</f>
        <v>November</v>
      </c>
    </row>
    <row r="2058" spans="1:21" ht="30" x14ac:dyDescent="0.25">
      <c r="A2058">
        <v>2056</v>
      </c>
      <c r="B2058" s="3" t="s">
        <v>2056</v>
      </c>
      <c r="C2058" s="3" t="s">
        <v>6165</v>
      </c>
      <c r="D2058" s="6">
        <v>5000</v>
      </c>
      <c r="E2058" s="8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>
        <f t="shared" si="128"/>
        <v>1535</v>
      </c>
      <c r="P2058" s="11">
        <f t="shared" si="129"/>
        <v>138.49</v>
      </c>
      <c r="Q2058" t="s">
        <v>8316</v>
      </c>
      <c r="R2058" t="s">
        <v>8346</v>
      </c>
      <c r="S2058" s="10">
        <f t="shared" si="130"/>
        <v>41351.76090277778</v>
      </c>
      <c r="T2058">
        <f t="shared" si="131"/>
        <v>2013</v>
      </c>
      <c r="U2058" s="15" t="str" cm="1">
        <f t="array" ref="U2058">_xlfn.IFS(MONTH($S2058)=1, "January", MONTH($S2058)=2, "Feburary", MONTH($S2058)=3, "March", MONTH($S2058)=4, "April", MONTH($S2058)=5, "May", MONTH($S2058)=6, "June", MONTH($S2058)=7, "July", MONTH($S2058)=8, "August", MONTH($S2058)=9, "September", MONTH($S2058)=10, "October", MONTH($S2058)=11, "November", MONTH($S2058)=12, "December")</f>
        <v>March</v>
      </c>
    </row>
    <row r="2059" spans="1:21" ht="30" x14ac:dyDescent="0.25">
      <c r="A2059">
        <v>2057</v>
      </c>
      <c r="B2059" s="3" t="s">
        <v>2057</v>
      </c>
      <c r="C2059" s="3" t="s">
        <v>6166</v>
      </c>
      <c r="D2059" s="6">
        <v>5000</v>
      </c>
      <c r="E2059" s="8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>
        <f t="shared" si="128"/>
        <v>607</v>
      </c>
      <c r="P2059" s="11">
        <f t="shared" si="129"/>
        <v>45.55</v>
      </c>
      <c r="Q2059" t="s">
        <v>8316</v>
      </c>
      <c r="R2059" t="s">
        <v>8346</v>
      </c>
      <c r="S2059" s="10">
        <f t="shared" si="130"/>
        <v>42396.494583333333</v>
      </c>
      <c r="T2059">
        <f t="shared" si="131"/>
        <v>2016</v>
      </c>
      <c r="U2059" s="15" t="str" cm="1">
        <f t="array" ref="U2059">_xlfn.IFS(MONTH($S2059)=1, "January", MONTH($S2059)=2, "Feburary", MONTH($S2059)=3, "March", MONTH($S2059)=4, "April", MONTH($S2059)=5, "May", MONTH($S2059)=6, "June", MONTH($S2059)=7, "July", MONTH($S2059)=8, "August", MONTH($S2059)=9, "September", MONTH($S2059)=10, "October", MONTH($S2059)=11, "November", MONTH($S2059)=12, "December")</f>
        <v>January</v>
      </c>
    </row>
    <row r="2060" spans="1:21" x14ac:dyDescent="0.25">
      <c r="A2060">
        <v>2058</v>
      </c>
      <c r="B2060" s="3" t="s">
        <v>2058</v>
      </c>
      <c r="C2060" s="3" t="s">
        <v>6167</v>
      </c>
      <c r="D2060" s="6">
        <v>5000</v>
      </c>
      <c r="E2060" s="8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>
        <f t="shared" si="128"/>
        <v>86</v>
      </c>
      <c r="P2060" s="11">
        <f t="shared" si="129"/>
        <v>10.51</v>
      </c>
      <c r="Q2060" t="s">
        <v>8316</v>
      </c>
      <c r="R2060" t="s">
        <v>8346</v>
      </c>
      <c r="S2060" s="10">
        <f t="shared" si="130"/>
        <v>42026.370717592596</v>
      </c>
      <c r="T2060">
        <f t="shared" si="131"/>
        <v>2015</v>
      </c>
      <c r="U2060" s="15" t="str" cm="1">
        <f t="array" ref="U2060">_xlfn.IFS(MONTH($S2060)=1, "January", MONTH($S2060)=2, "Feburary", MONTH($S2060)=3, "March", MONTH($S2060)=4, "April", MONTH($S2060)=5, "May", MONTH($S2060)=6, "June", MONTH($S2060)=7, "July", MONTH($S2060)=8, "August", MONTH($S2060)=9, "September", MONTH($S2060)=10, "October", MONTH($S2060)=11, "November", MONTH($S2060)=12, "December")</f>
        <v>January</v>
      </c>
    </row>
    <row r="2061" spans="1:21" ht="30" x14ac:dyDescent="0.25">
      <c r="A2061">
        <v>2059</v>
      </c>
      <c r="B2061" s="3" t="s">
        <v>2059</v>
      </c>
      <c r="C2061" s="3" t="s">
        <v>6168</v>
      </c>
      <c r="D2061" s="6">
        <v>5000</v>
      </c>
      <c r="E2061" s="8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>
        <f t="shared" si="128"/>
        <v>861</v>
      </c>
      <c r="P2061" s="11">
        <f t="shared" si="129"/>
        <v>114.77</v>
      </c>
      <c r="Q2061" t="s">
        <v>8316</v>
      </c>
      <c r="R2061" t="s">
        <v>8346</v>
      </c>
      <c r="S2061" s="10">
        <f t="shared" si="130"/>
        <v>42361.602476851855</v>
      </c>
      <c r="T2061">
        <f t="shared" si="131"/>
        <v>2015</v>
      </c>
      <c r="U2061" s="15" t="str" cm="1">
        <f t="array" ref="U2061">_xlfn.IFS(MONTH($S2061)=1, "January", MONTH($S2061)=2, "Feburary", MONTH($S2061)=3, "March", MONTH($S2061)=4, "April", MONTH($S2061)=5, "May", MONTH($S2061)=6, "June", MONTH($S2061)=7, "July", MONTH($S2061)=8, "August", MONTH($S2061)=9, "September", MONTH($S2061)=10, "October", MONTH($S2061)=11, "November", MONTH($S2061)=12, "December")</f>
        <v>December</v>
      </c>
    </row>
    <row r="2062" spans="1:21" ht="30" x14ac:dyDescent="0.25">
      <c r="A2062">
        <v>2060</v>
      </c>
      <c r="B2062" s="3" t="s">
        <v>2060</v>
      </c>
      <c r="C2062" s="3" t="s">
        <v>6169</v>
      </c>
      <c r="D2062" s="6">
        <v>5000</v>
      </c>
      <c r="E2062" s="8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>
        <f t="shared" si="128"/>
        <v>982</v>
      </c>
      <c r="P2062" s="11">
        <f t="shared" si="129"/>
        <v>36</v>
      </c>
      <c r="Q2062" t="s">
        <v>8316</v>
      </c>
      <c r="R2062" t="s">
        <v>8346</v>
      </c>
      <c r="S2062" s="10">
        <f t="shared" si="130"/>
        <v>41783.642939814818</v>
      </c>
      <c r="T2062">
        <f t="shared" si="131"/>
        <v>2014</v>
      </c>
      <c r="U2062" s="15" t="str" cm="1">
        <f t="array" ref="U2062">_xlfn.IFS(MONTH($S2062)=1, "January", MONTH($S2062)=2, "Feburary", MONTH($S2062)=3, "March", MONTH($S2062)=4, "April", MONTH($S2062)=5, "May", MONTH($S2062)=6, "June", MONTH($S2062)=7, "July", MONTH($S2062)=8, "August", MONTH($S2062)=9, "September", MONTH($S2062)=10, "October", MONTH($S2062)=11, "November", MONTH($S2062)=12, "December")</f>
        <v>May</v>
      </c>
    </row>
    <row r="2063" spans="1:21" ht="30" x14ac:dyDescent="0.25">
      <c r="A2063">
        <v>2061</v>
      </c>
      <c r="B2063" s="3" t="s">
        <v>2061</v>
      </c>
      <c r="C2063" s="3" t="s">
        <v>6170</v>
      </c>
      <c r="D2063" s="6">
        <v>5000</v>
      </c>
      <c r="E2063" s="8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>
        <f t="shared" si="128"/>
        <v>108</v>
      </c>
      <c r="P2063" s="11">
        <f t="shared" si="129"/>
        <v>154.16999999999999</v>
      </c>
      <c r="Q2063" t="s">
        <v>8316</v>
      </c>
      <c r="R2063" t="s">
        <v>8346</v>
      </c>
      <c r="S2063" s="10">
        <f t="shared" si="130"/>
        <v>42705.764513888891</v>
      </c>
      <c r="T2063">
        <f t="shared" si="131"/>
        <v>2016</v>
      </c>
      <c r="U2063" s="15" t="str" cm="1">
        <f t="array" ref="U2063">_xlfn.IFS(MONTH($S2063)=1, "January", MONTH($S2063)=2, "Feburary", MONTH($S2063)=3, "March", MONTH($S2063)=4, "April", MONTH($S2063)=5, "May", MONTH($S2063)=6, "June", MONTH($S2063)=7, "July", MONTH($S2063)=8, "August", MONTH($S2063)=9, "September", MONTH($S2063)=10, "October", MONTH($S2063)=11, "November", MONTH($S2063)=12, "December")</f>
        <v>December</v>
      </c>
    </row>
    <row r="2064" spans="1:21" ht="30" x14ac:dyDescent="0.25">
      <c r="A2064">
        <v>2062</v>
      </c>
      <c r="B2064" s="3" t="s">
        <v>2062</v>
      </c>
      <c r="C2064" s="3" t="s">
        <v>6171</v>
      </c>
      <c r="D2064" s="6">
        <v>5000</v>
      </c>
      <c r="E2064" s="8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>
        <f t="shared" si="128"/>
        <v>2300</v>
      </c>
      <c r="P2064" s="11">
        <f t="shared" si="129"/>
        <v>566.39</v>
      </c>
      <c r="Q2064" t="s">
        <v>8316</v>
      </c>
      <c r="R2064" t="s">
        <v>8346</v>
      </c>
      <c r="S2064" s="10">
        <f t="shared" si="130"/>
        <v>42423.3830787037</v>
      </c>
      <c r="T2064">
        <f t="shared" si="131"/>
        <v>2016</v>
      </c>
      <c r="U2064" s="15" t="str" cm="1">
        <f t="array" ref="U2064">_xlfn.IFS(MONTH($S2064)=1, "January", MONTH($S2064)=2, "Feburary", MONTH($S2064)=3, "March", MONTH($S2064)=4, "April", MONTH($S2064)=5, "May", MONTH($S2064)=6, "June", MONTH($S2064)=7, "July", MONTH($S2064)=8, "August", MONTH($S2064)=9, "September", MONTH($S2064)=10, "October", MONTH($S2064)=11, "November", MONTH($S2064)=12, "December")</f>
        <v>Feburary</v>
      </c>
    </row>
    <row r="2065" spans="1:21" ht="30" x14ac:dyDescent="0.25">
      <c r="A2065">
        <v>2063</v>
      </c>
      <c r="B2065" s="3" t="s">
        <v>2063</v>
      </c>
      <c r="C2065" s="3" t="s">
        <v>6172</v>
      </c>
      <c r="D2065" s="6">
        <v>5000</v>
      </c>
      <c r="E2065" s="8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>
        <f t="shared" si="128"/>
        <v>118</v>
      </c>
      <c r="P2065" s="11">
        <f t="shared" si="129"/>
        <v>120.86</v>
      </c>
      <c r="Q2065" t="s">
        <v>8316</v>
      </c>
      <c r="R2065" t="s">
        <v>8346</v>
      </c>
      <c r="S2065" s="10">
        <f t="shared" si="130"/>
        <v>42472.73265046296</v>
      </c>
      <c r="T2065">
        <f t="shared" si="131"/>
        <v>2016</v>
      </c>
      <c r="U2065" s="15" t="str" cm="1">
        <f t="array" ref="U2065">_xlfn.IFS(MONTH($S2065)=1, "January", MONTH($S2065)=2, "Feburary", MONTH($S2065)=3, "March", MONTH($S2065)=4, "April", MONTH($S2065)=5, "May", MONTH($S2065)=6, "June", MONTH($S2065)=7, "July", MONTH($S2065)=8, "August", MONTH($S2065)=9, "September", MONTH($S2065)=10, "October", MONTH($S2065)=11, "November", MONTH($S2065)=12, "December")</f>
        <v>April</v>
      </c>
    </row>
    <row r="2066" spans="1:21" ht="30" x14ac:dyDescent="0.25">
      <c r="A2066">
        <v>2064</v>
      </c>
      <c r="B2066" s="3" t="s">
        <v>2064</v>
      </c>
      <c r="C2066" s="3" t="s">
        <v>6173</v>
      </c>
      <c r="D2066" s="6">
        <v>5000</v>
      </c>
      <c r="E2066" s="8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>
        <f t="shared" si="128"/>
        <v>10016</v>
      </c>
      <c r="P2066" s="11">
        <f t="shared" si="129"/>
        <v>86.16</v>
      </c>
      <c r="Q2066" t="s">
        <v>8316</v>
      </c>
      <c r="R2066" t="s">
        <v>8346</v>
      </c>
      <c r="S2066" s="10">
        <f t="shared" si="130"/>
        <v>41389.364849537036</v>
      </c>
      <c r="T2066">
        <f t="shared" si="131"/>
        <v>2013</v>
      </c>
      <c r="U2066" s="15" t="str" cm="1">
        <f t="array" ref="U2066">_xlfn.IFS(MONTH($S2066)=1, "January", MONTH($S2066)=2, "Feburary", MONTH($S2066)=3, "March", MONTH($S2066)=4, "April", MONTH($S2066)=5, "May", MONTH($S2066)=6, "June", MONTH($S2066)=7, "July", MONTH($S2066)=8, "August", MONTH($S2066)=9, "September", MONTH($S2066)=10, "October", MONTH($S2066)=11, "November", MONTH($S2066)=12, "December")</f>
        <v>April</v>
      </c>
    </row>
    <row r="2067" spans="1:21" ht="30" x14ac:dyDescent="0.25">
      <c r="A2067">
        <v>2065</v>
      </c>
      <c r="B2067" s="3" t="s">
        <v>2065</v>
      </c>
      <c r="C2067" s="3" t="s">
        <v>6174</v>
      </c>
      <c r="D2067" s="6">
        <v>5000</v>
      </c>
      <c r="E2067" s="8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>
        <f t="shared" si="128"/>
        <v>1594</v>
      </c>
      <c r="P2067" s="11">
        <f t="shared" si="129"/>
        <v>51.21</v>
      </c>
      <c r="Q2067" t="s">
        <v>8316</v>
      </c>
      <c r="R2067" t="s">
        <v>8346</v>
      </c>
      <c r="S2067" s="10">
        <f t="shared" si="130"/>
        <v>41603.333668981482</v>
      </c>
      <c r="T2067">
        <f t="shared" si="131"/>
        <v>2013</v>
      </c>
      <c r="U2067" s="15" t="str" cm="1">
        <f t="array" ref="U2067">_xlfn.IFS(MONTH($S2067)=1, "January", MONTH($S2067)=2, "Feburary", MONTH($S2067)=3, "March", MONTH($S2067)=4, "April", MONTH($S2067)=5, "May", MONTH($S2067)=6, "June", MONTH($S2067)=7, "July", MONTH($S2067)=8, "August", MONTH($S2067)=9, "September", MONTH($S2067)=10, "October", MONTH($S2067)=11, "November", MONTH($S2067)=12, "December")</f>
        <v>November</v>
      </c>
    </row>
    <row r="2068" spans="1:21" ht="30" x14ac:dyDescent="0.25">
      <c r="A2068">
        <v>2066</v>
      </c>
      <c r="B2068" s="3" t="s">
        <v>2066</v>
      </c>
      <c r="C2068" s="3" t="s">
        <v>6175</v>
      </c>
      <c r="D2068" s="6">
        <v>5000</v>
      </c>
      <c r="E2068" s="8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>
        <f t="shared" si="128"/>
        <v>87</v>
      </c>
      <c r="P2068" s="11">
        <f t="shared" si="129"/>
        <v>67.260000000000005</v>
      </c>
      <c r="Q2068" t="s">
        <v>8316</v>
      </c>
      <c r="R2068" t="s">
        <v>8346</v>
      </c>
      <c r="S2068" s="10">
        <f t="shared" si="130"/>
        <v>41844.771793981483</v>
      </c>
      <c r="T2068">
        <f t="shared" si="131"/>
        <v>2014</v>
      </c>
      <c r="U2068" s="15" t="str" cm="1">
        <f t="array" ref="U2068">_xlfn.IFS(MONTH($S2068)=1, "January", MONTH($S2068)=2, "Feburary", MONTH($S2068)=3, "March", MONTH($S2068)=4, "April", MONTH($S2068)=5, "May", MONTH($S2068)=6, "June", MONTH($S2068)=7, "July", MONTH($S2068)=8, "August", MONTH($S2068)=9, "September", MONTH($S2068)=10, "October", MONTH($S2068)=11, "November", MONTH($S2068)=12, "December")</f>
        <v>July</v>
      </c>
    </row>
    <row r="2069" spans="1:21" ht="30" x14ac:dyDescent="0.25">
      <c r="A2069">
        <v>2067</v>
      </c>
      <c r="B2069" s="3" t="s">
        <v>2067</v>
      </c>
      <c r="C2069" s="3" t="s">
        <v>6176</v>
      </c>
      <c r="D2069" s="6">
        <v>5000</v>
      </c>
      <c r="E2069" s="8">
        <v>628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>
        <f t="shared" si="128"/>
        <v>13</v>
      </c>
      <c r="P2069" s="11">
        <f t="shared" si="129"/>
        <v>62.8</v>
      </c>
      <c r="Q2069" t="s">
        <v>8316</v>
      </c>
      <c r="R2069" t="s">
        <v>8346</v>
      </c>
      <c r="S2069" s="10">
        <f t="shared" si="130"/>
        <v>42115.853888888887</v>
      </c>
      <c r="T2069">
        <f t="shared" si="131"/>
        <v>2015</v>
      </c>
      <c r="U2069" s="15" t="str" cm="1">
        <f t="array" ref="U2069">_xlfn.IFS(MONTH($S2069)=1, "January", MONTH($S2069)=2, "Feburary", MONTH($S2069)=3, "March", MONTH($S2069)=4, "April", MONTH($S2069)=5, "May", MONTH($S2069)=6, "June", MONTH($S2069)=7, "July", MONTH($S2069)=8, "August", MONTH($S2069)=9, "September", MONTH($S2069)=10, "October", MONTH($S2069)=11, "November", MONTH($S2069)=12, "December")</f>
        <v>April</v>
      </c>
    </row>
    <row r="2070" spans="1:21" ht="30" x14ac:dyDescent="0.25">
      <c r="A2070">
        <v>2068</v>
      </c>
      <c r="B2070" s="3" t="s">
        <v>2068</v>
      </c>
      <c r="C2070" s="3" t="s">
        <v>6177</v>
      </c>
      <c r="D2070" s="6">
        <v>5000</v>
      </c>
      <c r="E2070" s="8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>
        <f t="shared" si="128"/>
        <v>526</v>
      </c>
      <c r="P2070" s="11">
        <f t="shared" si="129"/>
        <v>346.13</v>
      </c>
      <c r="Q2070" t="s">
        <v>8316</v>
      </c>
      <c r="R2070" t="s">
        <v>8346</v>
      </c>
      <c r="S2070" s="10">
        <f t="shared" si="130"/>
        <v>42633.841608796298</v>
      </c>
      <c r="T2070">
        <f t="shared" si="131"/>
        <v>2016</v>
      </c>
      <c r="U2070" s="15" t="str" cm="1">
        <f t="array" ref="U2070">_xlfn.IFS(MONTH($S2070)=1, "January", MONTH($S2070)=2, "Feburary", MONTH($S2070)=3, "March", MONTH($S2070)=4, "April", MONTH($S2070)=5, "May", MONTH($S2070)=6, "June", MONTH($S2070)=7, "July", MONTH($S2070)=8, "August", MONTH($S2070)=9, "September", MONTH($S2070)=10, "October", MONTH($S2070)=11, "November", MONTH($S2070)=12, "December")</f>
        <v>September</v>
      </c>
    </row>
    <row r="2071" spans="1:21" ht="30" x14ac:dyDescent="0.25">
      <c r="A2071">
        <v>2069</v>
      </c>
      <c r="B2071" s="3" t="s">
        <v>2069</v>
      </c>
      <c r="C2071" s="3" t="s">
        <v>6178</v>
      </c>
      <c r="D2071" s="6">
        <v>5000</v>
      </c>
      <c r="E2071" s="8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>
        <f t="shared" si="128"/>
        <v>1284</v>
      </c>
      <c r="P2071" s="11">
        <f t="shared" si="129"/>
        <v>244.12</v>
      </c>
      <c r="Q2071" t="s">
        <v>8316</v>
      </c>
      <c r="R2071" t="s">
        <v>8346</v>
      </c>
      <c r="S2071" s="10">
        <f t="shared" si="130"/>
        <v>42340.972118055557</v>
      </c>
      <c r="T2071">
        <f t="shared" si="131"/>
        <v>2015</v>
      </c>
      <c r="U2071" s="15" t="str" cm="1">
        <f t="array" ref="U2071">_xlfn.IFS(MONTH($S2071)=1, "January", MONTH($S2071)=2, "Feburary", MONTH($S2071)=3, "March", MONTH($S2071)=4, "April", MONTH($S2071)=5, "May", MONTH($S2071)=6, "June", MONTH($S2071)=7, "July", MONTH($S2071)=8, "August", MONTH($S2071)=9, "September", MONTH($S2071)=10, "October", MONTH($S2071)=11, "November", MONTH($S2071)=12, "December")</f>
        <v>December</v>
      </c>
    </row>
    <row r="2072" spans="1:21" ht="30" x14ac:dyDescent="0.25">
      <c r="A2072">
        <v>2070</v>
      </c>
      <c r="B2072" s="3" t="s">
        <v>2070</v>
      </c>
      <c r="C2072" s="3" t="s">
        <v>6179</v>
      </c>
      <c r="D2072" s="6">
        <v>5000</v>
      </c>
      <c r="E2072" s="8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>
        <f t="shared" si="128"/>
        <v>7933</v>
      </c>
      <c r="P2072" s="11">
        <f t="shared" si="129"/>
        <v>259.25</v>
      </c>
      <c r="Q2072" t="s">
        <v>8316</v>
      </c>
      <c r="R2072" t="s">
        <v>8346</v>
      </c>
      <c r="S2072" s="10">
        <f t="shared" si="130"/>
        <v>42519.6565162037</v>
      </c>
      <c r="T2072">
        <f t="shared" si="131"/>
        <v>2016</v>
      </c>
      <c r="U2072" s="15" t="str" cm="1">
        <f t="array" ref="U2072">_xlfn.IFS(MONTH($S2072)=1, "January", MONTH($S2072)=2, "Feburary", MONTH($S2072)=3, "March", MONTH($S2072)=4, "April", MONTH($S2072)=5, "May", MONTH($S2072)=6, "June", MONTH($S2072)=7, "July", MONTH($S2072)=8, "August", MONTH($S2072)=9, "September", MONTH($S2072)=10, "October", MONTH($S2072)=11, "November", MONTH($S2072)=12, "December")</f>
        <v>May</v>
      </c>
    </row>
    <row r="2073" spans="1:21" ht="30" x14ac:dyDescent="0.25">
      <c r="A2073">
        <v>2071</v>
      </c>
      <c r="B2073" s="3" t="s">
        <v>2071</v>
      </c>
      <c r="C2073" s="3" t="s">
        <v>6180</v>
      </c>
      <c r="D2073" s="6">
        <v>5000</v>
      </c>
      <c r="E2073" s="8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>
        <f t="shared" si="128"/>
        <v>1123</v>
      </c>
      <c r="P2073" s="11">
        <f t="shared" si="129"/>
        <v>201.96</v>
      </c>
      <c r="Q2073" t="s">
        <v>8316</v>
      </c>
      <c r="R2073" t="s">
        <v>8346</v>
      </c>
      <c r="S2073" s="10">
        <f t="shared" si="130"/>
        <v>42600.278749999998</v>
      </c>
      <c r="T2073">
        <f t="shared" si="131"/>
        <v>2016</v>
      </c>
      <c r="U2073" s="15" t="str" cm="1">
        <f t="array" ref="U2073">_xlfn.IFS(MONTH($S2073)=1, "January", MONTH($S2073)=2, "Feburary", MONTH($S2073)=3, "March", MONTH($S2073)=4, "April", MONTH($S2073)=5, "May", MONTH($S2073)=6, "June", MONTH($S2073)=7, "July", MONTH($S2073)=8, "August", MONTH($S2073)=9, "September", MONTH($S2073)=10, "October", MONTH($S2073)=11, "November", MONTH($S2073)=12, "December")</f>
        <v>August</v>
      </c>
    </row>
    <row r="2074" spans="1:21" ht="30" x14ac:dyDescent="0.25">
      <c r="A2074">
        <v>2072</v>
      </c>
      <c r="B2074" s="3" t="s">
        <v>2072</v>
      </c>
      <c r="C2074" s="3" t="s">
        <v>6181</v>
      </c>
      <c r="D2074" s="6">
        <v>5000</v>
      </c>
      <c r="E2074" s="8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>
        <f t="shared" si="128"/>
        <v>1583</v>
      </c>
      <c r="P2074" s="11">
        <f t="shared" si="129"/>
        <v>226.21</v>
      </c>
      <c r="Q2074" t="s">
        <v>8316</v>
      </c>
      <c r="R2074" t="s">
        <v>8346</v>
      </c>
      <c r="S2074" s="10">
        <f t="shared" si="130"/>
        <v>42467.581388888888</v>
      </c>
      <c r="T2074">
        <f t="shared" si="131"/>
        <v>2016</v>
      </c>
      <c r="U2074" s="15" t="str" cm="1">
        <f t="array" ref="U2074">_xlfn.IFS(MONTH($S2074)=1, "January", MONTH($S2074)=2, "Feburary", MONTH($S2074)=3, "March", MONTH($S2074)=4, "April", MONTH($S2074)=5, "May", MONTH($S2074)=6, "June", MONTH($S2074)=7, "July", MONTH($S2074)=8, "August", MONTH($S2074)=9, "September", MONTH($S2074)=10, "October", MONTH($S2074)=11, "November", MONTH($S2074)=12, "December")</f>
        <v>April</v>
      </c>
    </row>
    <row r="2075" spans="1:21" ht="30" x14ac:dyDescent="0.25">
      <c r="A2075">
        <v>2073</v>
      </c>
      <c r="B2075" s="3" t="s">
        <v>2073</v>
      </c>
      <c r="C2075" s="3" t="s">
        <v>6182</v>
      </c>
      <c r="D2075" s="6">
        <v>5000</v>
      </c>
      <c r="E2075" s="8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>
        <f t="shared" si="128"/>
        <v>3052</v>
      </c>
      <c r="P2075" s="11">
        <f t="shared" si="129"/>
        <v>324.69</v>
      </c>
      <c r="Q2075" t="s">
        <v>8316</v>
      </c>
      <c r="R2075" t="s">
        <v>8346</v>
      </c>
      <c r="S2075" s="10">
        <f t="shared" si="130"/>
        <v>42087.668032407411</v>
      </c>
      <c r="T2075">
        <f t="shared" si="131"/>
        <v>2015</v>
      </c>
      <c r="U2075" s="15" t="str" cm="1">
        <f t="array" ref="U2075">_xlfn.IFS(MONTH($S2075)=1, "January", MONTH($S2075)=2, "Feburary", MONTH($S2075)=3, "March", MONTH($S2075)=4, "April", MONTH($S2075)=5, "May", MONTH($S2075)=6, "June", MONTH($S2075)=7, "July", MONTH($S2075)=8, "August", MONTH($S2075)=9, "September", MONTH($S2075)=10, "October", MONTH($S2075)=11, "November", MONTH($S2075)=12, "December")</f>
        <v>March</v>
      </c>
    </row>
    <row r="2076" spans="1:21" ht="30" x14ac:dyDescent="0.25">
      <c r="A2076">
        <v>2074</v>
      </c>
      <c r="B2076" s="3" t="s">
        <v>2074</v>
      </c>
      <c r="C2076" s="3" t="s">
        <v>6183</v>
      </c>
      <c r="D2076" s="6">
        <v>5000</v>
      </c>
      <c r="E2076" s="8">
        <v>615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>
        <f t="shared" si="128"/>
        <v>12</v>
      </c>
      <c r="P2076" s="11">
        <f t="shared" si="129"/>
        <v>205</v>
      </c>
      <c r="Q2076" t="s">
        <v>8316</v>
      </c>
      <c r="R2076" t="s">
        <v>8346</v>
      </c>
      <c r="S2076" s="10">
        <f t="shared" si="130"/>
        <v>42466.826180555552</v>
      </c>
      <c r="T2076">
        <f t="shared" si="131"/>
        <v>2016</v>
      </c>
      <c r="U2076" s="15" t="str" cm="1">
        <f t="array" ref="U2076">_xlfn.IFS(MONTH($S2076)=1, "January", MONTH($S2076)=2, "Feburary", MONTH($S2076)=3, "March", MONTH($S2076)=4, "April", MONTH($S2076)=5, "May", MONTH($S2076)=6, "June", MONTH($S2076)=7, "July", MONTH($S2076)=8, "August", MONTH($S2076)=9, "September", MONTH($S2076)=10, "October", MONTH($S2076)=11, "November", MONTH($S2076)=12, "December")</f>
        <v>April</v>
      </c>
    </row>
    <row r="2077" spans="1:21" ht="30" x14ac:dyDescent="0.25">
      <c r="A2077">
        <v>2075</v>
      </c>
      <c r="B2077" s="3" t="s">
        <v>2075</v>
      </c>
      <c r="C2077" s="3" t="s">
        <v>6184</v>
      </c>
      <c r="D2077" s="6">
        <v>5000</v>
      </c>
      <c r="E2077" s="8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>
        <f t="shared" si="128"/>
        <v>3356</v>
      </c>
      <c r="P2077" s="11">
        <f t="shared" si="129"/>
        <v>20.47</v>
      </c>
      <c r="Q2077" t="s">
        <v>8316</v>
      </c>
      <c r="R2077" t="s">
        <v>8346</v>
      </c>
      <c r="S2077" s="10">
        <f t="shared" si="130"/>
        <v>41450.681574074071</v>
      </c>
      <c r="T2077">
        <f t="shared" si="131"/>
        <v>2013</v>
      </c>
      <c r="U2077" s="15" t="str" cm="1">
        <f t="array" ref="U2077">_xlfn.IFS(MONTH($S2077)=1, "January", MONTH($S2077)=2, "Feburary", MONTH($S2077)=3, "March", MONTH($S2077)=4, "April", MONTH($S2077)=5, "May", MONTH($S2077)=6, "June", MONTH($S2077)=7, "July", MONTH($S2077)=8, "August", MONTH($S2077)=9, "September", MONTH($S2077)=10, "October", MONTH($S2077)=11, "November", MONTH($S2077)=12, "December")</f>
        <v>June</v>
      </c>
    </row>
    <row r="2078" spans="1:21" ht="30" x14ac:dyDescent="0.25">
      <c r="A2078">
        <v>2076</v>
      </c>
      <c r="B2078" s="3" t="s">
        <v>2076</v>
      </c>
      <c r="C2078" s="3" t="s">
        <v>6185</v>
      </c>
      <c r="D2078" s="6">
        <v>5000</v>
      </c>
      <c r="E2078" s="8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>
        <f t="shared" si="128"/>
        <v>19452</v>
      </c>
      <c r="P2078" s="11">
        <f t="shared" si="129"/>
        <v>116.35</v>
      </c>
      <c r="Q2078" t="s">
        <v>8316</v>
      </c>
      <c r="R2078" t="s">
        <v>8346</v>
      </c>
      <c r="S2078" s="10">
        <f t="shared" si="130"/>
        <v>41803.880659722221</v>
      </c>
      <c r="T2078">
        <f t="shared" si="131"/>
        <v>2014</v>
      </c>
      <c r="U2078" s="15" t="str" cm="1">
        <f t="array" ref="U2078">_xlfn.IFS(MONTH($S2078)=1, "January", MONTH($S2078)=2, "Feburary", MONTH($S2078)=3, "March", MONTH($S2078)=4, "April", MONTH($S2078)=5, "May", MONTH($S2078)=6, "June", MONTH($S2078)=7, "July", MONTH($S2078)=8, "August", MONTH($S2078)=9, "September", MONTH($S2078)=10, "October", MONTH($S2078)=11, "November", MONTH($S2078)=12, "December")</f>
        <v>June</v>
      </c>
    </row>
    <row r="2079" spans="1:21" ht="30" x14ac:dyDescent="0.25">
      <c r="A2079">
        <v>2077</v>
      </c>
      <c r="B2079" s="3" t="s">
        <v>2077</v>
      </c>
      <c r="C2079" s="3" t="s">
        <v>6186</v>
      </c>
      <c r="D2079" s="6">
        <v>5000</v>
      </c>
      <c r="E2079" s="8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>
        <f t="shared" si="128"/>
        <v>1155</v>
      </c>
      <c r="P2079" s="11">
        <f t="shared" si="129"/>
        <v>307.2</v>
      </c>
      <c r="Q2079" t="s">
        <v>8316</v>
      </c>
      <c r="R2079" t="s">
        <v>8346</v>
      </c>
      <c r="S2079" s="10">
        <f t="shared" si="130"/>
        <v>42103.042546296296</v>
      </c>
      <c r="T2079">
        <f t="shared" si="131"/>
        <v>2015</v>
      </c>
      <c r="U2079" s="15" t="str" cm="1">
        <f t="array" ref="U2079">_xlfn.IFS(MONTH($S2079)=1, "January", MONTH($S2079)=2, "Feburary", MONTH($S2079)=3, "March", MONTH($S2079)=4, "April", MONTH($S2079)=5, "May", MONTH($S2079)=6, "June", MONTH($S2079)=7, "July", MONTH($S2079)=8, "August", MONTH($S2079)=9, "September", MONTH($S2079)=10, "October", MONTH($S2079)=11, "November", MONTH($S2079)=12, "December")</f>
        <v>April</v>
      </c>
    </row>
    <row r="2080" spans="1:21" ht="30" x14ac:dyDescent="0.25">
      <c r="A2080">
        <v>2078</v>
      </c>
      <c r="B2080" s="3" t="s">
        <v>2078</v>
      </c>
      <c r="C2080" s="3" t="s">
        <v>6187</v>
      </c>
      <c r="D2080" s="6">
        <v>5000</v>
      </c>
      <c r="E2080" s="8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>
        <f t="shared" si="128"/>
        <v>525</v>
      </c>
      <c r="P2080" s="11">
        <f t="shared" si="129"/>
        <v>546.69000000000005</v>
      </c>
      <c r="Q2080" t="s">
        <v>8316</v>
      </c>
      <c r="R2080" t="s">
        <v>8346</v>
      </c>
      <c r="S2080" s="10">
        <f t="shared" si="130"/>
        <v>42692.771493055552</v>
      </c>
      <c r="T2080">
        <f t="shared" si="131"/>
        <v>2016</v>
      </c>
      <c r="U2080" s="15" t="str" cm="1">
        <f t="array" ref="U2080">_xlfn.IFS(MONTH($S2080)=1, "January", MONTH($S2080)=2, "Feburary", MONTH($S2080)=3, "March", MONTH($S2080)=4, "April", MONTH($S2080)=5, "May", MONTH($S2080)=6, "June", MONTH($S2080)=7, "July", MONTH($S2080)=8, "August", MONTH($S2080)=9, "September", MONTH($S2080)=10, "October", MONTH($S2080)=11, "November", MONTH($S2080)=12, "December")</f>
        <v>November</v>
      </c>
    </row>
    <row r="2081" spans="1:21" ht="30" x14ac:dyDescent="0.25">
      <c r="A2081">
        <v>2079</v>
      </c>
      <c r="B2081" s="3" t="s">
        <v>2079</v>
      </c>
      <c r="C2081" s="3" t="s">
        <v>6188</v>
      </c>
      <c r="D2081" s="6">
        <v>5000</v>
      </c>
      <c r="E2081" s="8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>
        <f t="shared" si="128"/>
        <v>576</v>
      </c>
      <c r="P2081" s="11">
        <f t="shared" si="129"/>
        <v>47.47</v>
      </c>
      <c r="Q2081" t="s">
        <v>8316</v>
      </c>
      <c r="R2081" t="s">
        <v>8346</v>
      </c>
      <c r="S2081" s="10">
        <f t="shared" si="130"/>
        <v>42150.71056712963</v>
      </c>
      <c r="T2081">
        <f t="shared" si="131"/>
        <v>2015</v>
      </c>
      <c r="U2081" s="15" t="str" cm="1">
        <f t="array" ref="U2081">_xlfn.IFS(MONTH($S2081)=1, "January", MONTH($S2081)=2, "Feburary", MONTH($S2081)=3, "March", MONTH($S2081)=4, "April", MONTH($S2081)=5, "May", MONTH($S2081)=6, "June", MONTH($S2081)=7, "July", MONTH($S2081)=8, "August", MONTH($S2081)=9, "September", MONTH($S2081)=10, "October", MONTH($S2081)=11, "November", MONTH($S2081)=12, "December")</f>
        <v>May</v>
      </c>
    </row>
    <row r="2082" spans="1:21" ht="30" x14ac:dyDescent="0.25">
      <c r="A2082">
        <v>2080</v>
      </c>
      <c r="B2082" s="3" t="s">
        <v>2080</v>
      </c>
      <c r="C2082" s="3" t="s">
        <v>6189</v>
      </c>
      <c r="D2082" s="6">
        <v>5000</v>
      </c>
      <c r="E2082" s="8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>
        <f t="shared" si="128"/>
        <v>102</v>
      </c>
      <c r="P2082" s="11">
        <f t="shared" si="129"/>
        <v>101.56</v>
      </c>
      <c r="Q2082" t="s">
        <v>8316</v>
      </c>
      <c r="R2082" t="s">
        <v>8346</v>
      </c>
      <c r="S2082" s="10">
        <f t="shared" si="130"/>
        <v>42289.957175925927</v>
      </c>
      <c r="T2082">
        <f t="shared" si="131"/>
        <v>2015</v>
      </c>
      <c r="U2082" s="15" t="str" cm="1">
        <f t="array" ref="U2082">_xlfn.IFS(MONTH($S2082)=1, "January", MONTH($S2082)=2, "Feburary", MONTH($S2082)=3, "March", MONTH($S2082)=4, "April", MONTH($S2082)=5, "May", MONTH($S2082)=6, "June", MONTH($S2082)=7, "July", MONTH($S2082)=8, "August", MONTH($S2082)=9, "September", MONTH($S2082)=10, "October", MONTH($S2082)=11, "November", MONTH($S2082)=12, "December")</f>
        <v>October</v>
      </c>
    </row>
    <row r="2083" spans="1:21" ht="30" x14ac:dyDescent="0.25">
      <c r="A2083">
        <v>2081</v>
      </c>
      <c r="B2083" s="3" t="s">
        <v>2081</v>
      </c>
      <c r="C2083" s="3" t="s">
        <v>6190</v>
      </c>
      <c r="D2083" s="6">
        <v>5000</v>
      </c>
      <c r="E2083" s="8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>
        <f t="shared" si="128"/>
        <v>80</v>
      </c>
      <c r="P2083" s="11">
        <f t="shared" si="129"/>
        <v>72.91</v>
      </c>
      <c r="Q2083" t="s">
        <v>8322</v>
      </c>
      <c r="R2083" t="s">
        <v>8326</v>
      </c>
      <c r="S2083" s="10">
        <f t="shared" si="130"/>
        <v>41004.156886574077</v>
      </c>
      <c r="T2083">
        <f t="shared" si="131"/>
        <v>2012</v>
      </c>
      <c r="U2083" s="15" t="str" cm="1">
        <f t="array" ref="U2083">_xlfn.IFS(MONTH($S2083)=1, "January", MONTH($S2083)=2, "Feburary", MONTH($S2083)=3, "March", MONTH($S2083)=4, "April", MONTH($S2083)=5, "May", MONTH($S2083)=6, "June", MONTH($S2083)=7, "July", MONTH($S2083)=8, "August", MONTH($S2083)=9, "September", MONTH($S2083)=10, "October", MONTH($S2083)=11, "November", MONTH($S2083)=12, "December")</f>
        <v>April</v>
      </c>
    </row>
    <row r="2084" spans="1:21" ht="30" x14ac:dyDescent="0.25">
      <c r="A2084">
        <v>2082</v>
      </c>
      <c r="B2084" s="3" t="s">
        <v>2082</v>
      </c>
      <c r="C2084" s="3" t="s">
        <v>6191</v>
      </c>
      <c r="D2084" s="6">
        <v>5000</v>
      </c>
      <c r="E2084" s="8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>
        <f t="shared" si="128"/>
        <v>33</v>
      </c>
      <c r="P2084" s="11">
        <f t="shared" si="129"/>
        <v>43.71</v>
      </c>
      <c r="Q2084" t="s">
        <v>8322</v>
      </c>
      <c r="R2084" t="s">
        <v>8326</v>
      </c>
      <c r="S2084" s="10">
        <f t="shared" si="130"/>
        <v>40811.120324074072</v>
      </c>
      <c r="T2084">
        <f t="shared" si="131"/>
        <v>2011</v>
      </c>
      <c r="U2084" s="15" t="str" cm="1">
        <f t="array" ref="U2084">_xlfn.IFS(MONTH($S2084)=1, "January", MONTH($S2084)=2, "Feburary", MONTH($S2084)=3, "March", MONTH($S2084)=4, "April", MONTH($S2084)=5, "May", MONTH($S2084)=6, "June", MONTH($S2084)=7, "July", MONTH($S2084)=8, "August", MONTH($S2084)=9, "September", MONTH($S2084)=10, "October", MONTH($S2084)=11, "November", MONTH($S2084)=12, "December")</f>
        <v>September</v>
      </c>
    </row>
    <row r="2085" spans="1:21" ht="30" x14ac:dyDescent="0.25">
      <c r="A2085">
        <v>2083</v>
      </c>
      <c r="B2085" s="3" t="s">
        <v>2083</v>
      </c>
      <c r="C2085" s="3" t="s">
        <v>6192</v>
      </c>
      <c r="D2085" s="6">
        <v>5000</v>
      </c>
      <c r="E2085" s="8">
        <v>850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>
        <f t="shared" si="128"/>
        <v>17</v>
      </c>
      <c r="P2085" s="11">
        <f t="shared" si="129"/>
        <v>34</v>
      </c>
      <c r="Q2085" t="s">
        <v>8322</v>
      </c>
      <c r="R2085" t="s">
        <v>8326</v>
      </c>
      <c r="S2085" s="10">
        <f t="shared" si="130"/>
        <v>41034.72216435185</v>
      </c>
      <c r="T2085">
        <f t="shared" si="131"/>
        <v>2012</v>
      </c>
      <c r="U2085" s="15" t="str" cm="1">
        <f t="array" ref="U2085">_xlfn.IFS(MONTH($S2085)=1, "January", MONTH($S2085)=2, "Feburary", MONTH($S2085)=3, "March", MONTH($S2085)=4, "April", MONTH($S2085)=5, "May", MONTH($S2085)=6, "June", MONTH($S2085)=7, "July", MONTH($S2085)=8, "August", MONTH($S2085)=9, "September", MONTH($S2085)=10, "October", MONTH($S2085)=11, "November", MONTH($S2085)=12, "December")</f>
        <v>May</v>
      </c>
    </row>
    <row r="2086" spans="1:21" ht="30" x14ac:dyDescent="0.25">
      <c r="A2086">
        <v>2084</v>
      </c>
      <c r="B2086" s="3" t="s">
        <v>2084</v>
      </c>
      <c r="C2086" s="3" t="s">
        <v>6193</v>
      </c>
      <c r="D2086" s="6">
        <v>5000</v>
      </c>
      <c r="E2086" s="8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>
        <f t="shared" si="128"/>
        <v>65</v>
      </c>
      <c r="P2086" s="11">
        <f t="shared" si="129"/>
        <v>70.650000000000006</v>
      </c>
      <c r="Q2086" t="s">
        <v>8322</v>
      </c>
      <c r="R2086" t="s">
        <v>8326</v>
      </c>
      <c r="S2086" s="10">
        <f t="shared" si="130"/>
        <v>41731.833124999997</v>
      </c>
      <c r="T2086">
        <f t="shared" si="131"/>
        <v>2014</v>
      </c>
      <c r="U2086" s="15" t="str" cm="1">
        <f t="array" ref="U2086">_xlfn.IFS(MONTH($S2086)=1, "January", MONTH($S2086)=2, "Feburary", MONTH($S2086)=3, "March", MONTH($S2086)=4, "April", MONTH($S2086)=5, "May", MONTH($S2086)=6, "June", MONTH($S2086)=7, "July", MONTH($S2086)=8, "August", MONTH($S2086)=9, "September", MONTH($S2086)=10, "October", MONTH($S2086)=11, "November", MONTH($S2086)=12, "December")</f>
        <v>April</v>
      </c>
    </row>
    <row r="2087" spans="1:21" ht="30" x14ac:dyDescent="0.25">
      <c r="A2087">
        <v>2085</v>
      </c>
      <c r="B2087" s="3" t="s">
        <v>2085</v>
      </c>
      <c r="C2087" s="3" t="s">
        <v>6194</v>
      </c>
      <c r="D2087" s="6">
        <v>5000</v>
      </c>
      <c r="E2087" s="8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>
        <f t="shared" si="128"/>
        <v>148</v>
      </c>
      <c r="P2087" s="11">
        <f t="shared" si="129"/>
        <v>89.3</v>
      </c>
      <c r="Q2087" t="s">
        <v>8322</v>
      </c>
      <c r="R2087" t="s">
        <v>8326</v>
      </c>
      <c r="S2087" s="10">
        <f t="shared" si="130"/>
        <v>41075.835497685184</v>
      </c>
      <c r="T2087">
        <f t="shared" si="131"/>
        <v>2012</v>
      </c>
      <c r="U2087" s="15" t="str" cm="1">
        <f t="array" ref="U2087">_xlfn.IFS(MONTH($S2087)=1, "January", MONTH($S2087)=2, "Feburary", MONTH($S2087)=3, "March", MONTH($S2087)=4, "April", MONTH($S2087)=5, "May", MONTH($S2087)=6, "June", MONTH($S2087)=7, "July", MONTH($S2087)=8, "August", MONTH($S2087)=9, "September", MONTH($S2087)=10, "October", MONTH($S2087)=11, "November", MONTH($S2087)=12, "December")</f>
        <v>June</v>
      </c>
    </row>
    <row r="2088" spans="1:21" ht="30" x14ac:dyDescent="0.25">
      <c r="A2088">
        <v>2086</v>
      </c>
      <c r="B2088" s="3" t="s">
        <v>2086</v>
      </c>
      <c r="C2088" s="3" t="s">
        <v>6195</v>
      </c>
      <c r="D2088" s="6">
        <v>5000</v>
      </c>
      <c r="E2088" s="8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>
        <f t="shared" si="128"/>
        <v>81</v>
      </c>
      <c r="P2088" s="11">
        <f t="shared" si="129"/>
        <v>115.09</v>
      </c>
      <c r="Q2088" t="s">
        <v>8322</v>
      </c>
      <c r="R2088" t="s">
        <v>8326</v>
      </c>
      <c r="S2088" s="10">
        <f t="shared" si="130"/>
        <v>40860.67050925926</v>
      </c>
      <c r="T2088">
        <f t="shared" si="131"/>
        <v>2011</v>
      </c>
      <c r="U2088" s="15" t="str" cm="1">
        <f t="array" ref="U2088">_xlfn.IFS(MONTH($S2088)=1, "January", MONTH($S2088)=2, "Feburary", MONTH($S2088)=3, "March", MONTH($S2088)=4, "April", MONTH($S2088)=5, "May", MONTH($S2088)=6, "June", MONTH($S2088)=7, "July", MONTH($S2088)=8, "August", MONTH($S2088)=9, "September", MONTH($S2088)=10, "October", MONTH($S2088)=11, "November", MONTH($S2088)=12, "December")</f>
        <v>November</v>
      </c>
    </row>
    <row r="2089" spans="1:21" ht="30" x14ac:dyDescent="0.25">
      <c r="A2089">
        <v>2087</v>
      </c>
      <c r="B2089" s="3" t="s">
        <v>2087</v>
      </c>
      <c r="C2089" s="3" t="s">
        <v>6196</v>
      </c>
      <c r="D2089" s="6">
        <v>5000</v>
      </c>
      <c r="E2089" s="8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>
        <f t="shared" si="128"/>
        <v>31</v>
      </c>
      <c r="P2089" s="11">
        <f t="shared" si="129"/>
        <v>62.12</v>
      </c>
      <c r="Q2089" t="s">
        <v>8322</v>
      </c>
      <c r="R2089" t="s">
        <v>8326</v>
      </c>
      <c r="S2089" s="10">
        <f t="shared" si="130"/>
        <v>40764.204375000001</v>
      </c>
      <c r="T2089">
        <f t="shared" si="131"/>
        <v>2011</v>
      </c>
      <c r="U2089" s="15" t="str" cm="1">
        <f t="array" ref="U2089">_xlfn.IFS(MONTH($S2089)=1, "January", MONTH($S2089)=2, "Feburary", MONTH($S2089)=3, "March", MONTH($S2089)=4, "April", MONTH($S2089)=5, "May", MONTH($S2089)=6, "June", MONTH($S2089)=7, "July", MONTH($S2089)=8, "August", MONTH($S2089)=9, "September", MONTH($S2089)=10, "October", MONTH($S2089)=11, "November", MONTH($S2089)=12, "December")</f>
        <v>August</v>
      </c>
    </row>
    <row r="2090" spans="1:21" ht="30" x14ac:dyDescent="0.25">
      <c r="A2090">
        <v>2088</v>
      </c>
      <c r="B2090" s="3" t="s">
        <v>2088</v>
      </c>
      <c r="C2090" s="3" t="s">
        <v>6197</v>
      </c>
      <c r="D2090" s="6">
        <v>5000</v>
      </c>
      <c r="E2090" s="8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>
        <f t="shared" si="128"/>
        <v>69</v>
      </c>
      <c r="P2090" s="11">
        <f t="shared" si="129"/>
        <v>46.2</v>
      </c>
      <c r="Q2090" t="s">
        <v>8322</v>
      </c>
      <c r="R2090" t="s">
        <v>8326</v>
      </c>
      <c r="S2090" s="10">
        <f t="shared" si="130"/>
        <v>40395.714722222219</v>
      </c>
      <c r="T2090">
        <f t="shared" si="131"/>
        <v>2010</v>
      </c>
      <c r="U2090" s="15" t="str" cm="1">
        <f t="array" ref="U2090">_xlfn.IFS(MONTH($S2090)=1, "January", MONTH($S2090)=2, "Feburary", MONTH($S2090)=3, "March", MONTH($S2090)=4, "April", MONTH($S2090)=5, "May", MONTH($S2090)=6, "June", MONTH($S2090)=7, "July", MONTH($S2090)=8, "August", MONTH($S2090)=9, "September", MONTH($S2090)=10, "October", MONTH($S2090)=11, "November", MONTH($S2090)=12, "December")</f>
        <v>August</v>
      </c>
    </row>
    <row r="2091" spans="1:21" ht="30" x14ac:dyDescent="0.25">
      <c r="A2091">
        <v>2089</v>
      </c>
      <c r="B2091" s="3" t="s">
        <v>2089</v>
      </c>
      <c r="C2091" s="3" t="s">
        <v>6198</v>
      </c>
      <c r="D2091" s="6">
        <v>5000</v>
      </c>
      <c r="E2091" s="8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>
        <f t="shared" si="128"/>
        <v>60</v>
      </c>
      <c r="P2091" s="11">
        <f t="shared" si="129"/>
        <v>48.55</v>
      </c>
      <c r="Q2091" t="s">
        <v>8322</v>
      </c>
      <c r="R2091" t="s">
        <v>8326</v>
      </c>
      <c r="S2091" s="10">
        <f t="shared" si="130"/>
        <v>41453.076319444444</v>
      </c>
      <c r="T2091">
        <f t="shared" si="131"/>
        <v>2013</v>
      </c>
      <c r="U2091" s="15" t="str" cm="1">
        <f t="array" ref="U2091">_xlfn.IFS(MONTH($S2091)=1, "January", MONTH($S2091)=2, "Feburary", MONTH($S2091)=3, "March", MONTH($S2091)=4, "April", MONTH($S2091)=5, "May", MONTH($S2091)=6, "June", MONTH($S2091)=7, "July", MONTH($S2091)=8, "August", MONTH($S2091)=9, "September", MONTH($S2091)=10, "October", MONTH($S2091)=11, "November", MONTH($S2091)=12, "December")</f>
        <v>June</v>
      </c>
    </row>
    <row r="2092" spans="1:21" ht="30" x14ac:dyDescent="0.25">
      <c r="A2092">
        <v>2090</v>
      </c>
      <c r="B2092" s="3" t="s">
        <v>2090</v>
      </c>
      <c r="C2092" s="3" t="s">
        <v>6199</v>
      </c>
      <c r="D2092" s="6">
        <v>5000</v>
      </c>
      <c r="E2092" s="8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>
        <f t="shared" si="128"/>
        <v>184</v>
      </c>
      <c r="P2092" s="11">
        <f t="shared" si="129"/>
        <v>57.52</v>
      </c>
      <c r="Q2092" t="s">
        <v>8322</v>
      </c>
      <c r="R2092" t="s">
        <v>8326</v>
      </c>
      <c r="S2092" s="10">
        <f t="shared" si="130"/>
        <v>41299.381423611114</v>
      </c>
      <c r="T2092">
        <f t="shared" si="131"/>
        <v>2013</v>
      </c>
      <c r="U2092" s="15" t="str" cm="1">
        <f t="array" ref="U2092">_xlfn.IFS(MONTH($S2092)=1, "January", MONTH($S2092)=2, "Feburary", MONTH($S2092)=3, "March", MONTH($S2092)=4, "April", MONTH($S2092)=5, "May", MONTH($S2092)=6, "June", MONTH($S2092)=7, "July", MONTH($S2092)=8, "August", MONTH($S2092)=9, "September", MONTH($S2092)=10, "October", MONTH($S2092)=11, "November", MONTH($S2092)=12, "December")</f>
        <v>January</v>
      </c>
    </row>
    <row r="2093" spans="1:21" ht="30" x14ac:dyDescent="0.25">
      <c r="A2093">
        <v>2091</v>
      </c>
      <c r="B2093" s="3" t="s">
        <v>2091</v>
      </c>
      <c r="C2093" s="3" t="s">
        <v>6200</v>
      </c>
      <c r="D2093" s="6">
        <v>5000</v>
      </c>
      <c r="E2093" s="8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>
        <f t="shared" si="128"/>
        <v>434</v>
      </c>
      <c r="P2093" s="11">
        <f t="shared" si="129"/>
        <v>88.15</v>
      </c>
      <c r="Q2093" t="s">
        <v>8322</v>
      </c>
      <c r="R2093" t="s">
        <v>8326</v>
      </c>
      <c r="S2093" s="10">
        <f t="shared" si="130"/>
        <v>40555.322662037033</v>
      </c>
      <c r="T2093">
        <f t="shared" si="131"/>
        <v>2011</v>
      </c>
      <c r="U2093" s="15" t="str" cm="1">
        <f t="array" ref="U2093">_xlfn.IFS(MONTH($S2093)=1, "January", MONTH($S2093)=2, "Feburary", MONTH($S2093)=3, "March", MONTH($S2093)=4, "April", MONTH($S2093)=5, "May", MONTH($S2093)=6, "June", MONTH($S2093)=7, "July", MONTH($S2093)=8, "August", MONTH($S2093)=9, "September", MONTH($S2093)=10, "October", MONTH($S2093)=11, "November", MONTH($S2093)=12, "December")</f>
        <v>January</v>
      </c>
    </row>
    <row r="2094" spans="1:21" ht="30" x14ac:dyDescent="0.25">
      <c r="A2094">
        <v>2092</v>
      </c>
      <c r="B2094" s="3" t="s">
        <v>2092</v>
      </c>
      <c r="C2094" s="3" t="s">
        <v>6201</v>
      </c>
      <c r="D2094" s="6">
        <v>5000</v>
      </c>
      <c r="E2094" s="8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>
        <f t="shared" si="128"/>
        <v>122</v>
      </c>
      <c r="P2094" s="11">
        <f t="shared" si="129"/>
        <v>110.49</v>
      </c>
      <c r="Q2094" t="s">
        <v>8322</v>
      </c>
      <c r="R2094" t="s">
        <v>8326</v>
      </c>
      <c r="S2094" s="10">
        <f t="shared" si="130"/>
        <v>40763.707546296297</v>
      </c>
      <c r="T2094">
        <f t="shared" si="131"/>
        <v>2011</v>
      </c>
      <c r="U2094" s="15" t="str" cm="1">
        <f t="array" ref="U2094">_xlfn.IFS(MONTH($S2094)=1, "January", MONTH($S2094)=2, "Feburary", MONTH($S2094)=3, "March", MONTH($S2094)=4, "April", MONTH($S2094)=5, "May", MONTH($S2094)=6, "June", MONTH($S2094)=7, "July", MONTH($S2094)=8, "August", MONTH($S2094)=9, "September", MONTH($S2094)=10, "October", MONTH($S2094)=11, "November", MONTH($S2094)=12, "December")</f>
        <v>August</v>
      </c>
    </row>
    <row r="2095" spans="1:21" ht="30" x14ac:dyDescent="0.25">
      <c r="A2095">
        <v>2093</v>
      </c>
      <c r="B2095" s="3" t="s">
        <v>2093</v>
      </c>
      <c r="C2095" s="3" t="s">
        <v>6202</v>
      </c>
      <c r="D2095" s="6">
        <v>5000</v>
      </c>
      <c r="E2095" s="8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>
        <f t="shared" si="128"/>
        <v>31</v>
      </c>
      <c r="P2095" s="11">
        <f t="shared" si="129"/>
        <v>66.83</v>
      </c>
      <c r="Q2095" t="s">
        <v>8322</v>
      </c>
      <c r="R2095" t="s">
        <v>8326</v>
      </c>
      <c r="S2095" s="10">
        <f t="shared" si="130"/>
        <v>41205.854537037041</v>
      </c>
      <c r="T2095">
        <f t="shared" si="131"/>
        <v>2012</v>
      </c>
      <c r="U2095" s="15" t="str" cm="1">
        <f t="array" ref="U2095">_xlfn.IFS(MONTH($S2095)=1, "January", MONTH($S2095)=2, "Feburary", MONTH($S2095)=3, "March", MONTH($S2095)=4, "April", MONTH($S2095)=5, "May", MONTH($S2095)=6, "June", MONTH($S2095)=7, "July", MONTH($S2095)=8, "August", MONTH($S2095)=9, "September", MONTH($S2095)=10, "October", MONTH($S2095)=11, "November", MONTH($S2095)=12, "December")</f>
        <v>October</v>
      </c>
    </row>
    <row r="2096" spans="1:21" ht="45" x14ac:dyDescent="0.25">
      <c r="A2096">
        <v>2094</v>
      </c>
      <c r="B2096" s="3" t="s">
        <v>2094</v>
      </c>
      <c r="C2096" s="3" t="s">
        <v>6203</v>
      </c>
      <c r="D2096" s="6">
        <v>5000</v>
      </c>
      <c r="E2096" s="8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>
        <f t="shared" si="128"/>
        <v>84</v>
      </c>
      <c r="P2096" s="11">
        <f t="shared" si="129"/>
        <v>58.6</v>
      </c>
      <c r="Q2096" t="s">
        <v>8322</v>
      </c>
      <c r="R2096" t="s">
        <v>8326</v>
      </c>
      <c r="S2096" s="10">
        <f t="shared" si="130"/>
        <v>40939.02002314815</v>
      </c>
      <c r="T2096">
        <f t="shared" si="131"/>
        <v>2012</v>
      </c>
      <c r="U2096" s="15" t="str" cm="1">
        <f t="array" ref="U2096">_xlfn.IFS(MONTH($S2096)=1, "January", MONTH($S2096)=2, "Feburary", MONTH($S2096)=3, "March", MONTH($S2096)=4, "April", MONTH($S2096)=5, "May", MONTH($S2096)=6, "June", MONTH($S2096)=7, "July", MONTH($S2096)=8, "August", MONTH($S2096)=9, "September", MONTH($S2096)=10, "October", MONTH($S2096)=11, "November", MONTH($S2096)=12, "December")</f>
        <v>January</v>
      </c>
    </row>
    <row r="2097" spans="1:21" ht="30" x14ac:dyDescent="0.25">
      <c r="A2097">
        <v>2095</v>
      </c>
      <c r="B2097" s="3" t="s">
        <v>2095</v>
      </c>
      <c r="C2097" s="3" t="s">
        <v>6204</v>
      </c>
      <c r="D2097" s="6">
        <v>5000</v>
      </c>
      <c r="E2097" s="8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>
        <f t="shared" si="128"/>
        <v>50</v>
      </c>
      <c r="P2097" s="11">
        <f t="shared" si="129"/>
        <v>113.64</v>
      </c>
      <c r="Q2097" t="s">
        <v>8322</v>
      </c>
      <c r="R2097" t="s">
        <v>8326</v>
      </c>
      <c r="S2097" s="10">
        <f t="shared" si="130"/>
        <v>40758.733483796292</v>
      </c>
      <c r="T2097">
        <f t="shared" si="131"/>
        <v>2011</v>
      </c>
      <c r="U2097" s="15" t="str" cm="1">
        <f t="array" ref="U2097">_xlfn.IFS(MONTH($S2097)=1, "January", MONTH($S2097)=2, "Feburary", MONTH($S2097)=3, "March", MONTH($S2097)=4, "April", MONTH($S2097)=5, "May", MONTH($S2097)=6, "June", MONTH($S2097)=7, "July", MONTH($S2097)=8, "August", MONTH($S2097)=9, "September", MONTH($S2097)=10, "October", MONTH($S2097)=11, "November", MONTH($S2097)=12, "December")</f>
        <v>August</v>
      </c>
    </row>
    <row r="2098" spans="1:21" ht="30" x14ac:dyDescent="0.25">
      <c r="A2098">
        <v>2096</v>
      </c>
      <c r="B2098" s="3" t="s">
        <v>2096</v>
      </c>
      <c r="C2098" s="3" t="s">
        <v>6205</v>
      </c>
      <c r="D2098" s="6">
        <v>5000</v>
      </c>
      <c r="E2098" s="8">
        <v>610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>
        <f t="shared" si="128"/>
        <v>12</v>
      </c>
      <c r="P2098" s="11">
        <f t="shared" si="129"/>
        <v>43.57</v>
      </c>
      <c r="Q2098" t="s">
        <v>8322</v>
      </c>
      <c r="R2098" t="s">
        <v>8326</v>
      </c>
      <c r="S2098" s="10">
        <f t="shared" si="130"/>
        <v>41192.758506944447</v>
      </c>
      <c r="T2098">
        <f t="shared" si="131"/>
        <v>2012</v>
      </c>
      <c r="U2098" s="15" t="str" cm="1">
        <f t="array" ref="U2098">_xlfn.IFS(MONTH($S2098)=1, "January", MONTH($S2098)=2, "Feburary", MONTH($S2098)=3, "March", MONTH($S2098)=4, "April", MONTH($S2098)=5, "May", MONTH($S2098)=6, "June", MONTH($S2098)=7, "July", MONTH($S2098)=8, "August", MONTH($S2098)=9, "September", MONTH($S2098)=10, "October", MONTH($S2098)=11, "November", MONTH($S2098)=12, "December")</f>
        <v>October</v>
      </c>
    </row>
    <row r="2099" spans="1:21" ht="30" x14ac:dyDescent="0.25">
      <c r="A2099">
        <v>2097</v>
      </c>
      <c r="B2099" s="3" t="s">
        <v>2097</v>
      </c>
      <c r="C2099" s="3" t="s">
        <v>6206</v>
      </c>
      <c r="D2099" s="6">
        <v>5000</v>
      </c>
      <c r="E2099" s="8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>
        <f t="shared" si="128"/>
        <v>60</v>
      </c>
      <c r="P2099" s="11">
        <f t="shared" si="129"/>
        <v>78.95</v>
      </c>
      <c r="Q2099" t="s">
        <v>8322</v>
      </c>
      <c r="R2099" t="s">
        <v>8326</v>
      </c>
      <c r="S2099" s="10">
        <f t="shared" si="130"/>
        <v>40818.58489583333</v>
      </c>
      <c r="T2099">
        <f t="shared" si="131"/>
        <v>2011</v>
      </c>
      <c r="U2099" s="15" t="str" cm="1">
        <f t="array" ref="U2099">_xlfn.IFS(MONTH($S2099)=1, "January", MONTH($S2099)=2, "Feburary", MONTH($S2099)=3, "March", MONTH($S2099)=4, "April", MONTH($S2099)=5, "May", MONTH($S2099)=6, "June", MONTH($S2099)=7, "July", MONTH($S2099)=8, "August", MONTH($S2099)=9, "September", MONTH($S2099)=10, "October", MONTH($S2099)=11, "November", MONTH($S2099)=12, "December")</f>
        <v>October</v>
      </c>
    </row>
    <row r="2100" spans="1:21" ht="30" x14ac:dyDescent="0.25">
      <c r="A2100">
        <v>2098</v>
      </c>
      <c r="B2100" s="3" t="s">
        <v>2098</v>
      </c>
      <c r="C2100" s="3" t="s">
        <v>6207</v>
      </c>
      <c r="D2100" s="6">
        <v>5000</v>
      </c>
      <c r="E2100" s="8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>
        <f t="shared" si="128"/>
        <v>120</v>
      </c>
      <c r="P2100" s="11">
        <f t="shared" si="129"/>
        <v>188.13</v>
      </c>
      <c r="Q2100" t="s">
        <v>8322</v>
      </c>
      <c r="R2100" t="s">
        <v>8326</v>
      </c>
      <c r="S2100" s="10">
        <f t="shared" si="130"/>
        <v>40946.11383101852</v>
      </c>
      <c r="T2100">
        <f t="shared" si="131"/>
        <v>2012</v>
      </c>
      <c r="U2100" s="15" t="str" cm="1">
        <f t="array" ref="U2100">_xlfn.IFS(MONTH($S2100)=1, "January", MONTH($S2100)=2, "Feburary", MONTH($S2100)=3, "March", MONTH($S2100)=4, "April", MONTH($S2100)=5, "May", MONTH($S2100)=6, "June", MONTH($S2100)=7, "July", MONTH($S2100)=8, "August", MONTH($S2100)=9, "September", MONTH($S2100)=10, "October", MONTH($S2100)=11, "November", MONTH($S2100)=12, "December")</f>
        <v>Feburary</v>
      </c>
    </row>
    <row r="2101" spans="1:21" x14ac:dyDescent="0.25">
      <c r="A2101">
        <v>2099</v>
      </c>
      <c r="B2101" s="3" t="s">
        <v>2099</v>
      </c>
      <c r="C2101" s="3" t="s">
        <v>6208</v>
      </c>
      <c r="D2101" s="6">
        <v>5000</v>
      </c>
      <c r="E2101" s="8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>
        <f t="shared" si="128"/>
        <v>79</v>
      </c>
      <c r="P2101" s="11">
        <f t="shared" si="129"/>
        <v>63.03</v>
      </c>
      <c r="Q2101" t="s">
        <v>8322</v>
      </c>
      <c r="R2101" t="s">
        <v>8326</v>
      </c>
      <c r="S2101" s="10">
        <f t="shared" si="130"/>
        <v>42173.746342592596</v>
      </c>
      <c r="T2101">
        <f t="shared" si="131"/>
        <v>2015</v>
      </c>
      <c r="U2101" s="15" t="str" cm="1">
        <f t="array" ref="U2101">_xlfn.IFS(MONTH($S2101)=1, "January", MONTH($S2101)=2, "Feburary", MONTH($S2101)=3, "March", MONTH($S2101)=4, "April", MONTH($S2101)=5, "May", MONTH($S2101)=6, "June", MONTH($S2101)=7, "July", MONTH($S2101)=8, "August", MONTH($S2101)=9, "September", MONTH($S2101)=10, "October", MONTH($S2101)=11, "November", MONTH($S2101)=12, "December")</f>
        <v>June</v>
      </c>
    </row>
    <row r="2102" spans="1:21" ht="30" x14ac:dyDescent="0.25">
      <c r="A2102">
        <v>2100</v>
      </c>
      <c r="B2102" s="3" t="s">
        <v>2100</v>
      </c>
      <c r="C2102" s="3" t="s">
        <v>6209</v>
      </c>
      <c r="D2102" s="6">
        <v>5000</v>
      </c>
      <c r="E2102" s="8">
        <v>820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>
        <f t="shared" si="128"/>
        <v>16</v>
      </c>
      <c r="P2102" s="11">
        <f t="shared" si="129"/>
        <v>30.37</v>
      </c>
      <c r="Q2102" t="s">
        <v>8322</v>
      </c>
      <c r="R2102" t="s">
        <v>8326</v>
      </c>
      <c r="S2102" s="10">
        <f t="shared" si="130"/>
        <v>41074.834965277776</v>
      </c>
      <c r="T2102">
        <f t="shared" si="131"/>
        <v>2012</v>
      </c>
      <c r="U2102" s="15" t="str" cm="1">
        <f t="array" ref="U2102">_xlfn.IFS(MONTH($S2102)=1, "January", MONTH($S2102)=2, "Feburary", MONTH($S2102)=3, "March", MONTH($S2102)=4, "April", MONTH($S2102)=5, "May", MONTH($S2102)=6, "June", MONTH($S2102)=7, "July", MONTH($S2102)=8, "August", MONTH($S2102)=9, "September", MONTH($S2102)=10, "October", MONTH($S2102)=11, "November", MONTH($S2102)=12, "December")</f>
        <v>June</v>
      </c>
    </row>
    <row r="2103" spans="1:21" ht="30" x14ac:dyDescent="0.25">
      <c r="A2103">
        <v>2101</v>
      </c>
      <c r="B2103" s="3" t="s">
        <v>2101</v>
      </c>
      <c r="C2103" s="3" t="s">
        <v>6210</v>
      </c>
      <c r="D2103" s="6">
        <v>5000</v>
      </c>
      <c r="E2103" s="8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>
        <f t="shared" si="128"/>
        <v>45</v>
      </c>
      <c r="P2103" s="11">
        <f t="shared" si="129"/>
        <v>51.48</v>
      </c>
      <c r="Q2103" t="s">
        <v>8322</v>
      </c>
      <c r="R2103" t="s">
        <v>8326</v>
      </c>
      <c r="S2103" s="10">
        <f t="shared" si="130"/>
        <v>40892.149467592593</v>
      </c>
      <c r="T2103">
        <f t="shared" si="131"/>
        <v>2011</v>
      </c>
      <c r="U2103" s="15" t="str" cm="1">
        <f t="array" ref="U2103">_xlfn.IFS(MONTH($S2103)=1, "January", MONTH($S2103)=2, "Feburary", MONTH($S2103)=3, "March", MONTH($S2103)=4, "April", MONTH($S2103)=5, "May", MONTH($S2103)=6, "June", MONTH($S2103)=7, "July", MONTH($S2103)=8, "August", MONTH($S2103)=9, "September", MONTH($S2103)=10, "October", MONTH($S2103)=11, "November", MONTH($S2103)=12, "December")</f>
        <v>December</v>
      </c>
    </row>
    <row r="2104" spans="1:21" ht="30" x14ac:dyDescent="0.25">
      <c r="A2104">
        <v>2102</v>
      </c>
      <c r="B2104" s="3" t="s">
        <v>2102</v>
      </c>
      <c r="C2104" s="3" t="s">
        <v>6211</v>
      </c>
      <c r="D2104" s="6">
        <v>5000</v>
      </c>
      <c r="E2104" s="8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>
        <f t="shared" si="128"/>
        <v>27</v>
      </c>
      <c r="P2104" s="11">
        <f t="shared" si="129"/>
        <v>35.79</v>
      </c>
      <c r="Q2104" t="s">
        <v>8322</v>
      </c>
      <c r="R2104" t="s">
        <v>8326</v>
      </c>
      <c r="S2104" s="10">
        <f t="shared" si="130"/>
        <v>40638.868611111109</v>
      </c>
      <c r="T2104">
        <f t="shared" si="131"/>
        <v>2011</v>
      </c>
      <c r="U2104" s="15" t="str" cm="1">
        <f t="array" ref="U2104">_xlfn.IFS(MONTH($S2104)=1, "January", MONTH($S2104)=2, "Feburary", MONTH($S2104)=3, "March", MONTH($S2104)=4, "April", MONTH($S2104)=5, "May", MONTH($S2104)=6, "June", MONTH($S2104)=7, "July", MONTH($S2104)=8, "August", MONTH($S2104)=9, "September", MONTH($S2104)=10, "October", MONTH($S2104)=11, "November", MONTH($S2104)=12, "December")</f>
        <v>April</v>
      </c>
    </row>
    <row r="2105" spans="1:21" x14ac:dyDescent="0.25">
      <c r="A2105">
        <v>2103</v>
      </c>
      <c r="B2105" s="3" t="s">
        <v>2103</v>
      </c>
      <c r="C2105" s="3" t="s">
        <v>6212</v>
      </c>
      <c r="D2105" s="6">
        <v>5000</v>
      </c>
      <c r="E2105" s="8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>
        <f t="shared" si="128"/>
        <v>227</v>
      </c>
      <c r="P2105" s="11">
        <f t="shared" si="129"/>
        <v>98.82</v>
      </c>
      <c r="Q2105" t="s">
        <v>8322</v>
      </c>
      <c r="R2105" t="s">
        <v>8326</v>
      </c>
      <c r="S2105" s="10">
        <f t="shared" si="130"/>
        <v>41192.754942129628</v>
      </c>
      <c r="T2105">
        <f t="shared" si="131"/>
        <v>2012</v>
      </c>
      <c r="U2105" s="15" t="str" cm="1">
        <f t="array" ref="U2105">_xlfn.IFS(MONTH($S2105)=1, "January", MONTH($S2105)=2, "Feburary", MONTH($S2105)=3, "March", MONTH($S2105)=4, "April", MONTH($S2105)=5, "May", MONTH($S2105)=6, "June", MONTH($S2105)=7, "July", MONTH($S2105)=8, "August", MONTH($S2105)=9, "September", MONTH($S2105)=10, "October", MONTH($S2105)=11, "November", MONTH($S2105)=12, "December")</f>
        <v>October</v>
      </c>
    </row>
    <row r="2106" spans="1:21" ht="30" x14ac:dyDescent="0.25">
      <c r="A2106">
        <v>2104</v>
      </c>
      <c r="B2106" s="3" t="s">
        <v>2104</v>
      </c>
      <c r="C2106" s="3" t="s">
        <v>6213</v>
      </c>
      <c r="D2106" s="6">
        <v>5000</v>
      </c>
      <c r="E2106" s="8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>
        <f t="shared" si="128"/>
        <v>21</v>
      </c>
      <c r="P2106" s="11">
        <f t="shared" si="129"/>
        <v>28</v>
      </c>
      <c r="Q2106" t="s">
        <v>8322</v>
      </c>
      <c r="R2106" t="s">
        <v>8326</v>
      </c>
      <c r="S2106" s="10">
        <f t="shared" si="130"/>
        <v>41394.074467592596</v>
      </c>
      <c r="T2106">
        <f t="shared" si="131"/>
        <v>2013</v>
      </c>
      <c r="U2106" s="15" t="str" cm="1">
        <f t="array" ref="U2106">_xlfn.IFS(MONTH($S2106)=1, "January", MONTH($S2106)=2, "Feburary", MONTH($S2106)=3, "March", MONTH($S2106)=4, "April", MONTH($S2106)=5, "May", MONTH($S2106)=6, "June", MONTH($S2106)=7, "July", MONTH($S2106)=8, "August", MONTH($S2106)=9, "September", MONTH($S2106)=10, "October", MONTH($S2106)=11, "November", MONTH($S2106)=12, "December")</f>
        <v>April</v>
      </c>
    </row>
    <row r="2107" spans="1:21" ht="30" x14ac:dyDescent="0.25">
      <c r="A2107">
        <v>2105</v>
      </c>
      <c r="B2107" s="3" t="s">
        <v>2105</v>
      </c>
      <c r="C2107" s="3" t="s">
        <v>6214</v>
      </c>
      <c r="D2107" s="6">
        <v>5000</v>
      </c>
      <c r="E2107" s="8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>
        <f t="shared" si="128"/>
        <v>102</v>
      </c>
      <c r="P2107" s="11">
        <f t="shared" si="129"/>
        <v>51.31</v>
      </c>
      <c r="Q2107" t="s">
        <v>8322</v>
      </c>
      <c r="R2107" t="s">
        <v>8326</v>
      </c>
      <c r="S2107" s="10">
        <f t="shared" si="130"/>
        <v>41951.788807870369</v>
      </c>
      <c r="T2107">
        <f t="shared" si="131"/>
        <v>2014</v>
      </c>
      <c r="U2107" s="15" t="str" cm="1">
        <f t="array" ref="U2107">_xlfn.IFS(MONTH($S2107)=1, "January", MONTH($S2107)=2, "Feburary", MONTH($S2107)=3, "March", MONTH($S2107)=4, "April", MONTH($S2107)=5, "May", MONTH($S2107)=6, "June", MONTH($S2107)=7, "July", MONTH($S2107)=8, "August", MONTH($S2107)=9, "September", MONTH($S2107)=10, "October", MONTH($S2107)=11, "November", MONTH($S2107)=12, "December")</f>
        <v>November</v>
      </c>
    </row>
    <row r="2108" spans="1:21" ht="30" x14ac:dyDescent="0.25">
      <c r="A2108">
        <v>2106</v>
      </c>
      <c r="B2108" s="3" t="s">
        <v>2106</v>
      </c>
      <c r="C2108" s="3" t="s">
        <v>6215</v>
      </c>
      <c r="D2108" s="6">
        <v>5000</v>
      </c>
      <c r="E2108" s="8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>
        <f t="shared" si="128"/>
        <v>47</v>
      </c>
      <c r="P2108" s="11">
        <f t="shared" si="129"/>
        <v>53.52</v>
      </c>
      <c r="Q2108" t="s">
        <v>8322</v>
      </c>
      <c r="R2108" t="s">
        <v>8326</v>
      </c>
      <c r="S2108" s="10">
        <f t="shared" si="130"/>
        <v>41270.21497685185</v>
      </c>
      <c r="T2108">
        <f t="shared" si="131"/>
        <v>2012</v>
      </c>
      <c r="U2108" s="15" t="str" cm="1">
        <f t="array" ref="U2108">_xlfn.IFS(MONTH($S2108)=1, "January", MONTH($S2108)=2, "Feburary", MONTH($S2108)=3, "March", MONTH($S2108)=4, "April", MONTH($S2108)=5, "May", MONTH($S2108)=6, "June", MONTH($S2108)=7, "July", MONTH($S2108)=8, "August", MONTH($S2108)=9, "September", MONTH($S2108)=10, "October", MONTH($S2108)=11, "November", MONTH($S2108)=12, "December")</f>
        <v>December</v>
      </c>
    </row>
    <row r="2109" spans="1:21" ht="30" x14ac:dyDescent="0.25">
      <c r="A2109">
        <v>2107</v>
      </c>
      <c r="B2109" s="3" t="s">
        <v>2107</v>
      </c>
      <c r="C2109" s="3" t="s">
        <v>6216</v>
      </c>
      <c r="D2109" s="6">
        <v>5000</v>
      </c>
      <c r="E2109" s="8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>
        <f t="shared" si="128"/>
        <v>43</v>
      </c>
      <c r="P2109" s="11">
        <f t="shared" si="129"/>
        <v>37.15</v>
      </c>
      <c r="Q2109" t="s">
        <v>8322</v>
      </c>
      <c r="R2109" t="s">
        <v>8326</v>
      </c>
      <c r="S2109" s="10">
        <f t="shared" si="130"/>
        <v>41934.71056712963</v>
      </c>
      <c r="T2109">
        <f t="shared" si="131"/>
        <v>2014</v>
      </c>
      <c r="U2109" s="15" t="str" cm="1">
        <f t="array" ref="U2109">_xlfn.IFS(MONTH($S2109)=1, "January", MONTH($S2109)=2, "Feburary", MONTH($S2109)=3, "March", MONTH($S2109)=4, "April", MONTH($S2109)=5, "May", MONTH($S2109)=6, "June", MONTH($S2109)=7, "July", MONTH($S2109)=8, "August", MONTH($S2109)=9, "September", MONTH($S2109)=10, "October", MONTH($S2109)=11, "November", MONTH($S2109)=12, "December")</f>
        <v>October</v>
      </c>
    </row>
    <row r="2110" spans="1:21" ht="30" x14ac:dyDescent="0.25">
      <c r="A2110">
        <v>2108</v>
      </c>
      <c r="B2110" s="3" t="s">
        <v>2108</v>
      </c>
      <c r="C2110" s="3" t="s">
        <v>6217</v>
      </c>
      <c r="D2110" s="6">
        <v>5000</v>
      </c>
      <c r="E2110" s="8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>
        <f t="shared" si="128"/>
        <v>343</v>
      </c>
      <c r="P2110" s="11">
        <f t="shared" si="129"/>
        <v>89.9</v>
      </c>
      <c r="Q2110" t="s">
        <v>8322</v>
      </c>
      <c r="R2110" t="s">
        <v>8326</v>
      </c>
      <c r="S2110" s="10">
        <f t="shared" si="130"/>
        <v>41135.175694444442</v>
      </c>
      <c r="T2110">
        <f t="shared" si="131"/>
        <v>2012</v>
      </c>
      <c r="U2110" s="15" t="str" cm="1">
        <f t="array" ref="U2110">_xlfn.IFS(MONTH($S2110)=1, "January", MONTH($S2110)=2, "Feburary", MONTH($S2110)=3, "March", MONTH($S2110)=4, "April", MONTH($S2110)=5, "May", MONTH($S2110)=6, "June", MONTH($S2110)=7, "July", MONTH($S2110)=8, "August", MONTH($S2110)=9, "September", MONTH($S2110)=10, "October", MONTH($S2110)=11, "November", MONTH($S2110)=12, "December")</f>
        <v>August</v>
      </c>
    </row>
    <row r="2111" spans="1:21" ht="30" x14ac:dyDescent="0.25">
      <c r="A2111">
        <v>2109</v>
      </c>
      <c r="B2111" s="3" t="s">
        <v>2109</v>
      </c>
      <c r="C2111" s="3" t="s">
        <v>6218</v>
      </c>
      <c r="D2111" s="6">
        <v>5000</v>
      </c>
      <c r="E2111" s="8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>
        <f t="shared" si="128"/>
        <v>85</v>
      </c>
      <c r="P2111" s="11">
        <f t="shared" si="129"/>
        <v>106.53</v>
      </c>
      <c r="Q2111" t="s">
        <v>8322</v>
      </c>
      <c r="R2111" t="s">
        <v>8326</v>
      </c>
      <c r="S2111" s="10">
        <f t="shared" si="130"/>
        <v>42160.708530092597</v>
      </c>
      <c r="T2111">
        <f t="shared" si="131"/>
        <v>2015</v>
      </c>
      <c r="U2111" s="15" t="str" cm="1">
        <f t="array" ref="U2111">_xlfn.IFS(MONTH($S2111)=1, "January", MONTH($S2111)=2, "Feburary", MONTH($S2111)=3, "March", MONTH($S2111)=4, "April", MONTH($S2111)=5, "May", MONTH($S2111)=6, "June", MONTH($S2111)=7, "July", MONTH($S2111)=8, "August", MONTH($S2111)=9, "September", MONTH($S2111)=10, "October", MONTH($S2111)=11, "November", MONTH($S2111)=12, "December")</f>
        <v>June</v>
      </c>
    </row>
    <row r="2112" spans="1:21" ht="30" x14ac:dyDescent="0.25">
      <c r="A2112">
        <v>2110</v>
      </c>
      <c r="B2112" s="3" t="s">
        <v>2110</v>
      </c>
      <c r="C2112" s="3" t="s">
        <v>6219</v>
      </c>
      <c r="D2112" s="6">
        <v>5000</v>
      </c>
      <c r="E2112" s="8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>
        <f t="shared" si="128"/>
        <v>40</v>
      </c>
      <c r="P2112" s="11">
        <f t="shared" si="129"/>
        <v>52.82</v>
      </c>
      <c r="Q2112" t="s">
        <v>8322</v>
      </c>
      <c r="R2112" t="s">
        <v>8326</v>
      </c>
      <c r="S2112" s="10">
        <f t="shared" si="130"/>
        <v>41759.670937499999</v>
      </c>
      <c r="T2112">
        <f t="shared" si="131"/>
        <v>2014</v>
      </c>
      <c r="U2112" s="15" t="str" cm="1">
        <f t="array" ref="U2112">_xlfn.IFS(MONTH($S2112)=1, "January", MONTH($S2112)=2, "Feburary", MONTH($S2112)=3, "March", MONTH($S2112)=4, "April", MONTH($S2112)=5, "May", MONTH($S2112)=6, "June", MONTH($S2112)=7, "July", MONTH($S2112)=8, "August", MONTH($S2112)=9, "September", MONTH($S2112)=10, "October", MONTH($S2112)=11, "November", MONTH($S2112)=12, "December")</f>
        <v>April</v>
      </c>
    </row>
    <row r="2113" spans="1:21" ht="30" x14ac:dyDescent="0.25">
      <c r="A2113">
        <v>2111</v>
      </c>
      <c r="B2113" s="3" t="s">
        <v>2111</v>
      </c>
      <c r="C2113" s="3" t="s">
        <v>6220</v>
      </c>
      <c r="D2113" s="6">
        <v>5000</v>
      </c>
      <c r="E2113" s="8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>
        <f t="shared" si="128"/>
        <v>43</v>
      </c>
      <c r="P2113" s="11">
        <f t="shared" si="129"/>
        <v>54.62</v>
      </c>
      <c r="Q2113" t="s">
        <v>8322</v>
      </c>
      <c r="R2113" t="s">
        <v>8326</v>
      </c>
      <c r="S2113" s="10">
        <f t="shared" si="130"/>
        <v>40703.197048611109</v>
      </c>
      <c r="T2113">
        <f t="shared" si="131"/>
        <v>2011</v>
      </c>
      <c r="U2113" s="15" t="str" cm="1">
        <f t="array" ref="U2113">_xlfn.IFS(MONTH($S2113)=1, "January", MONTH($S2113)=2, "Feburary", MONTH($S2113)=3, "March", MONTH($S2113)=4, "April", MONTH($S2113)=5, "May", MONTH($S2113)=6, "June", MONTH($S2113)=7, "July", MONTH($S2113)=8, "August", MONTH($S2113)=9, "September", MONTH($S2113)=10, "October", MONTH($S2113)=11, "November", MONTH($S2113)=12, "December")</f>
        <v>June</v>
      </c>
    </row>
    <row r="2114" spans="1:21" ht="30" x14ac:dyDescent="0.25">
      <c r="A2114">
        <v>2112</v>
      </c>
      <c r="B2114" s="3" t="s">
        <v>2112</v>
      </c>
      <c r="C2114" s="3" t="s">
        <v>6221</v>
      </c>
      <c r="D2114" s="6">
        <v>5000</v>
      </c>
      <c r="E2114" s="8">
        <v>300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>
        <f t="shared" si="128"/>
        <v>6</v>
      </c>
      <c r="P2114" s="11">
        <f t="shared" si="129"/>
        <v>27.27</v>
      </c>
      <c r="Q2114" t="s">
        <v>8322</v>
      </c>
      <c r="R2114" t="s">
        <v>8326</v>
      </c>
      <c r="S2114" s="10">
        <f t="shared" si="130"/>
        <v>41365.928159722222</v>
      </c>
      <c r="T2114">
        <f t="shared" si="131"/>
        <v>2013</v>
      </c>
      <c r="U2114" s="15" t="str" cm="1">
        <f t="array" ref="U2114">_xlfn.IFS(MONTH($S2114)=1, "January", MONTH($S2114)=2, "Feburary", MONTH($S2114)=3, "March", MONTH($S2114)=4, "April", MONTH($S2114)=5, "May", MONTH($S2114)=6, "June", MONTH($S2114)=7, "July", MONTH($S2114)=8, "August", MONTH($S2114)=9, "September", MONTH($S2114)=10, "October", MONTH($S2114)=11, "November", MONTH($S2114)=12, "December")</f>
        <v>April</v>
      </c>
    </row>
    <row r="2115" spans="1:21" x14ac:dyDescent="0.25">
      <c r="A2115">
        <v>2113</v>
      </c>
      <c r="B2115" s="3" t="s">
        <v>2113</v>
      </c>
      <c r="C2115" s="3" t="s">
        <v>6222</v>
      </c>
      <c r="D2115" s="6">
        <v>5000</v>
      </c>
      <c r="E2115" s="8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>
        <f t="shared" ref="O2115:O2178" si="132">ROUND($E2115/$D2115*100, 0)</f>
        <v>147</v>
      </c>
      <c r="P2115" s="11">
        <f t="shared" ref="P2115:P2178" si="133">IFERROR(ROUND($E2115/$L2115, 2), 0)</f>
        <v>68.599999999999994</v>
      </c>
      <c r="Q2115" t="s">
        <v>8322</v>
      </c>
      <c r="R2115" t="s">
        <v>8326</v>
      </c>
      <c r="S2115" s="10">
        <f t="shared" ref="S2115:S2178" si="134">((($J2115/60)/60)/24)+DATE(1970,1,1)</f>
        <v>41870.86546296296</v>
      </c>
      <c r="T2115">
        <f t="shared" ref="T2115:T2178" si="135">YEAR($S2115)</f>
        <v>2014</v>
      </c>
      <c r="U2115" s="15" t="str" cm="1">
        <f t="array" ref="U2115">_xlfn.IFS(MONTH($S2115)=1, "January", MONTH($S2115)=2, "Feburary", MONTH($S2115)=3, "March", MONTH($S2115)=4, "April", MONTH($S2115)=5, "May", MONTH($S2115)=6, "June", MONTH($S2115)=7, "July", MONTH($S2115)=8, "August", MONTH($S2115)=9, "September", MONTH($S2115)=10, "October", MONTH($S2115)=11, "November", MONTH($S2115)=12, "December")</f>
        <v>August</v>
      </c>
    </row>
    <row r="2116" spans="1:21" ht="30" x14ac:dyDescent="0.25">
      <c r="A2116">
        <v>2114</v>
      </c>
      <c r="B2116" s="3" t="s">
        <v>2114</v>
      </c>
      <c r="C2116" s="3" t="s">
        <v>6223</v>
      </c>
      <c r="D2116" s="6">
        <v>5000</v>
      </c>
      <c r="E2116" s="8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>
        <f t="shared" si="132"/>
        <v>105</v>
      </c>
      <c r="P2116" s="11">
        <f t="shared" si="133"/>
        <v>35.61</v>
      </c>
      <c r="Q2116" t="s">
        <v>8322</v>
      </c>
      <c r="R2116" t="s">
        <v>8326</v>
      </c>
      <c r="S2116" s="10">
        <f t="shared" si="134"/>
        <v>40458.815625000003</v>
      </c>
      <c r="T2116">
        <f t="shared" si="135"/>
        <v>2010</v>
      </c>
      <c r="U2116" s="15" t="str" cm="1">
        <f t="array" ref="U2116">_xlfn.IFS(MONTH($S2116)=1, "January", MONTH($S2116)=2, "Feburary", MONTH($S2116)=3, "March", MONTH($S2116)=4, "April", MONTH($S2116)=5, "May", MONTH($S2116)=6, "June", MONTH($S2116)=7, "July", MONTH($S2116)=8, "August", MONTH($S2116)=9, "September", MONTH($S2116)=10, "October", MONTH($S2116)=11, "November", MONTH($S2116)=12, "December")</f>
        <v>October</v>
      </c>
    </row>
    <row r="2117" spans="1:21" ht="30" x14ac:dyDescent="0.25">
      <c r="A2117">
        <v>2115</v>
      </c>
      <c r="B2117" s="3" t="s">
        <v>2115</v>
      </c>
      <c r="C2117" s="3" t="s">
        <v>6224</v>
      </c>
      <c r="D2117" s="6">
        <v>5000</v>
      </c>
      <c r="E2117" s="8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>
        <f t="shared" si="132"/>
        <v>68</v>
      </c>
      <c r="P2117" s="11">
        <f t="shared" si="133"/>
        <v>94.03</v>
      </c>
      <c r="Q2117" t="s">
        <v>8322</v>
      </c>
      <c r="R2117" t="s">
        <v>8326</v>
      </c>
      <c r="S2117" s="10">
        <f t="shared" si="134"/>
        <v>40564.081030092595</v>
      </c>
      <c r="T2117">
        <f t="shared" si="135"/>
        <v>2011</v>
      </c>
      <c r="U2117" s="15" t="str" cm="1">
        <f t="array" ref="U2117">_xlfn.IFS(MONTH($S2117)=1, "January", MONTH($S2117)=2, "Feburary", MONTH($S2117)=3, "March", MONTH($S2117)=4, "April", MONTH($S2117)=5, "May", MONTH($S2117)=6, "June", MONTH($S2117)=7, "July", MONTH($S2117)=8, "August", MONTH($S2117)=9, "September", MONTH($S2117)=10, "October", MONTH($S2117)=11, "November", MONTH($S2117)=12, "December")</f>
        <v>January</v>
      </c>
    </row>
    <row r="2118" spans="1:21" ht="30" x14ac:dyDescent="0.25">
      <c r="A2118">
        <v>2116</v>
      </c>
      <c r="B2118" s="3" t="s">
        <v>2116</v>
      </c>
      <c r="C2118" s="3" t="s">
        <v>6225</v>
      </c>
      <c r="D2118" s="6">
        <v>5000</v>
      </c>
      <c r="E2118" s="8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>
        <f t="shared" si="132"/>
        <v>969</v>
      </c>
      <c r="P2118" s="11">
        <f t="shared" si="133"/>
        <v>526.46</v>
      </c>
      <c r="Q2118" t="s">
        <v>8322</v>
      </c>
      <c r="R2118" t="s">
        <v>8326</v>
      </c>
      <c r="S2118" s="10">
        <f t="shared" si="134"/>
        <v>41136.777812500004</v>
      </c>
      <c r="T2118">
        <f t="shared" si="135"/>
        <v>2012</v>
      </c>
      <c r="U2118" s="15" t="str" cm="1">
        <f t="array" ref="U2118">_xlfn.IFS(MONTH($S2118)=1, "January", MONTH($S2118)=2, "Feburary", MONTH($S2118)=3, "March", MONTH($S2118)=4, "April", MONTH($S2118)=5, "May", MONTH($S2118)=6, "June", MONTH($S2118)=7, "July", MONTH($S2118)=8, "August", MONTH($S2118)=9, "September", MONTH($S2118)=10, "October", MONTH($S2118)=11, "November", MONTH($S2118)=12, "December")</f>
        <v>August</v>
      </c>
    </row>
    <row r="2119" spans="1:21" ht="30" x14ac:dyDescent="0.25">
      <c r="A2119">
        <v>2117</v>
      </c>
      <c r="B2119" s="3" t="s">
        <v>2117</v>
      </c>
      <c r="C2119" s="3" t="s">
        <v>6226</v>
      </c>
      <c r="D2119" s="6">
        <v>5000</v>
      </c>
      <c r="E2119" s="8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>
        <f t="shared" si="132"/>
        <v>35</v>
      </c>
      <c r="P2119" s="11">
        <f t="shared" si="133"/>
        <v>50.66</v>
      </c>
      <c r="Q2119" t="s">
        <v>8322</v>
      </c>
      <c r="R2119" t="s">
        <v>8326</v>
      </c>
      <c r="S2119" s="10">
        <f t="shared" si="134"/>
        <v>42290.059594907405</v>
      </c>
      <c r="T2119">
        <f t="shared" si="135"/>
        <v>2015</v>
      </c>
      <c r="U2119" s="15" t="str" cm="1">
        <f t="array" ref="U2119">_xlfn.IFS(MONTH($S2119)=1, "January", MONTH($S2119)=2, "Feburary", MONTH($S2119)=3, "March", MONTH($S2119)=4, "April", MONTH($S2119)=5, "May", MONTH($S2119)=6, "June", MONTH($S2119)=7, "July", MONTH($S2119)=8, "August", MONTH($S2119)=9, "September", MONTH($S2119)=10, "October", MONTH($S2119)=11, "November", MONTH($S2119)=12, "December")</f>
        <v>October</v>
      </c>
    </row>
    <row r="2120" spans="1:21" x14ac:dyDescent="0.25">
      <c r="A2120">
        <v>2118</v>
      </c>
      <c r="B2120" s="3" t="s">
        <v>2118</v>
      </c>
      <c r="C2120" s="3" t="s">
        <v>6227</v>
      </c>
      <c r="D2120" s="6">
        <v>5000</v>
      </c>
      <c r="E2120" s="8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>
        <f t="shared" si="132"/>
        <v>27</v>
      </c>
      <c r="P2120" s="11">
        <f t="shared" si="133"/>
        <v>79.180000000000007</v>
      </c>
      <c r="Q2120" t="s">
        <v>8322</v>
      </c>
      <c r="R2120" t="s">
        <v>8326</v>
      </c>
      <c r="S2120" s="10">
        <f t="shared" si="134"/>
        <v>40718.839537037034</v>
      </c>
      <c r="T2120">
        <f t="shared" si="135"/>
        <v>2011</v>
      </c>
      <c r="U2120" s="15" t="str" cm="1">
        <f t="array" ref="U2120">_xlfn.IFS(MONTH($S2120)=1, "January", MONTH($S2120)=2, "Feburary", MONTH($S2120)=3, "March", MONTH($S2120)=4, "April", MONTH($S2120)=5, "May", MONTH($S2120)=6, "June", MONTH($S2120)=7, "July", MONTH($S2120)=8, "August", MONTH($S2120)=9, "September", MONTH($S2120)=10, "October", MONTH($S2120)=11, "November", MONTH($S2120)=12, "December")</f>
        <v>June</v>
      </c>
    </row>
    <row r="2121" spans="1:21" ht="30" x14ac:dyDescent="0.25">
      <c r="A2121">
        <v>2119</v>
      </c>
      <c r="B2121" s="3" t="s">
        <v>2119</v>
      </c>
      <c r="C2121" s="3" t="s">
        <v>6228</v>
      </c>
      <c r="D2121" s="6">
        <v>5000</v>
      </c>
      <c r="E2121" s="8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>
        <f t="shared" si="132"/>
        <v>40</v>
      </c>
      <c r="P2121" s="11">
        <f t="shared" si="133"/>
        <v>91.59</v>
      </c>
      <c r="Q2121" t="s">
        <v>8322</v>
      </c>
      <c r="R2121" t="s">
        <v>8326</v>
      </c>
      <c r="S2121" s="10">
        <f t="shared" si="134"/>
        <v>41107.130150462966</v>
      </c>
      <c r="T2121">
        <f t="shared" si="135"/>
        <v>2012</v>
      </c>
      <c r="U2121" s="15" t="str" cm="1">
        <f t="array" ref="U2121">_xlfn.IFS(MONTH($S2121)=1, "January", MONTH($S2121)=2, "Feburary", MONTH($S2121)=3, "March", MONTH($S2121)=4, "April", MONTH($S2121)=5, "May", MONTH($S2121)=6, "June", MONTH($S2121)=7, "July", MONTH($S2121)=8, "August", MONTH($S2121)=9, "September", MONTH($S2121)=10, "October", MONTH($S2121)=11, "November", MONTH($S2121)=12, "December")</f>
        <v>July</v>
      </c>
    </row>
    <row r="2122" spans="1:21" ht="30" x14ac:dyDescent="0.25">
      <c r="A2122">
        <v>2120</v>
      </c>
      <c r="B2122" s="3" t="s">
        <v>2120</v>
      </c>
      <c r="C2122" s="3" t="s">
        <v>6229</v>
      </c>
      <c r="D2122" s="6">
        <v>5000</v>
      </c>
      <c r="E2122" s="8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>
        <f t="shared" si="132"/>
        <v>161</v>
      </c>
      <c r="P2122" s="11">
        <f t="shared" si="133"/>
        <v>116.96</v>
      </c>
      <c r="Q2122" t="s">
        <v>8322</v>
      </c>
      <c r="R2122" t="s">
        <v>8326</v>
      </c>
      <c r="S2122" s="10">
        <f t="shared" si="134"/>
        <v>41591.964537037034</v>
      </c>
      <c r="T2122">
        <f t="shared" si="135"/>
        <v>2013</v>
      </c>
      <c r="U2122" s="15" t="str" cm="1">
        <f t="array" ref="U2122">_xlfn.IFS(MONTH($S2122)=1, "January", MONTH($S2122)=2, "Feburary", MONTH($S2122)=3, "March", MONTH($S2122)=4, "April", MONTH($S2122)=5, "May", MONTH($S2122)=6, "June", MONTH($S2122)=7, "July", MONTH($S2122)=8, "August", MONTH($S2122)=9, "September", MONTH($S2122)=10, "October", MONTH($S2122)=11, "November", MONTH($S2122)=12, "December")</f>
        <v>November</v>
      </c>
    </row>
    <row r="2123" spans="1:21" ht="30" x14ac:dyDescent="0.25">
      <c r="A2123">
        <v>2121</v>
      </c>
      <c r="B2123" s="3" t="s">
        <v>2121</v>
      </c>
      <c r="C2123" s="3" t="s">
        <v>6230</v>
      </c>
      <c r="D2123" s="6">
        <v>5000</v>
      </c>
      <c r="E2123" s="8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>
        <f t="shared" si="132"/>
        <v>6</v>
      </c>
      <c r="P2123" s="11">
        <f t="shared" si="133"/>
        <v>28.4</v>
      </c>
      <c r="Q2123" t="s">
        <v>8330</v>
      </c>
      <c r="R2123" t="s">
        <v>8331</v>
      </c>
      <c r="S2123" s="10">
        <f t="shared" si="134"/>
        <v>42716.7424537037</v>
      </c>
      <c r="T2123">
        <f t="shared" si="135"/>
        <v>2016</v>
      </c>
      <c r="U2123" s="15" t="str" cm="1">
        <f t="array" ref="U2123">_xlfn.IFS(MONTH($S2123)=1, "January", MONTH($S2123)=2, "Feburary", MONTH($S2123)=3, "March", MONTH($S2123)=4, "April", MONTH($S2123)=5, "May", MONTH($S2123)=6, "June", MONTH($S2123)=7, "July", MONTH($S2123)=8, "August", MONTH($S2123)=9, "September", MONTH($S2123)=10, "October", MONTH($S2123)=11, "November", MONTH($S2123)=12, "December")</f>
        <v>December</v>
      </c>
    </row>
    <row r="2124" spans="1:21" ht="30" x14ac:dyDescent="0.25">
      <c r="A2124">
        <v>2122</v>
      </c>
      <c r="B2124" s="3" t="s">
        <v>2122</v>
      </c>
      <c r="C2124" s="3" t="s">
        <v>6231</v>
      </c>
      <c r="D2124" s="6">
        <v>5000</v>
      </c>
      <c r="E2124" s="8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>
        <f t="shared" si="132"/>
        <v>6</v>
      </c>
      <c r="P2124" s="11">
        <f t="shared" si="133"/>
        <v>103.33</v>
      </c>
      <c r="Q2124" t="s">
        <v>8330</v>
      </c>
      <c r="R2124" t="s">
        <v>8331</v>
      </c>
      <c r="S2124" s="10">
        <f t="shared" si="134"/>
        <v>42712.300567129627</v>
      </c>
      <c r="T2124">
        <f t="shared" si="135"/>
        <v>2016</v>
      </c>
      <c r="U2124" s="15" t="str" cm="1">
        <f t="array" ref="U2124">_xlfn.IFS(MONTH($S2124)=1, "January", MONTH($S2124)=2, "Feburary", MONTH($S2124)=3, "March", MONTH($S2124)=4, "April", MONTH($S2124)=5, "May", MONTH($S2124)=6, "June", MONTH($S2124)=7, "July", MONTH($S2124)=8, "August", MONTH($S2124)=9, "September", MONTH($S2124)=10, "October", MONTH($S2124)=11, "November", MONTH($S2124)=12, "December")</f>
        <v>December</v>
      </c>
    </row>
    <row r="2125" spans="1:21" ht="45" x14ac:dyDescent="0.25">
      <c r="A2125">
        <v>2123</v>
      </c>
      <c r="B2125" s="3" t="s">
        <v>2123</v>
      </c>
      <c r="C2125" s="3" t="s">
        <v>6232</v>
      </c>
      <c r="D2125" s="6">
        <v>5000</v>
      </c>
      <c r="E2125" s="8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>
        <f t="shared" si="132"/>
        <v>1</v>
      </c>
      <c r="P2125" s="11">
        <f t="shared" si="133"/>
        <v>10</v>
      </c>
      <c r="Q2125" t="s">
        <v>8330</v>
      </c>
      <c r="R2125" t="s">
        <v>8331</v>
      </c>
      <c r="S2125" s="10">
        <f t="shared" si="134"/>
        <v>40198.424849537041</v>
      </c>
      <c r="T2125">
        <f t="shared" si="135"/>
        <v>2010</v>
      </c>
      <c r="U2125" s="15" t="str" cm="1">
        <f t="array" ref="U2125">_xlfn.IFS(MONTH($S2125)=1, "January", MONTH($S2125)=2, "Feburary", MONTH($S2125)=3, "March", MONTH($S2125)=4, "April", MONTH($S2125)=5, "May", MONTH($S2125)=6, "June", MONTH($S2125)=7, "July", MONTH($S2125)=8, "August", MONTH($S2125)=9, "September", MONTH($S2125)=10, "October", MONTH($S2125)=11, "November", MONTH($S2125)=12, "December")</f>
        <v>January</v>
      </c>
    </row>
    <row r="2126" spans="1:21" ht="30" x14ac:dyDescent="0.25">
      <c r="A2126">
        <v>2124</v>
      </c>
      <c r="B2126" s="3" t="s">
        <v>2124</v>
      </c>
      <c r="C2126" s="3" t="s">
        <v>6233</v>
      </c>
      <c r="D2126" s="6">
        <v>5000</v>
      </c>
      <c r="E2126" s="8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>
        <f t="shared" si="132"/>
        <v>2</v>
      </c>
      <c r="P2126" s="11">
        <f t="shared" si="133"/>
        <v>23</v>
      </c>
      <c r="Q2126" t="s">
        <v>8330</v>
      </c>
      <c r="R2126" t="s">
        <v>8331</v>
      </c>
      <c r="S2126" s="10">
        <f t="shared" si="134"/>
        <v>40464.028182870366</v>
      </c>
      <c r="T2126">
        <f t="shared" si="135"/>
        <v>2010</v>
      </c>
      <c r="U2126" s="15" t="str" cm="1">
        <f t="array" ref="U2126">_xlfn.IFS(MONTH($S2126)=1, "January", MONTH($S2126)=2, "Feburary", MONTH($S2126)=3, "March", MONTH($S2126)=4, "April", MONTH($S2126)=5, "May", MONTH($S2126)=6, "June", MONTH($S2126)=7, "July", MONTH($S2126)=8, "August", MONTH($S2126)=9, "September", MONTH($S2126)=10, "October", MONTH($S2126)=11, "November", MONTH($S2126)=12, "December")</f>
        <v>October</v>
      </c>
    </row>
    <row r="2127" spans="1:21" ht="30" x14ac:dyDescent="0.25">
      <c r="A2127">
        <v>2125</v>
      </c>
      <c r="B2127" s="3" t="s">
        <v>2125</v>
      </c>
      <c r="C2127" s="3" t="s">
        <v>6234</v>
      </c>
      <c r="D2127" s="6">
        <v>5000</v>
      </c>
      <c r="E2127" s="8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>
        <f t="shared" si="132"/>
        <v>17</v>
      </c>
      <c r="P2127" s="11">
        <f t="shared" si="133"/>
        <v>31.56</v>
      </c>
      <c r="Q2127" t="s">
        <v>8330</v>
      </c>
      <c r="R2127" t="s">
        <v>8331</v>
      </c>
      <c r="S2127" s="10">
        <f t="shared" si="134"/>
        <v>42191.023530092592</v>
      </c>
      <c r="T2127">
        <f t="shared" si="135"/>
        <v>2015</v>
      </c>
      <c r="U2127" s="15" t="str" cm="1">
        <f t="array" ref="U2127">_xlfn.IFS(MONTH($S2127)=1, "January", MONTH($S2127)=2, "Feburary", MONTH($S2127)=3, "March", MONTH($S2127)=4, "April", MONTH($S2127)=5, "May", MONTH($S2127)=6, "June", MONTH($S2127)=7, "July", MONTH($S2127)=8, "August", MONTH($S2127)=9, "September", MONTH($S2127)=10, "October", MONTH($S2127)=11, "November", MONTH($S2127)=12, "December")</f>
        <v>July</v>
      </c>
    </row>
    <row r="2128" spans="1:21" ht="30" x14ac:dyDescent="0.25">
      <c r="A2128">
        <v>2126</v>
      </c>
      <c r="B2128" s="3" t="s">
        <v>2126</v>
      </c>
      <c r="C2128" s="3" t="s">
        <v>6235</v>
      </c>
      <c r="D2128" s="6">
        <v>5000</v>
      </c>
      <c r="E2128" s="8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>
        <f t="shared" si="132"/>
        <v>0</v>
      </c>
      <c r="P2128" s="11">
        <f t="shared" si="133"/>
        <v>5</v>
      </c>
      <c r="Q2128" t="s">
        <v>8330</v>
      </c>
      <c r="R2128" t="s">
        <v>8331</v>
      </c>
      <c r="S2128" s="10">
        <f t="shared" si="134"/>
        <v>41951.973229166666</v>
      </c>
      <c r="T2128">
        <f t="shared" si="135"/>
        <v>2014</v>
      </c>
      <c r="U2128" s="15" t="str" cm="1">
        <f t="array" ref="U2128">_xlfn.IFS(MONTH($S2128)=1, "January", MONTH($S2128)=2, "Feburary", MONTH($S2128)=3, "March", MONTH($S2128)=4, "April", MONTH($S2128)=5, "May", MONTH($S2128)=6, "June", MONTH($S2128)=7, "July", MONTH($S2128)=8, "August", MONTH($S2128)=9, "September", MONTH($S2128)=10, "October", MONTH($S2128)=11, "November", MONTH($S2128)=12, "December")</f>
        <v>November</v>
      </c>
    </row>
    <row r="2129" spans="1:21" x14ac:dyDescent="0.25">
      <c r="A2129">
        <v>2127</v>
      </c>
      <c r="B2129" s="3" t="s">
        <v>2127</v>
      </c>
      <c r="C2129" s="3" t="s">
        <v>6236</v>
      </c>
      <c r="D2129" s="6">
        <v>5000</v>
      </c>
      <c r="E2129" s="8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>
        <f t="shared" si="132"/>
        <v>162</v>
      </c>
      <c r="P2129" s="11">
        <f t="shared" si="133"/>
        <v>34.22</v>
      </c>
      <c r="Q2129" t="s">
        <v>8330</v>
      </c>
      <c r="R2129" t="s">
        <v>8331</v>
      </c>
      <c r="S2129" s="10">
        <f t="shared" si="134"/>
        <v>42045.50535879629</v>
      </c>
      <c r="T2129">
        <f t="shared" si="135"/>
        <v>2015</v>
      </c>
      <c r="U2129" s="15" t="str" cm="1">
        <f t="array" ref="U2129">_xlfn.IFS(MONTH($S2129)=1, "January", MONTH($S2129)=2, "Feburary", MONTH($S2129)=3, "March", MONTH($S2129)=4, "April", MONTH($S2129)=5, "May", MONTH($S2129)=6, "June", MONTH($S2129)=7, "July", MONTH($S2129)=8, "August", MONTH($S2129)=9, "September", MONTH($S2129)=10, "October", MONTH($S2129)=11, "November", MONTH($S2129)=12, "December")</f>
        <v>Feburary</v>
      </c>
    </row>
    <row r="2130" spans="1:21" ht="30" x14ac:dyDescent="0.25">
      <c r="A2130">
        <v>2128</v>
      </c>
      <c r="B2130" s="3" t="s">
        <v>2128</v>
      </c>
      <c r="C2130" s="3" t="s">
        <v>6237</v>
      </c>
      <c r="D2130" s="6">
        <v>5000</v>
      </c>
      <c r="E2130" s="8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>
        <f t="shared" si="132"/>
        <v>1</v>
      </c>
      <c r="P2130" s="11">
        <f t="shared" si="133"/>
        <v>25</v>
      </c>
      <c r="Q2130" t="s">
        <v>8330</v>
      </c>
      <c r="R2130" t="s">
        <v>8331</v>
      </c>
      <c r="S2130" s="10">
        <f t="shared" si="134"/>
        <v>41843.772789351853</v>
      </c>
      <c r="T2130">
        <f t="shared" si="135"/>
        <v>2014</v>
      </c>
      <c r="U2130" s="15" t="str" cm="1">
        <f t="array" ref="U2130">_xlfn.IFS(MONTH($S2130)=1, "January", MONTH($S2130)=2, "Feburary", MONTH($S2130)=3, "March", MONTH($S2130)=4, "April", MONTH($S2130)=5, "May", MONTH($S2130)=6, "June", MONTH($S2130)=7, "July", MONTH($S2130)=8, "August", MONTH($S2130)=9, "September", MONTH($S2130)=10, "October", MONTH($S2130)=11, "November", MONTH($S2130)=12, "December")</f>
        <v>July</v>
      </c>
    </row>
    <row r="2131" spans="1:21" ht="30" x14ac:dyDescent="0.25">
      <c r="A2131">
        <v>2129</v>
      </c>
      <c r="B2131" s="3" t="s">
        <v>2129</v>
      </c>
      <c r="C2131" s="3" t="s">
        <v>6238</v>
      </c>
      <c r="D2131" s="6">
        <v>5000</v>
      </c>
      <c r="E2131" s="8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>
        <f t="shared" si="132"/>
        <v>5</v>
      </c>
      <c r="P2131" s="11">
        <f t="shared" si="133"/>
        <v>19.670000000000002</v>
      </c>
      <c r="Q2131" t="s">
        <v>8330</v>
      </c>
      <c r="R2131" t="s">
        <v>8331</v>
      </c>
      <c r="S2131" s="10">
        <f t="shared" si="134"/>
        <v>42409.024305555555</v>
      </c>
      <c r="T2131">
        <f t="shared" si="135"/>
        <v>2016</v>
      </c>
      <c r="U2131" s="15" t="str" cm="1">
        <f t="array" ref="U2131">_xlfn.IFS(MONTH($S2131)=1, "January", MONTH($S2131)=2, "Feburary", MONTH($S2131)=3, "March", MONTH($S2131)=4, "April", MONTH($S2131)=5, "May", MONTH($S2131)=6, "June", MONTH($S2131)=7, "July", MONTH($S2131)=8, "August", MONTH($S2131)=9, "September", MONTH($S2131)=10, "October", MONTH($S2131)=11, "November", MONTH($S2131)=12, "December")</f>
        <v>Feburary</v>
      </c>
    </row>
    <row r="2132" spans="1:21" x14ac:dyDescent="0.25">
      <c r="A2132">
        <v>2130</v>
      </c>
      <c r="B2132" s="3" t="s">
        <v>2130</v>
      </c>
      <c r="C2132" s="3" t="s">
        <v>6239</v>
      </c>
      <c r="D2132" s="6">
        <v>5000</v>
      </c>
      <c r="E2132" s="8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>
        <f t="shared" si="132"/>
        <v>2</v>
      </c>
      <c r="P2132" s="11">
        <f t="shared" si="133"/>
        <v>21.25</v>
      </c>
      <c r="Q2132" t="s">
        <v>8330</v>
      </c>
      <c r="R2132" t="s">
        <v>8331</v>
      </c>
      <c r="S2132" s="10">
        <f t="shared" si="134"/>
        <v>41832.086377314816</v>
      </c>
      <c r="T2132">
        <f t="shared" si="135"/>
        <v>2014</v>
      </c>
      <c r="U2132" s="15" t="str" cm="1">
        <f t="array" ref="U2132">_xlfn.IFS(MONTH($S2132)=1, "January", MONTH($S2132)=2, "Feburary", MONTH($S2132)=3, "March", MONTH($S2132)=4, "April", MONTH($S2132)=5, "May", MONTH($S2132)=6, "June", MONTH($S2132)=7, "July", MONTH($S2132)=8, "August", MONTH($S2132)=9, "September", MONTH($S2132)=10, "October", MONTH($S2132)=11, "November", MONTH($S2132)=12, "December")</f>
        <v>July</v>
      </c>
    </row>
    <row r="2133" spans="1:21" ht="30" x14ac:dyDescent="0.25">
      <c r="A2133">
        <v>2131</v>
      </c>
      <c r="B2133" s="3" t="s">
        <v>2131</v>
      </c>
      <c r="C2133" s="3" t="s">
        <v>6240</v>
      </c>
      <c r="D2133" s="6">
        <v>5000</v>
      </c>
      <c r="E2133" s="8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>
        <f t="shared" si="132"/>
        <v>1</v>
      </c>
      <c r="P2133" s="11">
        <f t="shared" si="133"/>
        <v>8.33</v>
      </c>
      <c r="Q2133" t="s">
        <v>8330</v>
      </c>
      <c r="R2133" t="s">
        <v>8331</v>
      </c>
      <c r="S2133" s="10">
        <f t="shared" si="134"/>
        <v>42167.207071759258</v>
      </c>
      <c r="T2133">
        <f t="shared" si="135"/>
        <v>2015</v>
      </c>
      <c r="U2133" s="15" t="str" cm="1">
        <f t="array" ref="U2133">_xlfn.IFS(MONTH($S2133)=1, "January", MONTH($S2133)=2, "Feburary", MONTH($S2133)=3, "March", MONTH($S2133)=4, "April", MONTH($S2133)=5, "May", MONTH($S2133)=6, "June", MONTH($S2133)=7, "July", MONTH($S2133)=8, "August", MONTH($S2133)=9, "September", MONTH($S2133)=10, "October", MONTH($S2133)=11, "November", MONTH($S2133)=12, "December")</f>
        <v>June</v>
      </c>
    </row>
    <row r="2134" spans="1:21" ht="30" x14ac:dyDescent="0.25">
      <c r="A2134">
        <v>2132</v>
      </c>
      <c r="B2134" s="3" t="s">
        <v>2132</v>
      </c>
      <c r="C2134" s="3" t="s">
        <v>6241</v>
      </c>
      <c r="D2134" s="6">
        <v>5000</v>
      </c>
      <c r="E2134" s="8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>
        <f t="shared" si="132"/>
        <v>42</v>
      </c>
      <c r="P2134" s="11">
        <f t="shared" si="133"/>
        <v>21.34</v>
      </c>
      <c r="Q2134" t="s">
        <v>8330</v>
      </c>
      <c r="R2134" t="s">
        <v>8331</v>
      </c>
      <c r="S2134" s="10">
        <f t="shared" si="134"/>
        <v>41643.487175925926</v>
      </c>
      <c r="T2134">
        <f t="shared" si="135"/>
        <v>2014</v>
      </c>
      <c r="U2134" s="15" t="str" cm="1">
        <f t="array" ref="U2134">_xlfn.IFS(MONTH($S2134)=1, "January", MONTH($S2134)=2, "Feburary", MONTH($S2134)=3, "March", MONTH($S2134)=4, "April", MONTH($S2134)=5, "May", MONTH($S2134)=6, "June", MONTH($S2134)=7, "July", MONTH($S2134)=8, "August", MONTH($S2134)=9, "September", MONTH($S2134)=10, "October", MONTH($S2134)=11, "November", MONTH($S2134)=12, "December")</f>
        <v>January</v>
      </c>
    </row>
    <row r="2135" spans="1:21" ht="30" x14ac:dyDescent="0.25">
      <c r="A2135">
        <v>2133</v>
      </c>
      <c r="B2135" s="3" t="s">
        <v>2133</v>
      </c>
      <c r="C2135" s="3" t="s">
        <v>6242</v>
      </c>
      <c r="D2135" s="6">
        <v>5000</v>
      </c>
      <c r="E2135" s="8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>
        <f t="shared" si="132"/>
        <v>0</v>
      </c>
      <c r="P2135" s="11">
        <f t="shared" si="133"/>
        <v>5.33</v>
      </c>
      <c r="Q2135" t="s">
        <v>8330</v>
      </c>
      <c r="R2135" t="s">
        <v>8331</v>
      </c>
      <c r="S2135" s="10">
        <f t="shared" si="134"/>
        <v>40619.097210648149</v>
      </c>
      <c r="T2135">
        <f t="shared" si="135"/>
        <v>2011</v>
      </c>
      <c r="U2135" s="15" t="str" cm="1">
        <f t="array" ref="U2135">_xlfn.IFS(MONTH($S2135)=1, "January", MONTH($S2135)=2, "Feburary", MONTH($S2135)=3, "March", MONTH($S2135)=4, "April", MONTH($S2135)=5, "May", MONTH($S2135)=6, "June", MONTH($S2135)=7, "July", MONTH($S2135)=8, "August", MONTH($S2135)=9, "September", MONTH($S2135)=10, "October", MONTH($S2135)=11, "November", MONTH($S2135)=12, "December")</f>
        <v>March</v>
      </c>
    </row>
    <row r="2136" spans="1:21" ht="30" x14ac:dyDescent="0.25">
      <c r="A2136">
        <v>2134</v>
      </c>
      <c r="B2136" s="3" t="s">
        <v>2134</v>
      </c>
      <c r="C2136" s="3" t="s">
        <v>6243</v>
      </c>
      <c r="D2136" s="6">
        <v>5000</v>
      </c>
      <c r="E2136" s="8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>
        <f t="shared" si="132"/>
        <v>2</v>
      </c>
      <c r="P2136" s="11">
        <f t="shared" si="133"/>
        <v>34.67</v>
      </c>
      <c r="Q2136" t="s">
        <v>8330</v>
      </c>
      <c r="R2136" t="s">
        <v>8331</v>
      </c>
      <c r="S2136" s="10">
        <f t="shared" si="134"/>
        <v>41361.886469907404</v>
      </c>
      <c r="T2136">
        <f t="shared" si="135"/>
        <v>2013</v>
      </c>
      <c r="U2136" s="15" t="str" cm="1">
        <f t="array" ref="U2136">_xlfn.IFS(MONTH($S2136)=1, "January", MONTH($S2136)=2, "Feburary", MONTH($S2136)=3, "March", MONTH($S2136)=4, "April", MONTH($S2136)=5, "May", MONTH($S2136)=6, "June", MONTH($S2136)=7, "July", MONTH($S2136)=8, "August", MONTH($S2136)=9, "September", MONTH($S2136)=10, "October", MONTH($S2136)=11, "November", MONTH($S2136)=12, "December")</f>
        <v>March</v>
      </c>
    </row>
    <row r="2137" spans="1:21" ht="30" x14ac:dyDescent="0.25">
      <c r="A2137">
        <v>2135</v>
      </c>
      <c r="B2137" s="3" t="s">
        <v>2135</v>
      </c>
      <c r="C2137" s="3" t="s">
        <v>6244</v>
      </c>
      <c r="D2137" s="6">
        <v>5000</v>
      </c>
      <c r="E2137" s="8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>
        <f t="shared" si="132"/>
        <v>10</v>
      </c>
      <c r="P2137" s="11">
        <f t="shared" si="133"/>
        <v>21.73</v>
      </c>
      <c r="Q2137" t="s">
        <v>8330</v>
      </c>
      <c r="R2137" t="s">
        <v>8331</v>
      </c>
      <c r="S2137" s="10">
        <f t="shared" si="134"/>
        <v>41156.963344907403</v>
      </c>
      <c r="T2137">
        <f t="shared" si="135"/>
        <v>2012</v>
      </c>
      <c r="U2137" s="15" t="str" cm="1">
        <f t="array" ref="U2137">_xlfn.IFS(MONTH($S2137)=1, "January", MONTH($S2137)=2, "Feburary", MONTH($S2137)=3, "March", MONTH($S2137)=4, "April", MONTH($S2137)=5, "May", MONTH($S2137)=6, "June", MONTH($S2137)=7, "July", MONTH($S2137)=8, "August", MONTH($S2137)=9, "September", MONTH($S2137)=10, "October", MONTH($S2137)=11, "November", MONTH($S2137)=12, "December")</f>
        <v>September</v>
      </c>
    </row>
    <row r="2138" spans="1:21" ht="30" x14ac:dyDescent="0.25">
      <c r="A2138">
        <v>2136</v>
      </c>
      <c r="B2138" s="3" t="s">
        <v>2136</v>
      </c>
      <c r="C2138" s="3" t="s">
        <v>6245</v>
      </c>
      <c r="D2138" s="6">
        <v>5000</v>
      </c>
      <c r="E2138" s="8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>
        <f t="shared" si="132"/>
        <v>1</v>
      </c>
      <c r="P2138" s="11">
        <f t="shared" si="133"/>
        <v>11.92</v>
      </c>
      <c r="Q2138" t="s">
        <v>8330</v>
      </c>
      <c r="R2138" t="s">
        <v>8331</v>
      </c>
      <c r="S2138" s="10">
        <f t="shared" si="134"/>
        <v>41536.509097222224</v>
      </c>
      <c r="T2138">
        <f t="shared" si="135"/>
        <v>2013</v>
      </c>
      <c r="U2138" s="15" t="str" cm="1">
        <f t="array" ref="U2138">_xlfn.IFS(MONTH($S2138)=1, "January", MONTH($S2138)=2, "Feburary", MONTH($S2138)=3, "March", MONTH($S2138)=4, "April", MONTH($S2138)=5, "May", MONTH($S2138)=6, "June", MONTH($S2138)=7, "July", MONTH($S2138)=8, "August", MONTH($S2138)=9, "September", MONTH($S2138)=10, "October", MONTH($S2138)=11, "November", MONTH($S2138)=12, "December")</f>
        <v>September</v>
      </c>
    </row>
    <row r="2139" spans="1:21" ht="30" x14ac:dyDescent="0.25">
      <c r="A2139">
        <v>2137</v>
      </c>
      <c r="B2139" s="3" t="s">
        <v>2137</v>
      </c>
      <c r="C2139" s="3" t="s">
        <v>6246</v>
      </c>
      <c r="D2139" s="6">
        <v>5000</v>
      </c>
      <c r="E2139" s="8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>
        <f t="shared" si="132"/>
        <v>284</v>
      </c>
      <c r="P2139" s="11">
        <f t="shared" si="133"/>
        <v>26.6</v>
      </c>
      <c r="Q2139" t="s">
        <v>8330</v>
      </c>
      <c r="R2139" t="s">
        <v>8331</v>
      </c>
      <c r="S2139" s="10">
        <f t="shared" si="134"/>
        <v>41948.771168981482</v>
      </c>
      <c r="T2139">
        <f t="shared" si="135"/>
        <v>2014</v>
      </c>
      <c r="U2139" s="15" t="str" cm="1">
        <f t="array" ref="U2139">_xlfn.IFS(MONTH($S2139)=1, "January", MONTH($S2139)=2, "Feburary", MONTH($S2139)=3, "March", MONTH($S2139)=4, "April", MONTH($S2139)=5, "May", MONTH($S2139)=6, "June", MONTH($S2139)=7, "July", MONTH($S2139)=8, "August", MONTH($S2139)=9, "September", MONTH($S2139)=10, "October", MONTH($S2139)=11, "November", MONTH($S2139)=12, "December")</f>
        <v>November</v>
      </c>
    </row>
    <row r="2140" spans="1:21" ht="30" x14ac:dyDescent="0.25">
      <c r="A2140">
        <v>2138</v>
      </c>
      <c r="B2140" s="3" t="s">
        <v>2138</v>
      </c>
      <c r="C2140" s="3" t="s">
        <v>6247</v>
      </c>
      <c r="D2140" s="6">
        <v>5000</v>
      </c>
      <c r="E2140" s="8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>
        <f t="shared" si="132"/>
        <v>3</v>
      </c>
      <c r="P2140" s="11">
        <f t="shared" si="133"/>
        <v>10.67</v>
      </c>
      <c r="Q2140" t="s">
        <v>8330</v>
      </c>
      <c r="R2140" t="s">
        <v>8331</v>
      </c>
      <c r="S2140" s="10">
        <f t="shared" si="134"/>
        <v>41557.013182870374</v>
      </c>
      <c r="T2140">
        <f t="shared" si="135"/>
        <v>2013</v>
      </c>
      <c r="U2140" s="15" t="str" cm="1">
        <f t="array" ref="U2140">_xlfn.IFS(MONTH($S2140)=1, "January", MONTH($S2140)=2, "Feburary", MONTH($S2140)=3, "March", MONTH($S2140)=4, "April", MONTH($S2140)=5, "May", MONTH($S2140)=6, "June", MONTH($S2140)=7, "July", MONTH($S2140)=8, "August", MONTH($S2140)=9, "September", MONTH($S2140)=10, "October", MONTH($S2140)=11, "November", MONTH($S2140)=12, "December")</f>
        <v>October</v>
      </c>
    </row>
    <row r="2141" spans="1:21" ht="30" x14ac:dyDescent="0.25">
      <c r="A2141">
        <v>2139</v>
      </c>
      <c r="B2141" s="3" t="s">
        <v>2139</v>
      </c>
      <c r="C2141" s="3" t="s">
        <v>6248</v>
      </c>
      <c r="D2141" s="6">
        <v>5000</v>
      </c>
      <c r="E2141" s="8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>
        <f t="shared" si="132"/>
        <v>33</v>
      </c>
      <c r="P2141" s="11">
        <f t="shared" si="133"/>
        <v>29.04</v>
      </c>
      <c r="Q2141" t="s">
        <v>8330</v>
      </c>
      <c r="R2141" t="s">
        <v>8331</v>
      </c>
      <c r="S2141" s="10">
        <f t="shared" si="134"/>
        <v>42647.750092592592</v>
      </c>
      <c r="T2141">
        <f t="shared" si="135"/>
        <v>2016</v>
      </c>
      <c r="U2141" s="15" t="str" cm="1">
        <f t="array" ref="U2141">_xlfn.IFS(MONTH($S2141)=1, "January", MONTH($S2141)=2, "Feburary", MONTH($S2141)=3, "March", MONTH($S2141)=4, "April", MONTH($S2141)=5, "May", MONTH($S2141)=6, "June", MONTH($S2141)=7, "July", MONTH($S2141)=8, "August", MONTH($S2141)=9, "September", MONTH($S2141)=10, "October", MONTH($S2141)=11, "November", MONTH($S2141)=12, "December")</f>
        <v>October</v>
      </c>
    </row>
    <row r="2142" spans="1:21" ht="30" x14ac:dyDescent="0.25">
      <c r="A2142">
        <v>2140</v>
      </c>
      <c r="B2142" s="3" t="s">
        <v>2140</v>
      </c>
      <c r="C2142" s="3" t="s">
        <v>6249</v>
      </c>
      <c r="D2142" s="6">
        <v>5000</v>
      </c>
      <c r="E2142" s="8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>
        <f t="shared" si="132"/>
        <v>11</v>
      </c>
      <c r="P2142" s="11">
        <f t="shared" si="133"/>
        <v>50.91</v>
      </c>
      <c r="Q2142" t="s">
        <v>8330</v>
      </c>
      <c r="R2142" t="s">
        <v>8331</v>
      </c>
      <c r="S2142" s="10">
        <f t="shared" si="134"/>
        <v>41255.833611111113</v>
      </c>
      <c r="T2142">
        <f t="shared" si="135"/>
        <v>2012</v>
      </c>
      <c r="U2142" s="15" t="str" cm="1">
        <f t="array" ref="U2142">_xlfn.IFS(MONTH($S2142)=1, "January", MONTH($S2142)=2, "Feburary", MONTH($S2142)=3, "March", MONTH($S2142)=4, "April", MONTH($S2142)=5, "May", MONTH($S2142)=6, "June", MONTH($S2142)=7, "July", MONTH($S2142)=8, "August", MONTH($S2142)=9, "September", MONTH($S2142)=10, "October", MONTH($S2142)=11, "November", MONTH($S2142)=12, "December")</f>
        <v>December</v>
      </c>
    </row>
    <row r="2143" spans="1:21" ht="30" x14ac:dyDescent="0.25">
      <c r="A2143">
        <v>2141</v>
      </c>
      <c r="B2143" s="3" t="s">
        <v>2141</v>
      </c>
      <c r="C2143" s="3" t="s">
        <v>6250</v>
      </c>
      <c r="D2143" s="6">
        <v>5000</v>
      </c>
      <c r="E2143" s="8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>
        <f t="shared" si="132"/>
        <v>0</v>
      </c>
      <c r="P2143" s="11">
        <f t="shared" si="133"/>
        <v>0</v>
      </c>
      <c r="Q2143" t="s">
        <v>8330</v>
      </c>
      <c r="R2143" t="s">
        <v>8331</v>
      </c>
      <c r="S2143" s="10">
        <f t="shared" si="134"/>
        <v>41927.235636574071</v>
      </c>
      <c r="T2143">
        <f t="shared" si="135"/>
        <v>2014</v>
      </c>
      <c r="U2143" s="15" t="str" cm="1">
        <f t="array" ref="U2143">_xlfn.IFS(MONTH($S2143)=1, "January", MONTH($S2143)=2, "Feburary", MONTH($S2143)=3, "March", MONTH($S2143)=4, "April", MONTH($S2143)=5, "May", MONTH($S2143)=6, "June", MONTH($S2143)=7, "July", MONTH($S2143)=8, "August", MONTH($S2143)=9, "September", MONTH($S2143)=10, "October", MONTH($S2143)=11, "November", MONTH($S2143)=12, "December")</f>
        <v>October</v>
      </c>
    </row>
    <row r="2144" spans="1:21" ht="30" x14ac:dyDescent="0.25">
      <c r="A2144">
        <v>2142</v>
      </c>
      <c r="B2144" s="3" t="s">
        <v>2142</v>
      </c>
      <c r="C2144" s="3" t="s">
        <v>6251</v>
      </c>
      <c r="D2144" s="6">
        <v>5000</v>
      </c>
      <c r="E2144" s="8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>
        <f t="shared" si="132"/>
        <v>12</v>
      </c>
      <c r="P2144" s="11">
        <f t="shared" si="133"/>
        <v>50.08</v>
      </c>
      <c r="Q2144" t="s">
        <v>8330</v>
      </c>
      <c r="R2144" t="s">
        <v>8331</v>
      </c>
      <c r="S2144" s="10">
        <f t="shared" si="134"/>
        <v>42340.701504629629</v>
      </c>
      <c r="T2144">
        <f t="shared" si="135"/>
        <v>2015</v>
      </c>
      <c r="U2144" s="15" t="str" cm="1">
        <f t="array" ref="U2144">_xlfn.IFS(MONTH($S2144)=1, "January", MONTH($S2144)=2, "Feburary", MONTH($S2144)=3, "March", MONTH($S2144)=4, "April", MONTH($S2144)=5, "May", MONTH($S2144)=6, "June", MONTH($S2144)=7, "July", MONTH($S2144)=8, "August", MONTH($S2144)=9, "September", MONTH($S2144)=10, "October", MONTH($S2144)=11, "November", MONTH($S2144)=12, "December")</f>
        <v>December</v>
      </c>
    </row>
    <row r="2145" spans="1:21" ht="30" x14ac:dyDescent="0.25">
      <c r="A2145">
        <v>2143</v>
      </c>
      <c r="B2145" s="3" t="s">
        <v>2143</v>
      </c>
      <c r="C2145" s="3" t="s">
        <v>6252</v>
      </c>
      <c r="D2145" s="6">
        <v>5000</v>
      </c>
      <c r="E2145" s="8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>
        <f t="shared" si="132"/>
        <v>5</v>
      </c>
      <c r="P2145" s="11">
        <f t="shared" si="133"/>
        <v>45</v>
      </c>
      <c r="Q2145" t="s">
        <v>8330</v>
      </c>
      <c r="R2145" t="s">
        <v>8331</v>
      </c>
      <c r="S2145" s="10">
        <f t="shared" si="134"/>
        <v>40332.886712962965</v>
      </c>
      <c r="T2145">
        <f t="shared" si="135"/>
        <v>2010</v>
      </c>
      <c r="U2145" s="15" t="str" cm="1">
        <f t="array" ref="U2145">_xlfn.IFS(MONTH($S2145)=1, "January", MONTH($S2145)=2, "Feburary", MONTH($S2145)=3, "March", MONTH($S2145)=4, "April", MONTH($S2145)=5, "May", MONTH($S2145)=6, "June", MONTH($S2145)=7, "July", MONTH($S2145)=8, "August", MONTH($S2145)=9, "September", MONTH($S2145)=10, "October", MONTH($S2145)=11, "November", MONTH($S2145)=12, "December")</f>
        <v>June</v>
      </c>
    </row>
    <row r="2146" spans="1:21" ht="30" x14ac:dyDescent="0.25">
      <c r="A2146">
        <v>2144</v>
      </c>
      <c r="B2146" s="3" t="s">
        <v>2144</v>
      </c>
      <c r="C2146" s="3" t="s">
        <v>6253</v>
      </c>
      <c r="D2146" s="6">
        <v>5000</v>
      </c>
      <c r="E2146" s="8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>
        <f t="shared" si="132"/>
        <v>12</v>
      </c>
      <c r="P2146" s="11">
        <f t="shared" si="133"/>
        <v>25.29</v>
      </c>
      <c r="Q2146" t="s">
        <v>8330</v>
      </c>
      <c r="R2146" t="s">
        <v>8331</v>
      </c>
      <c r="S2146" s="10">
        <f t="shared" si="134"/>
        <v>41499.546759259261</v>
      </c>
      <c r="T2146">
        <f t="shared" si="135"/>
        <v>2013</v>
      </c>
      <c r="U2146" s="15" t="str" cm="1">
        <f t="array" ref="U2146">_xlfn.IFS(MONTH($S2146)=1, "January", MONTH($S2146)=2, "Feburary", MONTH($S2146)=3, "March", MONTH($S2146)=4, "April", MONTH($S2146)=5, "May", MONTH($S2146)=6, "June", MONTH($S2146)=7, "July", MONTH($S2146)=8, "August", MONTH($S2146)=9, "September", MONTH($S2146)=10, "October", MONTH($S2146)=11, "November", MONTH($S2146)=12, "December")</f>
        <v>August</v>
      </c>
    </row>
    <row r="2147" spans="1:21" ht="30" x14ac:dyDescent="0.25">
      <c r="A2147">
        <v>2145</v>
      </c>
      <c r="B2147" s="3" t="s">
        <v>2145</v>
      </c>
      <c r="C2147" s="3" t="s">
        <v>6254</v>
      </c>
      <c r="D2147" s="6">
        <v>5000</v>
      </c>
      <c r="E2147" s="8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>
        <f t="shared" si="132"/>
        <v>91</v>
      </c>
      <c r="P2147" s="11">
        <f t="shared" si="133"/>
        <v>51.29</v>
      </c>
      <c r="Q2147" t="s">
        <v>8330</v>
      </c>
      <c r="R2147" t="s">
        <v>8331</v>
      </c>
      <c r="S2147" s="10">
        <f t="shared" si="134"/>
        <v>41575.237430555557</v>
      </c>
      <c r="T2147">
        <f t="shared" si="135"/>
        <v>2013</v>
      </c>
      <c r="U2147" s="15" t="str" cm="1">
        <f t="array" ref="U2147">_xlfn.IFS(MONTH($S2147)=1, "January", MONTH($S2147)=2, "Feburary", MONTH($S2147)=3, "March", MONTH($S2147)=4, "April", MONTH($S2147)=5, "May", MONTH($S2147)=6, "June", MONTH($S2147)=7, "July", MONTH($S2147)=8, "August", MONTH($S2147)=9, "September", MONTH($S2147)=10, "October", MONTH($S2147)=11, "November", MONTH($S2147)=12, "December")</f>
        <v>October</v>
      </c>
    </row>
    <row r="2148" spans="1:21" ht="30" x14ac:dyDescent="0.25">
      <c r="A2148">
        <v>2146</v>
      </c>
      <c r="B2148" s="3" t="s">
        <v>2146</v>
      </c>
      <c r="C2148" s="3" t="s">
        <v>6255</v>
      </c>
      <c r="D2148" s="6">
        <v>5000</v>
      </c>
      <c r="E2148" s="8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>
        <f t="shared" si="132"/>
        <v>0</v>
      </c>
      <c r="P2148" s="11">
        <f t="shared" si="133"/>
        <v>1</v>
      </c>
      <c r="Q2148" t="s">
        <v>8330</v>
      </c>
      <c r="R2148" t="s">
        <v>8331</v>
      </c>
      <c r="S2148" s="10">
        <f t="shared" si="134"/>
        <v>42397.679513888885</v>
      </c>
      <c r="T2148">
        <f t="shared" si="135"/>
        <v>2016</v>
      </c>
      <c r="U2148" s="15" t="str" cm="1">
        <f t="array" ref="U2148">_xlfn.IFS(MONTH($S2148)=1, "January", MONTH($S2148)=2, "Feburary", MONTH($S2148)=3, "March", MONTH($S2148)=4, "April", MONTH($S2148)=5, "May", MONTH($S2148)=6, "June", MONTH($S2148)=7, "July", MONTH($S2148)=8, "August", MONTH($S2148)=9, "September", MONTH($S2148)=10, "October", MONTH($S2148)=11, "November", MONTH($S2148)=12, "December")</f>
        <v>January</v>
      </c>
    </row>
    <row r="2149" spans="1:21" x14ac:dyDescent="0.25">
      <c r="A2149">
        <v>2147</v>
      </c>
      <c r="B2149" s="3" t="s">
        <v>2147</v>
      </c>
      <c r="C2149" s="3" t="s">
        <v>6256</v>
      </c>
      <c r="D2149" s="6">
        <v>5000</v>
      </c>
      <c r="E2149" s="8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>
        <f t="shared" si="132"/>
        <v>54</v>
      </c>
      <c r="P2149" s="11">
        <f t="shared" si="133"/>
        <v>49.38</v>
      </c>
      <c r="Q2149" t="s">
        <v>8330</v>
      </c>
      <c r="R2149" t="s">
        <v>8331</v>
      </c>
      <c r="S2149" s="10">
        <f t="shared" si="134"/>
        <v>41927.295694444445</v>
      </c>
      <c r="T2149">
        <f t="shared" si="135"/>
        <v>2014</v>
      </c>
      <c r="U2149" s="15" t="str" cm="1">
        <f t="array" ref="U2149">_xlfn.IFS(MONTH($S2149)=1, "January", MONTH($S2149)=2, "Feburary", MONTH($S2149)=3, "March", MONTH($S2149)=4, "April", MONTH($S2149)=5, "May", MONTH($S2149)=6, "June", MONTH($S2149)=7, "July", MONTH($S2149)=8, "August", MONTH($S2149)=9, "September", MONTH($S2149)=10, "October", MONTH($S2149)=11, "November", MONTH($S2149)=12, "December")</f>
        <v>October</v>
      </c>
    </row>
    <row r="2150" spans="1:21" ht="30" x14ac:dyDescent="0.25">
      <c r="A2150">
        <v>2148</v>
      </c>
      <c r="B2150" s="3" t="s">
        <v>2148</v>
      </c>
      <c r="C2150" s="3" t="s">
        <v>6257</v>
      </c>
      <c r="D2150" s="6">
        <v>5000</v>
      </c>
      <c r="E2150" s="8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>
        <f t="shared" si="132"/>
        <v>0</v>
      </c>
      <c r="P2150" s="11">
        <f t="shared" si="133"/>
        <v>1</v>
      </c>
      <c r="Q2150" t="s">
        <v>8330</v>
      </c>
      <c r="R2150" t="s">
        <v>8331</v>
      </c>
      <c r="S2150" s="10">
        <f t="shared" si="134"/>
        <v>42066.733587962968</v>
      </c>
      <c r="T2150">
        <f t="shared" si="135"/>
        <v>2015</v>
      </c>
      <c r="U2150" s="15" t="str" cm="1">
        <f t="array" ref="U2150">_xlfn.IFS(MONTH($S2150)=1, "January", MONTH($S2150)=2, "Feburary", MONTH($S2150)=3, "March", MONTH($S2150)=4, "April", MONTH($S2150)=5, "May", MONTH($S2150)=6, "June", MONTH($S2150)=7, "July", MONTH($S2150)=8, "August", MONTH($S2150)=9, "September", MONTH($S2150)=10, "October", MONTH($S2150)=11, "November", MONTH($S2150)=12, "December")</f>
        <v>March</v>
      </c>
    </row>
    <row r="2151" spans="1:21" ht="30" x14ac:dyDescent="0.25">
      <c r="A2151">
        <v>2149</v>
      </c>
      <c r="B2151" s="3" t="s">
        <v>2149</v>
      </c>
      <c r="C2151" s="3" t="s">
        <v>6258</v>
      </c>
      <c r="D2151" s="6">
        <v>5000</v>
      </c>
      <c r="E2151" s="8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>
        <f t="shared" si="132"/>
        <v>0</v>
      </c>
      <c r="P2151" s="11">
        <f t="shared" si="133"/>
        <v>0</v>
      </c>
      <c r="Q2151" t="s">
        <v>8330</v>
      </c>
      <c r="R2151" t="s">
        <v>8331</v>
      </c>
      <c r="S2151" s="10">
        <f t="shared" si="134"/>
        <v>40355.024953703702</v>
      </c>
      <c r="T2151">
        <f t="shared" si="135"/>
        <v>2010</v>
      </c>
      <c r="U2151" s="15" t="str" cm="1">
        <f t="array" ref="U2151">_xlfn.IFS(MONTH($S2151)=1, "January", MONTH($S2151)=2, "Feburary", MONTH($S2151)=3, "March", MONTH($S2151)=4, "April", MONTH($S2151)=5, "May", MONTH($S2151)=6, "June", MONTH($S2151)=7, "July", MONTH($S2151)=8, "August", MONTH($S2151)=9, "September", MONTH($S2151)=10, "October", MONTH($S2151)=11, "November", MONTH($S2151)=12, "December")</f>
        <v>June</v>
      </c>
    </row>
    <row r="2152" spans="1:21" x14ac:dyDescent="0.25">
      <c r="A2152">
        <v>2150</v>
      </c>
      <c r="B2152" s="3" t="s">
        <v>2150</v>
      </c>
      <c r="C2152" s="3" t="s">
        <v>6259</v>
      </c>
      <c r="D2152" s="6">
        <v>5000</v>
      </c>
      <c r="E2152" s="8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>
        <f t="shared" si="132"/>
        <v>8</v>
      </c>
      <c r="P2152" s="11">
        <f t="shared" si="133"/>
        <v>101.25</v>
      </c>
      <c r="Q2152" t="s">
        <v>8330</v>
      </c>
      <c r="R2152" t="s">
        <v>8331</v>
      </c>
      <c r="S2152" s="10">
        <f t="shared" si="134"/>
        <v>42534.284710648149</v>
      </c>
      <c r="T2152">
        <f t="shared" si="135"/>
        <v>2016</v>
      </c>
      <c r="U2152" s="15" t="str" cm="1">
        <f t="array" ref="U2152">_xlfn.IFS(MONTH($S2152)=1, "January", MONTH($S2152)=2, "Feburary", MONTH($S2152)=3, "March", MONTH($S2152)=4, "April", MONTH($S2152)=5, "May", MONTH($S2152)=6, "June", MONTH($S2152)=7, "July", MONTH($S2152)=8, "August", MONTH($S2152)=9, "September", MONTH($S2152)=10, "October", MONTH($S2152)=11, "November", MONTH($S2152)=12, "December")</f>
        <v>June</v>
      </c>
    </row>
    <row r="2153" spans="1:21" ht="30" x14ac:dyDescent="0.25">
      <c r="A2153">
        <v>2151</v>
      </c>
      <c r="B2153" s="3" t="s">
        <v>2151</v>
      </c>
      <c r="C2153" s="3" t="s">
        <v>6260</v>
      </c>
      <c r="D2153" s="6">
        <v>5000</v>
      </c>
      <c r="E2153" s="8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>
        <f t="shared" si="132"/>
        <v>2</v>
      </c>
      <c r="P2153" s="11">
        <f t="shared" si="133"/>
        <v>19.670000000000002</v>
      </c>
      <c r="Q2153" t="s">
        <v>8330</v>
      </c>
      <c r="R2153" t="s">
        <v>8331</v>
      </c>
      <c r="S2153" s="10">
        <f t="shared" si="134"/>
        <v>42520.847384259265</v>
      </c>
      <c r="T2153">
        <f t="shared" si="135"/>
        <v>2016</v>
      </c>
      <c r="U2153" s="15" t="str" cm="1">
        <f t="array" ref="U2153">_xlfn.IFS(MONTH($S2153)=1, "January", MONTH($S2153)=2, "Feburary", MONTH($S2153)=3, "March", MONTH($S2153)=4, "April", MONTH($S2153)=5, "May", MONTH($S2153)=6, "June", MONTH($S2153)=7, "July", MONTH($S2153)=8, "August", MONTH($S2153)=9, "September", MONTH($S2153)=10, "October", MONTH($S2153)=11, "November", MONTH($S2153)=12, "December")</f>
        <v>May</v>
      </c>
    </row>
    <row r="2154" spans="1:21" ht="30" x14ac:dyDescent="0.25">
      <c r="A2154">
        <v>2152</v>
      </c>
      <c r="B2154" s="3" t="s">
        <v>2152</v>
      </c>
      <c r="C2154" s="3" t="s">
        <v>6261</v>
      </c>
      <c r="D2154" s="6">
        <v>5000</v>
      </c>
      <c r="E2154" s="8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>
        <f t="shared" si="132"/>
        <v>1</v>
      </c>
      <c r="P2154" s="11">
        <f t="shared" si="133"/>
        <v>12.5</v>
      </c>
      <c r="Q2154" t="s">
        <v>8330</v>
      </c>
      <c r="R2154" t="s">
        <v>8331</v>
      </c>
      <c r="S2154" s="10">
        <f t="shared" si="134"/>
        <v>41683.832280092596</v>
      </c>
      <c r="T2154">
        <f t="shared" si="135"/>
        <v>2014</v>
      </c>
      <c r="U2154" s="15" t="str" cm="1">
        <f t="array" ref="U2154">_xlfn.IFS(MONTH($S2154)=1, "January", MONTH($S2154)=2, "Feburary", MONTH($S2154)=3, "March", MONTH($S2154)=4, "April", MONTH($S2154)=5, "May", MONTH($S2154)=6, "June", MONTH($S2154)=7, "July", MONTH($S2154)=8, "August", MONTH($S2154)=9, "September", MONTH($S2154)=10, "October", MONTH($S2154)=11, "November", MONTH($S2154)=12, "December")</f>
        <v>Feburary</v>
      </c>
    </row>
    <row r="2155" spans="1:21" ht="30" x14ac:dyDescent="0.25">
      <c r="A2155">
        <v>2153</v>
      </c>
      <c r="B2155" s="3" t="s">
        <v>2153</v>
      </c>
      <c r="C2155" s="3" t="s">
        <v>6262</v>
      </c>
      <c r="D2155" s="6">
        <v>5000</v>
      </c>
      <c r="E2155" s="8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>
        <f t="shared" si="132"/>
        <v>1</v>
      </c>
      <c r="P2155" s="11">
        <f t="shared" si="133"/>
        <v>8.5</v>
      </c>
      <c r="Q2155" t="s">
        <v>8330</v>
      </c>
      <c r="R2155" t="s">
        <v>8331</v>
      </c>
      <c r="S2155" s="10">
        <f t="shared" si="134"/>
        <v>41974.911087962959</v>
      </c>
      <c r="T2155">
        <f t="shared" si="135"/>
        <v>2014</v>
      </c>
      <c r="U2155" s="15" t="str" cm="1">
        <f t="array" ref="U2155">_xlfn.IFS(MONTH($S2155)=1, "January", MONTH($S2155)=2, "Feburary", MONTH($S2155)=3, "March", MONTH($S2155)=4, "April", MONTH($S2155)=5, "May", MONTH($S2155)=6, "June", MONTH($S2155)=7, "July", MONTH($S2155)=8, "August", MONTH($S2155)=9, "September", MONTH($S2155)=10, "October", MONTH($S2155)=11, "November", MONTH($S2155)=12, "December")</f>
        <v>December</v>
      </c>
    </row>
    <row r="2156" spans="1:21" ht="30" x14ac:dyDescent="0.25">
      <c r="A2156">
        <v>2154</v>
      </c>
      <c r="B2156" s="3" t="s">
        <v>2154</v>
      </c>
      <c r="C2156" s="3" t="s">
        <v>6263</v>
      </c>
      <c r="D2156" s="6">
        <v>5000</v>
      </c>
      <c r="E2156" s="8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>
        <f t="shared" si="132"/>
        <v>0</v>
      </c>
      <c r="P2156" s="11">
        <f t="shared" si="133"/>
        <v>1</v>
      </c>
      <c r="Q2156" t="s">
        <v>8330</v>
      </c>
      <c r="R2156" t="s">
        <v>8331</v>
      </c>
      <c r="S2156" s="10">
        <f t="shared" si="134"/>
        <v>41647.632256944446</v>
      </c>
      <c r="T2156">
        <f t="shared" si="135"/>
        <v>2014</v>
      </c>
      <c r="U2156" s="15" t="str" cm="1">
        <f t="array" ref="U2156">_xlfn.IFS(MONTH($S2156)=1, "January", MONTH($S2156)=2, "Feburary", MONTH($S2156)=3, "March", MONTH($S2156)=4, "April", MONTH($S2156)=5, "May", MONTH($S2156)=6, "June", MONTH($S2156)=7, "July", MONTH($S2156)=8, "August", MONTH($S2156)=9, "September", MONTH($S2156)=10, "October", MONTH($S2156)=11, "November", MONTH($S2156)=12, "December")</f>
        <v>January</v>
      </c>
    </row>
    <row r="2157" spans="1:21" ht="30" x14ac:dyDescent="0.25">
      <c r="A2157">
        <v>2155</v>
      </c>
      <c r="B2157" s="3" t="s">
        <v>2155</v>
      </c>
      <c r="C2157" s="3" t="s">
        <v>6264</v>
      </c>
      <c r="D2157" s="6">
        <v>5000</v>
      </c>
      <c r="E2157" s="8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>
        <f t="shared" si="132"/>
        <v>2</v>
      </c>
      <c r="P2157" s="11">
        <f t="shared" si="133"/>
        <v>23</v>
      </c>
      <c r="Q2157" t="s">
        <v>8330</v>
      </c>
      <c r="R2157" t="s">
        <v>8331</v>
      </c>
      <c r="S2157" s="10">
        <f t="shared" si="134"/>
        <v>42430.747511574074</v>
      </c>
      <c r="T2157">
        <f t="shared" si="135"/>
        <v>2016</v>
      </c>
      <c r="U2157" s="15" t="str" cm="1">
        <f t="array" ref="U2157">_xlfn.IFS(MONTH($S2157)=1, "January", MONTH($S2157)=2, "Feburary", MONTH($S2157)=3, "March", MONTH($S2157)=4, "April", MONTH($S2157)=5, "May", MONTH($S2157)=6, "June", MONTH($S2157)=7, "July", MONTH($S2157)=8, "August", MONTH($S2157)=9, "September", MONTH($S2157)=10, "October", MONTH($S2157)=11, "November", MONTH($S2157)=12, "December")</f>
        <v>March</v>
      </c>
    </row>
    <row r="2158" spans="1:21" ht="30" x14ac:dyDescent="0.25">
      <c r="A2158">
        <v>2156</v>
      </c>
      <c r="B2158" s="3" t="s">
        <v>2156</v>
      </c>
      <c r="C2158" s="3" t="s">
        <v>6265</v>
      </c>
      <c r="D2158" s="6">
        <v>5000</v>
      </c>
      <c r="E2158" s="8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>
        <f t="shared" si="132"/>
        <v>30</v>
      </c>
      <c r="P2158" s="11">
        <f t="shared" si="133"/>
        <v>17.989999999999998</v>
      </c>
      <c r="Q2158" t="s">
        <v>8330</v>
      </c>
      <c r="R2158" t="s">
        <v>8331</v>
      </c>
      <c r="S2158" s="10">
        <f t="shared" si="134"/>
        <v>41488.85423611111</v>
      </c>
      <c r="T2158">
        <f t="shared" si="135"/>
        <v>2013</v>
      </c>
      <c r="U2158" s="15" t="str" cm="1">
        <f t="array" ref="U2158">_xlfn.IFS(MONTH($S2158)=1, "January", MONTH($S2158)=2, "Feburary", MONTH($S2158)=3, "March", MONTH($S2158)=4, "April", MONTH($S2158)=5, "May", MONTH($S2158)=6, "June", MONTH($S2158)=7, "July", MONTH($S2158)=8, "August", MONTH($S2158)=9, "September", MONTH($S2158)=10, "October", MONTH($S2158)=11, "November", MONTH($S2158)=12, "December")</f>
        <v>August</v>
      </c>
    </row>
    <row r="2159" spans="1:21" x14ac:dyDescent="0.25">
      <c r="A2159">
        <v>2157</v>
      </c>
      <c r="B2159" s="3" t="s">
        <v>2157</v>
      </c>
      <c r="C2159" s="3" t="s">
        <v>6266</v>
      </c>
      <c r="D2159" s="6">
        <v>5000</v>
      </c>
      <c r="E2159" s="8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>
        <f t="shared" si="132"/>
        <v>423</v>
      </c>
      <c r="P2159" s="11">
        <f t="shared" si="133"/>
        <v>370.95</v>
      </c>
      <c r="Q2159" t="s">
        <v>8330</v>
      </c>
      <c r="R2159" t="s">
        <v>8331</v>
      </c>
      <c r="S2159" s="10">
        <f t="shared" si="134"/>
        <v>42694.98128472222</v>
      </c>
      <c r="T2159">
        <f t="shared" si="135"/>
        <v>2016</v>
      </c>
      <c r="U2159" s="15" t="str" cm="1">
        <f t="array" ref="U2159">_xlfn.IFS(MONTH($S2159)=1, "January", MONTH($S2159)=2, "Feburary", MONTH($S2159)=3, "March", MONTH($S2159)=4, "April", MONTH($S2159)=5, "May", MONTH($S2159)=6, "June", MONTH($S2159)=7, "July", MONTH($S2159)=8, "August", MONTH($S2159)=9, "September", MONTH($S2159)=10, "October", MONTH($S2159)=11, "November", MONTH($S2159)=12, "December")</f>
        <v>November</v>
      </c>
    </row>
    <row r="2160" spans="1:21" ht="30" x14ac:dyDescent="0.25">
      <c r="A2160">
        <v>2158</v>
      </c>
      <c r="B2160" s="3" t="s">
        <v>2158</v>
      </c>
      <c r="C2160" s="3" t="s">
        <v>6267</v>
      </c>
      <c r="D2160" s="6">
        <v>5000</v>
      </c>
      <c r="E2160" s="8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>
        <f t="shared" si="132"/>
        <v>395</v>
      </c>
      <c r="P2160" s="11">
        <f t="shared" si="133"/>
        <v>63.57</v>
      </c>
      <c r="Q2160" t="s">
        <v>8330</v>
      </c>
      <c r="R2160" t="s">
        <v>8331</v>
      </c>
      <c r="S2160" s="10">
        <f t="shared" si="134"/>
        <v>41264.853865740741</v>
      </c>
      <c r="T2160">
        <f t="shared" si="135"/>
        <v>2012</v>
      </c>
      <c r="U2160" s="15" t="str" cm="1">
        <f t="array" ref="U2160">_xlfn.IFS(MONTH($S2160)=1, "January", MONTH($S2160)=2, "Feburary", MONTH($S2160)=3, "March", MONTH($S2160)=4, "April", MONTH($S2160)=5, "May", MONTH($S2160)=6, "June", MONTH($S2160)=7, "July", MONTH($S2160)=8, "August", MONTH($S2160)=9, "September", MONTH($S2160)=10, "October", MONTH($S2160)=11, "November", MONTH($S2160)=12, "December")</f>
        <v>December</v>
      </c>
    </row>
    <row r="2161" spans="1:21" ht="45" x14ac:dyDescent="0.25">
      <c r="A2161">
        <v>2159</v>
      </c>
      <c r="B2161" s="3" t="s">
        <v>2159</v>
      </c>
      <c r="C2161" s="3" t="s">
        <v>6268</v>
      </c>
      <c r="D2161" s="6">
        <v>5000</v>
      </c>
      <c r="E2161" s="8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>
        <f t="shared" si="132"/>
        <v>1</v>
      </c>
      <c r="P2161" s="11">
        <f t="shared" si="133"/>
        <v>13</v>
      </c>
      <c r="Q2161" t="s">
        <v>8330</v>
      </c>
      <c r="R2161" t="s">
        <v>8331</v>
      </c>
      <c r="S2161" s="10">
        <f t="shared" si="134"/>
        <v>40710.731180555551</v>
      </c>
      <c r="T2161">
        <f t="shared" si="135"/>
        <v>2011</v>
      </c>
      <c r="U2161" s="15" t="str" cm="1">
        <f t="array" ref="U2161">_xlfn.IFS(MONTH($S2161)=1, "January", MONTH($S2161)=2, "Feburary", MONTH($S2161)=3, "March", MONTH($S2161)=4, "April", MONTH($S2161)=5, "May", MONTH($S2161)=6, "June", MONTH($S2161)=7, "July", MONTH($S2161)=8, "August", MONTH($S2161)=9, "September", MONTH($S2161)=10, "October", MONTH($S2161)=11, "November", MONTH($S2161)=12, "December")</f>
        <v>June</v>
      </c>
    </row>
    <row r="2162" spans="1:21" ht="30" x14ac:dyDescent="0.25">
      <c r="A2162">
        <v>2160</v>
      </c>
      <c r="B2162" s="3" t="s">
        <v>2160</v>
      </c>
      <c r="C2162" s="3" t="s">
        <v>6269</v>
      </c>
      <c r="D2162" s="6">
        <v>5000</v>
      </c>
      <c r="E2162" s="8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>
        <f t="shared" si="132"/>
        <v>2</v>
      </c>
      <c r="P2162" s="11">
        <f t="shared" si="133"/>
        <v>5.31</v>
      </c>
      <c r="Q2162" t="s">
        <v>8330</v>
      </c>
      <c r="R2162" t="s">
        <v>8331</v>
      </c>
      <c r="S2162" s="10">
        <f t="shared" si="134"/>
        <v>41018.711863425924</v>
      </c>
      <c r="T2162">
        <f t="shared" si="135"/>
        <v>2012</v>
      </c>
      <c r="U2162" s="15" t="str" cm="1">
        <f t="array" ref="U2162">_xlfn.IFS(MONTH($S2162)=1, "January", MONTH($S2162)=2, "Feburary", MONTH($S2162)=3, "March", MONTH($S2162)=4, "April", MONTH($S2162)=5, "May", MONTH($S2162)=6, "June", MONTH($S2162)=7, "July", MONTH($S2162)=8, "August", MONTH($S2162)=9, "September", MONTH($S2162)=10, "October", MONTH($S2162)=11, "November", MONTH($S2162)=12, "December")</f>
        <v>April</v>
      </c>
    </row>
    <row r="2163" spans="1:21" x14ac:dyDescent="0.25">
      <c r="A2163">
        <v>2161</v>
      </c>
      <c r="B2163" s="3" t="s">
        <v>2161</v>
      </c>
      <c r="C2163" s="3" t="s">
        <v>6270</v>
      </c>
      <c r="D2163" s="6">
        <v>5000</v>
      </c>
      <c r="E2163" s="8">
        <v>463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>
        <f t="shared" si="132"/>
        <v>9</v>
      </c>
      <c r="P2163" s="11">
        <f t="shared" si="133"/>
        <v>35.619999999999997</v>
      </c>
      <c r="Q2163" t="s">
        <v>8322</v>
      </c>
      <c r="R2163" t="s">
        <v>8323</v>
      </c>
      <c r="S2163" s="10">
        <f t="shared" si="134"/>
        <v>42240.852534722217</v>
      </c>
      <c r="T2163">
        <f t="shared" si="135"/>
        <v>2015</v>
      </c>
      <c r="U2163" s="15" t="str" cm="1">
        <f t="array" ref="U2163">_xlfn.IFS(MONTH($S2163)=1, "January", MONTH($S2163)=2, "Feburary", MONTH($S2163)=3, "March", MONTH($S2163)=4, "April", MONTH($S2163)=5, "May", MONTH($S2163)=6, "June", MONTH($S2163)=7, "July", MONTH($S2163)=8, "August", MONTH($S2163)=9, "September", MONTH($S2163)=10, "October", MONTH($S2163)=11, "November", MONTH($S2163)=12, "December")</f>
        <v>August</v>
      </c>
    </row>
    <row r="2164" spans="1:21" ht="30" x14ac:dyDescent="0.25">
      <c r="A2164">
        <v>2162</v>
      </c>
      <c r="B2164" s="3" t="s">
        <v>2162</v>
      </c>
      <c r="C2164" s="3" t="s">
        <v>6271</v>
      </c>
      <c r="D2164" s="6">
        <v>5000</v>
      </c>
      <c r="E2164" s="8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>
        <f t="shared" si="132"/>
        <v>101</v>
      </c>
      <c r="P2164" s="11">
        <f t="shared" si="133"/>
        <v>87.1</v>
      </c>
      <c r="Q2164" t="s">
        <v>8322</v>
      </c>
      <c r="R2164" t="s">
        <v>8323</v>
      </c>
      <c r="S2164" s="10">
        <f t="shared" si="134"/>
        <v>41813.766099537039</v>
      </c>
      <c r="T2164">
        <f t="shared" si="135"/>
        <v>2014</v>
      </c>
      <c r="U2164" s="15" t="str" cm="1">
        <f t="array" ref="U2164">_xlfn.IFS(MONTH($S2164)=1, "January", MONTH($S2164)=2, "Feburary", MONTH($S2164)=3, "March", MONTH($S2164)=4, "April", MONTH($S2164)=5, "May", MONTH($S2164)=6, "June", MONTH($S2164)=7, "July", MONTH($S2164)=8, "August", MONTH($S2164)=9, "September", MONTH($S2164)=10, "October", MONTH($S2164)=11, "November", MONTH($S2164)=12, "December")</f>
        <v>June</v>
      </c>
    </row>
    <row r="2165" spans="1:21" ht="30" x14ac:dyDescent="0.25">
      <c r="A2165">
        <v>2163</v>
      </c>
      <c r="B2165" s="3" t="s">
        <v>2163</v>
      </c>
      <c r="C2165" s="3" t="s">
        <v>6272</v>
      </c>
      <c r="D2165" s="6">
        <v>5000</v>
      </c>
      <c r="E2165" s="8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>
        <f t="shared" si="132"/>
        <v>66</v>
      </c>
      <c r="P2165" s="11">
        <f t="shared" si="133"/>
        <v>75.11</v>
      </c>
      <c r="Q2165" t="s">
        <v>8322</v>
      </c>
      <c r="R2165" t="s">
        <v>8323</v>
      </c>
      <c r="S2165" s="10">
        <f t="shared" si="134"/>
        <v>42111.899537037039</v>
      </c>
      <c r="T2165">
        <f t="shared" si="135"/>
        <v>2015</v>
      </c>
      <c r="U2165" s="15" t="str" cm="1">
        <f t="array" ref="U2165">_xlfn.IFS(MONTH($S2165)=1, "January", MONTH($S2165)=2, "Feburary", MONTH($S2165)=3, "March", MONTH($S2165)=4, "April", MONTH($S2165)=5, "May", MONTH($S2165)=6, "June", MONTH($S2165)=7, "July", MONTH($S2165)=8, "August", MONTH($S2165)=9, "September", MONTH($S2165)=10, "October", MONTH($S2165)=11, "November", MONTH($S2165)=12, "December")</f>
        <v>April</v>
      </c>
    </row>
    <row r="2166" spans="1:21" x14ac:dyDescent="0.25">
      <c r="A2166">
        <v>2164</v>
      </c>
      <c r="B2166" s="3" t="s">
        <v>2164</v>
      </c>
      <c r="C2166" s="3" t="s">
        <v>6273</v>
      </c>
      <c r="D2166" s="6">
        <v>5000</v>
      </c>
      <c r="E2166" s="8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>
        <f t="shared" si="132"/>
        <v>113</v>
      </c>
      <c r="P2166" s="11">
        <f t="shared" si="133"/>
        <v>68.010000000000005</v>
      </c>
      <c r="Q2166" t="s">
        <v>8322</v>
      </c>
      <c r="R2166" t="s">
        <v>8323</v>
      </c>
      <c r="S2166" s="10">
        <f t="shared" si="134"/>
        <v>42515.71775462963</v>
      </c>
      <c r="T2166">
        <f t="shared" si="135"/>
        <v>2016</v>
      </c>
      <c r="U2166" s="15" t="str" cm="1">
        <f t="array" ref="U2166">_xlfn.IFS(MONTH($S2166)=1, "January", MONTH($S2166)=2, "Feburary", MONTH($S2166)=3, "March", MONTH($S2166)=4, "April", MONTH($S2166)=5, "May", MONTH($S2166)=6, "June", MONTH($S2166)=7, "July", MONTH($S2166)=8, "August", MONTH($S2166)=9, "September", MONTH($S2166)=10, "October", MONTH($S2166)=11, "November", MONTH($S2166)=12, "December")</f>
        <v>May</v>
      </c>
    </row>
    <row r="2167" spans="1:21" ht="30" x14ac:dyDescent="0.25">
      <c r="A2167">
        <v>2165</v>
      </c>
      <c r="B2167" s="3" t="s">
        <v>2165</v>
      </c>
      <c r="C2167" s="3" t="s">
        <v>6274</v>
      </c>
      <c r="D2167" s="6">
        <v>5000</v>
      </c>
      <c r="E2167" s="8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>
        <f t="shared" si="132"/>
        <v>69</v>
      </c>
      <c r="P2167" s="11">
        <f t="shared" si="133"/>
        <v>29.62</v>
      </c>
      <c r="Q2167" t="s">
        <v>8322</v>
      </c>
      <c r="R2167" t="s">
        <v>8323</v>
      </c>
      <c r="S2167" s="10">
        <f t="shared" si="134"/>
        <v>42438.667071759264</v>
      </c>
      <c r="T2167">
        <f t="shared" si="135"/>
        <v>2016</v>
      </c>
      <c r="U2167" s="15" t="str" cm="1">
        <f t="array" ref="U2167">_xlfn.IFS(MONTH($S2167)=1, "January", MONTH($S2167)=2, "Feburary", MONTH($S2167)=3, "March", MONTH($S2167)=4, "April", MONTH($S2167)=5, "May", MONTH($S2167)=6, "June", MONTH($S2167)=7, "July", MONTH($S2167)=8, "August", MONTH($S2167)=9, "September", MONTH($S2167)=10, "October", MONTH($S2167)=11, "November", MONTH($S2167)=12, "December")</f>
        <v>March</v>
      </c>
    </row>
    <row r="2168" spans="1:21" ht="30" x14ac:dyDescent="0.25">
      <c r="A2168">
        <v>2166</v>
      </c>
      <c r="B2168" s="3" t="s">
        <v>2166</v>
      </c>
      <c r="C2168" s="3" t="s">
        <v>6275</v>
      </c>
      <c r="D2168" s="6">
        <v>5000</v>
      </c>
      <c r="E2168" s="8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>
        <f t="shared" si="132"/>
        <v>59</v>
      </c>
      <c r="P2168" s="11">
        <f t="shared" si="133"/>
        <v>91.63</v>
      </c>
      <c r="Q2168" t="s">
        <v>8322</v>
      </c>
      <c r="R2168" t="s">
        <v>8323</v>
      </c>
      <c r="S2168" s="10">
        <f t="shared" si="134"/>
        <v>41933.838171296295</v>
      </c>
      <c r="T2168">
        <f t="shared" si="135"/>
        <v>2014</v>
      </c>
      <c r="U2168" s="15" t="str" cm="1">
        <f t="array" ref="U2168">_xlfn.IFS(MONTH($S2168)=1, "January", MONTH($S2168)=2, "Feburary", MONTH($S2168)=3, "March", MONTH($S2168)=4, "April", MONTH($S2168)=5, "May", MONTH($S2168)=6, "June", MONTH($S2168)=7, "July", MONTH($S2168)=8, "August", MONTH($S2168)=9, "September", MONTH($S2168)=10, "October", MONTH($S2168)=11, "November", MONTH($S2168)=12, "December")</f>
        <v>October</v>
      </c>
    </row>
    <row r="2169" spans="1:21" ht="30" x14ac:dyDescent="0.25">
      <c r="A2169">
        <v>2167</v>
      </c>
      <c r="B2169" s="3" t="s">
        <v>2167</v>
      </c>
      <c r="C2169" s="3" t="s">
        <v>6276</v>
      </c>
      <c r="D2169" s="6">
        <v>5000</v>
      </c>
      <c r="E2169" s="8">
        <v>180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>
        <f t="shared" si="132"/>
        <v>4</v>
      </c>
      <c r="P2169" s="11">
        <f t="shared" si="133"/>
        <v>22.5</v>
      </c>
      <c r="Q2169" t="s">
        <v>8322</v>
      </c>
      <c r="R2169" t="s">
        <v>8323</v>
      </c>
      <c r="S2169" s="10">
        <f t="shared" si="134"/>
        <v>41153.066400462965</v>
      </c>
      <c r="T2169">
        <f t="shared" si="135"/>
        <v>2012</v>
      </c>
      <c r="U2169" s="15" t="str" cm="1">
        <f t="array" ref="U2169">_xlfn.IFS(MONTH($S2169)=1, "January", MONTH($S2169)=2, "Feburary", MONTH($S2169)=3, "March", MONTH($S2169)=4, "April", MONTH($S2169)=5, "May", MONTH($S2169)=6, "June", MONTH($S2169)=7, "July", MONTH($S2169)=8, "August", MONTH($S2169)=9, "September", MONTH($S2169)=10, "October", MONTH($S2169)=11, "November", MONTH($S2169)=12, "December")</f>
        <v>September</v>
      </c>
    </row>
    <row r="2170" spans="1:21" ht="30" x14ac:dyDescent="0.25">
      <c r="A2170">
        <v>2168</v>
      </c>
      <c r="B2170" s="3" t="s">
        <v>2168</v>
      </c>
      <c r="C2170" s="3" t="s">
        <v>6277</v>
      </c>
      <c r="D2170" s="6">
        <v>5000</v>
      </c>
      <c r="E2170" s="8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>
        <f t="shared" si="132"/>
        <v>438</v>
      </c>
      <c r="P2170" s="11">
        <f t="shared" si="133"/>
        <v>64.37</v>
      </c>
      <c r="Q2170" t="s">
        <v>8322</v>
      </c>
      <c r="R2170" t="s">
        <v>8323</v>
      </c>
      <c r="S2170" s="10">
        <f t="shared" si="134"/>
        <v>42745.600243055553</v>
      </c>
      <c r="T2170">
        <f t="shared" si="135"/>
        <v>2017</v>
      </c>
      <c r="U2170" s="15" t="str" cm="1">
        <f t="array" ref="U2170">_xlfn.IFS(MONTH($S2170)=1, "January", MONTH($S2170)=2, "Feburary", MONTH($S2170)=3, "March", MONTH($S2170)=4, "April", MONTH($S2170)=5, "May", MONTH($S2170)=6, "June", MONTH($S2170)=7, "July", MONTH($S2170)=8, "August", MONTH($S2170)=9, "September", MONTH($S2170)=10, "October", MONTH($S2170)=11, "November", MONTH($S2170)=12, "December")</f>
        <v>January</v>
      </c>
    </row>
    <row r="2171" spans="1:21" ht="30" x14ac:dyDescent="0.25">
      <c r="A2171">
        <v>2169</v>
      </c>
      <c r="B2171" s="3" t="s">
        <v>2169</v>
      </c>
      <c r="C2171" s="3" t="s">
        <v>6278</v>
      </c>
      <c r="D2171" s="6">
        <v>5000</v>
      </c>
      <c r="E2171" s="8">
        <v>153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>
        <f t="shared" si="132"/>
        <v>3</v>
      </c>
      <c r="P2171" s="11">
        <f t="shared" si="133"/>
        <v>21.86</v>
      </c>
      <c r="Q2171" t="s">
        <v>8322</v>
      </c>
      <c r="R2171" t="s">
        <v>8323</v>
      </c>
      <c r="S2171" s="10">
        <f t="shared" si="134"/>
        <v>42793.700821759259</v>
      </c>
      <c r="T2171">
        <f t="shared" si="135"/>
        <v>2017</v>
      </c>
      <c r="U2171" s="15" t="str" cm="1">
        <f t="array" ref="U2171">_xlfn.IFS(MONTH($S2171)=1, "January", MONTH($S2171)=2, "Feburary", MONTH($S2171)=3, "March", MONTH($S2171)=4, "April", MONTH($S2171)=5, "May", MONTH($S2171)=6, "June", MONTH($S2171)=7, "July", MONTH($S2171)=8, "August", MONTH($S2171)=9, "September", MONTH($S2171)=10, "October", MONTH($S2171)=11, "November", MONTH($S2171)=12, "December")</f>
        <v>Feburary</v>
      </c>
    </row>
    <row r="2172" spans="1:21" ht="30" x14ac:dyDescent="0.25">
      <c r="A2172">
        <v>2170</v>
      </c>
      <c r="B2172" s="3" t="s">
        <v>2170</v>
      </c>
      <c r="C2172" s="3" t="s">
        <v>6279</v>
      </c>
      <c r="D2172" s="6">
        <v>5000</v>
      </c>
      <c r="E2172" s="8">
        <v>633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>
        <f t="shared" si="132"/>
        <v>13</v>
      </c>
      <c r="P2172" s="11">
        <f t="shared" si="133"/>
        <v>33.32</v>
      </c>
      <c r="Q2172" t="s">
        <v>8322</v>
      </c>
      <c r="R2172" t="s">
        <v>8323</v>
      </c>
      <c r="S2172" s="10">
        <f t="shared" si="134"/>
        <v>42198.750254629631</v>
      </c>
      <c r="T2172">
        <f t="shared" si="135"/>
        <v>2015</v>
      </c>
      <c r="U2172" s="15" t="str" cm="1">
        <f t="array" ref="U2172">_xlfn.IFS(MONTH($S2172)=1, "January", MONTH($S2172)=2, "Feburary", MONTH($S2172)=3, "March", MONTH($S2172)=4, "April", MONTH($S2172)=5, "May", MONTH($S2172)=6, "June", MONTH($S2172)=7, "July", MONTH($S2172)=8, "August", MONTH($S2172)=9, "September", MONTH($S2172)=10, "October", MONTH($S2172)=11, "November", MONTH($S2172)=12, "December")</f>
        <v>July</v>
      </c>
    </row>
    <row r="2173" spans="1:21" ht="30" x14ac:dyDescent="0.25">
      <c r="A2173">
        <v>2171</v>
      </c>
      <c r="B2173" s="3" t="s">
        <v>2171</v>
      </c>
      <c r="C2173" s="3" t="s">
        <v>6280</v>
      </c>
      <c r="D2173" s="6">
        <v>5000</v>
      </c>
      <c r="E2173" s="8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>
        <f t="shared" si="132"/>
        <v>85</v>
      </c>
      <c r="P2173" s="11">
        <f t="shared" si="133"/>
        <v>90.28</v>
      </c>
      <c r="Q2173" t="s">
        <v>8322</v>
      </c>
      <c r="R2173" t="s">
        <v>8323</v>
      </c>
      <c r="S2173" s="10">
        <f t="shared" si="134"/>
        <v>42141.95711805555</v>
      </c>
      <c r="T2173">
        <f t="shared" si="135"/>
        <v>2015</v>
      </c>
      <c r="U2173" s="15" t="str" cm="1">
        <f t="array" ref="U2173">_xlfn.IFS(MONTH($S2173)=1, "January", MONTH($S2173)=2, "Feburary", MONTH($S2173)=3, "March", MONTH($S2173)=4, "April", MONTH($S2173)=5, "May", MONTH($S2173)=6, "June", MONTH($S2173)=7, "July", MONTH($S2173)=8, "August", MONTH($S2173)=9, "September", MONTH($S2173)=10, "October", MONTH($S2173)=11, "November", MONTH($S2173)=12, "December")</f>
        <v>May</v>
      </c>
    </row>
    <row r="2174" spans="1:21" ht="45" x14ac:dyDescent="0.25">
      <c r="A2174">
        <v>2172</v>
      </c>
      <c r="B2174" s="3" t="s">
        <v>2172</v>
      </c>
      <c r="C2174" s="3" t="s">
        <v>6281</v>
      </c>
      <c r="D2174" s="6">
        <v>5000</v>
      </c>
      <c r="E2174" s="8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>
        <f t="shared" si="132"/>
        <v>20</v>
      </c>
      <c r="P2174" s="11">
        <f t="shared" si="133"/>
        <v>76.92</v>
      </c>
      <c r="Q2174" t="s">
        <v>8322</v>
      </c>
      <c r="R2174" t="s">
        <v>8323</v>
      </c>
      <c r="S2174" s="10">
        <f t="shared" si="134"/>
        <v>42082.580092592587</v>
      </c>
      <c r="T2174">
        <f t="shared" si="135"/>
        <v>2015</v>
      </c>
      <c r="U2174" s="15" t="str" cm="1">
        <f t="array" ref="U2174">_xlfn.IFS(MONTH($S2174)=1, "January", MONTH($S2174)=2, "Feburary", MONTH($S2174)=3, "March", MONTH($S2174)=4, "April", MONTH($S2174)=5, "May", MONTH($S2174)=6, "June", MONTH($S2174)=7, "July", MONTH($S2174)=8, "August", MONTH($S2174)=9, "September", MONTH($S2174)=10, "October", MONTH($S2174)=11, "November", MONTH($S2174)=12, "December")</f>
        <v>March</v>
      </c>
    </row>
    <row r="2175" spans="1:21" ht="30" x14ac:dyDescent="0.25">
      <c r="A2175">
        <v>2173</v>
      </c>
      <c r="B2175" s="3" t="s">
        <v>2173</v>
      </c>
      <c r="C2175" s="3" t="s">
        <v>6282</v>
      </c>
      <c r="D2175" s="6">
        <v>5000</v>
      </c>
      <c r="E2175" s="8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>
        <f t="shared" si="132"/>
        <v>107</v>
      </c>
      <c r="P2175" s="11">
        <f t="shared" si="133"/>
        <v>59.23</v>
      </c>
      <c r="Q2175" t="s">
        <v>8322</v>
      </c>
      <c r="R2175" t="s">
        <v>8323</v>
      </c>
      <c r="S2175" s="10">
        <f t="shared" si="134"/>
        <v>41495.692627314813</v>
      </c>
      <c r="T2175">
        <f t="shared" si="135"/>
        <v>2013</v>
      </c>
      <c r="U2175" s="15" t="str" cm="1">
        <f t="array" ref="U2175">_xlfn.IFS(MONTH($S2175)=1, "January", MONTH($S2175)=2, "Feburary", MONTH($S2175)=3, "March", MONTH($S2175)=4, "April", MONTH($S2175)=5, "May", MONTH($S2175)=6, "June", MONTH($S2175)=7, "July", MONTH($S2175)=8, "August", MONTH($S2175)=9, "September", MONTH($S2175)=10, "October", MONTH($S2175)=11, "November", MONTH($S2175)=12, "December")</f>
        <v>August</v>
      </c>
    </row>
    <row r="2176" spans="1:21" ht="30" x14ac:dyDescent="0.25">
      <c r="A2176">
        <v>2174</v>
      </c>
      <c r="B2176" s="3" t="s">
        <v>2174</v>
      </c>
      <c r="C2176" s="3" t="s">
        <v>6283</v>
      </c>
      <c r="D2176" s="6">
        <v>5000</v>
      </c>
      <c r="E2176" s="8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>
        <f t="shared" si="132"/>
        <v>82</v>
      </c>
      <c r="P2176" s="11">
        <f t="shared" si="133"/>
        <v>65.38</v>
      </c>
      <c r="Q2176" t="s">
        <v>8322</v>
      </c>
      <c r="R2176" t="s">
        <v>8323</v>
      </c>
      <c r="S2176" s="10">
        <f t="shared" si="134"/>
        <v>42465.542905092589</v>
      </c>
      <c r="T2176">
        <f t="shared" si="135"/>
        <v>2016</v>
      </c>
      <c r="U2176" s="15" t="str" cm="1">
        <f t="array" ref="U2176">_xlfn.IFS(MONTH($S2176)=1, "January", MONTH($S2176)=2, "Feburary", MONTH($S2176)=3, "March", MONTH($S2176)=4, "April", MONTH($S2176)=5, "May", MONTH($S2176)=6, "June", MONTH($S2176)=7, "July", MONTH($S2176)=8, "August", MONTH($S2176)=9, "September", MONTH($S2176)=10, "October", MONTH($S2176)=11, "November", MONTH($S2176)=12, "December")</f>
        <v>April</v>
      </c>
    </row>
    <row r="2177" spans="1:21" ht="30" x14ac:dyDescent="0.25">
      <c r="A2177">
        <v>2175</v>
      </c>
      <c r="B2177" s="3" t="s">
        <v>2175</v>
      </c>
      <c r="C2177" s="3" t="s">
        <v>6284</v>
      </c>
      <c r="D2177" s="6">
        <v>5000</v>
      </c>
      <c r="E2177" s="8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>
        <f t="shared" si="132"/>
        <v>35</v>
      </c>
      <c r="P2177" s="11">
        <f t="shared" si="133"/>
        <v>67.31</v>
      </c>
      <c r="Q2177" t="s">
        <v>8322</v>
      </c>
      <c r="R2177" t="s">
        <v>8323</v>
      </c>
      <c r="S2177" s="10">
        <f t="shared" si="134"/>
        <v>42565.009097222224</v>
      </c>
      <c r="T2177">
        <f t="shared" si="135"/>
        <v>2016</v>
      </c>
      <c r="U2177" s="15" t="str" cm="1">
        <f t="array" ref="U2177">_xlfn.IFS(MONTH($S2177)=1, "January", MONTH($S2177)=2, "Feburary", MONTH($S2177)=3, "March", MONTH($S2177)=4, "April", MONTH($S2177)=5, "May", MONTH($S2177)=6, "June", MONTH($S2177)=7, "July", MONTH($S2177)=8, "August", MONTH($S2177)=9, "September", MONTH($S2177)=10, "October", MONTH($S2177)=11, "November", MONTH($S2177)=12, "December")</f>
        <v>July</v>
      </c>
    </row>
    <row r="2178" spans="1:21" ht="30" x14ac:dyDescent="0.25">
      <c r="A2178">
        <v>2176</v>
      </c>
      <c r="B2178" s="3" t="s">
        <v>2176</v>
      </c>
      <c r="C2178" s="3" t="s">
        <v>6285</v>
      </c>
      <c r="D2178" s="6">
        <v>5000</v>
      </c>
      <c r="E2178" s="8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>
        <f t="shared" si="132"/>
        <v>126</v>
      </c>
      <c r="P2178" s="11">
        <f t="shared" si="133"/>
        <v>88.75</v>
      </c>
      <c r="Q2178" t="s">
        <v>8322</v>
      </c>
      <c r="R2178" t="s">
        <v>8323</v>
      </c>
      <c r="S2178" s="10">
        <f t="shared" si="134"/>
        <v>42096.633206018523</v>
      </c>
      <c r="T2178">
        <f t="shared" si="135"/>
        <v>2015</v>
      </c>
      <c r="U2178" s="15" t="str" cm="1">
        <f t="array" ref="U2178">_xlfn.IFS(MONTH($S2178)=1, "January", MONTH($S2178)=2, "Feburary", MONTH($S2178)=3, "March", MONTH($S2178)=4, "April", MONTH($S2178)=5, "May", MONTH($S2178)=6, "June", MONTH($S2178)=7, "July", MONTH($S2178)=8, "August", MONTH($S2178)=9, "September", MONTH($S2178)=10, "October", MONTH($S2178)=11, "November", MONTH($S2178)=12, "December")</f>
        <v>April</v>
      </c>
    </row>
    <row r="2179" spans="1:21" ht="45" x14ac:dyDescent="0.25">
      <c r="A2179">
        <v>2177</v>
      </c>
      <c r="B2179" s="3" t="s">
        <v>2177</v>
      </c>
      <c r="C2179" s="3" t="s">
        <v>6286</v>
      </c>
      <c r="D2179" s="6">
        <v>5000</v>
      </c>
      <c r="E2179" s="8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>
        <f t="shared" ref="O2179:O2242" si="136">ROUND($E2179/$D2179*100, 0)</f>
        <v>50</v>
      </c>
      <c r="P2179" s="11">
        <f t="shared" ref="P2179:P2242" si="137">IFERROR(ROUND($E2179/$L2179, 2), 0)</f>
        <v>65.87</v>
      </c>
      <c r="Q2179" t="s">
        <v>8322</v>
      </c>
      <c r="R2179" t="s">
        <v>8323</v>
      </c>
      <c r="S2179" s="10">
        <f t="shared" ref="S2179:S2242" si="138">((($J2179/60)/60)/24)+DATE(1970,1,1)</f>
        <v>42502.250775462962</v>
      </c>
      <c r="T2179">
        <f t="shared" ref="T2179:T2242" si="139">YEAR($S2179)</f>
        <v>2016</v>
      </c>
      <c r="U2179" s="15" t="str" cm="1">
        <f t="array" ref="U2179">_xlfn.IFS(MONTH($S2179)=1, "January", MONTH($S2179)=2, "Feburary", MONTH($S2179)=3, "March", MONTH($S2179)=4, "April", MONTH($S2179)=5, "May", MONTH($S2179)=6, "June", MONTH($S2179)=7, "July", MONTH($S2179)=8, "August", MONTH($S2179)=9, "September", MONTH($S2179)=10, "October", MONTH($S2179)=11, "November", MONTH($S2179)=12, "December")</f>
        <v>May</v>
      </c>
    </row>
    <row r="2180" spans="1:21" ht="30" x14ac:dyDescent="0.25">
      <c r="A2180">
        <v>2178</v>
      </c>
      <c r="B2180" s="3" t="s">
        <v>2178</v>
      </c>
      <c r="C2180" s="3" t="s">
        <v>6287</v>
      </c>
      <c r="D2180" s="6">
        <v>5000</v>
      </c>
      <c r="E2180" s="8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>
        <f t="shared" si="136"/>
        <v>693</v>
      </c>
      <c r="P2180" s="11">
        <f t="shared" si="137"/>
        <v>40.35</v>
      </c>
      <c r="Q2180" t="s">
        <v>8322</v>
      </c>
      <c r="R2180" t="s">
        <v>8323</v>
      </c>
      <c r="S2180" s="10">
        <f t="shared" si="138"/>
        <v>42723.63653935185</v>
      </c>
      <c r="T2180">
        <f t="shared" si="139"/>
        <v>2016</v>
      </c>
      <c r="U2180" s="15" t="str" cm="1">
        <f t="array" ref="U2180">_xlfn.IFS(MONTH($S2180)=1, "January", MONTH($S2180)=2, "Feburary", MONTH($S2180)=3, "March", MONTH($S2180)=4, "April", MONTH($S2180)=5, "May", MONTH($S2180)=6, "June", MONTH($S2180)=7, "July", MONTH($S2180)=8, "August", MONTH($S2180)=9, "September", MONTH($S2180)=10, "October", MONTH($S2180)=11, "November", MONTH($S2180)=12, "December")</f>
        <v>December</v>
      </c>
    </row>
    <row r="2181" spans="1:21" ht="30" x14ac:dyDescent="0.25">
      <c r="A2181">
        <v>2179</v>
      </c>
      <c r="B2181" s="3" t="s">
        <v>2179</v>
      </c>
      <c r="C2181" s="3" t="s">
        <v>6288</v>
      </c>
      <c r="D2181" s="6">
        <v>5000</v>
      </c>
      <c r="E2181" s="8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>
        <f t="shared" si="136"/>
        <v>32</v>
      </c>
      <c r="P2181" s="11">
        <f t="shared" si="137"/>
        <v>76.86</v>
      </c>
      <c r="Q2181" t="s">
        <v>8322</v>
      </c>
      <c r="R2181" t="s">
        <v>8323</v>
      </c>
      <c r="S2181" s="10">
        <f t="shared" si="138"/>
        <v>42075.171203703707</v>
      </c>
      <c r="T2181">
        <f t="shared" si="139"/>
        <v>2015</v>
      </c>
      <c r="U2181" s="15" t="str" cm="1">
        <f t="array" ref="U2181">_xlfn.IFS(MONTH($S2181)=1, "January", MONTH($S2181)=2, "Feburary", MONTH($S2181)=3, "March", MONTH($S2181)=4, "April", MONTH($S2181)=5, "May", MONTH($S2181)=6, "June", MONTH($S2181)=7, "July", MONTH($S2181)=8, "August", MONTH($S2181)=9, "September", MONTH($S2181)=10, "October", MONTH($S2181)=11, "November", MONTH($S2181)=12, "December")</f>
        <v>March</v>
      </c>
    </row>
    <row r="2182" spans="1:21" ht="30" x14ac:dyDescent="0.25">
      <c r="A2182">
        <v>2180</v>
      </c>
      <c r="B2182" s="3" t="s">
        <v>2180</v>
      </c>
      <c r="C2182" s="3" t="s">
        <v>6289</v>
      </c>
      <c r="D2182" s="6">
        <v>5000</v>
      </c>
      <c r="E2182" s="8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>
        <f t="shared" si="136"/>
        <v>107</v>
      </c>
      <c r="P2182" s="11">
        <f t="shared" si="137"/>
        <v>68.709999999999994</v>
      </c>
      <c r="Q2182" t="s">
        <v>8322</v>
      </c>
      <c r="R2182" t="s">
        <v>8323</v>
      </c>
      <c r="S2182" s="10">
        <f t="shared" si="138"/>
        <v>42279.669768518521</v>
      </c>
      <c r="T2182">
        <f t="shared" si="139"/>
        <v>2015</v>
      </c>
      <c r="U2182" s="15" t="str" cm="1">
        <f t="array" ref="U2182">_xlfn.IFS(MONTH($S2182)=1, "January", MONTH($S2182)=2, "Feburary", MONTH($S2182)=3, "March", MONTH($S2182)=4, "April", MONTH($S2182)=5, "May", MONTH($S2182)=6, "June", MONTH($S2182)=7, "July", MONTH($S2182)=8, "August", MONTH($S2182)=9, "September", MONTH($S2182)=10, "October", MONTH($S2182)=11, "November", MONTH($S2182)=12, "December")</f>
        <v>October</v>
      </c>
    </row>
    <row r="2183" spans="1:21" ht="30" x14ac:dyDescent="0.25">
      <c r="A2183">
        <v>2181</v>
      </c>
      <c r="B2183" s="3" t="s">
        <v>2181</v>
      </c>
      <c r="C2183" s="3" t="s">
        <v>6290</v>
      </c>
      <c r="D2183" s="6">
        <v>5000</v>
      </c>
      <c r="E2183" s="8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>
        <f t="shared" si="136"/>
        <v>61</v>
      </c>
      <c r="P2183" s="11">
        <f t="shared" si="137"/>
        <v>57.77</v>
      </c>
      <c r="Q2183" t="s">
        <v>8330</v>
      </c>
      <c r="R2183" t="s">
        <v>8348</v>
      </c>
      <c r="S2183" s="10">
        <f t="shared" si="138"/>
        <v>42773.005243055552</v>
      </c>
      <c r="T2183">
        <f t="shared" si="139"/>
        <v>2017</v>
      </c>
      <c r="U2183" s="15" t="str" cm="1">
        <f t="array" ref="U2183">_xlfn.IFS(MONTH($S2183)=1, "January", MONTH($S2183)=2, "Feburary", MONTH($S2183)=3, "March", MONTH($S2183)=4, "April", MONTH($S2183)=5, "May", MONTH($S2183)=6, "June", MONTH($S2183)=7, "July", MONTH($S2183)=8, "August", MONTH($S2183)=9, "September", MONTH($S2183)=10, "October", MONTH($S2183)=11, "November", MONTH($S2183)=12, "December")</f>
        <v>Feburary</v>
      </c>
    </row>
    <row r="2184" spans="1:21" ht="30" x14ac:dyDescent="0.25">
      <c r="A2184">
        <v>2182</v>
      </c>
      <c r="B2184" s="3" t="s">
        <v>2182</v>
      </c>
      <c r="C2184" s="3" t="s">
        <v>6291</v>
      </c>
      <c r="D2184" s="6">
        <v>5000</v>
      </c>
      <c r="E2184" s="8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>
        <f t="shared" si="136"/>
        <v>315</v>
      </c>
      <c r="P2184" s="11">
        <f t="shared" si="137"/>
        <v>44.17</v>
      </c>
      <c r="Q2184" t="s">
        <v>8330</v>
      </c>
      <c r="R2184" t="s">
        <v>8348</v>
      </c>
      <c r="S2184" s="10">
        <f t="shared" si="138"/>
        <v>41879.900752314818</v>
      </c>
      <c r="T2184">
        <f t="shared" si="139"/>
        <v>2014</v>
      </c>
      <c r="U2184" s="15" t="str" cm="1">
        <f t="array" ref="U2184">_xlfn.IFS(MONTH($S2184)=1, "January", MONTH($S2184)=2, "Feburary", MONTH($S2184)=3, "March", MONTH($S2184)=4, "April", MONTH($S2184)=5, "May", MONTH($S2184)=6, "June", MONTH($S2184)=7, "July", MONTH($S2184)=8, "August", MONTH($S2184)=9, "September", MONTH($S2184)=10, "October", MONTH($S2184)=11, "November", MONTH($S2184)=12, "December")</f>
        <v>August</v>
      </c>
    </row>
    <row r="2185" spans="1:21" ht="30" x14ac:dyDescent="0.25">
      <c r="A2185">
        <v>2183</v>
      </c>
      <c r="B2185" s="3" t="s">
        <v>2183</v>
      </c>
      <c r="C2185" s="3" t="s">
        <v>6292</v>
      </c>
      <c r="D2185" s="6">
        <v>5000</v>
      </c>
      <c r="E2185" s="8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>
        <f t="shared" si="136"/>
        <v>176</v>
      </c>
      <c r="P2185" s="11">
        <f t="shared" si="137"/>
        <v>31.57</v>
      </c>
      <c r="Q2185" t="s">
        <v>8330</v>
      </c>
      <c r="R2185" t="s">
        <v>8348</v>
      </c>
      <c r="S2185" s="10">
        <f t="shared" si="138"/>
        <v>42745.365474537044</v>
      </c>
      <c r="T2185">
        <f t="shared" si="139"/>
        <v>2017</v>
      </c>
      <c r="U2185" s="15" t="str" cm="1">
        <f t="array" ref="U2185">_xlfn.IFS(MONTH($S2185)=1, "January", MONTH($S2185)=2, "Feburary", MONTH($S2185)=3, "March", MONTH($S2185)=4, "April", MONTH($S2185)=5, "May", MONTH($S2185)=6, "June", MONTH($S2185)=7, "July", MONTH($S2185)=8, "August", MONTH($S2185)=9, "September", MONTH($S2185)=10, "October", MONTH($S2185)=11, "November", MONTH($S2185)=12, "December")</f>
        <v>January</v>
      </c>
    </row>
    <row r="2186" spans="1:21" ht="30" x14ac:dyDescent="0.25">
      <c r="A2186">
        <v>2184</v>
      </c>
      <c r="B2186" s="3" t="s">
        <v>2184</v>
      </c>
      <c r="C2186" s="3" t="s">
        <v>6293</v>
      </c>
      <c r="D2186" s="6">
        <v>5000</v>
      </c>
      <c r="E2186" s="8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>
        <f t="shared" si="136"/>
        <v>569</v>
      </c>
      <c r="P2186" s="11">
        <f t="shared" si="137"/>
        <v>107.05</v>
      </c>
      <c r="Q2186" t="s">
        <v>8330</v>
      </c>
      <c r="R2186" t="s">
        <v>8348</v>
      </c>
      <c r="S2186" s="10">
        <f t="shared" si="138"/>
        <v>42380.690289351856</v>
      </c>
      <c r="T2186">
        <f t="shared" si="139"/>
        <v>2016</v>
      </c>
      <c r="U2186" s="15" t="str" cm="1">
        <f t="array" ref="U2186">_xlfn.IFS(MONTH($S2186)=1, "January", MONTH($S2186)=2, "Feburary", MONTH($S2186)=3, "March", MONTH($S2186)=4, "April", MONTH($S2186)=5, "May", MONTH($S2186)=6, "June", MONTH($S2186)=7, "July", MONTH($S2186)=8, "August", MONTH($S2186)=9, "September", MONTH($S2186)=10, "October", MONTH($S2186)=11, "November", MONTH($S2186)=12, "December")</f>
        <v>January</v>
      </c>
    </row>
    <row r="2187" spans="1:21" ht="30" x14ac:dyDescent="0.25">
      <c r="A2187">
        <v>2185</v>
      </c>
      <c r="B2187" s="3" t="s">
        <v>2185</v>
      </c>
      <c r="C2187" s="3" t="s">
        <v>6294</v>
      </c>
      <c r="D2187" s="6">
        <v>5000</v>
      </c>
      <c r="E2187" s="8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>
        <f t="shared" si="136"/>
        <v>1857</v>
      </c>
      <c r="P2187" s="11">
        <f t="shared" si="137"/>
        <v>149.03</v>
      </c>
      <c r="Q2187" t="s">
        <v>8330</v>
      </c>
      <c r="R2187" t="s">
        <v>8348</v>
      </c>
      <c r="S2187" s="10">
        <f t="shared" si="138"/>
        <v>41319.349988425929</v>
      </c>
      <c r="T2187">
        <f t="shared" si="139"/>
        <v>2013</v>
      </c>
      <c r="U2187" s="15" t="str" cm="1">
        <f t="array" ref="U2187">_xlfn.IFS(MONTH($S2187)=1, "January", MONTH($S2187)=2, "Feburary", MONTH($S2187)=3, "March", MONTH($S2187)=4, "April", MONTH($S2187)=5, "May", MONTH($S2187)=6, "June", MONTH($S2187)=7, "July", MONTH($S2187)=8, "August", MONTH($S2187)=9, "September", MONTH($S2187)=10, "October", MONTH($S2187)=11, "November", MONTH($S2187)=12, "December")</f>
        <v>Feburary</v>
      </c>
    </row>
    <row r="2188" spans="1:21" ht="30" x14ac:dyDescent="0.25">
      <c r="A2188">
        <v>2186</v>
      </c>
      <c r="B2188" s="3" t="s">
        <v>2186</v>
      </c>
      <c r="C2188" s="3" t="s">
        <v>6295</v>
      </c>
      <c r="D2188" s="6">
        <v>5000</v>
      </c>
      <c r="E2188" s="8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>
        <f t="shared" si="136"/>
        <v>439</v>
      </c>
      <c r="P2188" s="11">
        <f t="shared" si="137"/>
        <v>55.96</v>
      </c>
      <c r="Q2188" t="s">
        <v>8330</v>
      </c>
      <c r="R2188" t="s">
        <v>8348</v>
      </c>
      <c r="S2188" s="10">
        <f t="shared" si="138"/>
        <v>42583.615081018521</v>
      </c>
      <c r="T2188">
        <f t="shared" si="139"/>
        <v>2016</v>
      </c>
      <c r="U2188" s="15" t="str" cm="1">
        <f t="array" ref="U2188">_xlfn.IFS(MONTH($S2188)=1, "January", MONTH($S2188)=2, "Feburary", MONTH($S2188)=3, "March", MONTH($S2188)=4, "April", MONTH($S2188)=5, "May", MONTH($S2188)=6, "June", MONTH($S2188)=7, "July", MONTH($S2188)=8, "August", MONTH($S2188)=9, "September", MONTH($S2188)=10, "October", MONTH($S2188)=11, "November", MONTH($S2188)=12, "December")</f>
        <v>August</v>
      </c>
    </row>
    <row r="2189" spans="1:21" ht="30" x14ac:dyDescent="0.25">
      <c r="A2189">
        <v>2187</v>
      </c>
      <c r="B2189" s="3" t="s">
        <v>2187</v>
      </c>
      <c r="C2189" s="3" t="s">
        <v>6296</v>
      </c>
      <c r="D2189" s="6">
        <v>5000</v>
      </c>
      <c r="E2189" s="8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>
        <f t="shared" si="136"/>
        <v>4059</v>
      </c>
      <c r="P2189" s="11">
        <f t="shared" si="137"/>
        <v>56.97</v>
      </c>
      <c r="Q2189" t="s">
        <v>8330</v>
      </c>
      <c r="R2189" t="s">
        <v>8348</v>
      </c>
      <c r="S2189" s="10">
        <f t="shared" si="138"/>
        <v>42068.209097222221</v>
      </c>
      <c r="T2189">
        <f t="shared" si="139"/>
        <v>2015</v>
      </c>
      <c r="U2189" s="15" t="str" cm="1">
        <f t="array" ref="U2189">_xlfn.IFS(MONTH($S2189)=1, "January", MONTH($S2189)=2, "Feburary", MONTH($S2189)=3, "March", MONTH($S2189)=4, "April", MONTH($S2189)=5, "May", MONTH($S2189)=6, "June", MONTH($S2189)=7, "July", MONTH($S2189)=8, "August", MONTH($S2189)=9, "September", MONTH($S2189)=10, "October", MONTH($S2189)=11, "November", MONTH($S2189)=12, "December")</f>
        <v>March</v>
      </c>
    </row>
    <row r="2190" spans="1:21" ht="30" x14ac:dyDescent="0.25">
      <c r="A2190">
        <v>2188</v>
      </c>
      <c r="B2190" s="3" t="s">
        <v>2188</v>
      </c>
      <c r="C2190" s="3" t="s">
        <v>6297</v>
      </c>
      <c r="D2190" s="6">
        <v>5000</v>
      </c>
      <c r="E2190" s="8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>
        <f t="shared" si="136"/>
        <v>453</v>
      </c>
      <c r="P2190" s="11">
        <f t="shared" si="137"/>
        <v>44.06</v>
      </c>
      <c r="Q2190" t="s">
        <v>8330</v>
      </c>
      <c r="R2190" t="s">
        <v>8348</v>
      </c>
      <c r="S2190" s="10">
        <f t="shared" si="138"/>
        <v>42633.586122685185</v>
      </c>
      <c r="T2190">
        <f t="shared" si="139"/>
        <v>2016</v>
      </c>
      <c r="U2190" s="15" t="str" cm="1">
        <f t="array" ref="U2190">_xlfn.IFS(MONTH($S2190)=1, "January", MONTH($S2190)=2, "Feburary", MONTH($S2190)=3, "March", MONTH($S2190)=4, "April", MONTH($S2190)=5, "May", MONTH($S2190)=6, "June", MONTH($S2190)=7, "July", MONTH($S2190)=8, "August", MONTH($S2190)=9, "September", MONTH($S2190)=10, "October", MONTH($S2190)=11, "November", MONTH($S2190)=12, "December")</f>
        <v>September</v>
      </c>
    </row>
    <row r="2191" spans="1:21" ht="30" x14ac:dyDescent="0.25">
      <c r="A2191">
        <v>2189</v>
      </c>
      <c r="B2191" s="3" t="s">
        <v>2189</v>
      </c>
      <c r="C2191" s="3" t="s">
        <v>6298</v>
      </c>
      <c r="D2191" s="6">
        <v>5000</v>
      </c>
      <c r="E2191" s="8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>
        <f t="shared" si="136"/>
        <v>121</v>
      </c>
      <c r="P2191" s="11">
        <f t="shared" si="137"/>
        <v>68.63</v>
      </c>
      <c r="Q2191" t="s">
        <v>8330</v>
      </c>
      <c r="R2191" t="s">
        <v>8348</v>
      </c>
      <c r="S2191" s="10">
        <f t="shared" si="138"/>
        <v>42467.788194444445</v>
      </c>
      <c r="T2191">
        <f t="shared" si="139"/>
        <v>2016</v>
      </c>
      <c r="U2191" s="15" t="str" cm="1">
        <f t="array" ref="U2191">_xlfn.IFS(MONTH($S2191)=1, "January", MONTH($S2191)=2, "Feburary", MONTH($S2191)=3, "March", MONTH($S2191)=4, "April", MONTH($S2191)=5, "May", MONTH($S2191)=6, "June", MONTH($S2191)=7, "July", MONTH($S2191)=8, "August", MONTH($S2191)=9, "September", MONTH($S2191)=10, "October", MONTH($S2191)=11, "November", MONTH($S2191)=12, "December")</f>
        <v>April</v>
      </c>
    </row>
    <row r="2192" spans="1:21" ht="30" x14ac:dyDescent="0.25">
      <c r="A2192">
        <v>2190</v>
      </c>
      <c r="B2192" s="3" t="s">
        <v>2190</v>
      </c>
      <c r="C2192" s="3" t="s">
        <v>6299</v>
      </c>
      <c r="D2192" s="6">
        <v>5000</v>
      </c>
      <c r="E2192" s="8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>
        <f t="shared" si="136"/>
        <v>702</v>
      </c>
      <c r="P2192" s="11">
        <f t="shared" si="137"/>
        <v>65.319999999999993</v>
      </c>
      <c r="Q2192" t="s">
        <v>8330</v>
      </c>
      <c r="R2192" t="s">
        <v>8348</v>
      </c>
      <c r="S2192" s="10">
        <f t="shared" si="138"/>
        <v>42417.625046296293</v>
      </c>
      <c r="T2192">
        <f t="shared" si="139"/>
        <v>2016</v>
      </c>
      <c r="U2192" s="15" t="str" cm="1">
        <f t="array" ref="U2192">_xlfn.IFS(MONTH($S2192)=1, "January", MONTH($S2192)=2, "Feburary", MONTH($S2192)=3, "March", MONTH($S2192)=4, "April", MONTH($S2192)=5, "May", MONTH($S2192)=6, "June", MONTH($S2192)=7, "July", MONTH($S2192)=8, "August", MONTH($S2192)=9, "September", MONTH($S2192)=10, "October", MONTH($S2192)=11, "November", MONTH($S2192)=12, "December")</f>
        <v>Feburary</v>
      </c>
    </row>
    <row r="2193" spans="1:21" ht="30" x14ac:dyDescent="0.25">
      <c r="A2193">
        <v>2191</v>
      </c>
      <c r="B2193" s="3" t="s">
        <v>2191</v>
      </c>
      <c r="C2193" s="3" t="s">
        <v>6300</v>
      </c>
      <c r="D2193" s="6">
        <v>5000</v>
      </c>
      <c r="E2193" s="8">
        <v>898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>
        <f t="shared" si="136"/>
        <v>18</v>
      </c>
      <c r="P2193" s="11">
        <f t="shared" si="137"/>
        <v>35.92</v>
      </c>
      <c r="Q2193" t="s">
        <v>8330</v>
      </c>
      <c r="R2193" t="s">
        <v>8348</v>
      </c>
      <c r="S2193" s="10">
        <f t="shared" si="138"/>
        <v>42768.833645833336</v>
      </c>
      <c r="T2193">
        <f t="shared" si="139"/>
        <v>2017</v>
      </c>
      <c r="U2193" s="15" t="str" cm="1">
        <f t="array" ref="U2193">_xlfn.IFS(MONTH($S2193)=1, "January", MONTH($S2193)=2, "Feburary", MONTH($S2193)=3, "March", MONTH($S2193)=4, "April", MONTH($S2193)=5, "May", MONTH($S2193)=6, "June", MONTH($S2193)=7, "July", MONTH($S2193)=8, "August", MONTH($S2193)=9, "September", MONTH($S2193)=10, "October", MONTH($S2193)=11, "November", MONTH($S2193)=12, "December")</f>
        <v>Feburary</v>
      </c>
    </row>
    <row r="2194" spans="1:21" ht="30" x14ac:dyDescent="0.25">
      <c r="A2194">
        <v>2192</v>
      </c>
      <c r="B2194" s="3" t="s">
        <v>2192</v>
      </c>
      <c r="C2194" s="3" t="s">
        <v>6301</v>
      </c>
      <c r="D2194" s="6">
        <v>5000</v>
      </c>
      <c r="E2194" s="8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>
        <f t="shared" si="136"/>
        <v>2595</v>
      </c>
      <c r="P2194" s="11">
        <f t="shared" si="137"/>
        <v>40.07</v>
      </c>
      <c r="Q2194" t="s">
        <v>8330</v>
      </c>
      <c r="R2194" t="s">
        <v>8348</v>
      </c>
      <c r="S2194" s="10">
        <f t="shared" si="138"/>
        <v>42691.8512037037</v>
      </c>
      <c r="T2194">
        <f t="shared" si="139"/>
        <v>2016</v>
      </c>
      <c r="U2194" s="15" t="str" cm="1">
        <f t="array" ref="U2194">_xlfn.IFS(MONTH($S2194)=1, "January", MONTH($S2194)=2, "Feburary", MONTH($S2194)=3, "March", MONTH($S2194)=4, "April", MONTH($S2194)=5, "May", MONTH($S2194)=6, "June", MONTH($S2194)=7, "July", MONTH($S2194)=8, "August", MONTH($S2194)=9, "September", MONTH($S2194)=10, "October", MONTH($S2194)=11, "November", MONTH($S2194)=12, "December")</f>
        <v>November</v>
      </c>
    </row>
    <row r="2195" spans="1:21" ht="30" x14ac:dyDescent="0.25">
      <c r="A2195">
        <v>2193</v>
      </c>
      <c r="B2195" s="3" t="s">
        <v>2193</v>
      </c>
      <c r="C2195" s="3" t="s">
        <v>6302</v>
      </c>
      <c r="D2195" s="6">
        <v>5000</v>
      </c>
      <c r="E2195" s="8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>
        <f t="shared" si="136"/>
        <v>1357</v>
      </c>
      <c r="P2195" s="11">
        <f t="shared" si="137"/>
        <v>75.650000000000006</v>
      </c>
      <c r="Q2195" t="s">
        <v>8330</v>
      </c>
      <c r="R2195" t="s">
        <v>8348</v>
      </c>
      <c r="S2195" s="10">
        <f t="shared" si="138"/>
        <v>42664.405925925923</v>
      </c>
      <c r="T2195">
        <f t="shared" si="139"/>
        <v>2016</v>
      </c>
      <c r="U2195" s="15" t="str" cm="1">
        <f t="array" ref="U2195">_xlfn.IFS(MONTH($S2195)=1, "January", MONTH($S2195)=2, "Feburary", MONTH($S2195)=3, "March", MONTH($S2195)=4, "April", MONTH($S2195)=5, "May", MONTH($S2195)=6, "June", MONTH($S2195)=7, "July", MONTH($S2195)=8, "August", MONTH($S2195)=9, "September", MONTH($S2195)=10, "October", MONTH($S2195)=11, "November", MONTH($S2195)=12, "December")</f>
        <v>October</v>
      </c>
    </row>
    <row r="2196" spans="1:21" ht="30" x14ac:dyDescent="0.25">
      <c r="A2196">
        <v>2194</v>
      </c>
      <c r="B2196" s="3" t="s">
        <v>2194</v>
      </c>
      <c r="C2196" s="3" t="s">
        <v>6303</v>
      </c>
      <c r="D2196" s="6">
        <v>5000</v>
      </c>
      <c r="E2196" s="8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>
        <f t="shared" si="136"/>
        <v>1075</v>
      </c>
      <c r="P2196" s="11">
        <f t="shared" si="137"/>
        <v>61.2</v>
      </c>
      <c r="Q2196" t="s">
        <v>8330</v>
      </c>
      <c r="R2196" t="s">
        <v>8348</v>
      </c>
      <c r="S2196" s="10">
        <f t="shared" si="138"/>
        <v>42425.757986111115</v>
      </c>
      <c r="T2196">
        <f t="shared" si="139"/>
        <v>2016</v>
      </c>
      <c r="U2196" s="15" t="str" cm="1">
        <f t="array" ref="U2196">_xlfn.IFS(MONTH($S2196)=1, "January", MONTH($S2196)=2, "Feburary", MONTH($S2196)=3, "March", MONTH($S2196)=4, "April", MONTH($S2196)=5, "May", MONTH($S2196)=6, "June", MONTH($S2196)=7, "July", MONTH($S2196)=8, "August", MONTH($S2196)=9, "September", MONTH($S2196)=10, "October", MONTH($S2196)=11, "November", MONTH($S2196)=12, "December")</f>
        <v>Feburary</v>
      </c>
    </row>
    <row r="2197" spans="1:21" x14ac:dyDescent="0.25">
      <c r="A2197">
        <v>2195</v>
      </c>
      <c r="B2197" s="3" t="s">
        <v>2195</v>
      </c>
      <c r="C2197" s="3" t="s">
        <v>6304</v>
      </c>
      <c r="D2197" s="6">
        <v>5000</v>
      </c>
      <c r="E2197" s="8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>
        <f t="shared" si="136"/>
        <v>111</v>
      </c>
      <c r="P2197" s="11">
        <f t="shared" si="137"/>
        <v>48.13</v>
      </c>
      <c r="Q2197" t="s">
        <v>8330</v>
      </c>
      <c r="R2197" t="s">
        <v>8348</v>
      </c>
      <c r="S2197" s="10">
        <f t="shared" si="138"/>
        <v>42197.771990740745</v>
      </c>
      <c r="T2197">
        <f t="shared" si="139"/>
        <v>2015</v>
      </c>
      <c r="U2197" s="15" t="str" cm="1">
        <f t="array" ref="U2197">_xlfn.IFS(MONTH($S2197)=1, "January", MONTH($S2197)=2, "Feburary", MONTH($S2197)=3, "March", MONTH($S2197)=4, "April", MONTH($S2197)=5, "May", MONTH($S2197)=6, "June", MONTH($S2197)=7, "July", MONTH($S2197)=8, "August", MONTH($S2197)=9, "September", MONTH($S2197)=10, "October", MONTH($S2197)=11, "November", MONTH($S2197)=12, "December")</f>
        <v>July</v>
      </c>
    </row>
    <row r="2198" spans="1:21" x14ac:dyDescent="0.25">
      <c r="A2198">
        <v>2196</v>
      </c>
      <c r="B2198" s="3" t="s">
        <v>2196</v>
      </c>
      <c r="C2198" s="3" t="s">
        <v>6305</v>
      </c>
      <c r="D2198" s="6">
        <v>5000</v>
      </c>
      <c r="E2198" s="8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>
        <f t="shared" si="136"/>
        <v>319</v>
      </c>
      <c r="P2198" s="11">
        <f t="shared" si="137"/>
        <v>68.11</v>
      </c>
      <c r="Q2198" t="s">
        <v>8330</v>
      </c>
      <c r="R2198" t="s">
        <v>8348</v>
      </c>
      <c r="S2198" s="10">
        <f t="shared" si="138"/>
        <v>42675.487291666665</v>
      </c>
      <c r="T2198">
        <f t="shared" si="139"/>
        <v>2016</v>
      </c>
      <c r="U2198" s="15" t="str" cm="1">
        <f t="array" ref="U2198">_xlfn.IFS(MONTH($S2198)=1, "January", MONTH($S2198)=2, "Feburary", MONTH($S2198)=3, "March", MONTH($S2198)=4, "April", MONTH($S2198)=5, "May", MONTH($S2198)=6, "June", MONTH($S2198)=7, "July", MONTH($S2198)=8, "August", MONTH($S2198)=9, "September", MONTH($S2198)=10, "October", MONTH($S2198)=11, "November", MONTH($S2198)=12, "December")</f>
        <v>November</v>
      </c>
    </row>
    <row r="2199" spans="1:21" ht="30" x14ac:dyDescent="0.25">
      <c r="A2199">
        <v>2197</v>
      </c>
      <c r="B2199" s="3" t="s">
        <v>2197</v>
      </c>
      <c r="C2199" s="3" t="s">
        <v>6306</v>
      </c>
      <c r="D2199" s="6">
        <v>5000</v>
      </c>
      <c r="E2199" s="8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>
        <f t="shared" si="136"/>
        <v>5706</v>
      </c>
      <c r="P2199" s="11">
        <f t="shared" si="137"/>
        <v>65.89</v>
      </c>
      <c r="Q2199" t="s">
        <v>8330</v>
      </c>
      <c r="R2199" t="s">
        <v>8348</v>
      </c>
      <c r="S2199" s="10">
        <f t="shared" si="138"/>
        <v>42033.584016203706</v>
      </c>
      <c r="T2199">
        <f t="shared" si="139"/>
        <v>2015</v>
      </c>
      <c r="U2199" s="15" t="str" cm="1">
        <f t="array" ref="U2199">_xlfn.IFS(MONTH($S2199)=1, "January", MONTH($S2199)=2, "Feburary", MONTH($S2199)=3, "March", MONTH($S2199)=4, "April", MONTH($S2199)=5, "May", MONTH($S2199)=6, "June", MONTH($S2199)=7, "July", MONTH($S2199)=8, "August", MONTH($S2199)=9, "September", MONTH($S2199)=10, "October", MONTH($S2199)=11, "November", MONTH($S2199)=12, "December")</f>
        <v>January</v>
      </c>
    </row>
    <row r="2200" spans="1:21" ht="30" x14ac:dyDescent="0.25">
      <c r="A2200">
        <v>2198</v>
      </c>
      <c r="B2200" s="3" t="s">
        <v>2198</v>
      </c>
      <c r="C2200" s="3" t="s">
        <v>6307</v>
      </c>
      <c r="D2200" s="6">
        <v>5000</v>
      </c>
      <c r="E2200" s="8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>
        <f t="shared" si="136"/>
        <v>1063</v>
      </c>
      <c r="P2200" s="11">
        <f t="shared" si="137"/>
        <v>81.650000000000006</v>
      </c>
      <c r="Q2200" t="s">
        <v>8330</v>
      </c>
      <c r="R2200" t="s">
        <v>8348</v>
      </c>
      <c r="S2200" s="10">
        <f t="shared" si="138"/>
        <v>42292.513888888891</v>
      </c>
      <c r="T2200">
        <f t="shared" si="139"/>
        <v>2015</v>
      </c>
      <c r="U2200" s="15" t="str" cm="1">
        <f t="array" ref="U2200">_xlfn.IFS(MONTH($S2200)=1, "January", MONTH($S2200)=2, "Feburary", MONTH($S2200)=3, "March", MONTH($S2200)=4, "April", MONTH($S2200)=5, "May", MONTH($S2200)=6, "June", MONTH($S2200)=7, "July", MONTH($S2200)=8, "August", MONTH($S2200)=9, "September", MONTH($S2200)=10, "October", MONTH($S2200)=11, "November", MONTH($S2200)=12, "December")</f>
        <v>October</v>
      </c>
    </row>
    <row r="2201" spans="1:21" x14ac:dyDescent="0.25">
      <c r="A2201">
        <v>2199</v>
      </c>
      <c r="B2201" s="3" t="s">
        <v>2199</v>
      </c>
      <c r="C2201" s="3" t="s">
        <v>6308</v>
      </c>
      <c r="D2201" s="6">
        <v>5000</v>
      </c>
      <c r="E2201" s="8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>
        <f t="shared" si="136"/>
        <v>265</v>
      </c>
      <c r="P2201" s="11">
        <f t="shared" si="137"/>
        <v>52.7</v>
      </c>
      <c r="Q2201" t="s">
        <v>8330</v>
      </c>
      <c r="R2201" t="s">
        <v>8348</v>
      </c>
      <c r="S2201" s="10">
        <f t="shared" si="138"/>
        <v>42262.416643518518</v>
      </c>
      <c r="T2201">
        <f t="shared" si="139"/>
        <v>2015</v>
      </c>
      <c r="U2201" s="15" t="str" cm="1">
        <f t="array" ref="U2201">_xlfn.IFS(MONTH($S2201)=1, "January", MONTH($S2201)=2, "Feburary", MONTH($S2201)=3, "March", MONTH($S2201)=4, "April", MONTH($S2201)=5, "May", MONTH($S2201)=6, "June", MONTH($S2201)=7, "July", MONTH($S2201)=8, "August", MONTH($S2201)=9, "September", MONTH($S2201)=10, "October", MONTH($S2201)=11, "November", MONTH($S2201)=12, "December")</f>
        <v>September</v>
      </c>
    </row>
    <row r="2202" spans="1:21" ht="30" x14ac:dyDescent="0.25">
      <c r="A2202">
        <v>2200</v>
      </c>
      <c r="B2202" s="3" t="s">
        <v>2200</v>
      </c>
      <c r="C2202" s="3" t="s">
        <v>6309</v>
      </c>
      <c r="D2202" s="6">
        <v>5000</v>
      </c>
      <c r="E2202" s="8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>
        <f t="shared" si="136"/>
        <v>217</v>
      </c>
      <c r="P2202" s="11">
        <f t="shared" si="137"/>
        <v>41.23</v>
      </c>
      <c r="Q2202" t="s">
        <v>8330</v>
      </c>
      <c r="R2202" t="s">
        <v>8348</v>
      </c>
      <c r="S2202" s="10">
        <f t="shared" si="138"/>
        <v>42163.625787037032</v>
      </c>
      <c r="T2202">
        <f t="shared" si="139"/>
        <v>2015</v>
      </c>
      <c r="U2202" s="15" t="str" cm="1">
        <f t="array" ref="U2202">_xlfn.IFS(MONTH($S2202)=1, "January", MONTH($S2202)=2, "Feburary", MONTH($S2202)=3, "March", MONTH($S2202)=4, "April", MONTH($S2202)=5, "May", MONTH($S2202)=6, "June", MONTH($S2202)=7, "July", MONTH($S2202)=8, "August", MONTH($S2202)=9, "September", MONTH($S2202)=10, "October", MONTH($S2202)=11, "November", MONTH($S2202)=12, "December")</f>
        <v>June</v>
      </c>
    </row>
    <row r="2203" spans="1:21" ht="30" x14ac:dyDescent="0.25">
      <c r="A2203">
        <v>2201</v>
      </c>
      <c r="B2203" s="3" t="s">
        <v>2201</v>
      </c>
      <c r="C2203" s="3" t="s">
        <v>6310</v>
      </c>
      <c r="D2203" s="6">
        <v>5000</v>
      </c>
      <c r="E2203" s="8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>
        <f t="shared" si="136"/>
        <v>8</v>
      </c>
      <c r="P2203" s="11">
        <f t="shared" si="137"/>
        <v>15.04</v>
      </c>
      <c r="Q2203" t="s">
        <v>8322</v>
      </c>
      <c r="R2203" t="s">
        <v>8327</v>
      </c>
      <c r="S2203" s="10">
        <f t="shared" si="138"/>
        <v>41276.846817129634</v>
      </c>
      <c r="T2203">
        <f t="shared" si="139"/>
        <v>2013</v>
      </c>
      <c r="U2203" s="15" t="str" cm="1">
        <f t="array" ref="U2203">_xlfn.IFS(MONTH($S2203)=1, "January", MONTH($S2203)=2, "Feburary", MONTH($S2203)=3, "March", MONTH($S2203)=4, "April", MONTH($S2203)=5, "May", MONTH($S2203)=6, "June", MONTH($S2203)=7, "July", MONTH($S2203)=8, "August", MONTH($S2203)=9, "September", MONTH($S2203)=10, "October", MONTH($S2203)=11, "November", MONTH($S2203)=12, "December")</f>
        <v>January</v>
      </c>
    </row>
    <row r="2204" spans="1:21" ht="30" x14ac:dyDescent="0.25">
      <c r="A2204">
        <v>2202</v>
      </c>
      <c r="B2204" s="3" t="s">
        <v>2202</v>
      </c>
      <c r="C2204" s="3" t="s">
        <v>6311</v>
      </c>
      <c r="D2204" s="6">
        <v>5000</v>
      </c>
      <c r="E2204" s="8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>
        <f t="shared" si="136"/>
        <v>563</v>
      </c>
      <c r="P2204" s="11">
        <f t="shared" si="137"/>
        <v>39.07</v>
      </c>
      <c r="Q2204" t="s">
        <v>8322</v>
      </c>
      <c r="R2204" t="s">
        <v>8327</v>
      </c>
      <c r="S2204" s="10">
        <f t="shared" si="138"/>
        <v>41184.849166666667</v>
      </c>
      <c r="T2204">
        <f t="shared" si="139"/>
        <v>2012</v>
      </c>
      <c r="U2204" s="15" t="str" cm="1">
        <f t="array" ref="U2204">_xlfn.IFS(MONTH($S2204)=1, "January", MONTH($S2204)=2, "Feburary", MONTH($S2204)=3, "March", MONTH($S2204)=4, "April", MONTH($S2204)=5, "May", MONTH($S2204)=6, "June", MONTH($S2204)=7, "July", MONTH($S2204)=8, "August", MONTH($S2204)=9, "September", MONTH($S2204)=10, "October", MONTH($S2204)=11, "November", MONTH($S2204)=12, "December")</f>
        <v>October</v>
      </c>
    </row>
    <row r="2205" spans="1:21" ht="30" x14ac:dyDescent="0.25">
      <c r="A2205">
        <v>2203</v>
      </c>
      <c r="B2205" s="3" t="s">
        <v>2203</v>
      </c>
      <c r="C2205" s="3" t="s">
        <v>6312</v>
      </c>
      <c r="D2205" s="6">
        <v>5000</v>
      </c>
      <c r="E2205" s="8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>
        <f t="shared" si="136"/>
        <v>44</v>
      </c>
      <c r="P2205" s="11">
        <f t="shared" si="137"/>
        <v>43.82</v>
      </c>
      <c r="Q2205" t="s">
        <v>8322</v>
      </c>
      <c r="R2205" t="s">
        <v>8327</v>
      </c>
      <c r="S2205" s="10">
        <f t="shared" si="138"/>
        <v>42241.85974537037</v>
      </c>
      <c r="T2205">
        <f t="shared" si="139"/>
        <v>2015</v>
      </c>
      <c r="U2205" s="15" t="str" cm="1">
        <f t="array" ref="U2205">_xlfn.IFS(MONTH($S2205)=1, "January", MONTH($S2205)=2, "Feburary", MONTH($S2205)=3, "March", MONTH($S2205)=4, "April", MONTH($S2205)=5, "May", MONTH($S2205)=6, "June", MONTH($S2205)=7, "July", MONTH($S2205)=8, "August", MONTH($S2205)=9, "September", MONTH($S2205)=10, "October", MONTH($S2205)=11, "November", MONTH($S2205)=12, "December")</f>
        <v>August</v>
      </c>
    </row>
    <row r="2206" spans="1:21" ht="30" x14ac:dyDescent="0.25">
      <c r="A2206">
        <v>2204</v>
      </c>
      <c r="B2206" s="3" t="s">
        <v>2204</v>
      </c>
      <c r="C2206" s="3" t="s">
        <v>6313</v>
      </c>
      <c r="D2206" s="6">
        <v>5000</v>
      </c>
      <c r="E2206" s="8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>
        <f t="shared" si="136"/>
        <v>40</v>
      </c>
      <c r="P2206" s="11">
        <f t="shared" si="137"/>
        <v>27.3</v>
      </c>
      <c r="Q2206" t="s">
        <v>8322</v>
      </c>
      <c r="R2206" t="s">
        <v>8327</v>
      </c>
      <c r="S2206" s="10">
        <f t="shared" si="138"/>
        <v>41312.311562499999</v>
      </c>
      <c r="T2206">
        <f t="shared" si="139"/>
        <v>2013</v>
      </c>
      <c r="U2206" s="15" t="str" cm="1">
        <f t="array" ref="U2206">_xlfn.IFS(MONTH($S2206)=1, "January", MONTH($S2206)=2, "Feburary", MONTH($S2206)=3, "March", MONTH($S2206)=4, "April", MONTH($S2206)=5, "May", MONTH($S2206)=6, "June", MONTH($S2206)=7, "July", MONTH($S2206)=8, "August", MONTH($S2206)=9, "September", MONTH($S2206)=10, "October", MONTH($S2206)=11, "November", MONTH($S2206)=12, "December")</f>
        <v>Feburary</v>
      </c>
    </row>
    <row r="2207" spans="1:21" ht="30" x14ac:dyDescent="0.25">
      <c r="A2207">
        <v>2205</v>
      </c>
      <c r="B2207" s="3" t="s">
        <v>2205</v>
      </c>
      <c r="C2207" s="3" t="s">
        <v>6314</v>
      </c>
      <c r="D2207" s="6">
        <v>5000</v>
      </c>
      <c r="E2207" s="8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>
        <f t="shared" si="136"/>
        <v>23</v>
      </c>
      <c r="P2207" s="11">
        <f t="shared" si="137"/>
        <v>42.22</v>
      </c>
      <c r="Q2207" t="s">
        <v>8322</v>
      </c>
      <c r="R2207" t="s">
        <v>8327</v>
      </c>
      <c r="S2207" s="10">
        <f t="shared" si="138"/>
        <v>41031.82163194444</v>
      </c>
      <c r="T2207">
        <f t="shared" si="139"/>
        <v>2012</v>
      </c>
      <c r="U2207" s="15" t="str" cm="1">
        <f t="array" ref="U2207">_xlfn.IFS(MONTH($S2207)=1, "January", MONTH($S2207)=2, "Feburary", MONTH($S2207)=3, "March", MONTH($S2207)=4, "April", MONTH($S2207)=5, "May", MONTH($S2207)=6, "June", MONTH($S2207)=7, "July", MONTH($S2207)=8, "August", MONTH($S2207)=9, "September", MONTH($S2207)=10, "October", MONTH($S2207)=11, "November", MONTH($S2207)=12, "December")</f>
        <v>May</v>
      </c>
    </row>
    <row r="2208" spans="1:21" ht="30" x14ac:dyDescent="0.25">
      <c r="A2208">
        <v>2206</v>
      </c>
      <c r="B2208" s="3" t="s">
        <v>2206</v>
      </c>
      <c r="C2208" s="3" t="s">
        <v>6315</v>
      </c>
      <c r="D2208" s="6">
        <v>5000</v>
      </c>
      <c r="E2208" s="8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>
        <f t="shared" si="136"/>
        <v>23</v>
      </c>
      <c r="P2208" s="11">
        <f t="shared" si="137"/>
        <v>33.24</v>
      </c>
      <c r="Q2208" t="s">
        <v>8322</v>
      </c>
      <c r="R2208" t="s">
        <v>8327</v>
      </c>
      <c r="S2208" s="10">
        <f t="shared" si="138"/>
        <v>40997.257222222222</v>
      </c>
      <c r="T2208">
        <f t="shared" si="139"/>
        <v>2012</v>
      </c>
      <c r="U2208" s="15" t="str" cm="1">
        <f t="array" ref="U2208">_xlfn.IFS(MONTH($S2208)=1, "January", MONTH($S2208)=2, "Feburary", MONTH($S2208)=3, "March", MONTH($S2208)=4, "April", MONTH($S2208)=5, "May", MONTH($S2208)=6, "June", MONTH($S2208)=7, "July", MONTH($S2208)=8, "August", MONTH($S2208)=9, "September", MONTH($S2208)=10, "October", MONTH($S2208)=11, "November", MONTH($S2208)=12, "December")</f>
        <v>March</v>
      </c>
    </row>
    <row r="2209" spans="1:21" ht="30" x14ac:dyDescent="0.25">
      <c r="A2209">
        <v>2207</v>
      </c>
      <c r="B2209" s="3" t="s">
        <v>2207</v>
      </c>
      <c r="C2209" s="3" t="s">
        <v>6316</v>
      </c>
      <c r="D2209" s="6">
        <v>5000</v>
      </c>
      <c r="E2209" s="8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>
        <f t="shared" si="136"/>
        <v>40</v>
      </c>
      <c r="P2209" s="11">
        <f t="shared" si="137"/>
        <v>285.70999999999998</v>
      </c>
      <c r="Q2209" t="s">
        <v>8322</v>
      </c>
      <c r="R2209" t="s">
        <v>8327</v>
      </c>
      <c r="S2209" s="10">
        <f t="shared" si="138"/>
        <v>41564.194131944445</v>
      </c>
      <c r="T2209">
        <f t="shared" si="139"/>
        <v>2013</v>
      </c>
      <c r="U2209" s="15" t="str" cm="1">
        <f t="array" ref="U2209">_xlfn.IFS(MONTH($S2209)=1, "January", MONTH($S2209)=2, "Feburary", MONTH($S2209)=3, "March", MONTH($S2209)=4, "April", MONTH($S2209)=5, "May", MONTH($S2209)=6, "June", MONTH($S2209)=7, "July", MONTH($S2209)=8, "August", MONTH($S2209)=9, "September", MONTH($S2209)=10, "October", MONTH($S2209)=11, "November", MONTH($S2209)=12, "December")</f>
        <v>October</v>
      </c>
    </row>
    <row r="2210" spans="1:21" ht="30" x14ac:dyDescent="0.25">
      <c r="A2210">
        <v>2208</v>
      </c>
      <c r="B2210" s="3" t="s">
        <v>2208</v>
      </c>
      <c r="C2210" s="3" t="s">
        <v>6317</v>
      </c>
      <c r="D2210" s="6">
        <v>5000</v>
      </c>
      <c r="E2210" s="8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>
        <f t="shared" si="136"/>
        <v>20</v>
      </c>
      <c r="P2210" s="11">
        <f t="shared" si="137"/>
        <v>42.33</v>
      </c>
      <c r="Q2210" t="s">
        <v>8322</v>
      </c>
      <c r="R2210" t="s">
        <v>8327</v>
      </c>
      <c r="S2210" s="10">
        <f t="shared" si="138"/>
        <v>40946.882245370369</v>
      </c>
      <c r="T2210">
        <f t="shared" si="139"/>
        <v>2012</v>
      </c>
      <c r="U2210" s="15" t="str" cm="1">
        <f t="array" ref="U2210">_xlfn.IFS(MONTH($S2210)=1, "January", MONTH($S2210)=2, "Feburary", MONTH($S2210)=3, "March", MONTH($S2210)=4, "April", MONTH($S2210)=5, "May", MONTH($S2210)=6, "June", MONTH($S2210)=7, "July", MONTH($S2210)=8, "August", MONTH($S2210)=9, "September", MONTH($S2210)=10, "October", MONTH($S2210)=11, "November", MONTH($S2210)=12, "December")</f>
        <v>Feburary</v>
      </c>
    </row>
    <row r="2211" spans="1:21" ht="30" x14ac:dyDescent="0.25">
      <c r="A2211">
        <v>2209</v>
      </c>
      <c r="B2211" s="3" t="s">
        <v>2209</v>
      </c>
      <c r="C2211" s="3" t="s">
        <v>6318</v>
      </c>
      <c r="D2211" s="6">
        <v>5000</v>
      </c>
      <c r="E2211" s="8">
        <v>754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>
        <f t="shared" si="136"/>
        <v>15</v>
      </c>
      <c r="P2211" s="11">
        <f t="shared" si="137"/>
        <v>50.27</v>
      </c>
      <c r="Q2211" t="s">
        <v>8322</v>
      </c>
      <c r="R2211" t="s">
        <v>8327</v>
      </c>
      <c r="S2211" s="10">
        <f t="shared" si="138"/>
        <v>41732.479675925926</v>
      </c>
      <c r="T2211">
        <f t="shared" si="139"/>
        <v>2014</v>
      </c>
      <c r="U2211" s="15" t="str" cm="1">
        <f t="array" ref="U2211">_xlfn.IFS(MONTH($S2211)=1, "January", MONTH($S2211)=2, "Feburary", MONTH($S2211)=3, "March", MONTH($S2211)=4, "April", MONTH($S2211)=5, "May", MONTH($S2211)=6, "June", MONTH($S2211)=7, "July", MONTH($S2211)=8, "August", MONTH($S2211)=9, "September", MONTH($S2211)=10, "October", MONTH($S2211)=11, "November", MONTH($S2211)=12, "December")</f>
        <v>April</v>
      </c>
    </row>
    <row r="2212" spans="1:21" ht="30" x14ac:dyDescent="0.25">
      <c r="A2212">
        <v>2210</v>
      </c>
      <c r="B2212" s="3" t="s">
        <v>2210</v>
      </c>
      <c r="C2212" s="3" t="s">
        <v>6319</v>
      </c>
      <c r="D2212" s="6">
        <v>5000</v>
      </c>
      <c r="E2212" s="8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>
        <f t="shared" si="136"/>
        <v>89</v>
      </c>
      <c r="P2212" s="11">
        <f t="shared" si="137"/>
        <v>61.9</v>
      </c>
      <c r="Q2212" t="s">
        <v>8322</v>
      </c>
      <c r="R2212" t="s">
        <v>8327</v>
      </c>
      <c r="S2212" s="10">
        <f t="shared" si="138"/>
        <v>40956.066087962965</v>
      </c>
      <c r="T2212">
        <f t="shared" si="139"/>
        <v>2012</v>
      </c>
      <c r="U2212" s="15" t="str" cm="1">
        <f t="array" ref="U2212">_xlfn.IFS(MONTH($S2212)=1, "January", MONTH($S2212)=2, "Feburary", MONTH($S2212)=3, "March", MONTH($S2212)=4, "April", MONTH($S2212)=5, "May", MONTH($S2212)=6, "June", MONTH($S2212)=7, "July", MONTH($S2212)=8, "August", MONTH($S2212)=9, "September", MONTH($S2212)=10, "October", MONTH($S2212)=11, "November", MONTH($S2212)=12, "December")</f>
        <v>Feburary</v>
      </c>
    </row>
    <row r="2213" spans="1:21" ht="30" x14ac:dyDescent="0.25">
      <c r="A2213">
        <v>2211</v>
      </c>
      <c r="B2213" s="3" t="s">
        <v>2211</v>
      </c>
      <c r="C2213" s="3" t="s">
        <v>6320</v>
      </c>
      <c r="D2213" s="6">
        <v>5000</v>
      </c>
      <c r="E2213" s="8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>
        <f t="shared" si="136"/>
        <v>98</v>
      </c>
      <c r="P2213" s="11">
        <f t="shared" si="137"/>
        <v>40.75</v>
      </c>
      <c r="Q2213" t="s">
        <v>8322</v>
      </c>
      <c r="R2213" t="s">
        <v>8327</v>
      </c>
      <c r="S2213" s="10">
        <f t="shared" si="138"/>
        <v>41716.785011574073</v>
      </c>
      <c r="T2213">
        <f t="shared" si="139"/>
        <v>2014</v>
      </c>
      <c r="U2213" s="15" t="str" cm="1">
        <f t="array" ref="U2213">_xlfn.IFS(MONTH($S2213)=1, "January", MONTH($S2213)=2, "Feburary", MONTH($S2213)=3, "March", MONTH($S2213)=4, "April", MONTH($S2213)=5, "May", MONTH($S2213)=6, "June", MONTH($S2213)=7, "July", MONTH($S2213)=8, "August", MONTH($S2213)=9, "September", MONTH($S2213)=10, "October", MONTH($S2213)=11, "November", MONTH($S2213)=12, "December")</f>
        <v>March</v>
      </c>
    </row>
    <row r="2214" spans="1:21" ht="30" x14ac:dyDescent="0.25">
      <c r="A2214">
        <v>2212</v>
      </c>
      <c r="B2214" s="3" t="s">
        <v>2212</v>
      </c>
      <c r="C2214" s="3" t="s">
        <v>6321</v>
      </c>
      <c r="D2214" s="6">
        <v>5000</v>
      </c>
      <c r="E2214" s="8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>
        <f t="shared" si="136"/>
        <v>137</v>
      </c>
      <c r="P2214" s="11">
        <f t="shared" si="137"/>
        <v>55.8</v>
      </c>
      <c r="Q2214" t="s">
        <v>8322</v>
      </c>
      <c r="R2214" t="s">
        <v>8327</v>
      </c>
      <c r="S2214" s="10">
        <f t="shared" si="138"/>
        <v>41548.747418981482</v>
      </c>
      <c r="T2214">
        <f t="shared" si="139"/>
        <v>2013</v>
      </c>
      <c r="U2214" s="15" t="str" cm="1">
        <f t="array" ref="U2214">_xlfn.IFS(MONTH($S2214)=1, "January", MONTH($S2214)=2, "Feburary", MONTH($S2214)=3, "March", MONTH($S2214)=4, "April", MONTH($S2214)=5, "May", MONTH($S2214)=6, "June", MONTH($S2214)=7, "July", MONTH($S2214)=8, "August", MONTH($S2214)=9, "September", MONTH($S2214)=10, "October", MONTH($S2214)=11, "November", MONTH($S2214)=12, "December")</f>
        <v>October</v>
      </c>
    </row>
    <row r="2215" spans="1:21" ht="45" x14ac:dyDescent="0.25">
      <c r="A2215">
        <v>2213</v>
      </c>
      <c r="B2215" s="3" t="s">
        <v>2213</v>
      </c>
      <c r="C2215" s="3" t="s">
        <v>6322</v>
      </c>
      <c r="D2215" s="6">
        <v>5000</v>
      </c>
      <c r="E2215" s="8">
        <v>10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>
        <f t="shared" si="136"/>
        <v>0</v>
      </c>
      <c r="P2215" s="11">
        <f t="shared" si="137"/>
        <v>10</v>
      </c>
      <c r="Q2215" t="s">
        <v>8322</v>
      </c>
      <c r="R2215" t="s">
        <v>8327</v>
      </c>
      <c r="S2215" s="10">
        <f t="shared" si="138"/>
        <v>42109.826145833329</v>
      </c>
      <c r="T2215">
        <f t="shared" si="139"/>
        <v>2015</v>
      </c>
      <c r="U2215" s="15" t="str" cm="1">
        <f t="array" ref="U2215">_xlfn.IFS(MONTH($S2215)=1, "January", MONTH($S2215)=2, "Feburary", MONTH($S2215)=3, "March", MONTH($S2215)=4, "April", MONTH($S2215)=5, "May", MONTH($S2215)=6, "June", MONTH($S2215)=7, "July", MONTH($S2215)=8, "August", MONTH($S2215)=9, "September", MONTH($S2215)=10, "October", MONTH($S2215)=11, "November", MONTH($S2215)=12, "December")</f>
        <v>April</v>
      </c>
    </row>
    <row r="2216" spans="1:21" ht="30" x14ac:dyDescent="0.25">
      <c r="A2216">
        <v>2214</v>
      </c>
      <c r="B2216" s="3" t="s">
        <v>2214</v>
      </c>
      <c r="C2216" s="3" t="s">
        <v>6323</v>
      </c>
      <c r="D2216" s="6">
        <v>5000</v>
      </c>
      <c r="E2216" s="8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>
        <f t="shared" si="136"/>
        <v>35</v>
      </c>
      <c r="P2216" s="11">
        <f t="shared" si="137"/>
        <v>73.13</v>
      </c>
      <c r="Q2216" t="s">
        <v>8322</v>
      </c>
      <c r="R2216" t="s">
        <v>8327</v>
      </c>
      <c r="S2216" s="10">
        <f t="shared" si="138"/>
        <v>41646.792222222226</v>
      </c>
      <c r="T2216">
        <f t="shared" si="139"/>
        <v>2014</v>
      </c>
      <c r="U2216" s="15" t="str" cm="1">
        <f t="array" ref="U2216">_xlfn.IFS(MONTH($S2216)=1, "January", MONTH($S2216)=2, "Feburary", MONTH($S2216)=3, "March", MONTH($S2216)=4, "April", MONTH($S2216)=5, "May", MONTH($S2216)=6, "June", MONTH($S2216)=7, "July", MONTH($S2216)=8, "August", MONTH($S2216)=9, "September", MONTH($S2216)=10, "October", MONTH($S2216)=11, "November", MONTH($S2216)=12, "December")</f>
        <v>January</v>
      </c>
    </row>
    <row r="2217" spans="1:21" ht="30" x14ac:dyDescent="0.25">
      <c r="A2217">
        <v>2215</v>
      </c>
      <c r="B2217" s="3" t="s">
        <v>2215</v>
      </c>
      <c r="C2217" s="3" t="s">
        <v>6324</v>
      </c>
      <c r="D2217" s="6">
        <v>5000</v>
      </c>
      <c r="E2217" s="8">
        <v>860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>
        <f t="shared" si="136"/>
        <v>17</v>
      </c>
      <c r="P2217" s="11">
        <f t="shared" si="137"/>
        <v>26.06</v>
      </c>
      <c r="Q2217" t="s">
        <v>8322</v>
      </c>
      <c r="R2217" t="s">
        <v>8327</v>
      </c>
      <c r="S2217" s="10">
        <f t="shared" si="138"/>
        <v>40958.717268518521</v>
      </c>
      <c r="T2217">
        <f t="shared" si="139"/>
        <v>2012</v>
      </c>
      <c r="U2217" s="15" t="str" cm="1">
        <f t="array" ref="U2217">_xlfn.IFS(MONTH($S2217)=1, "January", MONTH($S2217)=2, "Feburary", MONTH($S2217)=3, "March", MONTH($S2217)=4, "April", MONTH($S2217)=5, "May", MONTH($S2217)=6, "June", MONTH($S2217)=7, "July", MONTH($S2217)=8, "August", MONTH($S2217)=9, "September", MONTH($S2217)=10, "October", MONTH($S2217)=11, "November", MONTH($S2217)=12, "December")</f>
        <v>Feburary</v>
      </c>
    </row>
    <row r="2218" spans="1:21" ht="30" x14ac:dyDescent="0.25">
      <c r="A2218">
        <v>2216</v>
      </c>
      <c r="B2218" s="3" t="s">
        <v>2216</v>
      </c>
      <c r="C2218" s="3" t="s">
        <v>6325</v>
      </c>
      <c r="D2218" s="6">
        <v>5000</v>
      </c>
      <c r="E2218" s="8">
        <v>317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>
        <f t="shared" si="136"/>
        <v>6</v>
      </c>
      <c r="P2218" s="11">
        <f t="shared" si="137"/>
        <v>22.64</v>
      </c>
      <c r="Q2218" t="s">
        <v>8322</v>
      </c>
      <c r="R2218" t="s">
        <v>8327</v>
      </c>
      <c r="S2218" s="10">
        <f t="shared" si="138"/>
        <v>42194.751678240747</v>
      </c>
      <c r="T2218">
        <f t="shared" si="139"/>
        <v>2015</v>
      </c>
      <c r="U2218" s="15" t="str" cm="1">
        <f t="array" ref="U2218">_xlfn.IFS(MONTH($S2218)=1, "January", MONTH($S2218)=2, "Feburary", MONTH($S2218)=3, "March", MONTH($S2218)=4, "April", MONTH($S2218)=5, "May", MONTH($S2218)=6, "June", MONTH($S2218)=7, "July", MONTH($S2218)=8, "August", MONTH($S2218)=9, "September", MONTH($S2218)=10, "October", MONTH($S2218)=11, "November", MONTH($S2218)=12, "December")</f>
        <v>July</v>
      </c>
    </row>
    <row r="2219" spans="1:21" ht="30" x14ac:dyDescent="0.25">
      <c r="A2219">
        <v>2217</v>
      </c>
      <c r="B2219" s="3" t="s">
        <v>2217</v>
      </c>
      <c r="C2219" s="3" t="s">
        <v>6326</v>
      </c>
      <c r="D2219" s="6">
        <v>5000</v>
      </c>
      <c r="E2219" s="8">
        <v>425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>
        <f t="shared" si="136"/>
        <v>9</v>
      </c>
      <c r="P2219" s="11">
        <f t="shared" si="137"/>
        <v>47.22</v>
      </c>
      <c r="Q2219" t="s">
        <v>8322</v>
      </c>
      <c r="R2219" t="s">
        <v>8327</v>
      </c>
      <c r="S2219" s="10">
        <f t="shared" si="138"/>
        <v>42299.776770833334</v>
      </c>
      <c r="T2219">
        <f t="shared" si="139"/>
        <v>2015</v>
      </c>
      <c r="U2219" s="15" t="str" cm="1">
        <f t="array" ref="U2219">_xlfn.IFS(MONTH($S2219)=1, "January", MONTH($S2219)=2, "Feburary", MONTH($S2219)=3, "March", MONTH($S2219)=4, "April", MONTH($S2219)=5, "May", MONTH($S2219)=6, "June", MONTH($S2219)=7, "July", MONTH($S2219)=8, "August", MONTH($S2219)=9, "September", MONTH($S2219)=10, "October", MONTH($S2219)=11, "November", MONTH($S2219)=12, "December")</f>
        <v>October</v>
      </c>
    </row>
    <row r="2220" spans="1:21" ht="30" x14ac:dyDescent="0.25">
      <c r="A2220">
        <v>2218</v>
      </c>
      <c r="B2220" s="3" t="s">
        <v>2218</v>
      </c>
      <c r="C2220" s="3" t="s">
        <v>6327</v>
      </c>
      <c r="D2220" s="6">
        <v>5000</v>
      </c>
      <c r="E2220" s="8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>
        <f t="shared" si="136"/>
        <v>49</v>
      </c>
      <c r="P2220" s="11">
        <f t="shared" si="137"/>
        <v>32.32</v>
      </c>
      <c r="Q2220" t="s">
        <v>8322</v>
      </c>
      <c r="R2220" t="s">
        <v>8327</v>
      </c>
      <c r="S2220" s="10">
        <f t="shared" si="138"/>
        <v>41127.812303240738</v>
      </c>
      <c r="T2220">
        <f t="shared" si="139"/>
        <v>2012</v>
      </c>
      <c r="U2220" s="15" t="str" cm="1">
        <f t="array" ref="U2220">_xlfn.IFS(MONTH($S2220)=1, "January", MONTH($S2220)=2, "Feburary", MONTH($S2220)=3, "March", MONTH($S2220)=4, "April", MONTH($S2220)=5, "May", MONTH($S2220)=6, "June", MONTH($S2220)=7, "July", MONTH($S2220)=8, "August", MONTH($S2220)=9, "September", MONTH($S2220)=10, "October", MONTH($S2220)=11, "November", MONTH($S2220)=12, "December")</f>
        <v>August</v>
      </c>
    </row>
    <row r="2221" spans="1:21" ht="30" x14ac:dyDescent="0.25">
      <c r="A2221">
        <v>2219</v>
      </c>
      <c r="B2221" s="3" t="s">
        <v>2219</v>
      </c>
      <c r="C2221" s="3" t="s">
        <v>6328</v>
      </c>
      <c r="D2221" s="6">
        <v>5000</v>
      </c>
      <c r="E2221" s="8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>
        <f t="shared" si="136"/>
        <v>20</v>
      </c>
      <c r="P2221" s="11">
        <f t="shared" si="137"/>
        <v>53.42</v>
      </c>
      <c r="Q2221" t="s">
        <v>8322</v>
      </c>
      <c r="R2221" t="s">
        <v>8327</v>
      </c>
      <c r="S2221" s="10">
        <f t="shared" si="138"/>
        <v>42205.718888888892</v>
      </c>
      <c r="T2221">
        <f t="shared" si="139"/>
        <v>2015</v>
      </c>
      <c r="U2221" s="15" t="str" cm="1">
        <f t="array" ref="U2221">_xlfn.IFS(MONTH($S2221)=1, "January", MONTH($S2221)=2, "Feburary", MONTH($S2221)=3, "March", MONTH($S2221)=4, "April", MONTH($S2221)=5, "May", MONTH($S2221)=6, "June", MONTH($S2221)=7, "July", MONTH($S2221)=8, "August", MONTH($S2221)=9, "September", MONTH($S2221)=10, "October", MONTH($S2221)=11, "November", MONTH($S2221)=12, "December")</f>
        <v>July</v>
      </c>
    </row>
    <row r="2222" spans="1:21" ht="30" x14ac:dyDescent="0.25">
      <c r="A2222">
        <v>2220</v>
      </c>
      <c r="B2222" s="3" t="s">
        <v>2220</v>
      </c>
      <c r="C2222" s="3" t="s">
        <v>6329</v>
      </c>
      <c r="D2222" s="6">
        <v>5000</v>
      </c>
      <c r="E2222" s="8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>
        <f t="shared" si="136"/>
        <v>71</v>
      </c>
      <c r="P2222" s="11">
        <f t="shared" si="137"/>
        <v>51.3</v>
      </c>
      <c r="Q2222" t="s">
        <v>8322</v>
      </c>
      <c r="R2222" t="s">
        <v>8327</v>
      </c>
      <c r="S2222" s="10">
        <f t="shared" si="138"/>
        <v>41452.060601851852</v>
      </c>
      <c r="T2222">
        <f t="shared" si="139"/>
        <v>2013</v>
      </c>
      <c r="U2222" s="15" t="str" cm="1">
        <f t="array" ref="U2222">_xlfn.IFS(MONTH($S2222)=1, "January", MONTH($S2222)=2, "Feburary", MONTH($S2222)=3, "March", MONTH($S2222)=4, "April", MONTH($S2222)=5, "May", MONTH($S2222)=6, "June", MONTH($S2222)=7, "July", MONTH($S2222)=8, "August", MONTH($S2222)=9, "September", MONTH($S2222)=10, "October", MONTH($S2222)=11, "November", MONTH($S2222)=12, "December")</f>
        <v>June</v>
      </c>
    </row>
    <row r="2223" spans="1:21" ht="30" x14ac:dyDescent="0.25">
      <c r="A2223">
        <v>2221</v>
      </c>
      <c r="B2223" s="3" t="s">
        <v>2221</v>
      </c>
      <c r="C2223" s="3" t="s">
        <v>6330</v>
      </c>
      <c r="D2223" s="6">
        <v>5000</v>
      </c>
      <c r="E2223" s="8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>
        <f t="shared" si="136"/>
        <v>162</v>
      </c>
      <c r="P2223" s="11">
        <f t="shared" si="137"/>
        <v>37.200000000000003</v>
      </c>
      <c r="Q2223" t="s">
        <v>8330</v>
      </c>
      <c r="R2223" t="s">
        <v>8348</v>
      </c>
      <c r="S2223" s="10">
        <f t="shared" si="138"/>
        <v>42452.666770833333</v>
      </c>
      <c r="T2223">
        <f t="shared" si="139"/>
        <v>2016</v>
      </c>
      <c r="U2223" s="15" t="str" cm="1">
        <f t="array" ref="U2223">_xlfn.IFS(MONTH($S2223)=1, "January", MONTH($S2223)=2, "Feburary", MONTH($S2223)=3, "March", MONTH($S2223)=4, "April", MONTH($S2223)=5, "May", MONTH($S2223)=6, "June", MONTH($S2223)=7, "July", MONTH($S2223)=8, "August", MONTH($S2223)=9, "September", MONTH($S2223)=10, "October", MONTH($S2223)=11, "November", MONTH($S2223)=12, "December")</f>
        <v>March</v>
      </c>
    </row>
    <row r="2224" spans="1:21" ht="30" x14ac:dyDescent="0.25">
      <c r="A2224">
        <v>2222</v>
      </c>
      <c r="B2224" s="3" t="s">
        <v>2222</v>
      </c>
      <c r="C2224" s="3" t="s">
        <v>6331</v>
      </c>
      <c r="D2224" s="6">
        <v>5000</v>
      </c>
      <c r="E2224" s="8">
        <v>813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>
        <f t="shared" si="136"/>
        <v>16</v>
      </c>
      <c r="P2224" s="11">
        <f t="shared" si="137"/>
        <v>27.1</v>
      </c>
      <c r="Q2224" t="s">
        <v>8330</v>
      </c>
      <c r="R2224" t="s">
        <v>8348</v>
      </c>
      <c r="S2224" s="10">
        <f t="shared" si="138"/>
        <v>40906.787581018521</v>
      </c>
      <c r="T2224">
        <f t="shared" si="139"/>
        <v>2011</v>
      </c>
      <c r="U2224" s="15" t="str" cm="1">
        <f t="array" ref="U2224">_xlfn.IFS(MONTH($S2224)=1, "January", MONTH($S2224)=2, "Feburary", MONTH($S2224)=3, "March", MONTH($S2224)=4, "April", MONTH($S2224)=5, "May", MONTH($S2224)=6, "June", MONTH($S2224)=7, "July", MONTH($S2224)=8, "August", MONTH($S2224)=9, "September", MONTH($S2224)=10, "October", MONTH($S2224)=11, "November", MONTH($S2224)=12, "December")</f>
        <v>December</v>
      </c>
    </row>
    <row r="2225" spans="1:21" ht="30" x14ac:dyDescent="0.25">
      <c r="A2225">
        <v>2223</v>
      </c>
      <c r="B2225" s="3" t="s">
        <v>2223</v>
      </c>
      <c r="C2225" s="3" t="s">
        <v>6332</v>
      </c>
      <c r="D2225" s="6">
        <v>5000</v>
      </c>
      <c r="E2225" s="8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>
        <f t="shared" si="136"/>
        <v>413</v>
      </c>
      <c r="P2225" s="11">
        <f t="shared" si="137"/>
        <v>206.31</v>
      </c>
      <c r="Q2225" t="s">
        <v>8330</v>
      </c>
      <c r="R2225" t="s">
        <v>8348</v>
      </c>
      <c r="S2225" s="10">
        <f t="shared" si="138"/>
        <v>42152.640833333338</v>
      </c>
      <c r="T2225">
        <f t="shared" si="139"/>
        <v>2015</v>
      </c>
      <c r="U2225" s="15" t="str" cm="1">
        <f t="array" ref="U2225">_xlfn.IFS(MONTH($S2225)=1, "January", MONTH($S2225)=2, "Feburary", MONTH($S2225)=3, "March", MONTH($S2225)=4, "April", MONTH($S2225)=5, "May", MONTH($S2225)=6, "June", MONTH($S2225)=7, "July", MONTH($S2225)=8, "August", MONTH($S2225)=9, "September", MONTH($S2225)=10, "October", MONTH($S2225)=11, "November", MONTH($S2225)=12, "December")</f>
        <v>May</v>
      </c>
    </row>
    <row r="2226" spans="1:21" ht="30" x14ac:dyDescent="0.25">
      <c r="A2226">
        <v>2224</v>
      </c>
      <c r="B2226" s="3" t="s">
        <v>2224</v>
      </c>
      <c r="C2226" s="3" t="s">
        <v>6333</v>
      </c>
      <c r="D2226" s="6">
        <v>5000</v>
      </c>
      <c r="E2226" s="8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>
        <f t="shared" si="136"/>
        <v>486</v>
      </c>
      <c r="P2226" s="11">
        <f t="shared" si="137"/>
        <v>82.15</v>
      </c>
      <c r="Q2226" t="s">
        <v>8330</v>
      </c>
      <c r="R2226" t="s">
        <v>8348</v>
      </c>
      <c r="S2226" s="10">
        <f t="shared" si="138"/>
        <v>42644.667534722219</v>
      </c>
      <c r="T2226">
        <f t="shared" si="139"/>
        <v>2016</v>
      </c>
      <c r="U2226" s="15" t="str" cm="1">
        <f t="array" ref="U2226">_xlfn.IFS(MONTH($S2226)=1, "January", MONTH($S2226)=2, "Feburary", MONTH($S2226)=3, "March", MONTH($S2226)=4, "April", MONTH($S2226)=5, "May", MONTH($S2226)=6, "June", MONTH($S2226)=7, "July", MONTH($S2226)=8, "August", MONTH($S2226)=9, "September", MONTH($S2226)=10, "October", MONTH($S2226)=11, "November", MONTH($S2226)=12, "December")</f>
        <v>October</v>
      </c>
    </row>
    <row r="2227" spans="1:21" ht="30" x14ac:dyDescent="0.25">
      <c r="A2227">
        <v>2225</v>
      </c>
      <c r="B2227" s="3" t="s">
        <v>2225</v>
      </c>
      <c r="C2227" s="3" t="s">
        <v>6334</v>
      </c>
      <c r="D2227" s="6">
        <v>5000</v>
      </c>
      <c r="E2227" s="8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>
        <f t="shared" si="136"/>
        <v>3968</v>
      </c>
      <c r="P2227" s="11">
        <f t="shared" si="137"/>
        <v>164.8</v>
      </c>
      <c r="Q2227" t="s">
        <v>8330</v>
      </c>
      <c r="R2227" t="s">
        <v>8348</v>
      </c>
      <c r="S2227" s="10">
        <f t="shared" si="138"/>
        <v>41873.79184027778</v>
      </c>
      <c r="T2227">
        <f t="shared" si="139"/>
        <v>2014</v>
      </c>
      <c r="U2227" s="15" t="str" cm="1">
        <f t="array" ref="U2227">_xlfn.IFS(MONTH($S2227)=1, "January", MONTH($S2227)=2, "Feburary", MONTH($S2227)=3, "March", MONTH($S2227)=4, "April", MONTH($S2227)=5, "May", MONTH($S2227)=6, "June", MONTH($S2227)=7, "July", MONTH($S2227)=8, "August", MONTH($S2227)=9, "September", MONTH($S2227)=10, "October", MONTH($S2227)=11, "November", MONTH($S2227)=12, "December")</f>
        <v>August</v>
      </c>
    </row>
    <row r="2228" spans="1:21" ht="30" x14ac:dyDescent="0.25">
      <c r="A2228">
        <v>2226</v>
      </c>
      <c r="B2228" s="3" t="s">
        <v>2226</v>
      </c>
      <c r="C2228" s="3" t="s">
        <v>6335</v>
      </c>
      <c r="D2228" s="6">
        <v>5000</v>
      </c>
      <c r="E2228" s="8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>
        <f t="shared" si="136"/>
        <v>390</v>
      </c>
      <c r="P2228" s="11">
        <f t="shared" si="137"/>
        <v>60.82</v>
      </c>
      <c r="Q2228" t="s">
        <v>8330</v>
      </c>
      <c r="R2228" t="s">
        <v>8348</v>
      </c>
      <c r="S2228" s="10">
        <f t="shared" si="138"/>
        <v>42381.79886574074</v>
      </c>
      <c r="T2228">
        <f t="shared" si="139"/>
        <v>2016</v>
      </c>
      <c r="U2228" s="15" t="str" cm="1">
        <f t="array" ref="U2228">_xlfn.IFS(MONTH($S2228)=1, "January", MONTH($S2228)=2, "Feburary", MONTH($S2228)=3, "March", MONTH($S2228)=4, "April", MONTH($S2228)=5, "May", MONTH($S2228)=6, "June", MONTH($S2228)=7, "July", MONTH($S2228)=8, "August", MONTH($S2228)=9, "September", MONTH($S2228)=10, "October", MONTH($S2228)=11, "November", MONTH($S2228)=12, "December")</f>
        <v>January</v>
      </c>
    </row>
    <row r="2229" spans="1:21" ht="30" x14ac:dyDescent="0.25">
      <c r="A2229">
        <v>2227</v>
      </c>
      <c r="B2229" s="3" t="s">
        <v>2227</v>
      </c>
      <c r="C2229" s="3" t="s">
        <v>6336</v>
      </c>
      <c r="D2229" s="6">
        <v>5000</v>
      </c>
      <c r="E2229" s="8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>
        <f t="shared" si="136"/>
        <v>409</v>
      </c>
      <c r="P2229" s="11">
        <f t="shared" si="137"/>
        <v>67.97</v>
      </c>
      <c r="Q2229" t="s">
        <v>8330</v>
      </c>
      <c r="R2229" t="s">
        <v>8348</v>
      </c>
      <c r="S2229" s="10">
        <f t="shared" si="138"/>
        <v>41561.807349537034</v>
      </c>
      <c r="T2229">
        <f t="shared" si="139"/>
        <v>2013</v>
      </c>
      <c r="U2229" s="15" t="str" cm="1">
        <f t="array" ref="U2229">_xlfn.IFS(MONTH($S2229)=1, "January", MONTH($S2229)=2, "Feburary", MONTH($S2229)=3, "March", MONTH($S2229)=4, "April", MONTH($S2229)=5, "May", MONTH($S2229)=6, "June", MONTH($S2229)=7, "July", MONTH($S2229)=8, "August", MONTH($S2229)=9, "September", MONTH($S2229)=10, "October", MONTH($S2229)=11, "November", MONTH($S2229)=12, "December")</f>
        <v>October</v>
      </c>
    </row>
    <row r="2230" spans="1:21" ht="30" x14ac:dyDescent="0.25">
      <c r="A2230">
        <v>2228</v>
      </c>
      <c r="B2230" s="3" t="s">
        <v>2228</v>
      </c>
      <c r="C2230" s="3" t="s">
        <v>6337</v>
      </c>
      <c r="D2230" s="6">
        <v>4999</v>
      </c>
      <c r="E2230" s="8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>
        <f t="shared" si="136"/>
        <v>235</v>
      </c>
      <c r="P2230" s="11">
        <f t="shared" si="137"/>
        <v>81.56</v>
      </c>
      <c r="Q2230" t="s">
        <v>8330</v>
      </c>
      <c r="R2230" t="s">
        <v>8348</v>
      </c>
      <c r="S2230" s="10">
        <f t="shared" si="138"/>
        <v>42202.278194444443</v>
      </c>
      <c r="T2230">
        <f t="shared" si="139"/>
        <v>2015</v>
      </c>
      <c r="U2230" s="15" t="str" cm="1">
        <f t="array" ref="U2230">_xlfn.IFS(MONTH($S2230)=1, "January", MONTH($S2230)=2, "Feburary", MONTH($S2230)=3, "March", MONTH($S2230)=4, "April", MONTH($S2230)=5, "May", MONTH($S2230)=6, "June", MONTH($S2230)=7, "July", MONTH($S2230)=8, "August", MONTH($S2230)=9, "September", MONTH($S2230)=10, "October", MONTH($S2230)=11, "November", MONTH($S2230)=12, "December")</f>
        <v>July</v>
      </c>
    </row>
    <row r="2231" spans="1:21" ht="30" x14ac:dyDescent="0.25">
      <c r="A2231">
        <v>2229</v>
      </c>
      <c r="B2231" s="3" t="s">
        <v>2229</v>
      </c>
      <c r="C2231" s="3" t="s">
        <v>6338</v>
      </c>
      <c r="D2231" s="6">
        <v>4950</v>
      </c>
      <c r="E2231" s="8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>
        <f t="shared" si="136"/>
        <v>277</v>
      </c>
      <c r="P2231" s="11">
        <f t="shared" si="137"/>
        <v>25.43</v>
      </c>
      <c r="Q2231" t="s">
        <v>8330</v>
      </c>
      <c r="R2231" t="s">
        <v>8348</v>
      </c>
      <c r="S2231" s="10">
        <f t="shared" si="138"/>
        <v>41484.664247685185</v>
      </c>
      <c r="T2231">
        <f t="shared" si="139"/>
        <v>2013</v>
      </c>
      <c r="U2231" s="15" t="str" cm="1">
        <f t="array" ref="U2231">_xlfn.IFS(MONTH($S2231)=1, "January", MONTH($S2231)=2, "Feburary", MONTH($S2231)=3, "March", MONTH($S2231)=4, "April", MONTH($S2231)=5, "May", MONTH($S2231)=6, "June", MONTH($S2231)=7, "July", MONTH($S2231)=8, "August", MONTH($S2231)=9, "September", MONTH($S2231)=10, "October", MONTH($S2231)=11, "November", MONTH($S2231)=12, "December")</f>
        <v>July</v>
      </c>
    </row>
    <row r="2232" spans="1:21" ht="30" x14ac:dyDescent="0.25">
      <c r="A2232">
        <v>2230</v>
      </c>
      <c r="B2232" s="3" t="s">
        <v>2230</v>
      </c>
      <c r="C2232" s="3" t="s">
        <v>6339</v>
      </c>
      <c r="D2232" s="6">
        <v>4900</v>
      </c>
      <c r="E2232" s="8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>
        <f t="shared" si="136"/>
        <v>218</v>
      </c>
      <c r="P2232" s="11">
        <f t="shared" si="137"/>
        <v>21.5</v>
      </c>
      <c r="Q2232" t="s">
        <v>8330</v>
      </c>
      <c r="R2232" t="s">
        <v>8348</v>
      </c>
      <c r="S2232" s="10">
        <f t="shared" si="138"/>
        <v>41724.881099537037</v>
      </c>
      <c r="T2232">
        <f t="shared" si="139"/>
        <v>2014</v>
      </c>
      <c r="U2232" s="15" t="str" cm="1">
        <f t="array" ref="U2232">_xlfn.IFS(MONTH($S2232)=1, "January", MONTH($S2232)=2, "Feburary", MONTH($S2232)=3, "March", MONTH($S2232)=4, "April", MONTH($S2232)=5, "May", MONTH($S2232)=6, "June", MONTH($S2232)=7, "July", MONTH($S2232)=8, "August", MONTH($S2232)=9, "September", MONTH($S2232)=10, "October", MONTH($S2232)=11, "November", MONTH($S2232)=12, "December")</f>
        <v>March</v>
      </c>
    </row>
    <row r="2233" spans="1:21" ht="30" x14ac:dyDescent="0.25">
      <c r="A2233">
        <v>2231</v>
      </c>
      <c r="B2233" s="3" t="s">
        <v>2231</v>
      </c>
      <c r="C2233" s="3" t="s">
        <v>6340</v>
      </c>
      <c r="D2233" s="6">
        <v>4900</v>
      </c>
      <c r="E2233" s="8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>
        <f t="shared" si="136"/>
        <v>618</v>
      </c>
      <c r="P2233" s="11">
        <f t="shared" si="137"/>
        <v>27.23</v>
      </c>
      <c r="Q2233" t="s">
        <v>8330</v>
      </c>
      <c r="R2233" t="s">
        <v>8348</v>
      </c>
      <c r="S2233" s="10">
        <f t="shared" si="138"/>
        <v>41423.910891203705</v>
      </c>
      <c r="T2233">
        <f t="shared" si="139"/>
        <v>2013</v>
      </c>
      <c r="U2233" s="15" t="str" cm="1">
        <f t="array" ref="U2233">_xlfn.IFS(MONTH($S2233)=1, "January", MONTH($S2233)=2, "Feburary", MONTH($S2233)=3, "March", MONTH($S2233)=4, "April", MONTH($S2233)=5, "May", MONTH($S2233)=6, "June", MONTH($S2233)=7, "July", MONTH($S2233)=8, "August", MONTH($S2233)=9, "September", MONTH($S2233)=10, "October", MONTH($S2233)=11, "November", MONTH($S2233)=12, "December")</f>
        <v>May</v>
      </c>
    </row>
    <row r="2234" spans="1:21" ht="30" x14ac:dyDescent="0.25">
      <c r="A2234">
        <v>2232</v>
      </c>
      <c r="B2234" s="3" t="s">
        <v>2232</v>
      </c>
      <c r="C2234" s="3" t="s">
        <v>6341</v>
      </c>
      <c r="D2234" s="6">
        <v>4900</v>
      </c>
      <c r="E2234" s="8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>
        <f t="shared" si="136"/>
        <v>506</v>
      </c>
      <c r="P2234" s="11">
        <f t="shared" si="137"/>
        <v>25.09</v>
      </c>
      <c r="Q2234" t="s">
        <v>8330</v>
      </c>
      <c r="R2234" t="s">
        <v>8348</v>
      </c>
      <c r="S2234" s="10">
        <f t="shared" si="138"/>
        <v>41806.794074074074</v>
      </c>
      <c r="T2234">
        <f t="shared" si="139"/>
        <v>2014</v>
      </c>
      <c r="U2234" s="15" t="str" cm="1">
        <f t="array" ref="U2234">_xlfn.IFS(MONTH($S2234)=1, "January", MONTH($S2234)=2, "Feburary", MONTH($S2234)=3, "March", MONTH($S2234)=4, "April", MONTH($S2234)=5, "May", MONTH($S2234)=6, "June", MONTH($S2234)=7, "July", MONTH($S2234)=8, "August", MONTH($S2234)=9, "September", MONTH($S2234)=10, "October", MONTH($S2234)=11, "November", MONTH($S2234)=12, "December")</f>
        <v>June</v>
      </c>
    </row>
    <row r="2235" spans="1:21" ht="30" x14ac:dyDescent="0.25">
      <c r="A2235">
        <v>2233</v>
      </c>
      <c r="B2235" s="3" t="s">
        <v>2233</v>
      </c>
      <c r="C2235" s="3" t="s">
        <v>6342</v>
      </c>
      <c r="D2235" s="6">
        <v>4800</v>
      </c>
      <c r="E2235" s="8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>
        <f t="shared" si="136"/>
        <v>173</v>
      </c>
      <c r="P2235" s="11">
        <f t="shared" si="137"/>
        <v>21.23</v>
      </c>
      <c r="Q2235" t="s">
        <v>8330</v>
      </c>
      <c r="R2235" t="s">
        <v>8348</v>
      </c>
      <c r="S2235" s="10">
        <f t="shared" si="138"/>
        <v>42331.378923611104</v>
      </c>
      <c r="T2235">
        <f t="shared" si="139"/>
        <v>2015</v>
      </c>
      <c r="U2235" s="15" t="str" cm="1">
        <f t="array" ref="U2235">_xlfn.IFS(MONTH($S2235)=1, "January", MONTH($S2235)=2, "Feburary", MONTH($S2235)=3, "March", MONTH($S2235)=4, "April", MONTH($S2235)=5, "May", MONTH($S2235)=6, "June", MONTH($S2235)=7, "July", MONTH($S2235)=8, "August", MONTH($S2235)=9, "September", MONTH($S2235)=10, "October", MONTH($S2235)=11, "November", MONTH($S2235)=12, "December")</f>
        <v>November</v>
      </c>
    </row>
    <row r="2236" spans="1:21" ht="30" x14ac:dyDescent="0.25">
      <c r="A2236">
        <v>2234</v>
      </c>
      <c r="B2236" s="3" t="s">
        <v>2234</v>
      </c>
      <c r="C2236" s="3" t="s">
        <v>6343</v>
      </c>
      <c r="D2236" s="6">
        <v>4800</v>
      </c>
      <c r="E2236" s="8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>
        <f t="shared" si="136"/>
        <v>24</v>
      </c>
      <c r="P2236" s="11">
        <f t="shared" si="137"/>
        <v>41.61</v>
      </c>
      <c r="Q2236" t="s">
        <v>8330</v>
      </c>
      <c r="R2236" t="s">
        <v>8348</v>
      </c>
      <c r="S2236" s="10">
        <f t="shared" si="138"/>
        <v>42710.824618055558</v>
      </c>
      <c r="T2236">
        <f t="shared" si="139"/>
        <v>2016</v>
      </c>
      <c r="U2236" s="15" t="str" cm="1">
        <f t="array" ref="U2236">_xlfn.IFS(MONTH($S2236)=1, "January", MONTH($S2236)=2, "Feburary", MONTH($S2236)=3, "March", MONTH($S2236)=4, "April", MONTH($S2236)=5, "May", MONTH($S2236)=6, "June", MONTH($S2236)=7, "July", MONTH($S2236)=8, "August", MONTH($S2236)=9, "September", MONTH($S2236)=10, "October", MONTH($S2236)=11, "November", MONTH($S2236)=12, "December")</f>
        <v>December</v>
      </c>
    </row>
    <row r="2237" spans="1:21" ht="30" x14ac:dyDescent="0.25">
      <c r="A2237">
        <v>2235</v>
      </c>
      <c r="B2237" s="3" t="s">
        <v>2235</v>
      </c>
      <c r="C2237" s="3" t="s">
        <v>6344</v>
      </c>
      <c r="D2237" s="6">
        <v>4800</v>
      </c>
      <c r="E2237" s="8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>
        <f t="shared" si="136"/>
        <v>415</v>
      </c>
      <c r="P2237" s="11">
        <f t="shared" si="137"/>
        <v>135.59</v>
      </c>
      <c r="Q2237" t="s">
        <v>8330</v>
      </c>
      <c r="R2237" t="s">
        <v>8348</v>
      </c>
      <c r="S2237" s="10">
        <f t="shared" si="138"/>
        <v>42062.022118055553</v>
      </c>
      <c r="T2237">
        <f t="shared" si="139"/>
        <v>2015</v>
      </c>
      <c r="U2237" s="15" t="str" cm="1">
        <f t="array" ref="U2237">_xlfn.IFS(MONTH($S2237)=1, "January", MONTH($S2237)=2, "Feburary", MONTH($S2237)=3, "March", MONTH($S2237)=4, "April", MONTH($S2237)=5, "May", MONTH($S2237)=6, "June", MONTH($S2237)=7, "July", MONTH($S2237)=8, "August", MONTH($S2237)=9, "September", MONTH($S2237)=10, "October", MONTH($S2237)=11, "November", MONTH($S2237)=12, "December")</f>
        <v>Feburary</v>
      </c>
    </row>
    <row r="2238" spans="1:21" ht="30" x14ac:dyDescent="0.25">
      <c r="A2238">
        <v>2236</v>
      </c>
      <c r="B2238" s="3" t="s">
        <v>2236</v>
      </c>
      <c r="C2238" s="3" t="s">
        <v>6345</v>
      </c>
      <c r="D2238" s="6">
        <v>4700</v>
      </c>
      <c r="E2238" s="8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>
        <f t="shared" si="136"/>
        <v>320</v>
      </c>
      <c r="P2238" s="11">
        <f t="shared" si="137"/>
        <v>22.12</v>
      </c>
      <c r="Q2238" t="s">
        <v>8330</v>
      </c>
      <c r="R2238" t="s">
        <v>8348</v>
      </c>
      <c r="S2238" s="10">
        <f t="shared" si="138"/>
        <v>42371.617164351846</v>
      </c>
      <c r="T2238">
        <f t="shared" si="139"/>
        <v>2016</v>
      </c>
      <c r="U2238" s="15" t="str" cm="1">
        <f t="array" ref="U2238">_xlfn.IFS(MONTH($S2238)=1, "January", MONTH($S2238)=2, "Feburary", MONTH($S2238)=3, "March", MONTH($S2238)=4, "April", MONTH($S2238)=5, "May", MONTH($S2238)=6, "June", MONTH($S2238)=7, "July", MONTH($S2238)=8, "August", MONTH($S2238)=9, "September", MONTH($S2238)=10, "October", MONTH($S2238)=11, "November", MONTH($S2238)=12, "December")</f>
        <v>January</v>
      </c>
    </row>
    <row r="2239" spans="1:21" ht="30" x14ac:dyDescent="0.25">
      <c r="A2239">
        <v>2237</v>
      </c>
      <c r="B2239" s="3" t="s">
        <v>2237</v>
      </c>
      <c r="C2239" s="3" t="s">
        <v>6346</v>
      </c>
      <c r="D2239" s="6">
        <v>4600</v>
      </c>
      <c r="E2239" s="8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>
        <f t="shared" si="136"/>
        <v>1381</v>
      </c>
      <c r="P2239" s="11">
        <f t="shared" si="137"/>
        <v>64.63</v>
      </c>
      <c r="Q2239" t="s">
        <v>8330</v>
      </c>
      <c r="R2239" t="s">
        <v>8348</v>
      </c>
      <c r="S2239" s="10">
        <f t="shared" si="138"/>
        <v>41915.003275462965</v>
      </c>
      <c r="T2239">
        <f t="shared" si="139"/>
        <v>2014</v>
      </c>
      <c r="U2239" s="15" t="str" cm="1">
        <f t="array" ref="U2239">_xlfn.IFS(MONTH($S2239)=1, "January", MONTH($S2239)=2, "Feburary", MONTH($S2239)=3, "March", MONTH($S2239)=4, "April", MONTH($S2239)=5, "May", MONTH($S2239)=6, "June", MONTH($S2239)=7, "July", MONTH($S2239)=8, "August", MONTH($S2239)=9, "September", MONTH($S2239)=10, "October", MONTH($S2239)=11, "November", MONTH($S2239)=12, "December")</f>
        <v>October</v>
      </c>
    </row>
    <row r="2240" spans="1:21" ht="30" x14ac:dyDescent="0.25">
      <c r="A2240">
        <v>2238</v>
      </c>
      <c r="B2240" s="3" t="s">
        <v>2238</v>
      </c>
      <c r="C2240" s="3" t="s">
        <v>6347</v>
      </c>
      <c r="D2240" s="6">
        <v>4600</v>
      </c>
      <c r="E2240" s="8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>
        <f t="shared" si="136"/>
        <v>119</v>
      </c>
      <c r="P2240" s="11">
        <f t="shared" si="137"/>
        <v>69.569999999999993</v>
      </c>
      <c r="Q2240" t="s">
        <v>8330</v>
      </c>
      <c r="R2240" t="s">
        <v>8348</v>
      </c>
      <c r="S2240" s="10">
        <f t="shared" si="138"/>
        <v>42774.621712962966</v>
      </c>
      <c r="T2240">
        <f t="shared" si="139"/>
        <v>2017</v>
      </c>
      <c r="U2240" s="15" t="str" cm="1">
        <f t="array" ref="U2240">_xlfn.IFS(MONTH($S2240)=1, "January", MONTH($S2240)=2, "Feburary", MONTH($S2240)=3, "March", MONTH($S2240)=4, "April", MONTH($S2240)=5, "May", MONTH($S2240)=6, "June", MONTH($S2240)=7, "July", MONTH($S2240)=8, "August", MONTH($S2240)=9, "September", MONTH($S2240)=10, "October", MONTH($S2240)=11, "November", MONTH($S2240)=12, "December")</f>
        <v>Feburary</v>
      </c>
    </row>
    <row r="2241" spans="1:21" ht="30" x14ac:dyDescent="0.25">
      <c r="A2241">
        <v>2239</v>
      </c>
      <c r="B2241" s="3" t="s">
        <v>2239</v>
      </c>
      <c r="C2241" s="3" t="s">
        <v>6348</v>
      </c>
      <c r="D2241" s="6">
        <v>4600</v>
      </c>
      <c r="E2241" s="8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>
        <f t="shared" si="136"/>
        <v>696</v>
      </c>
      <c r="P2241" s="11">
        <f t="shared" si="137"/>
        <v>75.13</v>
      </c>
      <c r="Q2241" t="s">
        <v>8330</v>
      </c>
      <c r="R2241" t="s">
        <v>8348</v>
      </c>
      <c r="S2241" s="10">
        <f t="shared" si="138"/>
        <v>41572.958495370374</v>
      </c>
      <c r="T2241">
        <f t="shared" si="139"/>
        <v>2013</v>
      </c>
      <c r="U2241" s="15" t="str" cm="1">
        <f t="array" ref="U2241">_xlfn.IFS(MONTH($S2241)=1, "January", MONTH($S2241)=2, "Feburary", MONTH($S2241)=3, "March", MONTH($S2241)=4, "April", MONTH($S2241)=5, "May", MONTH($S2241)=6, "June", MONTH($S2241)=7, "July", MONTH($S2241)=8, "August", MONTH($S2241)=9, "September", MONTH($S2241)=10, "October", MONTH($S2241)=11, "November", MONTH($S2241)=12, "December")</f>
        <v>October</v>
      </c>
    </row>
    <row r="2242" spans="1:21" ht="30" x14ac:dyDescent="0.25">
      <c r="A2242">
        <v>2240</v>
      </c>
      <c r="B2242" s="3" t="s">
        <v>2240</v>
      </c>
      <c r="C2242" s="3" t="s">
        <v>6349</v>
      </c>
      <c r="D2242" s="6">
        <v>4589</v>
      </c>
      <c r="E2242" s="8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>
        <f t="shared" si="136"/>
        <v>295</v>
      </c>
      <c r="P2242" s="11">
        <f t="shared" si="137"/>
        <v>140.97999999999999</v>
      </c>
      <c r="Q2242" t="s">
        <v>8330</v>
      </c>
      <c r="R2242" t="s">
        <v>8348</v>
      </c>
      <c r="S2242" s="10">
        <f t="shared" si="138"/>
        <v>42452.825740740736</v>
      </c>
      <c r="T2242">
        <f t="shared" si="139"/>
        <v>2016</v>
      </c>
      <c r="U2242" s="15" t="str" cm="1">
        <f t="array" ref="U2242">_xlfn.IFS(MONTH($S2242)=1, "January", MONTH($S2242)=2, "Feburary", MONTH($S2242)=3, "March", MONTH($S2242)=4, "April", MONTH($S2242)=5, "May", MONTH($S2242)=6, "June", MONTH($S2242)=7, "July", MONTH($S2242)=8, "August", MONTH($S2242)=9, "September", MONTH($S2242)=10, "October", MONTH($S2242)=11, "November", MONTH($S2242)=12, "December")</f>
        <v>March</v>
      </c>
    </row>
    <row r="2243" spans="1:21" ht="30" x14ac:dyDescent="0.25">
      <c r="A2243">
        <v>2241</v>
      </c>
      <c r="B2243" s="3" t="s">
        <v>2241</v>
      </c>
      <c r="C2243" s="3" t="s">
        <v>6350</v>
      </c>
      <c r="D2243" s="6">
        <v>4575</v>
      </c>
      <c r="E2243" s="8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>
        <f t="shared" ref="O2243:O2306" si="140">ROUND($E2243/$D2243*100, 0)</f>
        <v>176</v>
      </c>
      <c r="P2243" s="11">
        <f t="shared" ref="P2243:P2306" si="141">IFERROR(ROUND($E2243/$L2243, 2), 0)</f>
        <v>49.47</v>
      </c>
      <c r="Q2243" t="s">
        <v>8330</v>
      </c>
      <c r="R2243" t="s">
        <v>8348</v>
      </c>
      <c r="S2243" s="10">
        <f t="shared" ref="S2243:S2306" si="142">((($J2243/60)/60)/24)+DATE(1970,1,1)</f>
        <v>42766.827546296292</v>
      </c>
      <c r="T2243">
        <f t="shared" ref="T2243:T2306" si="143">YEAR($S2243)</f>
        <v>2017</v>
      </c>
      <c r="U2243" s="15" t="str" cm="1">
        <f t="array" ref="U2243">_xlfn.IFS(MONTH($S2243)=1, "January", MONTH($S2243)=2, "Feburary", MONTH($S2243)=3, "March", MONTH($S2243)=4, "April", MONTH($S2243)=5, "May", MONTH($S2243)=6, "June", MONTH($S2243)=7, "July", MONTH($S2243)=8, "August", MONTH($S2243)=9, "September", MONTH($S2243)=10, "October", MONTH($S2243)=11, "November", MONTH($S2243)=12, "December")</f>
        <v>January</v>
      </c>
    </row>
    <row r="2244" spans="1:21" ht="30" x14ac:dyDescent="0.25">
      <c r="A2244">
        <v>2242</v>
      </c>
      <c r="B2244" s="3" t="s">
        <v>2242</v>
      </c>
      <c r="C2244" s="3" t="s">
        <v>6351</v>
      </c>
      <c r="D2244" s="6">
        <v>4500</v>
      </c>
      <c r="E2244" s="8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>
        <f t="shared" si="140"/>
        <v>3022</v>
      </c>
      <c r="P2244" s="11">
        <f t="shared" si="141"/>
        <v>53.87</v>
      </c>
      <c r="Q2244" t="s">
        <v>8330</v>
      </c>
      <c r="R2244" t="s">
        <v>8348</v>
      </c>
      <c r="S2244" s="10">
        <f t="shared" si="142"/>
        <v>41569.575613425928</v>
      </c>
      <c r="T2244">
        <f t="shared" si="143"/>
        <v>2013</v>
      </c>
      <c r="U2244" s="15" t="str" cm="1">
        <f t="array" ref="U2244">_xlfn.IFS(MONTH($S2244)=1, "January", MONTH($S2244)=2, "Feburary", MONTH($S2244)=3, "March", MONTH($S2244)=4, "April", MONTH($S2244)=5, "May", MONTH($S2244)=6, "June", MONTH($S2244)=7, "July", MONTH($S2244)=8, "August", MONTH($S2244)=9, "September", MONTH($S2244)=10, "October", MONTH($S2244)=11, "November", MONTH($S2244)=12, "December")</f>
        <v>October</v>
      </c>
    </row>
    <row r="2245" spans="1:21" ht="30" x14ac:dyDescent="0.25">
      <c r="A2245">
        <v>2243</v>
      </c>
      <c r="B2245" s="3" t="s">
        <v>2243</v>
      </c>
      <c r="C2245" s="3" t="s">
        <v>6352</v>
      </c>
      <c r="D2245" s="6">
        <v>4500</v>
      </c>
      <c r="E2245" s="8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>
        <f t="shared" si="140"/>
        <v>207</v>
      </c>
      <c r="P2245" s="11">
        <f t="shared" si="141"/>
        <v>4.57</v>
      </c>
      <c r="Q2245" t="s">
        <v>8330</v>
      </c>
      <c r="R2245" t="s">
        <v>8348</v>
      </c>
      <c r="S2245" s="10">
        <f t="shared" si="142"/>
        <v>42800.751041666663</v>
      </c>
      <c r="T2245">
        <f t="shared" si="143"/>
        <v>2017</v>
      </c>
      <c r="U2245" s="15" t="str" cm="1">
        <f t="array" ref="U2245">_xlfn.IFS(MONTH($S2245)=1, "January", MONTH($S2245)=2, "Feburary", MONTH($S2245)=3, "March", MONTH($S2245)=4, "April", MONTH($S2245)=5, "May", MONTH($S2245)=6, "June", MONTH($S2245)=7, "July", MONTH($S2245)=8, "August", MONTH($S2245)=9, "September", MONTH($S2245)=10, "October", MONTH($S2245)=11, "November", MONTH($S2245)=12, "December")</f>
        <v>March</v>
      </c>
    </row>
    <row r="2246" spans="1:21" ht="30" x14ac:dyDescent="0.25">
      <c r="A2246">
        <v>2244</v>
      </c>
      <c r="B2246" s="3" t="s">
        <v>2244</v>
      </c>
      <c r="C2246" s="3" t="s">
        <v>6353</v>
      </c>
      <c r="D2246" s="6">
        <v>4500</v>
      </c>
      <c r="E2246" s="8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>
        <f t="shared" si="140"/>
        <v>419</v>
      </c>
      <c r="P2246" s="11">
        <f t="shared" si="141"/>
        <v>65</v>
      </c>
      <c r="Q2246" t="s">
        <v>8330</v>
      </c>
      <c r="R2246" t="s">
        <v>8348</v>
      </c>
      <c r="S2246" s="10">
        <f t="shared" si="142"/>
        <v>42647.818819444445</v>
      </c>
      <c r="T2246">
        <f t="shared" si="143"/>
        <v>2016</v>
      </c>
      <c r="U2246" s="15" t="str" cm="1">
        <f t="array" ref="U2246">_xlfn.IFS(MONTH($S2246)=1, "January", MONTH($S2246)=2, "Feburary", MONTH($S2246)=3, "March", MONTH($S2246)=4, "April", MONTH($S2246)=5, "May", MONTH($S2246)=6, "June", MONTH($S2246)=7, "July", MONTH($S2246)=8, "August", MONTH($S2246)=9, "September", MONTH($S2246)=10, "October", MONTH($S2246)=11, "November", MONTH($S2246)=12, "December")</f>
        <v>October</v>
      </c>
    </row>
    <row r="2247" spans="1:21" ht="30" x14ac:dyDescent="0.25">
      <c r="A2247">
        <v>2245</v>
      </c>
      <c r="B2247" s="3" t="s">
        <v>2245</v>
      </c>
      <c r="C2247" s="3" t="s">
        <v>6354</v>
      </c>
      <c r="D2247" s="6">
        <v>4500</v>
      </c>
      <c r="E2247" s="8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>
        <f t="shared" si="140"/>
        <v>2353</v>
      </c>
      <c r="P2247" s="11">
        <f t="shared" si="141"/>
        <v>53.48</v>
      </c>
      <c r="Q2247" t="s">
        <v>8330</v>
      </c>
      <c r="R2247" t="s">
        <v>8348</v>
      </c>
      <c r="S2247" s="10">
        <f t="shared" si="142"/>
        <v>41660.708530092597</v>
      </c>
      <c r="T2247">
        <f t="shared" si="143"/>
        <v>2014</v>
      </c>
      <c r="U2247" s="15" t="str" cm="1">
        <f t="array" ref="U2247">_xlfn.IFS(MONTH($S2247)=1, "January", MONTH($S2247)=2, "Feburary", MONTH($S2247)=3, "March", MONTH($S2247)=4, "April", MONTH($S2247)=5, "May", MONTH($S2247)=6, "June", MONTH($S2247)=7, "July", MONTH($S2247)=8, "August", MONTH($S2247)=9, "September", MONTH($S2247)=10, "October", MONTH($S2247)=11, "November", MONTH($S2247)=12, "December")</f>
        <v>January</v>
      </c>
    </row>
    <row r="2248" spans="1:21" ht="30" x14ac:dyDescent="0.25">
      <c r="A2248">
        <v>2246</v>
      </c>
      <c r="B2248" s="3" t="s">
        <v>2246</v>
      </c>
      <c r="C2248" s="3" t="s">
        <v>6355</v>
      </c>
      <c r="D2248" s="6">
        <v>4500</v>
      </c>
      <c r="E2248" s="8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>
        <f t="shared" si="140"/>
        <v>56</v>
      </c>
      <c r="P2248" s="11">
        <f t="shared" si="141"/>
        <v>43.91</v>
      </c>
      <c r="Q2248" t="s">
        <v>8330</v>
      </c>
      <c r="R2248" t="s">
        <v>8348</v>
      </c>
      <c r="S2248" s="10">
        <f t="shared" si="142"/>
        <v>42221.79178240741</v>
      </c>
      <c r="T2248">
        <f t="shared" si="143"/>
        <v>2015</v>
      </c>
      <c r="U2248" s="15" t="str" cm="1">
        <f t="array" ref="U2248">_xlfn.IFS(MONTH($S2248)=1, "January", MONTH($S2248)=2, "Feburary", MONTH($S2248)=3, "March", MONTH($S2248)=4, "April", MONTH($S2248)=5, "May", MONTH($S2248)=6, "June", MONTH($S2248)=7, "July", MONTH($S2248)=8, "August", MONTH($S2248)=9, "September", MONTH($S2248)=10, "October", MONTH($S2248)=11, "November", MONTH($S2248)=12, "December")</f>
        <v>August</v>
      </c>
    </row>
    <row r="2249" spans="1:21" ht="30" x14ac:dyDescent="0.25">
      <c r="A2249">
        <v>2247</v>
      </c>
      <c r="B2249" s="3" t="s">
        <v>2247</v>
      </c>
      <c r="C2249" s="3" t="s">
        <v>6356</v>
      </c>
      <c r="D2249" s="6">
        <v>4500</v>
      </c>
      <c r="E2249" s="8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>
        <f t="shared" si="140"/>
        <v>429</v>
      </c>
      <c r="P2249" s="11">
        <f t="shared" si="141"/>
        <v>50.85</v>
      </c>
      <c r="Q2249" t="s">
        <v>8330</v>
      </c>
      <c r="R2249" t="s">
        <v>8348</v>
      </c>
      <c r="S2249" s="10">
        <f t="shared" si="142"/>
        <v>42200.666261574079</v>
      </c>
      <c r="T2249">
        <f t="shared" si="143"/>
        <v>2015</v>
      </c>
      <c r="U2249" s="15" t="str" cm="1">
        <f t="array" ref="U2249">_xlfn.IFS(MONTH($S2249)=1, "January", MONTH($S2249)=2, "Feburary", MONTH($S2249)=3, "March", MONTH($S2249)=4, "April", MONTH($S2249)=5, "May", MONTH($S2249)=6, "June", MONTH($S2249)=7, "July", MONTH($S2249)=8, "August", MONTH($S2249)=9, "September", MONTH($S2249)=10, "October", MONTH($S2249)=11, "November", MONTH($S2249)=12, "December")</f>
        <v>July</v>
      </c>
    </row>
    <row r="2250" spans="1:21" ht="30" x14ac:dyDescent="0.25">
      <c r="A2250">
        <v>2248</v>
      </c>
      <c r="B2250" s="3" t="s">
        <v>2248</v>
      </c>
      <c r="C2250" s="3" t="s">
        <v>6357</v>
      </c>
      <c r="D2250" s="6">
        <v>4500</v>
      </c>
      <c r="E2250" s="8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>
        <f t="shared" si="140"/>
        <v>167</v>
      </c>
      <c r="P2250" s="11">
        <f t="shared" si="141"/>
        <v>58.63</v>
      </c>
      <c r="Q2250" t="s">
        <v>8330</v>
      </c>
      <c r="R2250" t="s">
        <v>8348</v>
      </c>
      <c r="S2250" s="10">
        <f t="shared" si="142"/>
        <v>42688.875902777778</v>
      </c>
      <c r="T2250">
        <f t="shared" si="143"/>
        <v>2016</v>
      </c>
      <c r="U2250" s="15" t="str" cm="1">
        <f t="array" ref="U2250">_xlfn.IFS(MONTH($S2250)=1, "January", MONTH($S2250)=2, "Feburary", MONTH($S2250)=3, "March", MONTH($S2250)=4, "April", MONTH($S2250)=5, "May", MONTH($S2250)=6, "June", MONTH($S2250)=7, "July", MONTH($S2250)=8, "August", MONTH($S2250)=9, "September", MONTH($S2250)=10, "October", MONTH($S2250)=11, "November", MONTH($S2250)=12, "December")</f>
        <v>November</v>
      </c>
    </row>
    <row r="2251" spans="1:21" ht="30" x14ac:dyDescent="0.25">
      <c r="A2251">
        <v>2249</v>
      </c>
      <c r="B2251" s="3" t="s">
        <v>2249</v>
      </c>
      <c r="C2251" s="3" t="s">
        <v>6358</v>
      </c>
      <c r="D2251" s="6">
        <v>4500</v>
      </c>
      <c r="E2251" s="8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>
        <f t="shared" si="140"/>
        <v>131</v>
      </c>
      <c r="P2251" s="11">
        <f t="shared" si="141"/>
        <v>32.82</v>
      </c>
      <c r="Q2251" t="s">
        <v>8330</v>
      </c>
      <c r="R2251" t="s">
        <v>8348</v>
      </c>
      <c r="S2251" s="10">
        <f t="shared" si="142"/>
        <v>41336.703298611108</v>
      </c>
      <c r="T2251">
        <f t="shared" si="143"/>
        <v>2013</v>
      </c>
      <c r="U2251" s="15" t="str" cm="1">
        <f t="array" ref="U2251">_xlfn.IFS(MONTH($S2251)=1, "January", MONTH($S2251)=2, "Feburary", MONTH($S2251)=3, "March", MONTH($S2251)=4, "April", MONTH($S2251)=5, "May", MONTH($S2251)=6, "June", MONTH($S2251)=7, "July", MONTH($S2251)=8, "August", MONTH($S2251)=9, "September", MONTH($S2251)=10, "October", MONTH($S2251)=11, "November", MONTH($S2251)=12, "December")</f>
        <v>March</v>
      </c>
    </row>
    <row r="2252" spans="1:21" ht="30" x14ac:dyDescent="0.25">
      <c r="A2252">
        <v>2250</v>
      </c>
      <c r="B2252" s="3" t="s">
        <v>2250</v>
      </c>
      <c r="C2252" s="3" t="s">
        <v>6359</v>
      </c>
      <c r="D2252" s="6">
        <v>4500</v>
      </c>
      <c r="E2252" s="8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>
        <f t="shared" si="140"/>
        <v>5417</v>
      </c>
      <c r="P2252" s="11">
        <f t="shared" si="141"/>
        <v>426.93</v>
      </c>
      <c r="Q2252" t="s">
        <v>8330</v>
      </c>
      <c r="R2252" t="s">
        <v>8348</v>
      </c>
      <c r="S2252" s="10">
        <f t="shared" si="142"/>
        <v>42677.005474537036</v>
      </c>
      <c r="T2252">
        <f t="shared" si="143"/>
        <v>2016</v>
      </c>
      <c r="U2252" s="15" t="str" cm="1">
        <f t="array" ref="U2252">_xlfn.IFS(MONTH($S2252)=1, "January", MONTH($S2252)=2, "Feburary", MONTH($S2252)=3, "March", MONTH($S2252)=4, "April", MONTH($S2252)=5, "May", MONTH($S2252)=6, "June", MONTH($S2252)=7, "July", MONTH($S2252)=8, "August", MONTH($S2252)=9, "September", MONTH($S2252)=10, "October", MONTH($S2252)=11, "November", MONTH($S2252)=12, "December")</f>
        <v>November</v>
      </c>
    </row>
    <row r="2253" spans="1:21" ht="30" x14ac:dyDescent="0.25">
      <c r="A2253">
        <v>2251</v>
      </c>
      <c r="B2253" s="3" t="s">
        <v>2251</v>
      </c>
      <c r="C2253" s="3" t="s">
        <v>6360</v>
      </c>
      <c r="D2253" s="6">
        <v>4500</v>
      </c>
      <c r="E2253" s="8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>
        <f t="shared" si="140"/>
        <v>254</v>
      </c>
      <c r="P2253" s="11">
        <f t="shared" si="141"/>
        <v>23.81</v>
      </c>
      <c r="Q2253" t="s">
        <v>8330</v>
      </c>
      <c r="R2253" t="s">
        <v>8348</v>
      </c>
      <c r="S2253" s="10">
        <f t="shared" si="142"/>
        <v>41846.34579861111</v>
      </c>
      <c r="T2253">
        <f t="shared" si="143"/>
        <v>2014</v>
      </c>
      <c r="U2253" s="15" t="str" cm="1">
        <f t="array" ref="U2253">_xlfn.IFS(MONTH($S2253)=1, "January", MONTH($S2253)=2, "Feburary", MONTH($S2253)=3, "March", MONTH($S2253)=4, "April", MONTH($S2253)=5, "May", MONTH($S2253)=6, "June", MONTH($S2253)=7, "July", MONTH($S2253)=8, "August", MONTH($S2253)=9, "September", MONTH($S2253)=10, "October", MONTH($S2253)=11, "November", MONTH($S2253)=12, "December")</f>
        <v>July</v>
      </c>
    </row>
    <row r="2254" spans="1:21" ht="30" x14ac:dyDescent="0.25">
      <c r="A2254">
        <v>2252</v>
      </c>
      <c r="B2254" s="3" t="s">
        <v>2252</v>
      </c>
      <c r="C2254" s="3" t="s">
        <v>6361</v>
      </c>
      <c r="D2254" s="6">
        <v>4500</v>
      </c>
      <c r="E2254" s="8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>
        <f t="shared" si="140"/>
        <v>545</v>
      </c>
      <c r="P2254" s="11">
        <f t="shared" si="141"/>
        <v>98.41</v>
      </c>
      <c r="Q2254" t="s">
        <v>8330</v>
      </c>
      <c r="R2254" t="s">
        <v>8348</v>
      </c>
      <c r="S2254" s="10">
        <f t="shared" si="142"/>
        <v>42573.327986111108</v>
      </c>
      <c r="T2254">
        <f t="shared" si="143"/>
        <v>2016</v>
      </c>
      <c r="U2254" s="15" t="str" cm="1">
        <f t="array" ref="U2254">_xlfn.IFS(MONTH($S2254)=1, "January", MONTH($S2254)=2, "Feburary", MONTH($S2254)=3, "March", MONTH($S2254)=4, "April", MONTH($S2254)=5, "May", MONTH($S2254)=6, "June", MONTH($S2254)=7, "July", MONTH($S2254)=8, "August", MONTH($S2254)=9, "September", MONTH($S2254)=10, "October", MONTH($S2254)=11, "November", MONTH($S2254)=12, "December")</f>
        <v>July</v>
      </c>
    </row>
    <row r="2255" spans="1:21" ht="30" x14ac:dyDescent="0.25">
      <c r="A2255">
        <v>2253</v>
      </c>
      <c r="B2255" s="3" t="s">
        <v>2253</v>
      </c>
      <c r="C2255" s="3" t="s">
        <v>6362</v>
      </c>
      <c r="D2255" s="6">
        <v>4500</v>
      </c>
      <c r="E2255" s="8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>
        <f t="shared" si="140"/>
        <v>200</v>
      </c>
      <c r="P2255" s="11">
        <f t="shared" si="141"/>
        <v>107.32</v>
      </c>
      <c r="Q2255" t="s">
        <v>8330</v>
      </c>
      <c r="R2255" t="s">
        <v>8348</v>
      </c>
      <c r="S2255" s="10">
        <f t="shared" si="142"/>
        <v>42296.631331018521</v>
      </c>
      <c r="T2255">
        <f t="shared" si="143"/>
        <v>2015</v>
      </c>
      <c r="U2255" s="15" t="str" cm="1">
        <f t="array" ref="U2255">_xlfn.IFS(MONTH($S2255)=1, "January", MONTH($S2255)=2, "Feburary", MONTH($S2255)=3, "March", MONTH($S2255)=4, "April", MONTH($S2255)=5, "May", MONTH($S2255)=6, "June", MONTH($S2255)=7, "July", MONTH($S2255)=8, "August", MONTH($S2255)=9, "September", MONTH($S2255)=10, "October", MONTH($S2255)=11, "November", MONTH($S2255)=12, "December")</f>
        <v>October</v>
      </c>
    </row>
    <row r="2256" spans="1:21" ht="30" x14ac:dyDescent="0.25">
      <c r="A2256">
        <v>2254</v>
      </c>
      <c r="B2256" s="3" t="s">
        <v>2254</v>
      </c>
      <c r="C2256" s="3" t="s">
        <v>6363</v>
      </c>
      <c r="D2256" s="6">
        <v>4500</v>
      </c>
      <c r="E2256" s="8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>
        <f t="shared" si="140"/>
        <v>51</v>
      </c>
      <c r="P2256" s="11">
        <f t="shared" si="141"/>
        <v>11.67</v>
      </c>
      <c r="Q2256" t="s">
        <v>8330</v>
      </c>
      <c r="R2256" t="s">
        <v>8348</v>
      </c>
      <c r="S2256" s="10">
        <f t="shared" si="142"/>
        <v>42752.647777777776</v>
      </c>
      <c r="T2256">
        <f t="shared" si="143"/>
        <v>2017</v>
      </c>
      <c r="U2256" s="15" t="str" cm="1">
        <f t="array" ref="U2256">_xlfn.IFS(MONTH($S2256)=1, "January", MONTH($S2256)=2, "Feburary", MONTH($S2256)=3, "March", MONTH($S2256)=4, "April", MONTH($S2256)=5, "May", MONTH($S2256)=6, "June", MONTH($S2256)=7, "July", MONTH($S2256)=8, "August", MONTH($S2256)=9, "September", MONTH($S2256)=10, "October", MONTH($S2256)=11, "November", MONTH($S2256)=12, "December")</f>
        <v>January</v>
      </c>
    </row>
    <row r="2257" spans="1:21" x14ac:dyDescent="0.25">
      <c r="A2257">
        <v>2255</v>
      </c>
      <c r="B2257" s="3" t="s">
        <v>2255</v>
      </c>
      <c r="C2257" s="3" t="s">
        <v>6364</v>
      </c>
      <c r="D2257" s="6">
        <v>4500</v>
      </c>
      <c r="E2257" s="8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>
        <f t="shared" si="140"/>
        <v>252</v>
      </c>
      <c r="P2257" s="11">
        <f t="shared" si="141"/>
        <v>41.78</v>
      </c>
      <c r="Q2257" t="s">
        <v>8330</v>
      </c>
      <c r="R2257" t="s">
        <v>8348</v>
      </c>
      <c r="S2257" s="10">
        <f t="shared" si="142"/>
        <v>42467.951979166668</v>
      </c>
      <c r="T2257">
        <f t="shared" si="143"/>
        <v>2016</v>
      </c>
      <c r="U2257" s="15" t="str" cm="1">
        <f t="array" ref="U2257">_xlfn.IFS(MONTH($S2257)=1, "January", MONTH($S2257)=2, "Feburary", MONTH($S2257)=3, "March", MONTH($S2257)=4, "April", MONTH($S2257)=5, "May", MONTH($S2257)=6, "June", MONTH($S2257)=7, "July", MONTH($S2257)=8, "August", MONTH($S2257)=9, "September", MONTH($S2257)=10, "October", MONTH($S2257)=11, "November", MONTH($S2257)=12, "December")</f>
        <v>April</v>
      </c>
    </row>
    <row r="2258" spans="1:21" ht="30" x14ac:dyDescent="0.25">
      <c r="A2258">
        <v>2256</v>
      </c>
      <c r="B2258" s="3" t="s">
        <v>2256</v>
      </c>
      <c r="C2258" s="3" t="s">
        <v>6365</v>
      </c>
      <c r="D2258" s="6">
        <v>4500</v>
      </c>
      <c r="E2258" s="8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>
        <f t="shared" si="140"/>
        <v>24</v>
      </c>
      <c r="P2258" s="11">
        <f t="shared" si="141"/>
        <v>21.38</v>
      </c>
      <c r="Q2258" t="s">
        <v>8330</v>
      </c>
      <c r="R2258" t="s">
        <v>8348</v>
      </c>
      <c r="S2258" s="10">
        <f t="shared" si="142"/>
        <v>42682.451921296291</v>
      </c>
      <c r="T2258">
        <f t="shared" si="143"/>
        <v>2016</v>
      </c>
      <c r="U2258" s="15" t="str" cm="1">
        <f t="array" ref="U2258">_xlfn.IFS(MONTH($S2258)=1, "January", MONTH($S2258)=2, "Feburary", MONTH($S2258)=3, "March", MONTH($S2258)=4, "April", MONTH($S2258)=5, "May", MONTH($S2258)=6, "June", MONTH($S2258)=7, "July", MONTH($S2258)=8, "August", MONTH($S2258)=9, "September", MONTH($S2258)=10, "October", MONTH($S2258)=11, "November", MONTH($S2258)=12, "December")</f>
        <v>November</v>
      </c>
    </row>
    <row r="2259" spans="1:21" ht="30" x14ac:dyDescent="0.25">
      <c r="A2259">
        <v>2257</v>
      </c>
      <c r="B2259" s="3" t="s">
        <v>2257</v>
      </c>
      <c r="C2259" s="3" t="s">
        <v>6366</v>
      </c>
      <c r="D2259" s="6">
        <v>4500</v>
      </c>
      <c r="E2259" s="8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>
        <f t="shared" si="140"/>
        <v>353</v>
      </c>
      <c r="P2259" s="11">
        <f t="shared" si="141"/>
        <v>94.1</v>
      </c>
      <c r="Q2259" t="s">
        <v>8330</v>
      </c>
      <c r="R2259" t="s">
        <v>8348</v>
      </c>
      <c r="S2259" s="10">
        <f t="shared" si="142"/>
        <v>42505.936678240745</v>
      </c>
      <c r="T2259">
        <f t="shared" si="143"/>
        <v>2016</v>
      </c>
      <c r="U2259" s="15" t="str" cm="1">
        <f t="array" ref="U2259">_xlfn.IFS(MONTH($S2259)=1, "January", MONTH($S2259)=2, "Feburary", MONTH($S2259)=3, "March", MONTH($S2259)=4, "April", MONTH($S2259)=5, "May", MONTH($S2259)=6, "June", MONTH($S2259)=7, "July", MONTH($S2259)=8, "August", MONTH($S2259)=9, "September", MONTH($S2259)=10, "October", MONTH($S2259)=11, "November", MONTH($S2259)=12, "December")</f>
        <v>May</v>
      </c>
    </row>
    <row r="2260" spans="1:21" ht="30" x14ac:dyDescent="0.25">
      <c r="A2260">
        <v>2258</v>
      </c>
      <c r="B2260" s="3" t="s">
        <v>2258</v>
      </c>
      <c r="C2260" s="3" t="s">
        <v>6367</v>
      </c>
      <c r="D2260" s="6">
        <v>4500</v>
      </c>
      <c r="E2260" s="8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>
        <f t="shared" si="140"/>
        <v>72</v>
      </c>
      <c r="P2260" s="11">
        <f t="shared" si="141"/>
        <v>15.72</v>
      </c>
      <c r="Q2260" t="s">
        <v>8330</v>
      </c>
      <c r="R2260" t="s">
        <v>8348</v>
      </c>
      <c r="S2260" s="10">
        <f t="shared" si="142"/>
        <v>42136.75100694444</v>
      </c>
      <c r="T2260">
        <f t="shared" si="143"/>
        <v>2015</v>
      </c>
      <c r="U2260" s="15" t="str" cm="1">
        <f t="array" ref="U2260">_xlfn.IFS(MONTH($S2260)=1, "January", MONTH($S2260)=2, "Feburary", MONTH($S2260)=3, "March", MONTH($S2260)=4, "April", MONTH($S2260)=5, "May", MONTH($S2260)=6, "June", MONTH($S2260)=7, "July", MONTH($S2260)=8, "August", MONTH($S2260)=9, "September", MONTH($S2260)=10, "October", MONTH($S2260)=11, "November", MONTH($S2260)=12, "December")</f>
        <v>May</v>
      </c>
    </row>
    <row r="2261" spans="1:21" ht="30" x14ac:dyDescent="0.25">
      <c r="A2261">
        <v>2259</v>
      </c>
      <c r="B2261" s="3" t="s">
        <v>2259</v>
      </c>
      <c r="C2261" s="3" t="s">
        <v>6368</v>
      </c>
      <c r="D2261" s="6">
        <v>4500</v>
      </c>
      <c r="E2261" s="8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>
        <f t="shared" si="140"/>
        <v>415</v>
      </c>
      <c r="P2261" s="11">
        <f t="shared" si="141"/>
        <v>90.64</v>
      </c>
      <c r="Q2261" t="s">
        <v>8330</v>
      </c>
      <c r="R2261" t="s">
        <v>8348</v>
      </c>
      <c r="S2261" s="10">
        <f t="shared" si="142"/>
        <v>42702.804814814815</v>
      </c>
      <c r="T2261">
        <f t="shared" si="143"/>
        <v>2016</v>
      </c>
      <c r="U2261" s="15" t="str" cm="1">
        <f t="array" ref="U2261">_xlfn.IFS(MONTH($S2261)=1, "January", MONTH($S2261)=2, "Feburary", MONTH($S2261)=3, "March", MONTH($S2261)=4, "April", MONTH($S2261)=5, "May", MONTH($S2261)=6, "June", MONTH($S2261)=7, "July", MONTH($S2261)=8, "August", MONTH($S2261)=9, "September", MONTH($S2261)=10, "October", MONTH($S2261)=11, "November", MONTH($S2261)=12, "December")</f>
        <v>November</v>
      </c>
    </row>
    <row r="2262" spans="1:21" ht="30" x14ac:dyDescent="0.25">
      <c r="A2262">
        <v>2260</v>
      </c>
      <c r="B2262" s="3" t="s">
        <v>2260</v>
      </c>
      <c r="C2262" s="3" t="s">
        <v>6369</v>
      </c>
      <c r="D2262" s="6">
        <v>4500</v>
      </c>
      <c r="E2262" s="8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>
        <f t="shared" si="140"/>
        <v>182</v>
      </c>
      <c r="P2262" s="11">
        <f t="shared" si="141"/>
        <v>97.3</v>
      </c>
      <c r="Q2262" t="s">
        <v>8330</v>
      </c>
      <c r="R2262" t="s">
        <v>8348</v>
      </c>
      <c r="S2262" s="10">
        <f t="shared" si="142"/>
        <v>41695.016782407409</v>
      </c>
      <c r="T2262">
        <f t="shared" si="143"/>
        <v>2014</v>
      </c>
      <c r="U2262" s="15" t="str" cm="1">
        <f t="array" ref="U2262">_xlfn.IFS(MONTH($S2262)=1, "January", MONTH($S2262)=2, "Feburary", MONTH($S2262)=3, "March", MONTH($S2262)=4, "April", MONTH($S2262)=5, "May", MONTH($S2262)=6, "June", MONTH($S2262)=7, "July", MONTH($S2262)=8, "August", MONTH($S2262)=9, "September", MONTH($S2262)=10, "October", MONTH($S2262)=11, "November", MONTH($S2262)=12, "December")</f>
        <v>Feburary</v>
      </c>
    </row>
    <row r="2263" spans="1:21" ht="30" x14ac:dyDescent="0.25">
      <c r="A2263">
        <v>2261</v>
      </c>
      <c r="B2263" s="3" t="s">
        <v>2261</v>
      </c>
      <c r="C2263" s="3" t="s">
        <v>6370</v>
      </c>
      <c r="D2263" s="6">
        <v>4500</v>
      </c>
      <c r="E2263" s="8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>
        <f t="shared" si="140"/>
        <v>173</v>
      </c>
      <c r="P2263" s="11">
        <f t="shared" si="141"/>
        <v>37.119999999999997</v>
      </c>
      <c r="Q2263" t="s">
        <v>8330</v>
      </c>
      <c r="R2263" t="s">
        <v>8348</v>
      </c>
      <c r="S2263" s="10">
        <f t="shared" si="142"/>
        <v>42759.724768518514</v>
      </c>
      <c r="T2263">
        <f t="shared" si="143"/>
        <v>2017</v>
      </c>
      <c r="U2263" s="15" t="str" cm="1">
        <f t="array" ref="U2263">_xlfn.IFS(MONTH($S2263)=1, "January", MONTH($S2263)=2, "Feburary", MONTH($S2263)=3, "March", MONTH($S2263)=4, "April", MONTH($S2263)=5, "May", MONTH($S2263)=6, "June", MONTH($S2263)=7, "July", MONTH($S2263)=8, "August", MONTH($S2263)=9, "September", MONTH($S2263)=10, "October", MONTH($S2263)=11, "November", MONTH($S2263)=12, "December")</f>
        <v>January</v>
      </c>
    </row>
    <row r="2264" spans="1:21" ht="30" x14ac:dyDescent="0.25">
      <c r="A2264">
        <v>2262</v>
      </c>
      <c r="B2264" s="3" t="s">
        <v>2262</v>
      </c>
      <c r="C2264" s="3" t="s">
        <v>6371</v>
      </c>
      <c r="D2264" s="6">
        <v>4500</v>
      </c>
      <c r="E2264" s="8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>
        <f t="shared" si="140"/>
        <v>113</v>
      </c>
      <c r="P2264" s="11">
        <f t="shared" si="141"/>
        <v>28.1</v>
      </c>
      <c r="Q2264" t="s">
        <v>8330</v>
      </c>
      <c r="R2264" t="s">
        <v>8348</v>
      </c>
      <c r="S2264" s="10">
        <f t="shared" si="142"/>
        <v>41926.585162037038</v>
      </c>
      <c r="T2264">
        <f t="shared" si="143"/>
        <v>2014</v>
      </c>
      <c r="U2264" s="15" t="str" cm="1">
        <f t="array" ref="U2264">_xlfn.IFS(MONTH($S2264)=1, "January", MONTH($S2264)=2, "Feburary", MONTH($S2264)=3, "March", MONTH($S2264)=4, "April", MONTH($S2264)=5, "May", MONTH($S2264)=6, "June", MONTH($S2264)=7, "July", MONTH($S2264)=8, "August", MONTH($S2264)=9, "September", MONTH($S2264)=10, "October", MONTH($S2264)=11, "November", MONTH($S2264)=12, "December")</f>
        <v>October</v>
      </c>
    </row>
    <row r="2265" spans="1:21" ht="30" x14ac:dyDescent="0.25">
      <c r="A2265">
        <v>2263</v>
      </c>
      <c r="B2265" s="3" t="s">
        <v>2263</v>
      </c>
      <c r="C2265" s="3" t="s">
        <v>6372</v>
      </c>
      <c r="D2265" s="6">
        <v>4500</v>
      </c>
      <c r="E2265" s="8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>
        <f t="shared" si="140"/>
        <v>193</v>
      </c>
      <c r="P2265" s="11">
        <f t="shared" si="141"/>
        <v>144.43</v>
      </c>
      <c r="Q2265" t="s">
        <v>8330</v>
      </c>
      <c r="R2265" t="s">
        <v>8348</v>
      </c>
      <c r="S2265" s="10">
        <f t="shared" si="142"/>
        <v>42014.832326388889</v>
      </c>
      <c r="T2265">
        <f t="shared" si="143"/>
        <v>2015</v>
      </c>
      <c r="U2265" s="15" t="str" cm="1">
        <f t="array" ref="U2265">_xlfn.IFS(MONTH($S2265)=1, "January", MONTH($S2265)=2, "Feburary", MONTH($S2265)=3, "March", MONTH($S2265)=4, "April", MONTH($S2265)=5, "May", MONTH($S2265)=6, "June", MONTH($S2265)=7, "July", MONTH($S2265)=8, "August", MONTH($S2265)=9, "September", MONTH($S2265)=10, "October", MONTH($S2265)=11, "November", MONTH($S2265)=12, "December")</f>
        <v>January</v>
      </c>
    </row>
    <row r="2266" spans="1:21" ht="30" x14ac:dyDescent="0.25">
      <c r="A2266">
        <v>2264</v>
      </c>
      <c r="B2266" s="3" t="s">
        <v>2264</v>
      </c>
      <c r="C2266" s="3" t="s">
        <v>6373</v>
      </c>
      <c r="D2266" s="6">
        <v>4500</v>
      </c>
      <c r="E2266" s="8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>
        <f t="shared" si="140"/>
        <v>240</v>
      </c>
      <c r="P2266" s="11">
        <f t="shared" si="141"/>
        <v>24.27</v>
      </c>
      <c r="Q2266" t="s">
        <v>8330</v>
      </c>
      <c r="R2266" t="s">
        <v>8348</v>
      </c>
      <c r="S2266" s="10">
        <f t="shared" si="142"/>
        <v>42496.582337962958</v>
      </c>
      <c r="T2266">
        <f t="shared" si="143"/>
        <v>2016</v>
      </c>
      <c r="U2266" s="15" t="str" cm="1">
        <f t="array" ref="U2266">_xlfn.IFS(MONTH($S2266)=1, "January", MONTH($S2266)=2, "Feburary", MONTH($S2266)=3, "March", MONTH($S2266)=4, "April", MONTH($S2266)=5, "May", MONTH($S2266)=6, "June", MONTH($S2266)=7, "July", MONTH($S2266)=8, "August", MONTH($S2266)=9, "September", MONTH($S2266)=10, "October", MONTH($S2266)=11, "November", MONTH($S2266)=12, "December")</f>
        <v>May</v>
      </c>
    </row>
    <row r="2267" spans="1:21" ht="30" x14ac:dyDescent="0.25">
      <c r="A2267">
        <v>2265</v>
      </c>
      <c r="B2267" s="3" t="s">
        <v>2265</v>
      </c>
      <c r="C2267" s="3" t="s">
        <v>6374</v>
      </c>
      <c r="D2267" s="6">
        <v>4500</v>
      </c>
      <c r="E2267" s="8">
        <v>597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>
        <f t="shared" si="140"/>
        <v>13</v>
      </c>
      <c r="P2267" s="11">
        <f t="shared" si="141"/>
        <v>35.119999999999997</v>
      </c>
      <c r="Q2267" t="s">
        <v>8330</v>
      </c>
      <c r="R2267" t="s">
        <v>8348</v>
      </c>
      <c r="S2267" s="10">
        <f t="shared" si="142"/>
        <v>42689.853090277778</v>
      </c>
      <c r="T2267">
        <f t="shared" si="143"/>
        <v>2016</v>
      </c>
      <c r="U2267" s="15" t="str" cm="1">
        <f t="array" ref="U2267">_xlfn.IFS(MONTH($S2267)=1, "January", MONTH($S2267)=2, "Feburary", MONTH($S2267)=3, "March", MONTH($S2267)=4, "April", MONTH($S2267)=5, "May", MONTH($S2267)=6, "June", MONTH($S2267)=7, "July", MONTH($S2267)=8, "August", MONTH($S2267)=9, "September", MONTH($S2267)=10, "October", MONTH($S2267)=11, "November", MONTH($S2267)=12, "December")</f>
        <v>November</v>
      </c>
    </row>
    <row r="2268" spans="1:21" ht="30" x14ac:dyDescent="0.25">
      <c r="A2268">
        <v>2266</v>
      </c>
      <c r="B2268" s="3" t="s">
        <v>2266</v>
      </c>
      <c r="C2268" s="3" t="s">
        <v>6375</v>
      </c>
      <c r="D2268" s="6">
        <v>4500</v>
      </c>
      <c r="E2268" s="8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>
        <f t="shared" si="140"/>
        <v>107</v>
      </c>
      <c r="P2268" s="11">
        <f t="shared" si="141"/>
        <v>24.76</v>
      </c>
      <c r="Q2268" t="s">
        <v>8330</v>
      </c>
      <c r="R2268" t="s">
        <v>8348</v>
      </c>
      <c r="S2268" s="10">
        <f t="shared" si="142"/>
        <v>42469.874907407408</v>
      </c>
      <c r="T2268">
        <f t="shared" si="143"/>
        <v>2016</v>
      </c>
      <c r="U2268" s="15" t="str" cm="1">
        <f t="array" ref="U2268">_xlfn.IFS(MONTH($S2268)=1, "January", MONTH($S2268)=2, "Feburary", MONTH($S2268)=3, "March", MONTH($S2268)=4, "April", MONTH($S2268)=5, "May", MONTH($S2268)=6, "June", MONTH($S2268)=7, "July", MONTH($S2268)=8, "August", MONTH($S2268)=9, "September", MONTH($S2268)=10, "October", MONTH($S2268)=11, "November", MONTH($S2268)=12, "December")</f>
        <v>April</v>
      </c>
    </row>
    <row r="2269" spans="1:21" ht="30" x14ac:dyDescent="0.25">
      <c r="A2269">
        <v>2267</v>
      </c>
      <c r="B2269" s="3" t="s">
        <v>2267</v>
      </c>
      <c r="C2269" s="3" t="s">
        <v>6376</v>
      </c>
      <c r="D2269" s="6">
        <v>4500</v>
      </c>
      <c r="E2269" s="8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>
        <f t="shared" si="140"/>
        <v>1691</v>
      </c>
      <c r="P2269" s="11">
        <f t="shared" si="141"/>
        <v>188.38</v>
      </c>
      <c r="Q2269" t="s">
        <v>8330</v>
      </c>
      <c r="R2269" t="s">
        <v>8348</v>
      </c>
      <c r="S2269" s="10">
        <f t="shared" si="142"/>
        <v>41968.829826388886</v>
      </c>
      <c r="T2269">
        <f t="shared" si="143"/>
        <v>2014</v>
      </c>
      <c r="U2269" s="15" t="str" cm="1">
        <f t="array" ref="U2269">_xlfn.IFS(MONTH($S2269)=1, "January", MONTH($S2269)=2, "Feburary", MONTH($S2269)=3, "March", MONTH($S2269)=4, "April", MONTH($S2269)=5, "May", MONTH($S2269)=6, "June", MONTH($S2269)=7, "July", MONTH($S2269)=8, "August", MONTH($S2269)=9, "September", MONTH($S2269)=10, "October", MONTH($S2269)=11, "November", MONTH($S2269)=12, "December")</f>
        <v>November</v>
      </c>
    </row>
    <row r="2270" spans="1:21" ht="30" x14ac:dyDescent="0.25">
      <c r="A2270">
        <v>2268</v>
      </c>
      <c r="B2270" s="3" t="s">
        <v>2268</v>
      </c>
      <c r="C2270" s="3" t="s">
        <v>6377</v>
      </c>
      <c r="D2270" s="6">
        <v>4500</v>
      </c>
      <c r="E2270" s="8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>
        <f t="shared" si="140"/>
        <v>638</v>
      </c>
      <c r="P2270" s="11">
        <f t="shared" si="141"/>
        <v>148.08000000000001</v>
      </c>
      <c r="Q2270" t="s">
        <v>8330</v>
      </c>
      <c r="R2270" t="s">
        <v>8348</v>
      </c>
      <c r="S2270" s="10">
        <f t="shared" si="142"/>
        <v>42776.082349537035</v>
      </c>
      <c r="T2270">
        <f t="shared" si="143"/>
        <v>2017</v>
      </c>
      <c r="U2270" s="15" t="str" cm="1">
        <f t="array" ref="U2270">_xlfn.IFS(MONTH($S2270)=1, "January", MONTH($S2270)=2, "Feburary", MONTH($S2270)=3, "March", MONTH($S2270)=4, "April", MONTH($S2270)=5, "May", MONTH($S2270)=6, "June", MONTH($S2270)=7, "July", MONTH($S2270)=8, "August", MONTH($S2270)=9, "September", MONTH($S2270)=10, "October", MONTH($S2270)=11, "November", MONTH($S2270)=12, "December")</f>
        <v>Feburary</v>
      </c>
    </row>
    <row r="2271" spans="1:21" ht="30" x14ac:dyDescent="0.25">
      <c r="A2271">
        <v>2269</v>
      </c>
      <c r="B2271" s="3" t="s">
        <v>2269</v>
      </c>
      <c r="C2271" s="3" t="s">
        <v>6378</v>
      </c>
      <c r="D2271" s="6">
        <v>4500</v>
      </c>
      <c r="E2271" s="8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>
        <f t="shared" si="140"/>
        <v>1001</v>
      </c>
      <c r="P2271" s="11">
        <f t="shared" si="141"/>
        <v>49.93</v>
      </c>
      <c r="Q2271" t="s">
        <v>8330</v>
      </c>
      <c r="R2271" t="s">
        <v>8348</v>
      </c>
      <c r="S2271" s="10">
        <f t="shared" si="142"/>
        <v>42776.704432870371</v>
      </c>
      <c r="T2271">
        <f t="shared" si="143"/>
        <v>2017</v>
      </c>
      <c r="U2271" s="15" t="str" cm="1">
        <f t="array" ref="U2271">_xlfn.IFS(MONTH($S2271)=1, "January", MONTH($S2271)=2, "Feburary", MONTH($S2271)=3, "March", MONTH($S2271)=4, "April", MONTH($S2271)=5, "May", MONTH($S2271)=6, "June", MONTH($S2271)=7, "July", MONTH($S2271)=8, "August", MONTH($S2271)=9, "September", MONTH($S2271)=10, "October", MONTH($S2271)=11, "November", MONTH($S2271)=12, "December")</f>
        <v>Feburary</v>
      </c>
    </row>
    <row r="2272" spans="1:21" ht="30" x14ac:dyDescent="0.25">
      <c r="A2272">
        <v>2270</v>
      </c>
      <c r="B2272" s="3" t="s">
        <v>2270</v>
      </c>
      <c r="C2272" s="3" t="s">
        <v>6379</v>
      </c>
      <c r="D2272" s="6">
        <v>4500</v>
      </c>
      <c r="E2272" s="8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>
        <f t="shared" si="140"/>
        <v>4001</v>
      </c>
      <c r="P2272" s="11">
        <f t="shared" si="141"/>
        <v>107.82</v>
      </c>
      <c r="Q2272" t="s">
        <v>8330</v>
      </c>
      <c r="R2272" t="s">
        <v>8348</v>
      </c>
      <c r="S2272" s="10">
        <f t="shared" si="142"/>
        <v>42725.869363425925</v>
      </c>
      <c r="T2272">
        <f t="shared" si="143"/>
        <v>2016</v>
      </c>
      <c r="U2272" s="15" t="str" cm="1">
        <f t="array" ref="U2272">_xlfn.IFS(MONTH($S2272)=1, "January", MONTH($S2272)=2, "Feburary", MONTH($S2272)=3, "March", MONTH($S2272)=4, "April", MONTH($S2272)=5, "May", MONTH($S2272)=6, "June", MONTH($S2272)=7, "July", MONTH($S2272)=8, "August", MONTH($S2272)=9, "September", MONTH($S2272)=10, "October", MONTH($S2272)=11, "November", MONTH($S2272)=12, "December")</f>
        <v>December</v>
      </c>
    </row>
    <row r="2273" spans="1:21" ht="30" x14ac:dyDescent="0.25">
      <c r="A2273">
        <v>2271</v>
      </c>
      <c r="B2273" s="3" t="s">
        <v>2271</v>
      </c>
      <c r="C2273" s="3" t="s">
        <v>6380</v>
      </c>
      <c r="D2273" s="6">
        <v>4480</v>
      </c>
      <c r="E2273" s="8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>
        <f t="shared" si="140"/>
        <v>1264</v>
      </c>
      <c r="P2273" s="11">
        <f t="shared" si="141"/>
        <v>42.63</v>
      </c>
      <c r="Q2273" t="s">
        <v>8330</v>
      </c>
      <c r="R2273" t="s">
        <v>8348</v>
      </c>
      <c r="S2273" s="10">
        <f t="shared" si="142"/>
        <v>42684.000046296293</v>
      </c>
      <c r="T2273">
        <f t="shared" si="143"/>
        <v>2016</v>
      </c>
      <c r="U2273" s="15" t="str" cm="1">
        <f t="array" ref="U2273">_xlfn.IFS(MONTH($S2273)=1, "January", MONTH($S2273)=2, "Feburary", MONTH($S2273)=3, "March", MONTH($S2273)=4, "April", MONTH($S2273)=5, "May", MONTH($S2273)=6, "June", MONTH($S2273)=7, "July", MONTH($S2273)=8, "August", MONTH($S2273)=9, "September", MONTH($S2273)=10, "October", MONTH($S2273)=11, "November", MONTH($S2273)=12, "December")</f>
        <v>November</v>
      </c>
    </row>
    <row r="2274" spans="1:21" ht="30" x14ac:dyDescent="0.25">
      <c r="A2274">
        <v>2272</v>
      </c>
      <c r="B2274" s="3" t="s">
        <v>2272</v>
      </c>
      <c r="C2274" s="3" t="s">
        <v>6381</v>
      </c>
      <c r="D2274" s="6">
        <v>4444</v>
      </c>
      <c r="E2274" s="8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>
        <f t="shared" si="140"/>
        <v>305</v>
      </c>
      <c r="P2274" s="11">
        <f t="shared" si="141"/>
        <v>14.37</v>
      </c>
      <c r="Q2274" t="s">
        <v>8330</v>
      </c>
      <c r="R2274" t="s">
        <v>8348</v>
      </c>
      <c r="S2274" s="10">
        <f t="shared" si="142"/>
        <v>42315.699490740735</v>
      </c>
      <c r="T2274">
        <f t="shared" si="143"/>
        <v>2015</v>
      </c>
      <c r="U2274" s="15" t="str" cm="1">
        <f t="array" ref="U2274">_xlfn.IFS(MONTH($S2274)=1, "January", MONTH($S2274)=2, "Feburary", MONTH($S2274)=3, "March", MONTH($S2274)=4, "April", MONTH($S2274)=5, "May", MONTH($S2274)=6, "June", MONTH($S2274)=7, "July", MONTH($S2274)=8, "August", MONTH($S2274)=9, "September", MONTH($S2274)=10, "October", MONTH($S2274)=11, "November", MONTH($S2274)=12, "December")</f>
        <v>November</v>
      </c>
    </row>
    <row r="2275" spans="1:21" ht="30" x14ac:dyDescent="0.25">
      <c r="A2275">
        <v>2273</v>
      </c>
      <c r="B2275" s="3" t="s">
        <v>2273</v>
      </c>
      <c r="C2275" s="3" t="s">
        <v>6382</v>
      </c>
      <c r="D2275" s="6">
        <v>4400</v>
      </c>
      <c r="E2275" s="8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>
        <f t="shared" si="140"/>
        <v>125</v>
      </c>
      <c r="P2275" s="11">
        <f t="shared" si="141"/>
        <v>37.479999999999997</v>
      </c>
      <c r="Q2275" t="s">
        <v>8330</v>
      </c>
      <c r="R2275" t="s">
        <v>8348</v>
      </c>
      <c r="S2275" s="10">
        <f t="shared" si="142"/>
        <v>42781.549097222218</v>
      </c>
      <c r="T2275">
        <f t="shared" si="143"/>
        <v>2017</v>
      </c>
      <c r="U2275" s="15" t="str" cm="1">
        <f t="array" ref="U2275">_xlfn.IFS(MONTH($S2275)=1, "January", MONTH($S2275)=2, "Feburary", MONTH($S2275)=3, "March", MONTH($S2275)=4, "April", MONTH($S2275)=5, "May", MONTH($S2275)=6, "June", MONTH($S2275)=7, "July", MONTH($S2275)=8, "August", MONTH($S2275)=9, "September", MONTH($S2275)=10, "October", MONTH($S2275)=11, "November", MONTH($S2275)=12, "December")</f>
        <v>Feburary</v>
      </c>
    </row>
    <row r="2276" spans="1:21" ht="30" x14ac:dyDescent="0.25">
      <c r="A2276">
        <v>2274</v>
      </c>
      <c r="B2276" s="3" t="s">
        <v>2274</v>
      </c>
      <c r="C2276" s="3" t="s">
        <v>6383</v>
      </c>
      <c r="D2276" s="6">
        <v>4400</v>
      </c>
      <c r="E2276" s="8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>
        <f t="shared" si="140"/>
        <v>68</v>
      </c>
      <c r="P2276" s="11">
        <f t="shared" si="141"/>
        <v>30.2</v>
      </c>
      <c r="Q2276" t="s">
        <v>8330</v>
      </c>
      <c r="R2276" t="s">
        <v>8348</v>
      </c>
      <c r="S2276" s="10">
        <f t="shared" si="142"/>
        <v>41663.500659722224</v>
      </c>
      <c r="T2276">
        <f t="shared" si="143"/>
        <v>2014</v>
      </c>
      <c r="U2276" s="15" t="str" cm="1">
        <f t="array" ref="U2276">_xlfn.IFS(MONTH($S2276)=1, "January", MONTH($S2276)=2, "Feburary", MONTH($S2276)=3, "March", MONTH($S2276)=4, "April", MONTH($S2276)=5, "May", MONTH($S2276)=6, "June", MONTH($S2276)=7, "July", MONTH($S2276)=8, "August", MONTH($S2276)=9, "September", MONTH($S2276)=10, "October", MONTH($S2276)=11, "November", MONTH($S2276)=12, "December")</f>
        <v>January</v>
      </c>
    </row>
    <row r="2277" spans="1:21" ht="30" x14ac:dyDescent="0.25">
      <c r="A2277">
        <v>2275</v>
      </c>
      <c r="B2277" s="3" t="s">
        <v>2275</v>
      </c>
      <c r="C2277" s="3" t="s">
        <v>6384</v>
      </c>
      <c r="D2277" s="6">
        <v>4400</v>
      </c>
      <c r="E2277" s="8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>
        <f t="shared" si="140"/>
        <v>60</v>
      </c>
      <c r="P2277" s="11">
        <f t="shared" si="141"/>
        <v>33.549999999999997</v>
      </c>
      <c r="Q2277" t="s">
        <v>8330</v>
      </c>
      <c r="R2277" t="s">
        <v>8348</v>
      </c>
      <c r="S2277" s="10">
        <f t="shared" si="142"/>
        <v>41965.616655092599</v>
      </c>
      <c r="T2277">
        <f t="shared" si="143"/>
        <v>2014</v>
      </c>
      <c r="U2277" s="15" t="str" cm="1">
        <f t="array" ref="U2277">_xlfn.IFS(MONTH($S2277)=1, "January", MONTH($S2277)=2, "Feburary", MONTH($S2277)=3, "March", MONTH($S2277)=4, "April", MONTH($S2277)=5, "May", MONTH($S2277)=6, "June", MONTH($S2277)=7, "July", MONTH($S2277)=8, "August", MONTH($S2277)=9, "September", MONTH($S2277)=10, "October", MONTH($S2277)=11, "November", MONTH($S2277)=12, "December")</f>
        <v>November</v>
      </c>
    </row>
    <row r="2278" spans="1:21" ht="30" x14ac:dyDescent="0.25">
      <c r="A2278">
        <v>2276</v>
      </c>
      <c r="B2278" s="3" t="s">
        <v>2276</v>
      </c>
      <c r="C2278" s="3" t="s">
        <v>6385</v>
      </c>
      <c r="D2278" s="6">
        <v>4336</v>
      </c>
      <c r="E2278" s="8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>
        <f t="shared" si="140"/>
        <v>112</v>
      </c>
      <c r="P2278" s="11">
        <f t="shared" si="141"/>
        <v>64.75</v>
      </c>
      <c r="Q2278" t="s">
        <v>8330</v>
      </c>
      <c r="R2278" t="s">
        <v>8348</v>
      </c>
      <c r="S2278" s="10">
        <f t="shared" si="142"/>
        <v>41614.651493055557</v>
      </c>
      <c r="T2278">
        <f t="shared" si="143"/>
        <v>2013</v>
      </c>
      <c r="U2278" s="15" t="str" cm="1">
        <f t="array" ref="U2278">_xlfn.IFS(MONTH($S2278)=1, "January", MONTH($S2278)=2, "Feburary", MONTH($S2278)=3, "March", MONTH($S2278)=4, "April", MONTH($S2278)=5, "May", MONTH($S2278)=6, "June", MONTH($S2278)=7, "July", MONTH($S2278)=8, "August", MONTH($S2278)=9, "September", MONTH($S2278)=10, "October", MONTH($S2278)=11, "November", MONTH($S2278)=12, "December")</f>
        <v>December</v>
      </c>
    </row>
    <row r="2279" spans="1:21" ht="30" x14ac:dyDescent="0.25">
      <c r="A2279">
        <v>2277</v>
      </c>
      <c r="B2279" s="3" t="s">
        <v>2277</v>
      </c>
      <c r="C2279" s="3" t="s">
        <v>6386</v>
      </c>
      <c r="D2279" s="6">
        <v>4300</v>
      </c>
      <c r="E2279" s="8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>
        <f t="shared" si="140"/>
        <v>279</v>
      </c>
      <c r="P2279" s="11">
        <f t="shared" si="141"/>
        <v>57.93</v>
      </c>
      <c r="Q2279" t="s">
        <v>8330</v>
      </c>
      <c r="R2279" t="s">
        <v>8348</v>
      </c>
      <c r="S2279" s="10">
        <f t="shared" si="142"/>
        <v>40936.678506944445</v>
      </c>
      <c r="T2279">
        <f t="shared" si="143"/>
        <v>2012</v>
      </c>
      <c r="U2279" s="15" t="str" cm="1">
        <f t="array" ref="U2279">_xlfn.IFS(MONTH($S2279)=1, "January", MONTH($S2279)=2, "Feburary", MONTH($S2279)=3, "March", MONTH($S2279)=4, "April", MONTH($S2279)=5, "May", MONTH($S2279)=6, "June", MONTH($S2279)=7, "July", MONTH($S2279)=8, "August", MONTH($S2279)=9, "September", MONTH($S2279)=10, "October", MONTH($S2279)=11, "November", MONTH($S2279)=12, "December")</f>
        <v>January</v>
      </c>
    </row>
    <row r="2280" spans="1:21" ht="30" x14ac:dyDescent="0.25">
      <c r="A2280">
        <v>2278</v>
      </c>
      <c r="B2280" s="3" t="s">
        <v>2278</v>
      </c>
      <c r="C2280" s="3" t="s">
        <v>6387</v>
      </c>
      <c r="D2280" s="6">
        <v>4300</v>
      </c>
      <c r="E2280" s="8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>
        <f t="shared" si="140"/>
        <v>126</v>
      </c>
      <c r="P2280" s="11">
        <f t="shared" si="141"/>
        <v>53.08</v>
      </c>
      <c r="Q2280" t="s">
        <v>8330</v>
      </c>
      <c r="R2280" t="s">
        <v>8348</v>
      </c>
      <c r="S2280" s="10">
        <f t="shared" si="142"/>
        <v>42338.709108796291</v>
      </c>
      <c r="T2280">
        <f t="shared" si="143"/>
        <v>2015</v>
      </c>
      <c r="U2280" s="15" t="str" cm="1">
        <f t="array" ref="U2280">_xlfn.IFS(MONTH($S2280)=1, "January", MONTH($S2280)=2, "Feburary", MONTH($S2280)=3, "March", MONTH($S2280)=4, "April", MONTH($S2280)=5, "May", MONTH($S2280)=6, "June", MONTH($S2280)=7, "July", MONTH($S2280)=8, "August", MONTH($S2280)=9, "September", MONTH($S2280)=10, "October", MONTH($S2280)=11, "November", MONTH($S2280)=12, "December")</f>
        <v>November</v>
      </c>
    </row>
    <row r="2281" spans="1:21" ht="30" x14ac:dyDescent="0.25">
      <c r="A2281">
        <v>2279</v>
      </c>
      <c r="B2281" s="3" t="s">
        <v>2279</v>
      </c>
      <c r="C2281" s="3" t="s">
        <v>6388</v>
      </c>
      <c r="D2281" s="6">
        <v>4300</v>
      </c>
      <c r="E2281" s="8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>
        <f t="shared" si="140"/>
        <v>36</v>
      </c>
      <c r="P2281" s="11">
        <f t="shared" si="141"/>
        <v>48.06</v>
      </c>
      <c r="Q2281" t="s">
        <v>8330</v>
      </c>
      <c r="R2281" t="s">
        <v>8348</v>
      </c>
      <c r="S2281" s="10">
        <f t="shared" si="142"/>
        <v>42020.806701388887</v>
      </c>
      <c r="T2281">
        <f t="shared" si="143"/>
        <v>2015</v>
      </c>
      <c r="U2281" s="15" t="str" cm="1">
        <f t="array" ref="U2281">_xlfn.IFS(MONTH($S2281)=1, "January", MONTH($S2281)=2, "Feburary", MONTH($S2281)=3, "March", MONTH($S2281)=4, "April", MONTH($S2281)=5, "May", MONTH($S2281)=6, "June", MONTH($S2281)=7, "July", MONTH($S2281)=8, "August", MONTH($S2281)=9, "September", MONTH($S2281)=10, "October", MONTH($S2281)=11, "November", MONTH($S2281)=12, "December")</f>
        <v>January</v>
      </c>
    </row>
    <row r="2282" spans="1:21" ht="30" x14ac:dyDescent="0.25">
      <c r="A2282">
        <v>2280</v>
      </c>
      <c r="B2282" s="3" t="s">
        <v>2280</v>
      </c>
      <c r="C2282" s="3" t="s">
        <v>6389</v>
      </c>
      <c r="D2282" s="6">
        <v>4290</v>
      </c>
      <c r="E2282" s="8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>
        <f t="shared" si="140"/>
        <v>922</v>
      </c>
      <c r="P2282" s="11">
        <f t="shared" si="141"/>
        <v>82.4</v>
      </c>
      <c r="Q2282" t="s">
        <v>8330</v>
      </c>
      <c r="R2282" t="s">
        <v>8348</v>
      </c>
      <c r="S2282" s="10">
        <f t="shared" si="142"/>
        <v>42234.624895833331</v>
      </c>
      <c r="T2282">
        <f t="shared" si="143"/>
        <v>2015</v>
      </c>
      <c r="U2282" s="15" t="str" cm="1">
        <f t="array" ref="U2282">_xlfn.IFS(MONTH($S2282)=1, "January", MONTH($S2282)=2, "Feburary", MONTH($S2282)=3, "March", MONTH($S2282)=4, "April", MONTH($S2282)=5, "May", MONTH($S2282)=6, "June", MONTH($S2282)=7, "July", MONTH($S2282)=8, "August", MONTH($S2282)=9, "September", MONTH($S2282)=10, "October", MONTH($S2282)=11, "November", MONTH($S2282)=12, "December")</f>
        <v>August</v>
      </c>
    </row>
    <row r="2283" spans="1:21" ht="30" x14ac:dyDescent="0.25">
      <c r="A2283">
        <v>2281</v>
      </c>
      <c r="B2283" s="3" t="s">
        <v>2281</v>
      </c>
      <c r="C2283" s="3" t="s">
        <v>6390</v>
      </c>
      <c r="D2283" s="6">
        <v>4200</v>
      </c>
      <c r="E2283" s="8">
        <v>555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>
        <f t="shared" si="140"/>
        <v>13</v>
      </c>
      <c r="P2283" s="11">
        <f t="shared" si="141"/>
        <v>50.45</v>
      </c>
      <c r="Q2283" t="s">
        <v>8322</v>
      </c>
      <c r="R2283" t="s">
        <v>8323</v>
      </c>
      <c r="S2283" s="10">
        <f t="shared" si="142"/>
        <v>40687.285844907405</v>
      </c>
      <c r="T2283">
        <f t="shared" si="143"/>
        <v>2011</v>
      </c>
      <c r="U2283" s="15" t="str" cm="1">
        <f t="array" ref="U2283">_xlfn.IFS(MONTH($S2283)=1, "January", MONTH($S2283)=2, "Feburary", MONTH($S2283)=3, "March", MONTH($S2283)=4, "April", MONTH($S2283)=5, "May", MONTH($S2283)=6, "June", MONTH($S2283)=7, "July", MONTH($S2283)=8, "August", MONTH($S2283)=9, "September", MONTH($S2283)=10, "October", MONTH($S2283)=11, "November", MONTH($S2283)=12, "December")</f>
        <v>May</v>
      </c>
    </row>
    <row r="2284" spans="1:21" ht="30" x14ac:dyDescent="0.25">
      <c r="A2284">
        <v>2282</v>
      </c>
      <c r="B2284" s="3" t="s">
        <v>2282</v>
      </c>
      <c r="C2284" s="3" t="s">
        <v>6391</v>
      </c>
      <c r="D2284" s="6">
        <v>4200</v>
      </c>
      <c r="E2284" s="8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>
        <f t="shared" si="140"/>
        <v>33</v>
      </c>
      <c r="P2284" s="11">
        <f t="shared" si="141"/>
        <v>115.83</v>
      </c>
      <c r="Q2284" t="s">
        <v>8322</v>
      </c>
      <c r="R2284" t="s">
        <v>8323</v>
      </c>
      <c r="S2284" s="10">
        <f t="shared" si="142"/>
        <v>42323.17460648148</v>
      </c>
      <c r="T2284">
        <f t="shared" si="143"/>
        <v>2015</v>
      </c>
      <c r="U2284" s="15" t="str" cm="1">
        <f t="array" ref="U2284">_xlfn.IFS(MONTH($S2284)=1, "January", MONTH($S2284)=2, "Feburary", MONTH($S2284)=3, "March", MONTH($S2284)=4, "April", MONTH($S2284)=5, "May", MONTH($S2284)=6, "June", MONTH($S2284)=7, "July", MONTH($S2284)=8, "August", MONTH($S2284)=9, "September", MONTH($S2284)=10, "October", MONTH($S2284)=11, "November", MONTH($S2284)=12, "December")</f>
        <v>November</v>
      </c>
    </row>
    <row r="2285" spans="1:21" ht="30" x14ac:dyDescent="0.25">
      <c r="A2285">
        <v>2283</v>
      </c>
      <c r="B2285" s="3" t="s">
        <v>2283</v>
      </c>
      <c r="C2285" s="3" t="s">
        <v>6392</v>
      </c>
      <c r="D2285" s="6">
        <v>4200</v>
      </c>
      <c r="E2285" s="8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>
        <f t="shared" si="140"/>
        <v>72</v>
      </c>
      <c r="P2285" s="11">
        <f t="shared" si="141"/>
        <v>63.03</v>
      </c>
      <c r="Q2285" t="s">
        <v>8322</v>
      </c>
      <c r="R2285" t="s">
        <v>8323</v>
      </c>
      <c r="S2285" s="10">
        <f t="shared" si="142"/>
        <v>40978.125046296293</v>
      </c>
      <c r="T2285">
        <f t="shared" si="143"/>
        <v>2012</v>
      </c>
      <c r="U2285" s="15" t="str" cm="1">
        <f t="array" ref="U2285">_xlfn.IFS(MONTH($S2285)=1, "January", MONTH($S2285)=2, "Feburary", MONTH($S2285)=3, "March", MONTH($S2285)=4, "April", MONTH($S2285)=5, "May", MONTH($S2285)=6, "June", MONTH($S2285)=7, "July", MONTH($S2285)=8, "August", MONTH($S2285)=9, "September", MONTH($S2285)=10, "October", MONTH($S2285)=11, "November", MONTH($S2285)=12, "December")</f>
        <v>March</v>
      </c>
    </row>
    <row r="2286" spans="1:21" ht="30" x14ac:dyDescent="0.25">
      <c r="A2286">
        <v>2284</v>
      </c>
      <c r="B2286" s="3" t="s">
        <v>2284</v>
      </c>
      <c r="C2286" s="3" t="s">
        <v>6393</v>
      </c>
      <c r="D2286" s="6">
        <v>4200</v>
      </c>
      <c r="E2286" s="8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>
        <f t="shared" si="140"/>
        <v>152</v>
      </c>
      <c r="P2286" s="11">
        <f t="shared" si="141"/>
        <v>108.02</v>
      </c>
      <c r="Q2286" t="s">
        <v>8322</v>
      </c>
      <c r="R2286" t="s">
        <v>8323</v>
      </c>
      <c r="S2286" s="10">
        <f t="shared" si="142"/>
        <v>40585.796817129631</v>
      </c>
      <c r="T2286">
        <f t="shared" si="143"/>
        <v>2011</v>
      </c>
      <c r="U2286" s="15" t="str" cm="1">
        <f t="array" ref="U2286">_xlfn.IFS(MONTH($S2286)=1, "January", MONTH($S2286)=2, "Feburary", MONTH($S2286)=3, "March", MONTH($S2286)=4, "April", MONTH($S2286)=5, "May", MONTH($S2286)=6, "June", MONTH($S2286)=7, "July", MONTH($S2286)=8, "August", MONTH($S2286)=9, "September", MONTH($S2286)=10, "October", MONTH($S2286)=11, "November", MONTH($S2286)=12, "December")</f>
        <v>Feburary</v>
      </c>
    </row>
    <row r="2287" spans="1:21" ht="30" x14ac:dyDescent="0.25">
      <c r="A2287">
        <v>2285</v>
      </c>
      <c r="B2287" s="3" t="s">
        <v>2285</v>
      </c>
      <c r="C2287" s="3" t="s">
        <v>6394</v>
      </c>
      <c r="D2287" s="6">
        <v>4200</v>
      </c>
      <c r="E2287" s="8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>
        <f t="shared" si="140"/>
        <v>87</v>
      </c>
      <c r="P2287" s="11">
        <f t="shared" si="141"/>
        <v>46.09</v>
      </c>
      <c r="Q2287" t="s">
        <v>8322</v>
      </c>
      <c r="R2287" t="s">
        <v>8323</v>
      </c>
      <c r="S2287" s="10">
        <f t="shared" si="142"/>
        <v>41059.185682870368</v>
      </c>
      <c r="T2287">
        <f t="shared" si="143"/>
        <v>2012</v>
      </c>
      <c r="U2287" s="15" t="str" cm="1">
        <f t="array" ref="U2287">_xlfn.IFS(MONTH($S2287)=1, "January", MONTH($S2287)=2, "Feburary", MONTH($S2287)=3, "March", MONTH($S2287)=4, "April", MONTH($S2287)=5, "May", MONTH($S2287)=6, "June", MONTH($S2287)=7, "July", MONTH($S2287)=8, "August", MONTH($S2287)=9, "September", MONTH($S2287)=10, "October", MONTH($S2287)=11, "November", MONTH($S2287)=12, "December")</f>
        <v>May</v>
      </c>
    </row>
    <row r="2288" spans="1:21" ht="30" x14ac:dyDescent="0.25">
      <c r="A2288">
        <v>2286</v>
      </c>
      <c r="B2288" s="3" t="s">
        <v>2286</v>
      </c>
      <c r="C2288" s="3" t="s">
        <v>6395</v>
      </c>
      <c r="D2288" s="6">
        <v>4190</v>
      </c>
      <c r="E2288" s="8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>
        <f t="shared" si="140"/>
        <v>36</v>
      </c>
      <c r="P2288" s="11">
        <f t="shared" si="141"/>
        <v>107.21</v>
      </c>
      <c r="Q2288" t="s">
        <v>8322</v>
      </c>
      <c r="R2288" t="s">
        <v>8323</v>
      </c>
      <c r="S2288" s="10">
        <f t="shared" si="142"/>
        <v>41494.963587962964</v>
      </c>
      <c r="T2288">
        <f t="shared" si="143"/>
        <v>2013</v>
      </c>
      <c r="U2288" s="15" t="str" cm="1">
        <f t="array" ref="U2288">_xlfn.IFS(MONTH($S2288)=1, "January", MONTH($S2288)=2, "Feburary", MONTH($S2288)=3, "March", MONTH($S2288)=4, "April", MONTH($S2288)=5, "May", MONTH($S2288)=6, "June", MONTH($S2288)=7, "July", MONTH($S2288)=8, "August", MONTH($S2288)=9, "September", MONTH($S2288)=10, "October", MONTH($S2288)=11, "November", MONTH($S2288)=12, "December")</f>
        <v>August</v>
      </c>
    </row>
    <row r="2289" spans="1:21" ht="30" x14ac:dyDescent="0.25">
      <c r="A2289">
        <v>2287</v>
      </c>
      <c r="B2289" s="3" t="s">
        <v>2287</v>
      </c>
      <c r="C2289" s="3" t="s">
        <v>6396</v>
      </c>
      <c r="D2289" s="6">
        <v>4100</v>
      </c>
      <c r="E2289" s="8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>
        <f t="shared" si="140"/>
        <v>132</v>
      </c>
      <c r="P2289" s="11">
        <f t="shared" si="141"/>
        <v>50.93</v>
      </c>
      <c r="Q2289" t="s">
        <v>8322</v>
      </c>
      <c r="R2289" t="s">
        <v>8323</v>
      </c>
      <c r="S2289" s="10">
        <f t="shared" si="142"/>
        <v>41792.667361111111</v>
      </c>
      <c r="T2289">
        <f t="shared" si="143"/>
        <v>2014</v>
      </c>
      <c r="U2289" s="15" t="str" cm="1">
        <f t="array" ref="U2289">_xlfn.IFS(MONTH($S2289)=1, "January", MONTH($S2289)=2, "Feburary", MONTH($S2289)=3, "March", MONTH($S2289)=4, "April", MONTH($S2289)=5, "May", MONTH($S2289)=6, "June", MONTH($S2289)=7, "July", MONTH($S2289)=8, "August", MONTH($S2289)=9, "September", MONTH($S2289)=10, "October", MONTH($S2289)=11, "November", MONTH($S2289)=12, "December")</f>
        <v>June</v>
      </c>
    </row>
    <row r="2290" spans="1:21" ht="30" x14ac:dyDescent="0.25">
      <c r="A2290">
        <v>2288</v>
      </c>
      <c r="B2290" s="3" t="s">
        <v>2288</v>
      </c>
      <c r="C2290" s="3" t="s">
        <v>6397</v>
      </c>
      <c r="D2290" s="6">
        <v>4100</v>
      </c>
      <c r="E2290" s="8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>
        <f t="shared" si="140"/>
        <v>24</v>
      </c>
      <c r="P2290" s="11">
        <f t="shared" si="141"/>
        <v>40.04</v>
      </c>
      <c r="Q2290" t="s">
        <v>8322</v>
      </c>
      <c r="R2290" t="s">
        <v>8323</v>
      </c>
      <c r="S2290" s="10">
        <f t="shared" si="142"/>
        <v>41067.827418981484</v>
      </c>
      <c r="T2290">
        <f t="shared" si="143"/>
        <v>2012</v>
      </c>
      <c r="U2290" s="15" t="str" cm="1">
        <f t="array" ref="U2290">_xlfn.IFS(MONTH($S2290)=1, "January", MONTH($S2290)=2, "Feburary", MONTH($S2290)=3, "March", MONTH($S2290)=4, "April", MONTH($S2290)=5, "May", MONTH($S2290)=6, "June", MONTH($S2290)=7, "July", MONTH($S2290)=8, "August", MONTH($S2290)=9, "September", MONTH($S2290)=10, "October", MONTH($S2290)=11, "November", MONTH($S2290)=12, "December")</f>
        <v>June</v>
      </c>
    </row>
    <row r="2291" spans="1:21" ht="30" x14ac:dyDescent="0.25">
      <c r="A2291">
        <v>2289</v>
      </c>
      <c r="B2291" s="3" t="s">
        <v>2289</v>
      </c>
      <c r="C2291" s="3" t="s">
        <v>6398</v>
      </c>
      <c r="D2291" s="6">
        <v>4059</v>
      </c>
      <c r="E2291" s="8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>
        <f t="shared" si="140"/>
        <v>40</v>
      </c>
      <c r="P2291" s="11">
        <f t="shared" si="141"/>
        <v>64.44</v>
      </c>
      <c r="Q2291" t="s">
        <v>8322</v>
      </c>
      <c r="R2291" t="s">
        <v>8323</v>
      </c>
      <c r="S2291" s="10">
        <f t="shared" si="142"/>
        <v>41571.998379629629</v>
      </c>
      <c r="T2291">
        <f t="shared" si="143"/>
        <v>2013</v>
      </c>
      <c r="U2291" s="15" t="str" cm="1">
        <f t="array" ref="U2291">_xlfn.IFS(MONTH($S2291)=1, "January", MONTH($S2291)=2, "Feburary", MONTH($S2291)=3, "March", MONTH($S2291)=4, "April", MONTH($S2291)=5, "May", MONTH($S2291)=6, "June", MONTH($S2291)=7, "July", MONTH($S2291)=8, "August", MONTH($S2291)=9, "September", MONTH($S2291)=10, "October", MONTH($S2291)=11, "November", MONTH($S2291)=12, "December")</f>
        <v>October</v>
      </c>
    </row>
    <row r="2292" spans="1:21" ht="30" x14ac:dyDescent="0.25">
      <c r="A2292">
        <v>2290</v>
      </c>
      <c r="B2292" s="3" t="s">
        <v>2290</v>
      </c>
      <c r="C2292" s="3" t="s">
        <v>6399</v>
      </c>
      <c r="D2292" s="6">
        <v>4000</v>
      </c>
      <c r="E2292" s="8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>
        <f t="shared" si="140"/>
        <v>39</v>
      </c>
      <c r="P2292" s="11">
        <f t="shared" si="141"/>
        <v>53.83</v>
      </c>
      <c r="Q2292" t="s">
        <v>8322</v>
      </c>
      <c r="R2292" t="s">
        <v>8323</v>
      </c>
      <c r="S2292" s="10">
        <f t="shared" si="142"/>
        <v>40070.253819444442</v>
      </c>
      <c r="T2292">
        <f t="shared" si="143"/>
        <v>2009</v>
      </c>
      <c r="U2292" s="15" t="str" cm="1">
        <f t="array" ref="U2292">_xlfn.IFS(MONTH($S2292)=1, "January", MONTH($S2292)=2, "Feburary", MONTH($S2292)=3, "March", MONTH($S2292)=4, "April", MONTH($S2292)=5, "May", MONTH($S2292)=6, "June", MONTH($S2292)=7, "July", MONTH($S2292)=8, "August", MONTH($S2292)=9, "September", MONTH($S2292)=10, "October", MONTH($S2292)=11, "November", MONTH($S2292)=12, "December")</f>
        <v>September</v>
      </c>
    </row>
    <row r="2293" spans="1:21" ht="30" x14ac:dyDescent="0.25">
      <c r="A2293">
        <v>2291</v>
      </c>
      <c r="B2293" s="3" t="s">
        <v>2291</v>
      </c>
      <c r="C2293" s="3" t="s">
        <v>6400</v>
      </c>
      <c r="D2293" s="6">
        <v>4000</v>
      </c>
      <c r="E2293" s="8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>
        <f t="shared" si="140"/>
        <v>108</v>
      </c>
      <c r="P2293" s="11">
        <f t="shared" si="141"/>
        <v>100.47</v>
      </c>
      <c r="Q2293" t="s">
        <v>8322</v>
      </c>
      <c r="R2293" t="s">
        <v>8323</v>
      </c>
      <c r="S2293" s="10">
        <f t="shared" si="142"/>
        <v>40987.977060185185</v>
      </c>
      <c r="T2293">
        <f t="shared" si="143"/>
        <v>2012</v>
      </c>
      <c r="U2293" s="15" t="str" cm="1">
        <f t="array" ref="U2293">_xlfn.IFS(MONTH($S2293)=1, "January", MONTH($S2293)=2, "Feburary", MONTH($S2293)=3, "March", MONTH($S2293)=4, "April", MONTH($S2293)=5, "May", MONTH($S2293)=6, "June", MONTH($S2293)=7, "July", MONTH($S2293)=8, "August", MONTH($S2293)=9, "September", MONTH($S2293)=10, "October", MONTH($S2293)=11, "November", MONTH($S2293)=12, "December")</f>
        <v>March</v>
      </c>
    </row>
    <row r="2294" spans="1:21" ht="30" x14ac:dyDescent="0.25">
      <c r="A2294">
        <v>2292</v>
      </c>
      <c r="B2294" s="3" t="s">
        <v>2292</v>
      </c>
      <c r="C2294" s="3" t="s">
        <v>6401</v>
      </c>
      <c r="D2294" s="6">
        <v>4000</v>
      </c>
      <c r="E2294" s="8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>
        <f t="shared" si="140"/>
        <v>54</v>
      </c>
      <c r="P2294" s="11">
        <f t="shared" si="141"/>
        <v>46.63</v>
      </c>
      <c r="Q2294" t="s">
        <v>8322</v>
      </c>
      <c r="R2294" t="s">
        <v>8323</v>
      </c>
      <c r="S2294" s="10">
        <f t="shared" si="142"/>
        <v>40987.697638888887</v>
      </c>
      <c r="T2294">
        <f t="shared" si="143"/>
        <v>2012</v>
      </c>
      <c r="U2294" s="15" t="str" cm="1">
        <f t="array" ref="U2294">_xlfn.IFS(MONTH($S2294)=1, "January", MONTH($S2294)=2, "Feburary", MONTH($S2294)=3, "March", MONTH($S2294)=4, "April", MONTH($S2294)=5, "May", MONTH($S2294)=6, "June", MONTH($S2294)=7, "July", MONTH($S2294)=8, "August", MONTH($S2294)=9, "September", MONTH($S2294)=10, "October", MONTH($S2294)=11, "November", MONTH($S2294)=12, "December")</f>
        <v>March</v>
      </c>
    </row>
    <row r="2295" spans="1:21" x14ac:dyDescent="0.25">
      <c r="A2295">
        <v>2293</v>
      </c>
      <c r="B2295" s="3" t="s">
        <v>2293</v>
      </c>
      <c r="C2295" s="3" t="s">
        <v>6402</v>
      </c>
      <c r="D2295" s="6">
        <v>4000</v>
      </c>
      <c r="E2295" s="8">
        <v>920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>
        <f t="shared" si="140"/>
        <v>23</v>
      </c>
      <c r="P2295" s="11">
        <f t="shared" si="141"/>
        <v>34.07</v>
      </c>
      <c r="Q2295" t="s">
        <v>8322</v>
      </c>
      <c r="R2295" t="s">
        <v>8323</v>
      </c>
      <c r="S2295" s="10">
        <f t="shared" si="142"/>
        <v>41151.708321759259</v>
      </c>
      <c r="T2295">
        <f t="shared" si="143"/>
        <v>2012</v>
      </c>
      <c r="U2295" s="15" t="str" cm="1">
        <f t="array" ref="U2295">_xlfn.IFS(MONTH($S2295)=1, "January", MONTH($S2295)=2, "Feburary", MONTH($S2295)=3, "March", MONTH($S2295)=4, "April", MONTH($S2295)=5, "May", MONTH($S2295)=6, "June", MONTH($S2295)=7, "July", MONTH($S2295)=8, "August", MONTH($S2295)=9, "September", MONTH($S2295)=10, "October", MONTH($S2295)=11, "November", MONTH($S2295)=12, "December")</f>
        <v>August</v>
      </c>
    </row>
    <row r="2296" spans="1:21" ht="30" x14ac:dyDescent="0.25">
      <c r="A2296">
        <v>2294</v>
      </c>
      <c r="B2296" s="3" t="s">
        <v>2294</v>
      </c>
      <c r="C2296" s="3" t="s">
        <v>6403</v>
      </c>
      <c r="D2296" s="6">
        <v>4000</v>
      </c>
      <c r="E2296" s="8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>
        <f t="shared" si="140"/>
        <v>183</v>
      </c>
      <c r="P2296" s="11">
        <f t="shared" si="141"/>
        <v>65.209999999999994</v>
      </c>
      <c r="Q2296" t="s">
        <v>8322</v>
      </c>
      <c r="R2296" t="s">
        <v>8323</v>
      </c>
      <c r="S2296" s="10">
        <f t="shared" si="142"/>
        <v>41264.72314814815</v>
      </c>
      <c r="T2296">
        <f t="shared" si="143"/>
        <v>2012</v>
      </c>
      <c r="U2296" s="15" t="str" cm="1">
        <f t="array" ref="U2296">_xlfn.IFS(MONTH($S2296)=1, "January", MONTH($S2296)=2, "Feburary", MONTH($S2296)=3, "March", MONTH($S2296)=4, "April", MONTH($S2296)=5, "May", MONTH($S2296)=6, "June", MONTH($S2296)=7, "July", MONTH($S2296)=8, "August", MONTH($S2296)=9, "September", MONTH($S2296)=10, "October", MONTH($S2296)=11, "November", MONTH($S2296)=12, "December")</f>
        <v>December</v>
      </c>
    </row>
    <row r="2297" spans="1:21" ht="30" x14ac:dyDescent="0.25">
      <c r="A2297">
        <v>2295</v>
      </c>
      <c r="B2297" s="3" t="s">
        <v>2295</v>
      </c>
      <c r="C2297" s="3" t="s">
        <v>6404</v>
      </c>
      <c r="D2297" s="6">
        <v>4000</v>
      </c>
      <c r="E2297" s="8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>
        <f t="shared" si="140"/>
        <v>38</v>
      </c>
      <c r="P2297" s="11">
        <f t="shared" si="141"/>
        <v>44.21</v>
      </c>
      <c r="Q2297" t="s">
        <v>8322</v>
      </c>
      <c r="R2297" t="s">
        <v>8323</v>
      </c>
      <c r="S2297" s="10">
        <f t="shared" si="142"/>
        <v>41270.954351851848</v>
      </c>
      <c r="T2297">
        <f t="shared" si="143"/>
        <v>2012</v>
      </c>
      <c r="U2297" s="15" t="str" cm="1">
        <f t="array" ref="U2297">_xlfn.IFS(MONTH($S2297)=1, "January", MONTH($S2297)=2, "Feburary", MONTH($S2297)=3, "March", MONTH($S2297)=4, "April", MONTH($S2297)=5, "May", MONTH($S2297)=6, "June", MONTH($S2297)=7, "July", MONTH($S2297)=8, "August", MONTH($S2297)=9, "September", MONTH($S2297)=10, "October", MONTH($S2297)=11, "November", MONTH($S2297)=12, "December")</f>
        <v>December</v>
      </c>
    </row>
    <row r="2298" spans="1:21" ht="30" x14ac:dyDescent="0.25">
      <c r="A2298">
        <v>2296</v>
      </c>
      <c r="B2298" s="3" t="s">
        <v>2296</v>
      </c>
      <c r="C2298" s="3" t="s">
        <v>6405</v>
      </c>
      <c r="D2298" s="6">
        <v>4000</v>
      </c>
      <c r="E2298" s="8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>
        <f t="shared" si="140"/>
        <v>261</v>
      </c>
      <c r="P2298" s="11">
        <f t="shared" si="141"/>
        <v>71.97</v>
      </c>
      <c r="Q2298" t="s">
        <v>8322</v>
      </c>
      <c r="R2298" t="s">
        <v>8323</v>
      </c>
      <c r="S2298" s="10">
        <f t="shared" si="142"/>
        <v>40927.731782407405</v>
      </c>
      <c r="T2298">
        <f t="shared" si="143"/>
        <v>2012</v>
      </c>
      <c r="U2298" s="15" t="str" cm="1">
        <f t="array" ref="U2298">_xlfn.IFS(MONTH($S2298)=1, "January", MONTH($S2298)=2, "Feburary", MONTH($S2298)=3, "March", MONTH($S2298)=4, "April", MONTH($S2298)=5, "May", MONTH($S2298)=6, "June", MONTH($S2298)=7, "July", MONTH($S2298)=8, "August", MONTH($S2298)=9, "September", MONTH($S2298)=10, "October", MONTH($S2298)=11, "November", MONTH($S2298)=12, "December")</f>
        <v>January</v>
      </c>
    </row>
    <row r="2299" spans="1:21" ht="30" x14ac:dyDescent="0.25">
      <c r="A2299">
        <v>2297</v>
      </c>
      <c r="B2299" s="3" t="s">
        <v>2297</v>
      </c>
      <c r="C2299" s="3" t="s">
        <v>6406</v>
      </c>
      <c r="D2299" s="6">
        <v>4000</v>
      </c>
      <c r="E2299" s="8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>
        <f t="shared" si="140"/>
        <v>25</v>
      </c>
      <c r="P2299" s="11">
        <f t="shared" si="141"/>
        <v>52.95</v>
      </c>
      <c r="Q2299" t="s">
        <v>8322</v>
      </c>
      <c r="R2299" t="s">
        <v>8323</v>
      </c>
      <c r="S2299" s="10">
        <f t="shared" si="142"/>
        <v>40948.042233796295</v>
      </c>
      <c r="T2299">
        <f t="shared" si="143"/>
        <v>2012</v>
      </c>
      <c r="U2299" s="15" t="str" cm="1">
        <f t="array" ref="U2299">_xlfn.IFS(MONTH($S2299)=1, "January", MONTH($S2299)=2, "Feburary", MONTH($S2299)=3, "March", MONTH($S2299)=4, "April", MONTH($S2299)=5, "May", MONTH($S2299)=6, "June", MONTH($S2299)=7, "July", MONTH($S2299)=8, "August", MONTH($S2299)=9, "September", MONTH($S2299)=10, "October", MONTH($S2299)=11, "November", MONTH($S2299)=12, "December")</f>
        <v>Feburary</v>
      </c>
    </row>
    <row r="2300" spans="1:21" ht="30" x14ac:dyDescent="0.25">
      <c r="A2300">
        <v>2298</v>
      </c>
      <c r="B2300" s="3" t="s">
        <v>2298</v>
      </c>
      <c r="C2300" s="3" t="s">
        <v>6407</v>
      </c>
      <c r="D2300" s="6">
        <v>4000</v>
      </c>
      <c r="E2300" s="8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>
        <f t="shared" si="140"/>
        <v>788</v>
      </c>
      <c r="P2300" s="11">
        <f t="shared" si="141"/>
        <v>109.45</v>
      </c>
      <c r="Q2300" t="s">
        <v>8322</v>
      </c>
      <c r="R2300" t="s">
        <v>8323</v>
      </c>
      <c r="S2300" s="10">
        <f t="shared" si="142"/>
        <v>41694.84065972222</v>
      </c>
      <c r="T2300">
        <f t="shared" si="143"/>
        <v>2014</v>
      </c>
      <c r="U2300" s="15" t="str" cm="1">
        <f t="array" ref="U2300">_xlfn.IFS(MONTH($S2300)=1, "January", MONTH($S2300)=2, "Feburary", MONTH($S2300)=3, "March", MONTH($S2300)=4, "April", MONTH($S2300)=5, "May", MONTH($S2300)=6, "June", MONTH($S2300)=7, "July", MONTH($S2300)=8, "August", MONTH($S2300)=9, "September", MONTH($S2300)=10, "October", MONTH($S2300)=11, "November", MONTH($S2300)=12, "December")</f>
        <v>Feburary</v>
      </c>
    </row>
    <row r="2301" spans="1:21" ht="30" x14ac:dyDescent="0.25">
      <c r="A2301">
        <v>2299</v>
      </c>
      <c r="B2301" s="3" t="s">
        <v>2299</v>
      </c>
      <c r="C2301" s="3" t="s">
        <v>6408</v>
      </c>
      <c r="D2301" s="6">
        <v>4000</v>
      </c>
      <c r="E2301" s="8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>
        <f t="shared" si="140"/>
        <v>26</v>
      </c>
      <c r="P2301" s="11">
        <f t="shared" si="141"/>
        <v>75.040000000000006</v>
      </c>
      <c r="Q2301" t="s">
        <v>8322</v>
      </c>
      <c r="R2301" t="s">
        <v>8323</v>
      </c>
      <c r="S2301" s="10">
        <f t="shared" si="142"/>
        <v>40565.032511574071</v>
      </c>
      <c r="T2301">
        <f t="shared" si="143"/>
        <v>2011</v>
      </c>
      <c r="U2301" s="15" t="str" cm="1">
        <f t="array" ref="U2301">_xlfn.IFS(MONTH($S2301)=1, "January", MONTH($S2301)=2, "Feburary", MONTH($S2301)=3, "March", MONTH($S2301)=4, "April", MONTH($S2301)=5, "May", MONTH($S2301)=6, "June", MONTH($S2301)=7, "July", MONTH($S2301)=8, "August", MONTH($S2301)=9, "September", MONTH($S2301)=10, "October", MONTH($S2301)=11, "November", MONTH($S2301)=12, "December")</f>
        <v>January</v>
      </c>
    </row>
    <row r="2302" spans="1:21" ht="30" x14ac:dyDescent="0.25">
      <c r="A2302">
        <v>2300</v>
      </c>
      <c r="B2302" s="3" t="s">
        <v>2300</v>
      </c>
      <c r="C2302" s="3" t="s">
        <v>6409</v>
      </c>
      <c r="D2302" s="6">
        <v>4000</v>
      </c>
      <c r="E2302" s="8">
        <v>810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>
        <f t="shared" si="140"/>
        <v>20</v>
      </c>
      <c r="P2302" s="11">
        <f t="shared" si="141"/>
        <v>115.71</v>
      </c>
      <c r="Q2302" t="s">
        <v>8322</v>
      </c>
      <c r="R2302" t="s">
        <v>8323</v>
      </c>
      <c r="S2302" s="10">
        <f t="shared" si="142"/>
        <v>41074.727037037039</v>
      </c>
      <c r="T2302">
        <f t="shared" si="143"/>
        <v>2012</v>
      </c>
      <c r="U2302" s="15" t="str" cm="1">
        <f t="array" ref="U2302">_xlfn.IFS(MONTH($S2302)=1, "January", MONTH($S2302)=2, "Feburary", MONTH($S2302)=3, "March", MONTH($S2302)=4, "April", MONTH($S2302)=5, "May", MONTH($S2302)=6, "June", MONTH($S2302)=7, "July", MONTH($S2302)=8, "August", MONTH($S2302)=9, "September", MONTH($S2302)=10, "October", MONTH($S2302)=11, "November", MONTH($S2302)=12, "December")</f>
        <v>June</v>
      </c>
    </row>
    <row r="2303" spans="1:21" ht="30" x14ac:dyDescent="0.25">
      <c r="A2303">
        <v>2301</v>
      </c>
      <c r="B2303" s="3" t="s">
        <v>2301</v>
      </c>
      <c r="C2303" s="3" t="s">
        <v>6410</v>
      </c>
      <c r="D2303" s="6">
        <v>4000</v>
      </c>
      <c r="E2303" s="8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>
        <f t="shared" si="140"/>
        <v>167</v>
      </c>
      <c r="P2303" s="11">
        <f t="shared" si="141"/>
        <v>31.66</v>
      </c>
      <c r="Q2303" t="s">
        <v>8322</v>
      </c>
      <c r="R2303" t="s">
        <v>8326</v>
      </c>
      <c r="S2303" s="10">
        <f t="shared" si="142"/>
        <v>41416.146944444445</v>
      </c>
      <c r="T2303">
        <f t="shared" si="143"/>
        <v>2013</v>
      </c>
      <c r="U2303" s="15" t="str" cm="1">
        <f t="array" ref="U2303">_xlfn.IFS(MONTH($S2303)=1, "January", MONTH($S2303)=2, "Feburary", MONTH($S2303)=3, "March", MONTH($S2303)=4, "April", MONTH($S2303)=5, "May", MONTH($S2303)=6, "June", MONTH($S2303)=7, "July", MONTH($S2303)=8, "August", MONTH($S2303)=9, "September", MONTH($S2303)=10, "October", MONTH($S2303)=11, "November", MONTH($S2303)=12, "December")</f>
        <v>May</v>
      </c>
    </row>
    <row r="2304" spans="1:21" ht="30" x14ac:dyDescent="0.25">
      <c r="A2304">
        <v>2302</v>
      </c>
      <c r="B2304" s="3" t="s">
        <v>2302</v>
      </c>
      <c r="C2304" s="3" t="s">
        <v>6411</v>
      </c>
      <c r="D2304" s="6">
        <v>4000</v>
      </c>
      <c r="E2304" s="8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>
        <f t="shared" si="140"/>
        <v>98</v>
      </c>
      <c r="P2304" s="11">
        <f t="shared" si="141"/>
        <v>46.18</v>
      </c>
      <c r="Q2304" t="s">
        <v>8322</v>
      </c>
      <c r="R2304" t="s">
        <v>8326</v>
      </c>
      <c r="S2304" s="10">
        <f t="shared" si="142"/>
        <v>41605.868449074071</v>
      </c>
      <c r="T2304">
        <f t="shared" si="143"/>
        <v>2013</v>
      </c>
      <c r="U2304" s="15" t="str" cm="1">
        <f t="array" ref="U2304">_xlfn.IFS(MONTH($S2304)=1, "January", MONTH($S2304)=2, "Feburary", MONTH($S2304)=3, "March", MONTH($S2304)=4, "April", MONTH($S2304)=5, "May", MONTH($S2304)=6, "June", MONTH($S2304)=7, "July", MONTH($S2304)=8, "August", MONTH($S2304)=9, "September", MONTH($S2304)=10, "October", MONTH($S2304)=11, "November", MONTH($S2304)=12, "December")</f>
        <v>November</v>
      </c>
    </row>
    <row r="2305" spans="1:21" ht="30" x14ac:dyDescent="0.25">
      <c r="A2305">
        <v>2303</v>
      </c>
      <c r="B2305" s="3" t="s">
        <v>2303</v>
      </c>
      <c r="C2305" s="3" t="s">
        <v>6412</v>
      </c>
      <c r="D2305" s="6">
        <v>4000</v>
      </c>
      <c r="E2305" s="8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>
        <f t="shared" si="140"/>
        <v>176</v>
      </c>
      <c r="P2305" s="11">
        <f t="shared" si="141"/>
        <v>68.48</v>
      </c>
      <c r="Q2305" t="s">
        <v>8322</v>
      </c>
      <c r="R2305" t="s">
        <v>8326</v>
      </c>
      <c r="S2305" s="10">
        <f t="shared" si="142"/>
        <v>40850.111064814817</v>
      </c>
      <c r="T2305">
        <f t="shared" si="143"/>
        <v>2011</v>
      </c>
      <c r="U2305" s="15" t="str" cm="1">
        <f t="array" ref="U2305">_xlfn.IFS(MONTH($S2305)=1, "January", MONTH($S2305)=2, "Feburary", MONTH($S2305)=3, "March", MONTH($S2305)=4, "April", MONTH($S2305)=5, "May", MONTH($S2305)=6, "June", MONTH($S2305)=7, "July", MONTH($S2305)=8, "August", MONTH($S2305)=9, "September", MONTH($S2305)=10, "October", MONTH($S2305)=11, "November", MONTH($S2305)=12, "December")</f>
        <v>November</v>
      </c>
    </row>
    <row r="2306" spans="1:21" ht="30" x14ac:dyDescent="0.25">
      <c r="A2306">
        <v>2304</v>
      </c>
      <c r="B2306" s="3" t="s">
        <v>2304</v>
      </c>
      <c r="C2306" s="3" t="s">
        <v>6413</v>
      </c>
      <c r="D2306" s="6">
        <v>4000</v>
      </c>
      <c r="E2306" s="8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>
        <f t="shared" si="140"/>
        <v>151</v>
      </c>
      <c r="P2306" s="11">
        <f t="shared" si="141"/>
        <v>53.47</v>
      </c>
      <c r="Q2306" t="s">
        <v>8322</v>
      </c>
      <c r="R2306" t="s">
        <v>8326</v>
      </c>
      <c r="S2306" s="10">
        <f t="shared" si="142"/>
        <v>40502.815868055557</v>
      </c>
      <c r="T2306">
        <f t="shared" si="143"/>
        <v>2010</v>
      </c>
      <c r="U2306" s="15" t="str" cm="1">
        <f t="array" ref="U2306">_xlfn.IFS(MONTH($S2306)=1, "January", MONTH($S2306)=2, "Feburary", MONTH($S2306)=3, "March", MONTH($S2306)=4, "April", MONTH($S2306)=5, "May", MONTH($S2306)=6, "June", MONTH($S2306)=7, "July", MONTH($S2306)=8, "August", MONTH($S2306)=9, "September", MONTH($S2306)=10, "October", MONTH($S2306)=11, "November", MONTH($S2306)=12, "December")</f>
        <v>November</v>
      </c>
    </row>
    <row r="2307" spans="1:21" ht="30" x14ac:dyDescent="0.25">
      <c r="A2307">
        <v>2305</v>
      </c>
      <c r="B2307" s="3" t="s">
        <v>2305</v>
      </c>
      <c r="C2307" s="3" t="s">
        <v>6414</v>
      </c>
      <c r="D2307" s="6">
        <v>4000</v>
      </c>
      <c r="E2307" s="8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>
        <f t="shared" ref="O2307:O2370" si="144">ROUND($E2307/$D2307*100, 0)</f>
        <v>456</v>
      </c>
      <c r="P2307" s="11">
        <f t="shared" ref="P2307:P2370" si="145">IFERROR(ROUND($E2307/$L2307, 2), 0)</f>
        <v>109.11</v>
      </c>
      <c r="Q2307" t="s">
        <v>8322</v>
      </c>
      <c r="R2307" t="s">
        <v>8326</v>
      </c>
      <c r="S2307" s="10">
        <f t="shared" ref="S2307:S2370" si="146">((($J2307/60)/60)/24)+DATE(1970,1,1)</f>
        <v>41834.695277777777</v>
      </c>
      <c r="T2307">
        <f t="shared" ref="T2307:T2370" si="147">YEAR($S2307)</f>
        <v>2014</v>
      </c>
      <c r="U2307" s="15" t="str" cm="1">
        <f t="array" ref="U2307">_xlfn.IFS(MONTH($S2307)=1, "January", MONTH($S2307)=2, "Feburary", MONTH($S2307)=3, "March", MONTH($S2307)=4, "April", MONTH($S2307)=5, "May", MONTH($S2307)=6, "June", MONTH($S2307)=7, "July", MONTH($S2307)=8, "August", MONTH($S2307)=9, "September", MONTH($S2307)=10, "October", MONTH($S2307)=11, "November", MONTH($S2307)=12, "December")</f>
        <v>July</v>
      </c>
    </row>
    <row r="2308" spans="1:21" ht="30" x14ac:dyDescent="0.25">
      <c r="A2308">
        <v>2306</v>
      </c>
      <c r="B2308" s="3" t="s">
        <v>2306</v>
      </c>
      <c r="C2308" s="3" t="s">
        <v>6415</v>
      </c>
      <c r="D2308" s="6">
        <v>4000</v>
      </c>
      <c r="E2308" s="8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>
        <f t="shared" si="144"/>
        <v>93</v>
      </c>
      <c r="P2308" s="11">
        <f t="shared" si="145"/>
        <v>51.19</v>
      </c>
      <c r="Q2308" t="s">
        <v>8322</v>
      </c>
      <c r="R2308" t="s">
        <v>8326</v>
      </c>
      <c r="S2308" s="10">
        <f t="shared" si="146"/>
        <v>40948.16815972222</v>
      </c>
      <c r="T2308">
        <f t="shared" si="147"/>
        <v>2012</v>
      </c>
      <c r="U2308" s="15" t="str" cm="1">
        <f t="array" ref="U2308">_xlfn.IFS(MONTH($S2308)=1, "January", MONTH($S2308)=2, "Feburary", MONTH($S2308)=3, "March", MONTH($S2308)=4, "April", MONTH($S2308)=5, "May", MONTH($S2308)=6, "June", MONTH($S2308)=7, "July", MONTH($S2308)=8, "August", MONTH($S2308)=9, "September", MONTH($S2308)=10, "October", MONTH($S2308)=11, "November", MONTH($S2308)=12, "December")</f>
        <v>Feburary</v>
      </c>
    </row>
    <row r="2309" spans="1:21" ht="30" x14ac:dyDescent="0.25">
      <c r="A2309">
        <v>2307</v>
      </c>
      <c r="B2309" s="3" t="s">
        <v>2307</v>
      </c>
      <c r="C2309" s="3" t="s">
        <v>6416</v>
      </c>
      <c r="D2309" s="6">
        <v>4000</v>
      </c>
      <c r="E2309" s="8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>
        <f t="shared" si="144"/>
        <v>52</v>
      </c>
      <c r="P2309" s="11">
        <f t="shared" si="145"/>
        <v>27.94</v>
      </c>
      <c r="Q2309" t="s">
        <v>8322</v>
      </c>
      <c r="R2309" t="s">
        <v>8326</v>
      </c>
      <c r="S2309" s="10">
        <f t="shared" si="146"/>
        <v>41004.802465277775</v>
      </c>
      <c r="T2309">
        <f t="shared" si="147"/>
        <v>2012</v>
      </c>
      <c r="U2309" s="15" t="str" cm="1">
        <f t="array" ref="U2309">_xlfn.IFS(MONTH($S2309)=1, "January", MONTH($S2309)=2, "Feburary", MONTH($S2309)=3, "March", MONTH($S2309)=4, "April", MONTH($S2309)=5, "May", MONTH($S2309)=6, "June", MONTH($S2309)=7, "July", MONTH($S2309)=8, "August", MONTH($S2309)=9, "September", MONTH($S2309)=10, "October", MONTH($S2309)=11, "November", MONTH($S2309)=12, "December")</f>
        <v>April</v>
      </c>
    </row>
    <row r="2310" spans="1:21" ht="30" x14ac:dyDescent="0.25">
      <c r="A2310">
        <v>2308</v>
      </c>
      <c r="B2310" s="3" t="s">
        <v>2308</v>
      </c>
      <c r="C2310" s="3" t="s">
        <v>6417</v>
      </c>
      <c r="D2310" s="6">
        <v>4000</v>
      </c>
      <c r="E2310" s="8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>
        <f t="shared" si="144"/>
        <v>1266</v>
      </c>
      <c r="P2310" s="11">
        <f t="shared" si="145"/>
        <v>82.5</v>
      </c>
      <c r="Q2310" t="s">
        <v>8322</v>
      </c>
      <c r="R2310" t="s">
        <v>8326</v>
      </c>
      <c r="S2310" s="10">
        <f t="shared" si="146"/>
        <v>41851.962916666671</v>
      </c>
      <c r="T2310">
        <f t="shared" si="147"/>
        <v>2014</v>
      </c>
      <c r="U2310" s="15" t="str" cm="1">
        <f t="array" ref="U2310">_xlfn.IFS(MONTH($S2310)=1, "January", MONTH($S2310)=2, "Feburary", MONTH($S2310)=3, "March", MONTH($S2310)=4, "April", MONTH($S2310)=5, "May", MONTH($S2310)=6, "June", MONTH($S2310)=7, "July", MONTH($S2310)=8, "August", MONTH($S2310)=9, "September", MONTH($S2310)=10, "October", MONTH($S2310)=11, "November", MONTH($S2310)=12, "December")</f>
        <v>July</v>
      </c>
    </row>
    <row r="2311" spans="1:21" ht="30" x14ac:dyDescent="0.25">
      <c r="A2311">
        <v>2309</v>
      </c>
      <c r="B2311" s="3" t="s">
        <v>2309</v>
      </c>
      <c r="C2311" s="3" t="s">
        <v>6418</v>
      </c>
      <c r="D2311" s="6">
        <v>4000</v>
      </c>
      <c r="E2311" s="8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>
        <f t="shared" si="144"/>
        <v>160</v>
      </c>
      <c r="P2311" s="11">
        <f t="shared" si="145"/>
        <v>59.82</v>
      </c>
      <c r="Q2311" t="s">
        <v>8322</v>
      </c>
      <c r="R2311" t="s">
        <v>8326</v>
      </c>
      <c r="S2311" s="10">
        <f t="shared" si="146"/>
        <v>41307.987696759257</v>
      </c>
      <c r="T2311">
        <f t="shared" si="147"/>
        <v>2013</v>
      </c>
      <c r="U2311" s="15" t="str" cm="1">
        <f t="array" ref="U2311">_xlfn.IFS(MONTH($S2311)=1, "January", MONTH($S2311)=2, "Feburary", MONTH($S2311)=3, "March", MONTH($S2311)=4, "April", MONTH($S2311)=5, "May", MONTH($S2311)=6, "June", MONTH($S2311)=7, "July", MONTH($S2311)=8, "August", MONTH($S2311)=9, "September", MONTH($S2311)=10, "October", MONTH($S2311)=11, "November", MONTH($S2311)=12, "December")</f>
        <v>Feburary</v>
      </c>
    </row>
    <row r="2312" spans="1:21" ht="30" x14ac:dyDescent="0.25">
      <c r="A2312">
        <v>2310</v>
      </c>
      <c r="B2312" s="3" t="s">
        <v>2310</v>
      </c>
      <c r="C2312" s="3" t="s">
        <v>6419</v>
      </c>
      <c r="D2312" s="6">
        <v>4000</v>
      </c>
      <c r="E2312" s="8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>
        <f t="shared" si="144"/>
        <v>1983</v>
      </c>
      <c r="P2312" s="11">
        <f t="shared" si="145"/>
        <v>64.819999999999993</v>
      </c>
      <c r="Q2312" t="s">
        <v>8322</v>
      </c>
      <c r="R2312" t="s">
        <v>8326</v>
      </c>
      <c r="S2312" s="10">
        <f t="shared" si="146"/>
        <v>41324.79415509259</v>
      </c>
      <c r="T2312">
        <f t="shared" si="147"/>
        <v>2013</v>
      </c>
      <c r="U2312" s="15" t="str" cm="1">
        <f t="array" ref="U2312">_xlfn.IFS(MONTH($S2312)=1, "January", MONTH($S2312)=2, "Feburary", MONTH($S2312)=3, "March", MONTH($S2312)=4, "April", MONTH($S2312)=5, "May", MONTH($S2312)=6, "June", MONTH($S2312)=7, "July", MONTH($S2312)=8, "August", MONTH($S2312)=9, "September", MONTH($S2312)=10, "October", MONTH($S2312)=11, "November", MONTH($S2312)=12, "December")</f>
        <v>Feburary</v>
      </c>
    </row>
    <row r="2313" spans="1:21" ht="30" x14ac:dyDescent="0.25">
      <c r="A2313">
        <v>2311</v>
      </c>
      <c r="B2313" s="3" t="s">
        <v>2311</v>
      </c>
      <c r="C2313" s="3" t="s">
        <v>6420</v>
      </c>
      <c r="D2313" s="6">
        <v>4000</v>
      </c>
      <c r="E2313" s="8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>
        <f t="shared" si="144"/>
        <v>234</v>
      </c>
      <c r="P2313" s="11">
        <f t="shared" si="145"/>
        <v>90.1</v>
      </c>
      <c r="Q2313" t="s">
        <v>8322</v>
      </c>
      <c r="R2313" t="s">
        <v>8326</v>
      </c>
      <c r="S2313" s="10">
        <f t="shared" si="146"/>
        <v>41736.004502314812</v>
      </c>
      <c r="T2313">
        <f t="shared" si="147"/>
        <v>2014</v>
      </c>
      <c r="U2313" s="15" t="str" cm="1">
        <f t="array" ref="U2313">_xlfn.IFS(MONTH($S2313)=1, "January", MONTH($S2313)=2, "Feburary", MONTH($S2313)=3, "March", MONTH($S2313)=4, "April", MONTH($S2313)=5, "May", MONTH($S2313)=6, "June", MONTH($S2313)=7, "July", MONTH($S2313)=8, "August", MONTH($S2313)=9, "September", MONTH($S2313)=10, "October", MONTH($S2313)=11, "November", MONTH($S2313)=12, "December")</f>
        <v>April</v>
      </c>
    </row>
    <row r="2314" spans="1:21" ht="30" x14ac:dyDescent="0.25">
      <c r="A2314">
        <v>2312</v>
      </c>
      <c r="B2314" s="3" t="s">
        <v>2312</v>
      </c>
      <c r="C2314" s="3" t="s">
        <v>6421</v>
      </c>
      <c r="D2314" s="6">
        <v>4000</v>
      </c>
      <c r="E2314" s="8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>
        <f t="shared" si="144"/>
        <v>81</v>
      </c>
      <c r="P2314" s="11">
        <f t="shared" si="145"/>
        <v>40.96</v>
      </c>
      <c r="Q2314" t="s">
        <v>8322</v>
      </c>
      <c r="R2314" t="s">
        <v>8326</v>
      </c>
      <c r="S2314" s="10">
        <f t="shared" si="146"/>
        <v>41716.632847222223</v>
      </c>
      <c r="T2314">
        <f t="shared" si="147"/>
        <v>2014</v>
      </c>
      <c r="U2314" s="15" t="str" cm="1">
        <f t="array" ref="U2314">_xlfn.IFS(MONTH($S2314)=1, "January", MONTH($S2314)=2, "Feburary", MONTH($S2314)=3, "March", MONTH($S2314)=4, "April", MONTH($S2314)=5, "May", MONTH($S2314)=6, "June", MONTH($S2314)=7, "July", MONTH($S2314)=8, "August", MONTH($S2314)=9, "September", MONTH($S2314)=10, "October", MONTH($S2314)=11, "November", MONTH($S2314)=12, "December")</f>
        <v>March</v>
      </c>
    </row>
    <row r="2315" spans="1:21" x14ac:dyDescent="0.25">
      <c r="A2315">
        <v>2313</v>
      </c>
      <c r="B2315" s="3" t="s">
        <v>2313</v>
      </c>
      <c r="C2315" s="3" t="s">
        <v>6422</v>
      </c>
      <c r="D2315" s="6">
        <v>4000</v>
      </c>
      <c r="E2315" s="8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>
        <f t="shared" si="144"/>
        <v>220</v>
      </c>
      <c r="P2315" s="11">
        <f t="shared" si="145"/>
        <v>56</v>
      </c>
      <c r="Q2315" t="s">
        <v>8322</v>
      </c>
      <c r="R2315" t="s">
        <v>8326</v>
      </c>
      <c r="S2315" s="10">
        <f t="shared" si="146"/>
        <v>41002.958634259259</v>
      </c>
      <c r="T2315">
        <f t="shared" si="147"/>
        <v>2012</v>
      </c>
      <c r="U2315" s="15" t="str" cm="1">
        <f t="array" ref="U2315">_xlfn.IFS(MONTH($S2315)=1, "January", MONTH($S2315)=2, "Feburary", MONTH($S2315)=3, "March", MONTH($S2315)=4, "April", MONTH($S2315)=5, "May", MONTH($S2315)=6, "June", MONTH($S2315)=7, "July", MONTH($S2315)=8, "August", MONTH($S2315)=9, "September", MONTH($S2315)=10, "October", MONTH($S2315)=11, "November", MONTH($S2315)=12, "December")</f>
        <v>April</v>
      </c>
    </row>
    <row r="2316" spans="1:21" ht="30" x14ac:dyDescent="0.25">
      <c r="A2316">
        <v>2314</v>
      </c>
      <c r="B2316" s="3" t="s">
        <v>2314</v>
      </c>
      <c r="C2316" s="3" t="s">
        <v>6423</v>
      </c>
      <c r="D2316" s="6">
        <v>4000</v>
      </c>
      <c r="E2316" s="8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>
        <f t="shared" si="144"/>
        <v>47</v>
      </c>
      <c r="P2316" s="11">
        <f t="shared" si="145"/>
        <v>37.67</v>
      </c>
      <c r="Q2316" t="s">
        <v>8322</v>
      </c>
      <c r="R2316" t="s">
        <v>8326</v>
      </c>
      <c r="S2316" s="10">
        <f t="shared" si="146"/>
        <v>41037.551585648151</v>
      </c>
      <c r="T2316">
        <f t="shared" si="147"/>
        <v>2012</v>
      </c>
      <c r="U2316" s="15" t="str" cm="1">
        <f t="array" ref="U2316">_xlfn.IFS(MONTH($S2316)=1, "January", MONTH($S2316)=2, "Feburary", MONTH($S2316)=3, "March", MONTH($S2316)=4, "April", MONTH($S2316)=5, "May", MONTH($S2316)=6, "June", MONTH($S2316)=7, "July", MONTH($S2316)=8, "August", MONTH($S2316)=9, "September", MONTH($S2316)=10, "October", MONTH($S2316)=11, "November", MONTH($S2316)=12, "December")</f>
        <v>May</v>
      </c>
    </row>
    <row r="2317" spans="1:21" ht="30" x14ac:dyDescent="0.25">
      <c r="A2317">
        <v>2315</v>
      </c>
      <c r="B2317" s="3" t="s">
        <v>2315</v>
      </c>
      <c r="C2317" s="3" t="s">
        <v>6424</v>
      </c>
      <c r="D2317" s="6">
        <v>4000</v>
      </c>
      <c r="E2317" s="8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>
        <f t="shared" si="144"/>
        <v>64</v>
      </c>
      <c r="P2317" s="11">
        <f t="shared" si="145"/>
        <v>40.08</v>
      </c>
      <c r="Q2317" t="s">
        <v>8322</v>
      </c>
      <c r="R2317" t="s">
        <v>8326</v>
      </c>
      <c r="S2317" s="10">
        <f t="shared" si="146"/>
        <v>41004.72619212963</v>
      </c>
      <c r="T2317">
        <f t="shared" si="147"/>
        <v>2012</v>
      </c>
      <c r="U2317" s="15" t="str" cm="1">
        <f t="array" ref="U2317">_xlfn.IFS(MONTH($S2317)=1, "January", MONTH($S2317)=2, "Feburary", MONTH($S2317)=3, "March", MONTH($S2317)=4, "April", MONTH($S2317)=5, "May", MONTH($S2317)=6, "June", MONTH($S2317)=7, "July", MONTH($S2317)=8, "August", MONTH($S2317)=9, "September", MONTH($S2317)=10, "October", MONTH($S2317)=11, "November", MONTH($S2317)=12, "December")</f>
        <v>April</v>
      </c>
    </row>
    <row r="2318" spans="1:21" ht="30" x14ac:dyDescent="0.25">
      <c r="A2318">
        <v>2316</v>
      </c>
      <c r="B2318" s="3" t="s">
        <v>2316</v>
      </c>
      <c r="C2318" s="3" t="s">
        <v>6425</v>
      </c>
      <c r="D2318" s="6">
        <v>4000</v>
      </c>
      <c r="E2318" s="8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>
        <f t="shared" si="144"/>
        <v>390</v>
      </c>
      <c r="P2318" s="11">
        <f t="shared" si="145"/>
        <v>78.03</v>
      </c>
      <c r="Q2318" t="s">
        <v>8322</v>
      </c>
      <c r="R2318" t="s">
        <v>8326</v>
      </c>
      <c r="S2318" s="10">
        <f t="shared" si="146"/>
        <v>40079.725115740745</v>
      </c>
      <c r="T2318">
        <f t="shared" si="147"/>
        <v>2009</v>
      </c>
      <c r="U2318" s="15" t="str" cm="1">
        <f t="array" ref="U2318">_xlfn.IFS(MONTH($S2318)=1, "January", MONTH($S2318)=2, "Feburary", MONTH($S2318)=3, "March", MONTH($S2318)=4, "April", MONTH($S2318)=5, "May", MONTH($S2318)=6, "June", MONTH($S2318)=7, "July", MONTH($S2318)=8, "August", MONTH($S2318)=9, "September", MONTH($S2318)=10, "October", MONTH($S2318)=11, "November", MONTH($S2318)=12, "December")</f>
        <v>September</v>
      </c>
    </row>
    <row r="2319" spans="1:21" ht="30" x14ac:dyDescent="0.25">
      <c r="A2319">
        <v>2317</v>
      </c>
      <c r="B2319" s="3" t="s">
        <v>2317</v>
      </c>
      <c r="C2319" s="3" t="s">
        <v>6426</v>
      </c>
      <c r="D2319" s="6">
        <v>4000</v>
      </c>
      <c r="E2319" s="8">
        <v>416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>
        <f t="shared" si="144"/>
        <v>10</v>
      </c>
      <c r="P2319" s="11">
        <f t="shared" si="145"/>
        <v>18.91</v>
      </c>
      <c r="Q2319" t="s">
        <v>8322</v>
      </c>
      <c r="R2319" t="s">
        <v>8326</v>
      </c>
      <c r="S2319" s="10">
        <f t="shared" si="146"/>
        <v>40192.542233796295</v>
      </c>
      <c r="T2319">
        <f t="shared" si="147"/>
        <v>2010</v>
      </c>
      <c r="U2319" s="15" t="str" cm="1">
        <f t="array" ref="U2319">_xlfn.IFS(MONTH($S2319)=1, "January", MONTH($S2319)=2, "Feburary", MONTH($S2319)=3, "March", MONTH($S2319)=4, "April", MONTH($S2319)=5, "May", MONTH($S2319)=6, "June", MONTH($S2319)=7, "July", MONTH($S2319)=8, "August", MONTH($S2319)=9, "September", MONTH($S2319)=10, "October", MONTH($S2319)=11, "November", MONTH($S2319)=12, "December")</f>
        <v>January</v>
      </c>
    </row>
    <row r="2320" spans="1:21" ht="30" x14ac:dyDescent="0.25">
      <c r="A2320">
        <v>2318</v>
      </c>
      <c r="B2320" s="3" t="s">
        <v>2318</v>
      </c>
      <c r="C2320" s="3" t="s">
        <v>6427</v>
      </c>
      <c r="D2320" s="6">
        <v>4000</v>
      </c>
      <c r="E2320" s="8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>
        <f t="shared" si="144"/>
        <v>151</v>
      </c>
      <c r="P2320" s="11">
        <f t="shared" si="145"/>
        <v>37.130000000000003</v>
      </c>
      <c r="Q2320" t="s">
        <v>8322</v>
      </c>
      <c r="R2320" t="s">
        <v>8326</v>
      </c>
      <c r="S2320" s="10">
        <f t="shared" si="146"/>
        <v>40050.643680555557</v>
      </c>
      <c r="T2320">
        <f t="shared" si="147"/>
        <v>2009</v>
      </c>
      <c r="U2320" s="15" t="str" cm="1">
        <f t="array" ref="U2320">_xlfn.IFS(MONTH($S2320)=1, "January", MONTH($S2320)=2, "Feburary", MONTH($S2320)=3, "March", MONTH($S2320)=4, "April", MONTH($S2320)=5, "May", MONTH($S2320)=6, "June", MONTH($S2320)=7, "July", MONTH($S2320)=8, "August", MONTH($S2320)=9, "September", MONTH($S2320)=10, "October", MONTH($S2320)=11, "November", MONTH($S2320)=12, "December")</f>
        <v>August</v>
      </c>
    </row>
    <row r="2321" spans="1:21" ht="30" x14ac:dyDescent="0.25">
      <c r="A2321">
        <v>2319</v>
      </c>
      <c r="B2321" s="3" t="s">
        <v>2319</v>
      </c>
      <c r="C2321" s="3" t="s">
        <v>6428</v>
      </c>
      <c r="D2321" s="6">
        <v>4000</v>
      </c>
      <c r="E2321" s="8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>
        <f t="shared" si="144"/>
        <v>81</v>
      </c>
      <c r="P2321" s="11">
        <f t="shared" si="145"/>
        <v>41.96</v>
      </c>
      <c r="Q2321" t="s">
        <v>8322</v>
      </c>
      <c r="R2321" t="s">
        <v>8326</v>
      </c>
      <c r="S2321" s="10">
        <f t="shared" si="146"/>
        <v>41593.082002314812</v>
      </c>
      <c r="T2321">
        <f t="shared" si="147"/>
        <v>2013</v>
      </c>
      <c r="U2321" s="15" t="str" cm="1">
        <f t="array" ref="U2321">_xlfn.IFS(MONTH($S2321)=1, "January", MONTH($S2321)=2, "Feburary", MONTH($S2321)=3, "March", MONTH($S2321)=4, "April", MONTH($S2321)=5, "May", MONTH($S2321)=6, "June", MONTH($S2321)=7, "July", MONTH($S2321)=8, "August", MONTH($S2321)=9, "September", MONTH($S2321)=10, "October", MONTH($S2321)=11, "November", MONTH($S2321)=12, "December")</f>
        <v>November</v>
      </c>
    </row>
    <row r="2322" spans="1:21" ht="30" x14ac:dyDescent="0.25">
      <c r="A2322">
        <v>2320</v>
      </c>
      <c r="B2322" s="3" t="s">
        <v>2320</v>
      </c>
      <c r="C2322" s="3" t="s">
        <v>6429</v>
      </c>
      <c r="D2322" s="6">
        <v>4000</v>
      </c>
      <c r="E2322" s="8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>
        <f t="shared" si="144"/>
        <v>136</v>
      </c>
      <c r="P2322" s="11">
        <f t="shared" si="145"/>
        <v>61.04</v>
      </c>
      <c r="Q2322" t="s">
        <v>8322</v>
      </c>
      <c r="R2322" t="s">
        <v>8326</v>
      </c>
      <c r="S2322" s="10">
        <f t="shared" si="146"/>
        <v>41696.817129629628</v>
      </c>
      <c r="T2322">
        <f t="shared" si="147"/>
        <v>2014</v>
      </c>
      <c r="U2322" s="15" t="str" cm="1">
        <f t="array" ref="U2322">_xlfn.IFS(MONTH($S2322)=1, "January", MONTH($S2322)=2, "Feburary", MONTH($S2322)=3, "March", MONTH($S2322)=4, "April", MONTH($S2322)=5, "May", MONTH($S2322)=6, "June", MONTH($S2322)=7, "July", MONTH($S2322)=8, "August", MONTH($S2322)=9, "September", MONTH($S2322)=10, "October", MONTH($S2322)=11, "November", MONTH($S2322)=12, "December")</f>
        <v>Feburary</v>
      </c>
    </row>
    <row r="2323" spans="1:21" ht="30" x14ac:dyDescent="0.25">
      <c r="A2323">
        <v>2321</v>
      </c>
      <c r="B2323" s="3" t="s">
        <v>2321</v>
      </c>
      <c r="C2323" s="3" t="s">
        <v>6430</v>
      </c>
      <c r="D2323" s="6">
        <v>4000</v>
      </c>
      <c r="E2323" s="8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>
        <f t="shared" si="144"/>
        <v>103</v>
      </c>
      <c r="P2323" s="11">
        <f t="shared" si="145"/>
        <v>64.53</v>
      </c>
      <c r="Q2323" t="s">
        <v>8333</v>
      </c>
      <c r="R2323" t="s">
        <v>8349</v>
      </c>
      <c r="S2323" s="10">
        <f t="shared" si="146"/>
        <v>42799.260428240741</v>
      </c>
      <c r="T2323">
        <f t="shared" si="147"/>
        <v>2017</v>
      </c>
      <c r="U2323" s="15" t="str" cm="1">
        <f t="array" ref="U2323">_xlfn.IFS(MONTH($S2323)=1, "January", MONTH($S2323)=2, "Feburary", MONTH($S2323)=3, "March", MONTH($S2323)=4, "April", MONTH($S2323)=5, "May", MONTH($S2323)=6, "June", MONTH($S2323)=7, "July", MONTH($S2323)=8, "August", MONTH($S2323)=9, "September", MONTH($S2323)=10, "October", MONTH($S2323)=11, "November", MONTH($S2323)=12, "December")</f>
        <v>March</v>
      </c>
    </row>
    <row r="2324" spans="1:21" ht="30" x14ac:dyDescent="0.25">
      <c r="A2324">
        <v>2322</v>
      </c>
      <c r="B2324" s="3" t="s">
        <v>2322</v>
      </c>
      <c r="C2324" s="3" t="s">
        <v>6431</v>
      </c>
      <c r="D2324" s="6">
        <v>4000</v>
      </c>
      <c r="E2324" s="8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>
        <f t="shared" si="144"/>
        <v>2</v>
      </c>
      <c r="P2324" s="11">
        <f t="shared" si="145"/>
        <v>21.25</v>
      </c>
      <c r="Q2324" t="s">
        <v>8333</v>
      </c>
      <c r="R2324" t="s">
        <v>8349</v>
      </c>
      <c r="S2324" s="10">
        <f t="shared" si="146"/>
        <v>42804.895474537043</v>
      </c>
      <c r="T2324">
        <f t="shared" si="147"/>
        <v>2017</v>
      </c>
      <c r="U2324" s="15" t="str" cm="1">
        <f t="array" ref="U2324">_xlfn.IFS(MONTH($S2324)=1, "January", MONTH($S2324)=2, "Feburary", MONTH($S2324)=3, "March", MONTH($S2324)=4, "April", MONTH($S2324)=5, "May", MONTH($S2324)=6, "June", MONTH($S2324)=7, "July", MONTH($S2324)=8, "August", MONTH($S2324)=9, "September", MONTH($S2324)=10, "October", MONTH($S2324)=11, "November", MONTH($S2324)=12, "December")</f>
        <v>March</v>
      </c>
    </row>
    <row r="2325" spans="1:21" ht="30" x14ac:dyDescent="0.25">
      <c r="A2325">
        <v>2323</v>
      </c>
      <c r="B2325" s="3" t="s">
        <v>2323</v>
      </c>
      <c r="C2325" s="3" t="s">
        <v>6432</v>
      </c>
      <c r="D2325" s="6">
        <v>4000</v>
      </c>
      <c r="E2325" s="8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>
        <f t="shared" si="144"/>
        <v>3</v>
      </c>
      <c r="P2325" s="11">
        <f t="shared" si="145"/>
        <v>30</v>
      </c>
      <c r="Q2325" t="s">
        <v>8333</v>
      </c>
      <c r="R2325" t="s">
        <v>8349</v>
      </c>
      <c r="S2325" s="10">
        <f t="shared" si="146"/>
        <v>42807.755173611105</v>
      </c>
      <c r="T2325">
        <f t="shared" si="147"/>
        <v>2017</v>
      </c>
      <c r="U2325" s="15" t="str" cm="1">
        <f t="array" ref="U2325">_xlfn.IFS(MONTH($S2325)=1, "January", MONTH($S2325)=2, "Feburary", MONTH($S2325)=3, "March", MONTH($S2325)=4, "April", MONTH($S2325)=5, "May", MONTH($S2325)=6, "June", MONTH($S2325)=7, "July", MONTH($S2325)=8, "August", MONTH($S2325)=9, "September", MONTH($S2325)=10, "October", MONTH($S2325)=11, "November", MONTH($S2325)=12, "December")</f>
        <v>March</v>
      </c>
    </row>
    <row r="2326" spans="1:21" ht="30" x14ac:dyDescent="0.25">
      <c r="A2326">
        <v>2324</v>
      </c>
      <c r="B2326" s="3" t="s">
        <v>2324</v>
      </c>
      <c r="C2326" s="3" t="s">
        <v>6433</v>
      </c>
      <c r="D2326" s="6">
        <v>4000</v>
      </c>
      <c r="E2326" s="8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>
        <f t="shared" si="144"/>
        <v>39</v>
      </c>
      <c r="P2326" s="11">
        <f t="shared" si="145"/>
        <v>25.49</v>
      </c>
      <c r="Q2326" t="s">
        <v>8333</v>
      </c>
      <c r="R2326" t="s">
        <v>8349</v>
      </c>
      <c r="S2326" s="10">
        <f t="shared" si="146"/>
        <v>42790.885243055556</v>
      </c>
      <c r="T2326">
        <f t="shared" si="147"/>
        <v>2017</v>
      </c>
      <c r="U2326" s="15" t="str" cm="1">
        <f t="array" ref="U2326">_xlfn.IFS(MONTH($S2326)=1, "January", MONTH($S2326)=2, "Feburary", MONTH($S2326)=3, "March", MONTH($S2326)=4, "April", MONTH($S2326)=5, "May", MONTH($S2326)=6, "June", MONTH($S2326)=7, "July", MONTH($S2326)=8, "August", MONTH($S2326)=9, "September", MONTH($S2326)=10, "October", MONTH($S2326)=11, "November", MONTH($S2326)=12, "December")</f>
        <v>Feburary</v>
      </c>
    </row>
    <row r="2327" spans="1:21" ht="30" x14ac:dyDescent="0.25">
      <c r="A2327">
        <v>2325</v>
      </c>
      <c r="B2327" s="3" t="s">
        <v>2325</v>
      </c>
      <c r="C2327" s="3" t="s">
        <v>6434</v>
      </c>
      <c r="D2327" s="6">
        <v>4000</v>
      </c>
      <c r="E2327" s="8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>
        <f t="shared" si="144"/>
        <v>2</v>
      </c>
      <c r="P2327" s="11">
        <f t="shared" si="145"/>
        <v>11.43</v>
      </c>
      <c r="Q2327" t="s">
        <v>8333</v>
      </c>
      <c r="R2327" t="s">
        <v>8349</v>
      </c>
      <c r="S2327" s="10">
        <f t="shared" si="146"/>
        <v>42794.022349537037</v>
      </c>
      <c r="T2327">
        <f t="shared" si="147"/>
        <v>2017</v>
      </c>
      <c r="U2327" s="15" t="str" cm="1">
        <f t="array" ref="U2327">_xlfn.IFS(MONTH($S2327)=1, "January", MONTH($S2327)=2, "Feburary", MONTH($S2327)=3, "March", MONTH($S2327)=4, "April", MONTH($S2327)=5, "May", MONTH($S2327)=6, "June", MONTH($S2327)=7, "July", MONTH($S2327)=8, "August", MONTH($S2327)=9, "September", MONTH($S2327)=10, "October", MONTH($S2327)=11, "November", MONTH($S2327)=12, "December")</f>
        <v>Feburary</v>
      </c>
    </row>
    <row r="2328" spans="1:21" ht="30" x14ac:dyDescent="0.25">
      <c r="A2328">
        <v>2326</v>
      </c>
      <c r="B2328" s="3" t="s">
        <v>2326</v>
      </c>
      <c r="C2328" s="3" t="s">
        <v>6435</v>
      </c>
      <c r="D2328" s="6">
        <v>4000</v>
      </c>
      <c r="E2328" s="8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>
        <f t="shared" si="144"/>
        <v>3</v>
      </c>
      <c r="P2328" s="11">
        <f t="shared" si="145"/>
        <v>108</v>
      </c>
      <c r="Q2328" t="s">
        <v>8333</v>
      </c>
      <c r="R2328" t="s">
        <v>8349</v>
      </c>
      <c r="S2328" s="10">
        <f t="shared" si="146"/>
        <v>42804.034120370372</v>
      </c>
      <c r="T2328">
        <f t="shared" si="147"/>
        <v>2017</v>
      </c>
      <c r="U2328" s="15" t="str" cm="1">
        <f t="array" ref="U2328">_xlfn.IFS(MONTH($S2328)=1, "January", MONTH($S2328)=2, "Feburary", MONTH($S2328)=3, "March", MONTH($S2328)=4, "April", MONTH($S2328)=5, "May", MONTH($S2328)=6, "June", MONTH($S2328)=7, "July", MONTH($S2328)=8, "August", MONTH($S2328)=9, "September", MONTH($S2328)=10, "October", MONTH($S2328)=11, "November", MONTH($S2328)=12, "December")</f>
        <v>March</v>
      </c>
    </row>
    <row r="2329" spans="1:21" ht="30" x14ac:dyDescent="0.25">
      <c r="A2329">
        <v>2327</v>
      </c>
      <c r="B2329" s="3" t="s">
        <v>2327</v>
      </c>
      <c r="C2329" s="3" t="s">
        <v>6436</v>
      </c>
      <c r="D2329" s="6">
        <v>4000</v>
      </c>
      <c r="E2329" s="8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>
        <f t="shared" si="144"/>
        <v>4603</v>
      </c>
      <c r="P2329" s="11">
        <f t="shared" si="145"/>
        <v>54.88</v>
      </c>
      <c r="Q2329" t="s">
        <v>8333</v>
      </c>
      <c r="R2329" t="s">
        <v>8349</v>
      </c>
      <c r="S2329" s="10">
        <f t="shared" si="146"/>
        <v>41842.917129629634</v>
      </c>
      <c r="T2329">
        <f t="shared" si="147"/>
        <v>2014</v>
      </c>
      <c r="U2329" s="15" t="str" cm="1">
        <f t="array" ref="U2329">_xlfn.IFS(MONTH($S2329)=1, "January", MONTH($S2329)=2, "Feburary", MONTH($S2329)=3, "March", MONTH($S2329)=4, "April", MONTH($S2329)=5, "May", MONTH($S2329)=6, "June", MONTH($S2329)=7, "July", MONTH($S2329)=8, "August", MONTH($S2329)=9, "September", MONTH($S2329)=10, "October", MONTH($S2329)=11, "November", MONTH($S2329)=12, "December")</f>
        <v>July</v>
      </c>
    </row>
    <row r="2330" spans="1:21" ht="60" x14ac:dyDescent="0.25">
      <c r="A2330">
        <v>2328</v>
      </c>
      <c r="B2330" s="3" t="s">
        <v>2328</v>
      </c>
      <c r="C2330" s="3" t="s">
        <v>6437</v>
      </c>
      <c r="D2330" s="6">
        <v>4000</v>
      </c>
      <c r="E2330" s="8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>
        <f t="shared" si="144"/>
        <v>636</v>
      </c>
      <c r="P2330" s="11">
        <f t="shared" si="145"/>
        <v>47.38</v>
      </c>
      <c r="Q2330" t="s">
        <v>8333</v>
      </c>
      <c r="R2330" t="s">
        <v>8349</v>
      </c>
      <c r="S2330" s="10">
        <f t="shared" si="146"/>
        <v>42139.781678240746</v>
      </c>
      <c r="T2330">
        <f t="shared" si="147"/>
        <v>2015</v>
      </c>
      <c r="U2330" s="15" t="str" cm="1">
        <f t="array" ref="U2330">_xlfn.IFS(MONTH($S2330)=1, "January", MONTH($S2330)=2, "Feburary", MONTH($S2330)=3, "March", MONTH($S2330)=4, "April", MONTH($S2330)=5, "May", MONTH($S2330)=6, "June", MONTH($S2330)=7, "July", MONTH($S2330)=8, "August", MONTH($S2330)=9, "September", MONTH($S2330)=10, "October", MONTH($S2330)=11, "November", MONTH($S2330)=12, "December")</f>
        <v>May</v>
      </c>
    </row>
    <row r="2331" spans="1:21" ht="30" x14ac:dyDescent="0.25">
      <c r="A2331">
        <v>2329</v>
      </c>
      <c r="B2331" s="3" t="s">
        <v>2329</v>
      </c>
      <c r="C2331" s="3" t="s">
        <v>6438</v>
      </c>
      <c r="D2331" s="6">
        <v>4000</v>
      </c>
      <c r="E2331" s="8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>
        <f t="shared" si="144"/>
        <v>662</v>
      </c>
      <c r="P2331" s="11">
        <f t="shared" si="145"/>
        <v>211.84</v>
      </c>
      <c r="Q2331" t="s">
        <v>8333</v>
      </c>
      <c r="R2331" t="s">
        <v>8349</v>
      </c>
      <c r="S2331" s="10">
        <f t="shared" si="146"/>
        <v>41807.624374999999</v>
      </c>
      <c r="T2331">
        <f t="shared" si="147"/>
        <v>2014</v>
      </c>
      <c r="U2331" s="15" t="str" cm="1">
        <f t="array" ref="U2331">_xlfn.IFS(MONTH($S2331)=1, "January", MONTH($S2331)=2, "Feburary", MONTH($S2331)=3, "March", MONTH($S2331)=4, "April", MONTH($S2331)=5, "May", MONTH($S2331)=6, "June", MONTH($S2331)=7, "July", MONTH($S2331)=8, "August", MONTH($S2331)=9, "September", MONTH($S2331)=10, "October", MONTH($S2331)=11, "November", MONTH($S2331)=12, "December")</f>
        <v>June</v>
      </c>
    </row>
    <row r="2332" spans="1:21" ht="30" x14ac:dyDescent="0.25">
      <c r="A2332">
        <v>2330</v>
      </c>
      <c r="B2332" s="3" t="s">
        <v>2330</v>
      </c>
      <c r="C2332" s="3" t="s">
        <v>6439</v>
      </c>
      <c r="D2332" s="6">
        <v>4000</v>
      </c>
      <c r="E2332" s="8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>
        <f t="shared" si="144"/>
        <v>896</v>
      </c>
      <c r="P2332" s="11">
        <f t="shared" si="145"/>
        <v>219.93</v>
      </c>
      <c r="Q2332" t="s">
        <v>8333</v>
      </c>
      <c r="R2332" t="s">
        <v>8349</v>
      </c>
      <c r="S2332" s="10">
        <f t="shared" si="146"/>
        <v>42332.89980324074</v>
      </c>
      <c r="T2332">
        <f t="shared" si="147"/>
        <v>2015</v>
      </c>
      <c r="U2332" s="15" t="str" cm="1">
        <f t="array" ref="U2332">_xlfn.IFS(MONTH($S2332)=1, "January", MONTH($S2332)=2, "Feburary", MONTH($S2332)=3, "March", MONTH($S2332)=4, "April", MONTH($S2332)=5, "May", MONTH($S2332)=6, "June", MONTH($S2332)=7, "July", MONTH($S2332)=8, "August", MONTH($S2332)=9, "September", MONTH($S2332)=10, "October", MONTH($S2332)=11, "November", MONTH($S2332)=12, "December")</f>
        <v>November</v>
      </c>
    </row>
    <row r="2333" spans="1:21" ht="30" x14ac:dyDescent="0.25">
      <c r="A2333">
        <v>2331</v>
      </c>
      <c r="B2333" s="3" t="s">
        <v>2331</v>
      </c>
      <c r="C2333" s="3" t="s">
        <v>6440</v>
      </c>
      <c r="D2333" s="6">
        <v>4000</v>
      </c>
      <c r="E2333" s="8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>
        <f t="shared" si="144"/>
        <v>289</v>
      </c>
      <c r="P2333" s="11">
        <f t="shared" si="145"/>
        <v>40.799999999999997</v>
      </c>
      <c r="Q2333" t="s">
        <v>8333</v>
      </c>
      <c r="R2333" t="s">
        <v>8349</v>
      </c>
      <c r="S2333" s="10">
        <f t="shared" si="146"/>
        <v>41839.005671296298</v>
      </c>
      <c r="T2333">
        <f t="shared" si="147"/>
        <v>2014</v>
      </c>
      <c r="U2333" s="15" t="str" cm="1">
        <f t="array" ref="U2333">_xlfn.IFS(MONTH($S2333)=1, "January", MONTH($S2333)=2, "Feburary", MONTH($S2333)=3, "March", MONTH($S2333)=4, "April", MONTH($S2333)=5, "May", MONTH($S2333)=6, "June", MONTH($S2333)=7, "July", MONTH($S2333)=8, "August", MONTH($S2333)=9, "September", MONTH($S2333)=10, "October", MONTH($S2333)=11, "November", MONTH($S2333)=12, "December")</f>
        <v>July</v>
      </c>
    </row>
    <row r="2334" spans="1:21" ht="30" x14ac:dyDescent="0.25">
      <c r="A2334">
        <v>2332</v>
      </c>
      <c r="B2334" s="3" t="s">
        <v>2332</v>
      </c>
      <c r="C2334" s="3" t="s">
        <v>6441</v>
      </c>
      <c r="D2334" s="6">
        <v>4000</v>
      </c>
      <c r="E2334" s="8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>
        <f t="shared" si="144"/>
        <v>664</v>
      </c>
      <c r="P2334" s="11">
        <f t="shared" si="145"/>
        <v>75.5</v>
      </c>
      <c r="Q2334" t="s">
        <v>8333</v>
      </c>
      <c r="R2334" t="s">
        <v>8349</v>
      </c>
      <c r="S2334" s="10">
        <f t="shared" si="146"/>
        <v>42011.628136574072</v>
      </c>
      <c r="T2334">
        <f t="shared" si="147"/>
        <v>2015</v>
      </c>
      <c r="U2334" s="15" t="str" cm="1">
        <f t="array" ref="U2334">_xlfn.IFS(MONTH($S2334)=1, "January", MONTH($S2334)=2, "Feburary", MONTH($S2334)=3, "March", MONTH($S2334)=4, "April", MONTH($S2334)=5, "May", MONTH($S2334)=6, "June", MONTH($S2334)=7, "July", MONTH($S2334)=8, "August", MONTH($S2334)=9, "September", MONTH($S2334)=10, "October", MONTH($S2334)=11, "November", MONTH($S2334)=12, "December")</f>
        <v>January</v>
      </c>
    </row>
    <row r="2335" spans="1:21" ht="30" x14ac:dyDescent="0.25">
      <c r="A2335">
        <v>2333</v>
      </c>
      <c r="B2335" s="3" t="s">
        <v>2333</v>
      </c>
      <c r="C2335" s="3" t="s">
        <v>6442</v>
      </c>
      <c r="D2335" s="6">
        <v>4000</v>
      </c>
      <c r="E2335" s="8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>
        <f t="shared" si="144"/>
        <v>32</v>
      </c>
      <c r="P2335" s="11">
        <f t="shared" si="145"/>
        <v>13.54</v>
      </c>
      <c r="Q2335" t="s">
        <v>8333</v>
      </c>
      <c r="R2335" t="s">
        <v>8349</v>
      </c>
      <c r="S2335" s="10">
        <f t="shared" si="146"/>
        <v>41767.650347222225</v>
      </c>
      <c r="T2335">
        <f t="shared" si="147"/>
        <v>2014</v>
      </c>
      <c r="U2335" s="15" t="str" cm="1">
        <f t="array" ref="U2335">_xlfn.IFS(MONTH($S2335)=1, "January", MONTH($S2335)=2, "Feburary", MONTH($S2335)=3, "March", MONTH($S2335)=4, "April", MONTH($S2335)=5, "May", MONTH($S2335)=6, "June", MONTH($S2335)=7, "July", MONTH($S2335)=8, "August", MONTH($S2335)=9, "September", MONTH($S2335)=10, "October", MONTH($S2335)=11, "November", MONTH($S2335)=12, "December")</f>
        <v>May</v>
      </c>
    </row>
    <row r="2336" spans="1:21" ht="30" x14ac:dyDescent="0.25">
      <c r="A2336">
        <v>2334</v>
      </c>
      <c r="B2336" s="3" t="s">
        <v>2334</v>
      </c>
      <c r="C2336" s="3" t="s">
        <v>6443</v>
      </c>
      <c r="D2336" s="6">
        <v>4000</v>
      </c>
      <c r="E2336" s="8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>
        <f t="shared" si="144"/>
        <v>102</v>
      </c>
      <c r="P2336" s="11">
        <f t="shared" si="145"/>
        <v>60.87</v>
      </c>
      <c r="Q2336" t="s">
        <v>8333</v>
      </c>
      <c r="R2336" t="s">
        <v>8349</v>
      </c>
      <c r="S2336" s="10">
        <f t="shared" si="146"/>
        <v>41918.670115740737</v>
      </c>
      <c r="T2336">
        <f t="shared" si="147"/>
        <v>2014</v>
      </c>
      <c r="U2336" s="15" t="str" cm="1">
        <f t="array" ref="U2336">_xlfn.IFS(MONTH($S2336)=1, "January", MONTH($S2336)=2, "Feburary", MONTH($S2336)=3, "March", MONTH($S2336)=4, "April", MONTH($S2336)=5, "May", MONTH($S2336)=6, "June", MONTH($S2336)=7, "July", MONTH($S2336)=8, "August", MONTH($S2336)=9, "September", MONTH($S2336)=10, "October", MONTH($S2336)=11, "November", MONTH($S2336)=12, "December")</f>
        <v>October</v>
      </c>
    </row>
    <row r="2337" spans="1:21" ht="30" x14ac:dyDescent="0.25">
      <c r="A2337">
        <v>2335</v>
      </c>
      <c r="B2337" s="3" t="s">
        <v>2335</v>
      </c>
      <c r="C2337" s="3" t="s">
        <v>6444</v>
      </c>
      <c r="D2337" s="6">
        <v>4000</v>
      </c>
      <c r="E2337" s="8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>
        <f t="shared" si="144"/>
        <v>639</v>
      </c>
      <c r="P2337" s="11">
        <f t="shared" si="145"/>
        <v>115.69</v>
      </c>
      <c r="Q2337" t="s">
        <v>8333</v>
      </c>
      <c r="R2337" t="s">
        <v>8349</v>
      </c>
      <c r="S2337" s="10">
        <f t="shared" si="146"/>
        <v>41771.572256944448</v>
      </c>
      <c r="T2337">
        <f t="shared" si="147"/>
        <v>2014</v>
      </c>
      <c r="U2337" s="15" t="str" cm="1">
        <f t="array" ref="U2337">_xlfn.IFS(MONTH($S2337)=1, "January", MONTH($S2337)=2, "Feburary", MONTH($S2337)=3, "March", MONTH($S2337)=4, "April", MONTH($S2337)=5, "May", MONTH($S2337)=6, "June", MONTH($S2337)=7, "July", MONTH($S2337)=8, "August", MONTH($S2337)=9, "September", MONTH($S2337)=10, "October", MONTH($S2337)=11, "November", MONTH($S2337)=12, "December")</f>
        <v>May</v>
      </c>
    </row>
    <row r="2338" spans="1:21" ht="30" x14ac:dyDescent="0.25">
      <c r="A2338">
        <v>2336</v>
      </c>
      <c r="B2338" s="3" t="s">
        <v>2336</v>
      </c>
      <c r="C2338" s="3" t="s">
        <v>6445</v>
      </c>
      <c r="D2338" s="6">
        <v>4000</v>
      </c>
      <c r="E2338" s="8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>
        <f t="shared" si="144"/>
        <v>2604</v>
      </c>
      <c r="P2338" s="11">
        <f t="shared" si="145"/>
        <v>48.1</v>
      </c>
      <c r="Q2338" t="s">
        <v>8333</v>
      </c>
      <c r="R2338" t="s">
        <v>8349</v>
      </c>
      <c r="S2338" s="10">
        <f t="shared" si="146"/>
        <v>41666.924710648149</v>
      </c>
      <c r="T2338">
        <f t="shared" si="147"/>
        <v>2014</v>
      </c>
      <c r="U2338" s="15" t="str" cm="1">
        <f t="array" ref="U2338">_xlfn.IFS(MONTH($S2338)=1, "January", MONTH($S2338)=2, "Feburary", MONTH($S2338)=3, "March", MONTH($S2338)=4, "April", MONTH($S2338)=5, "May", MONTH($S2338)=6, "June", MONTH($S2338)=7, "July", MONTH($S2338)=8, "August", MONTH($S2338)=9, "September", MONTH($S2338)=10, "October", MONTH($S2338)=11, "November", MONTH($S2338)=12, "December")</f>
        <v>January</v>
      </c>
    </row>
    <row r="2339" spans="1:21" ht="30" x14ac:dyDescent="0.25">
      <c r="A2339">
        <v>2337</v>
      </c>
      <c r="B2339" s="3" t="s">
        <v>2337</v>
      </c>
      <c r="C2339" s="3" t="s">
        <v>6446</v>
      </c>
      <c r="D2339" s="6">
        <v>4000</v>
      </c>
      <c r="E2339" s="8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>
        <f t="shared" si="144"/>
        <v>332</v>
      </c>
      <c r="P2339" s="11">
        <f t="shared" si="145"/>
        <v>74.180000000000007</v>
      </c>
      <c r="Q2339" t="s">
        <v>8333</v>
      </c>
      <c r="R2339" t="s">
        <v>8349</v>
      </c>
      <c r="S2339" s="10">
        <f t="shared" si="146"/>
        <v>41786.640543981484</v>
      </c>
      <c r="T2339">
        <f t="shared" si="147"/>
        <v>2014</v>
      </c>
      <c r="U2339" s="15" t="str" cm="1">
        <f t="array" ref="U2339">_xlfn.IFS(MONTH($S2339)=1, "January", MONTH($S2339)=2, "Feburary", MONTH($S2339)=3, "March", MONTH($S2339)=4, "April", MONTH($S2339)=5, "May", MONTH($S2339)=6, "June", MONTH($S2339)=7, "July", MONTH($S2339)=8, "August", MONTH($S2339)=9, "September", MONTH($S2339)=10, "October", MONTH($S2339)=11, "November", MONTH($S2339)=12, "December")</f>
        <v>May</v>
      </c>
    </row>
    <row r="2340" spans="1:21" ht="30" x14ac:dyDescent="0.25">
      <c r="A2340">
        <v>2338</v>
      </c>
      <c r="B2340" s="3" t="s">
        <v>2338</v>
      </c>
      <c r="C2340" s="3" t="s">
        <v>6447</v>
      </c>
      <c r="D2340" s="6">
        <v>4000</v>
      </c>
      <c r="E2340" s="8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>
        <f t="shared" si="144"/>
        <v>379</v>
      </c>
      <c r="P2340" s="11">
        <f t="shared" si="145"/>
        <v>123.35</v>
      </c>
      <c r="Q2340" t="s">
        <v>8333</v>
      </c>
      <c r="R2340" t="s">
        <v>8349</v>
      </c>
      <c r="S2340" s="10">
        <f t="shared" si="146"/>
        <v>41789.896805555552</v>
      </c>
      <c r="T2340">
        <f t="shared" si="147"/>
        <v>2014</v>
      </c>
      <c r="U2340" s="15" t="str" cm="1">
        <f t="array" ref="U2340">_xlfn.IFS(MONTH($S2340)=1, "January", MONTH($S2340)=2, "Feburary", MONTH($S2340)=3, "March", MONTH($S2340)=4, "April", MONTH($S2340)=5, "May", MONTH($S2340)=6, "June", MONTH($S2340)=7, "July", MONTH($S2340)=8, "August", MONTH($S2340)=9, "September", MONTH($S2340)=10, "October", MONTH($S2340)=11, "November", MONTH($S2340)=12, "December")</f>
        <v>May</v>
      </c>
    </row>
    <row r="2341" spans="1:21" ht="30" x14ac:dyDescent="0.25">
      <c r="A2341">
        <v>2339</v>
      </c>
      <c r="B2341" s="3" t="s">
        <v>2339</v>
      </c>
      <c r="C2341" s="3" t="s">
        <v>6448</v>
      </c>
      <c r="D2341" s="6">
        <v>4000</v>
      </c>
      <c r="E2341" s="8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>
        <f t="shared" si="144"/>
        <v>1839</v>
      </c>
      <c r="P2341" s="11">
        <f t="shared" si="145"/>
        <v>66.62</v>
      </c>
      <c r="Q2341" t="s">
        <v>8333</v>
      </c>
      <c r="R2341" t="s">
        <v>8349</v>
      </c>
      <c r="S2341" s="10">
        <f t="shared" si="146"/>
        <v>42692.79987268518</v>
      </c>
      <c r="T2341">
        <f t="shared" si="147"/>
        <v>2016</v>
      </c>
      <c r="U2341" s="15" t="str" cm="1">
        <f t="array" ref="U2341">_xlfn.IFS(MONTH($S2341)=1, "January", MONTH($S2341)=2, "Feburary", MONTH($S2341)=3, "March", MONTH($S2341)=4, "April", MONTH($S2341)=5, "May", MONTH($S2341)=6, "June", MONTH($S2341)=7, "July", MONTH($S2341)=8, "August", MONTH($S2341)=9, "September", MONTH($S2341)=10, "October", MONTH($S2341)=11, "November", MONTH($S2341)=12, "December")</f>
        <v>November</v>
      </c>
    </row>
    <row r="2342" spans="1:21" ht="30" x14ac:dyDescent="0.25">
      <c r="A2342">
        <v>2340</v>
      </c>
      <c r="B2342" s="3" t="s">
        <v>2340</v>
      </c>
      <c r="C2342" s="3" t="s">
        <v>6449</v>
      </c>
      <c r="D2342" s="6">
        <v>4000</v>
      </c>
      <c r="E2342" s="8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>
        <f t="shared" si="144"/>
        <v>1058</v>
      </c>
      <c r="P2342" s="11">
        <f t="shared" si="145"/>
        <v>104.99</v>
      </c>
      <c r="Q2342" t="s">
        <v>8333</v>
      </c>
      <c r="R2342" t="s">
        <v>8349</v>
      </c>
      <c r="S2342" s="10">
        <f t="shared" si="146"/>
        <v>42643.642800925925</v>
      </c>
      <c r="T2342">
        <f t="shared" si="147"/>
        <v>2016</v>
      </c>
      <c r="U2342" s="15" t="str" cm="1">
        <f t="array" ref="U2342">_xlfn.IFS(MONTH($S2342)=1, "January", MONTH($S2342)=2, "Feburary", MONTH($S2342)=3, "March", MONTH($S2342)=4, "April", MONTH($S2342)=5, "May", MONTH($S2342)=6, "June", MONTH($S2342)=7, "July", MONTH($S2342)=8, "August", MONTH($S2342)=9, "September", MONTH($S2342)=10, "October", MONTH($S2342)=11, "November", MONTH($S2342)=12, "December")</f>
        <v>September</v>
      </c>
    </row>
    <row r="2343" spans="1:21" ht="30" x14ac:dyDescent="0.25">
      <c r="A2343">
        <v>2341</v>
      </c>
      <c r="B2343" s="3" t="s">
        <v>2341</v>
      </c>
      <c r="C2343" s="3" t="s">
        <v>6450</v>
      </c>
      <c r="D2343" s="6">
        <v>4000</v>
      </c>
      <c r="E2343" s="8">
        <v>0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>
        <f t="shared" si="144"/>
        <v>0</v>
      </c>
      <c r="P2343" s="11">
        <f t="shared" si="145"/>
        <v>0</v>
      </c>
      <c r="Q2343" t="s">
        <v>8316</v>
      </c>
      <c r="R2343" t="s">
        <v>8317</v>
      </c>
      <c r="S2343" s="10">
        <f t="shared" si="146"/>
        <v>42167.813703703709</v>
      </c>
      <c r="T2343">
        <f t="shared" si="147"/>
        <v>2015</v>
      </c>
      <c r="U2343" s="15" t="str" cm="1">
        <f t="array" ref="U2343">_xlfn.IFS(MONTH($S2343)=1, "January", MONTH($S2343)=2, "Feburary", MONTH($S2343)=3, "March", MONTH($S2343)=4, "April", MONTH($S2343)=5, "May", MONTH($S2343)=6, "June", MONTH($S2343)=7, "July", MONTH($S2343)=8, "August", MONTH($S2343)=9, "September", MONTH($S2343)=10, "October", MONTH($S2343)=11, "November", MONTH($S2343)=12, "December")</f>
        <v>June</v>
      </c>
    </row>
    <row r="2344" spans="1:21" ht="30" x14ac:dyDescent="0.25">
      <c r="A2344">
        <v>2342</v>
      </c>
      <c r="B2344" s="3" t="s">
        <v>2342</v>
      </c>
      <c r="C2344" s="3" t="s">
        <v>6451</v>
      </c>
      <c r="D2344" s="6">
        <v>4000</v>
      </c>
      <c r="E2344" s="8">
        <v>0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>
        <f t="shared" si="144"/>
        <v>0</v>
      </c>
      <c r="P2344" s="11">
        <f t="shared" si="145"/>
        <v>0</v>
      </c>
      <c r="Q2344" t="s">
        <v>8316</v>
      </c>
      <c r="R2344" t="s">
        <v>8317</v>
      </c>
      <c r="S2344" s="10">
        <f t="shared" si="146"/>
        <v>41897.702199074076</v>
      </c>
      <c r="T2344">
        <f t="shared" si="147"/>
        <v>2014</v>
      </c>
      <c r="U2344" s="15" t="str" cm="1">
        <f t="array" ref="U2344">_xlfn.IFS(MONTH($S2344)=1, "January", MONTH($S2344)=2, "Feburary", MONTH($S2344)=3, "March", MONTH($S2344)=4, "April", MONTH($S2344)=5, "May", MONTH($S2344)=6, "June", MONTH($S2344)=7, "July", MONTH($S2344)=8, "August", MONTH($S2344)=9, "September", MONTH($S2344)=10, "October", MONTH($S2344)=11, "November", MONTH($S2344)=12, "December")</f>
        <v>September</v>
      </c>
    </row>
    <row r="2345" spans="1:21" ht="30" x14ac:dyDescent="0.25">
      <c r="A2345">
        <v>2343</v>
      </c>
      <c r="B2345" s="3" t="s">
        <v>2343</v>
      </c>
      <c r="C2345" s="3" t="s">
        <v>6452</v>
      </c>
      <c r="D2345" s="6">
        <v>4000</v>
      </c>
      <c r="E2345" s="8">
        <v>300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>
        <f t="shared" si="144"/>
        <v>8</v>
      </c>
      <c r="P2345" s="11">
        <f t="shared" si="145"/>
        <v>300</v>
      </c>
      <c r="Q2345" t="s">
        <v>8316</v>
      </c>
      <c r="R2345" t="s">
        <v>8317</v>
      </c>
      <c r="S2345" s="10">
        <f t="shared" si="146"/>
        <v>42327.825289351851</v>
      </c>
      <c r="T2345">
        <f t="shared" si="147"/>
        <v>2015</v>
      </c>
      <c r="U2345" s="15" t="str" cm="1">
        <f t="array" ref="U2345">_xlfn.IFS(MONTH($S2345)=1, "January", MONTH($S2345)=2, "Feburary", MONTH($S2345)=3, "March", MONTH($S2345)=4, "April", MONTH($S2345)=5, "May", MONTH($S2345)=6, "June", MONTH($S2345)=7, "July", MONTH($S2345)=8, "August", MONTH($S2345)=9, "September", MONTH($S2345)=10, "October", MONTH($S2345)=11, "November", MONTH($S2345)=12, "December")</f>
        <v>November</v>
      </c>
    </row>
    <row r="2346" spans="1:21" ht="30" x14ac:dyDescent="0.25">
      <c r="A2346">
        <v>2344</v>
      </c>
      <c r="B2346" s="3" t="s">
        <v>2344</v>
      </c>
      <c r="C2346" s="3" t="s">
        <v>6453</v>
      </c>
      <c r="D2346" s="6">
        <v>4000</v>
      </c>
      <c r="E2346" s="8">
        <v>1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>
        <f t="shared" si="144"/>
        <v>0</v>
      </c>
      <c r="P2346" s="11">
        <f t="shared" si="145"/>
        <v>1</v>
      </c>
      <c r="Q2346" t="s">
        <v>8316</v>
      </c>
      <c r="R2346" t="s">
        <v>8317</v>
      </c>
      <c r="S2346" s="10">
        <f t="shared" si="146"/>
        <v>42515.727650462963</v>
      </c>
      <c r="T2346">
        <f t="shared" si="147"/>
        <v>2016</v>
      </c>
      <c r="U2346" s="15" t="str" cm="1">
        <f t="array" ref="U2346">_xlfn.IFS(MONTH($S2346)=1, "January", MONTH($S2346)=2, "Feburary", MONTH($S2346)=3, "March", MONTH($S2346)=4, "April", MONTH($S2346)=5, "May", MONTH($S2346)=6, "June", MONTH($S2346)=7, "July", MONTH($S2346)=8, "August", MONTH($S2346)=9, "September", MONTH($S2346)=10, "October", MONTH($S2346)=11, "November", MONTH($S2346)=12, "December")</f>
        <v>May</v>
      </c>
    </row>
    <row r="2347" spans="1:21" ht="30" x14ac:dyDescent="0.25">
      <c r="A2347">
        <v>2345</v>
      </c>
      <c r="B2347" s="3" t="s">
        <v>2345</v>
      </c>
      <c r="C2347" s="3" t="s">
        <v>6454</v>
      </c>
      <c r="D2347" s="6">
        <v>4000</v>
      </c>
      <c r="E2347" s="8">
        <v>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>
        <f t="shared" si="144"/>
        <v>0</v>
      </c>
      <c r="P2347" s="11">
        <f t="shared" si="145"/>
        <v>0</v>
      </c>
      <c r="Q2347" t="s">
        <v>8316</v>
      </c>
      <c r="R2347" t="s">
        <v>8317</v>
      </c>
      <c r="S2347" s="10">
        <f t="shared" si="146"/>
        <v>42060.001805555556</v>
      </c>
      <c r="T2347">
        <f t="shared" si="147"/>
        <v>2015</v>
      </c>
      <c r="U2347" s="15" t="str" cm="1">
        <f t="array" ref="U2347">_xlfn.IFS(MONTH($S2347)=1, "January", MONTH($S2347)=2, "Feburary", MONTH($S2347)=3, "March", MONTH($S2347)=4, "April", MONTH($S2347)=5, "May", MONTH($S2347)=6, "June", MONTH($S2347)=7, "July", MONTH($S2347)=8, "August", MONTH($S2347)=9, "September", MONTH($S2347)=10, "October", MONTH($S2347)=11, "November", MONTH($S2347)=12, "December")</f>
        <v>Feburary</v>
      </c>
    </row>
    <row r="2348" spans="1:21" ht="30" x14ac:dyDescent="0.25">
      <c r="A2348">
        <v>2346</v>
      </c>
      <c r="B2348" s="3" t="s">
        <v>2346</v>
      </c>
      <c r="C2348" s="3" t="s">
        <v>6455</v>
      </c>
      <c r="D2348" s="6">
        <v>4000</v>
      </c>
      <c r="E2348" s="8">
        <v>39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>
        <f t="shared" si="144"/>
        <v>1</v>
      </c>
      <c r="P2348" s="11">
        <f t="shared" si="145"/>
        <v>13</v>
      </c>
      <c r="Q2348" t="s">
        <v>8316</v>
      </c>
      <c r="R2348" t="s">
        <v>8317</v>
      </c>
      <c r="S2348" s="10">
        <f t="shared" si="146"/>
        <v>42615.79896990741</v>
      </c>
      <c r="T2348">
        <f t="shared" si="147"/>
        <v>2016</v>
      </c>
      <c r="U2348" s="15" t="str" cm="1">
        <f t="array" ref="U2348">_xlfn.IFS(MONTH($S2348)=1, "January", MONTH($S2348)=2, "Feburary", MONTH($S2348)=3, "March", MONTH($S2348)=4, "April", MONTH($S2348)=5, "May", MONTH($S2348)=6, "June", MONTH($S2348)=7, "July", MONTH($S2348)=8, "August", MONTH($S2348)=9, "September", MONTH($S2348)=10, "October", MONTH($S2348)=11, "November", MONTH($S2348)=12, "December")</f>
        <v>September</v>
      </c>
    </row>
    <row r="2349" spans="1:21" ht="30" x14ac:dyDescent="0.25">
      <c r="A2349">
        <v>2347</v>
      </c>
      <c r="B2349" s="3" t="s">
        <v>2347</v>
      </c>
      <c r="C2349" s="3" t="s">
        <v>6456</v>
      </c>
      <c r="D2349" s="6">
        <v>4000</v>
      </c>
      <c r="E2349" s="8">
        <v>15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>
        <f t="shared" si="144"/>
        <v>0</v>
      </c>
      <c r="P2349" s="11">
        <f t="shared" si="145"/>
        <v>15</v>
      </c>
      <c r="Q2349" t="s">
        <v>8316</v>
      </c>
      <c r="R2349" t="s">
        <v>8317</v>
      </c>
      <c r="S2349" s="10">
        <f t="shared" si="146"/>
        <v>42577.607361111113</v>
      </c>
      <c r="T2349">
        <f t="shared" si="147"/>
        <v>2016</v>
      </c>
      <c r="U2349" s="15" t="str" cm="1">
        <f t="array" ref="U2349">_xlfn.IFS(MONTH($S2349)=1, "January", MONTH($S2349)=2, "Feburary", MONTH($S2349)=3, "March", MONTH($S2349)=4, "April", MONTH($S2349)=5, "May", MONTH($S2349)=6, "June", MONTH($S2349)=7, "July", MONTH($S2349)=8, "August", MONTH($S2349)=9, "September", MONTH($S2349)=10, "October", MONTH($S2349)=11, "November", MONTH($S2349)=12, "December")</f>
        <v>July</v>
      </c>
    </row>
    <row r="2350" spans="1:21" ht="30" x14ac:dyDescent="0.25">
      <c r="A2350">
        <v>2348</v>
      </c>
      <c r="B2350" s="3" t="s">
        <v>2348</v>
      </c>
      <c r="C2350" s="3" t="s">
        <v>6457</v>
      </c>
      <c r="D2350" s="6">
        <v>4000</v>
      </c>
      <c r="E2350" s="8">
        <v>270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>
        <f t="shared" si="144"/>
        <v>7</v>
      </c>
      <c r="P2350" s="11">
        <f t="shared" si="145"/>
        <v>54</v>
      </c>
      <c r="Q2350" t="s">
        <v>8316</v>
      </c>
      <c r="R2350" t="s">
        <v>8317</v>
      </c>
      <c r="S2350" s="10">
        <f t="shared" si="146"/>
        <v>42360.932152777779</v>
      </c>
      <c r="T2350">
        <f t="shared" si="147"/>
        <v>2015</v>
      </c>
      <c r="U2350" s="15" t="str" cm="1">
        <f t="array" ref="U2350">_xlfn.IFS(MONTH($S2350)=1, "January", MONTH($S2350)=2, "Feburary", MONTH($S2350)=3, "March", MONTH($S2350)=4, "April", MONTH($S2350)=5, "May", MONTH($S2350)=6, "June", MONTH($S2350)=7, "July", MONTH($S2350)=8, "August", MONTH($S2350)=9, "September", MONTH($S2350)=10, "October", MONTH($S2350)=11, "November", MONTH($S2350)=12, "December")</f>
        <v>December</v>
      </c>
    </row>
    <row r="2351" spans="1:21" ht="30" x14ac:dyDescent="0.25">
      <c r="A2351">
        <v>2349</v>
      </c>
      <c r="B2351" s="3" t="s">
        <v>2349</v>
      </c>
      <c r="C2351" s="3" t="s">
        <v>6458</v>
      </c>
      <c r="D2351" s="6">
        <v>4000</v>
      </c>
      <c r="E2351" s="8">
        <v>0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>
        <f t="shared" si="144"/>
        <v>0</v>
      </c>
      <c r="P2351" s="11">
        <f t="shared" si="145"/>
        <v>0</v>
      </c>
      <c r="Q2351" t="s">
        <v>8316</v>
      </c>
      <c r="R2351" t="s">
        <v>8317</v>
      </c>
      <c r="S2351" s="10">
        <f t="shared" si="146"/>
        <v>42198.775787037041</v>
      </c>
      <c r="T2351">
        <f t="shared" si="147"/>
        <v>2015</v>
      </c>
      <c r="U2351" s="15" t="str" cm="1">
        <f t="array" ref="U2351">_xlfn.IFS(MONTH($S2351)=1, "January", MONTH($S2351)=2, "Feburary", MONTH($S2351)=3, "March", MONTH($S2351)=4, "April", MONTH($S2351)=5, "May", MONTH($S2351)=6, "June", MONTH($S2351)=7, "July", MONTH($S2351)=8, "August", MONTH($S2351)=9, "September", MONTH($S2351)=10, "October", MONTH($S2351)=11, "November", MONTH($S2351)=12, "December")</f>
        <v>July</v>
      </c>
    </row>
    <row r="2352" spans="1:21" ht="30" x14ac:dyDescent="0.25">
      <c r="A2352">
        <v>2350</v>
      </c>
      <c r="B2352" s="3" t="s">
        <v>2350</v>
      </c>
      <c r="C2352" s="3" t="s">
        <v>6459</v>
      </c>
      <c r="D2352" s="6">
        <v>4000</v>
      </c>
      <c r="E2352" s="8">
        <v>0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>
        <f t="shared" si="144"/>
        <v>0</v>
      </c>
      <c r="P2352" s="11">
        <f t="shared" si="145"/>
        <v>0</v>
      </c>
      <c r="Q2352" t="s">
        <v>8316</v>
      </c>
      <c r="R2352" t="s">
        <v>8317</v>
      </c>
      <c r="S2352" s="10">
        <f t="shared" si="146"/>
        <v>42708.842245370368</v>
      </c>
      <c r="T2352">
        <f t="shared" si="147"/>
        <v>2016</v>
      </c>
      <c r="U2352" s="15" t="str" cm="1">
        <f t="array" ref="U2352">_xlfn.IFS(MONTH($S2352)=1, "January", MONTH($S2352)=2, "Feburary", MONTH($S2352)=3, "March", MONTH($S2352)=4, "April", MONTH($S2352)=5, "May", MONTH($S2352)=6, "June", MONTH($S2352)=7, "July", MONTH($S2352)=8, "August", MONTH($S2352)=9, "September", MONTH($S2352)=10, "October", MONTH($S2352)=11, "November", MONTH($S2352)=12, "December")</f>
        <v>December</v>
      </c>
    </row>
    <row r="2353" spans="1:21" ht="30" x14ac:dyDescent="0.25">
      <c r="A2353">
        <v>2351</v>
      </c>
      <c r="B2353" s="3" t="s">
        <v>2351</v>
      </c>
      <c r="C2353" s="3" t="s">
        <v>6460</v>
      </c>
      <c r="D2353" s="6">
        <v>4000</v>
      </c>
      <c r="E2353" s="8">
        <v>108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>
        <f t="shared" si="144"/>
        <v>3</v>
      </c>
      <c r="P2353" s="11">
        <f t="shared" si="145"/>
        <v>15.43</v>
      </c>
      <c r="Q2353" t="s">
        <v>8316</v>
      </c>
      <c r="R2353" t="s">
        <v>8317</v>
      </c>
      <c r="S2353" s="10">
        <f t="shared" si="146"/>
        <v>42094.101145833338</v>
      </c>
      <c r="T2353">
        <f t="shared" si="147"/>
        <v>2015</v>
      </c>
      <c r="U2353" s="15" t="str" cm="1">
        <f t="array" ref="U2353">_xlfn.IFS(MONTH($S2353)=1, "January", MONTH($S2353)=2, "Feburary", MONTH($S2353)=3, "March", MONTH($S2353)=4, "April", MONTH($S2353)=5, "May", MONTH($S2353)=6, "June", MONTH($S2353)=7, "July", MONTH($S2353)=8, "August", MONTH($S2353)=9, "September", MONTH($S2353)=10, "October", MONTH($S2353)=11, "November", MONTH($S2353)=12, "December")</f>
        <v>March</v>
      </c>
    </row>
    <row r="2354" spans="1:21" ht="30" x14ac:dyDescent="0.25">
      <c r="A2354">
        <v>2352</v>
      </c>
      <c r="B2354" s="3" t="s">
        <v>2352</v>
      </c>
      <c r="C2354" s="3" t="s">
        <v>6461</v>
      </c>
      <c r="D2354" s="6">
        <v>4000</v>
      </c>
      <c r="E2354" s="8">
        <v>0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>
        <f t="shared" si="144"/>
        <v>0</v>
      </c>
      <c r="P2354" s="11">
        <f t="shared" si="145"/>
        <v>0</v>
      </c>
      <c r="Q2354" t="s">
        <v>8316</v>
      </c>
      <c r="R2354" t="s">
        <v>8317</v>
      </c>
      <c r="S2354" s="10">
        <f t="shared" si="146"/>
        <v>42101.633703703701</v>
      </c>
      <c r="T2354">
        <f t="shared" si="147"/>
        <v>2015</v>
      </c>
      <c r="U2354" s="15" t="str" cm="1">
        <f t="array" ref="U2354">_xlfn.IFS(MONTH($S2354)=1, "January", MONTH($S2354)=2, "Feburary", MONTH($S2354)=3, "March", MONTH($S2354)=4, "April", MONTH($S2354)=5, "May", MONTH($S2354)=6, "June", MONTH($S2354)=7, "July", MONTH($S2354)=8, "August", MONTH($S2354)=9, "September", MONTH($S2354)=10, "October", MONTH($S2354)=11, "November", MONTH($S2354)=12, "December")</f>
        <v>April</v>
      </c>
    </row>
    <row r="2355" spans="1:21" ht="30" x14ac:dyDescent="0.25">
      <c r="A2355">
        <v>2353</v>
      </c>
      <c r="B2355" s="3" t="s">
        <v>2353</v>
      </c>
      <c r="C2355" s="3" t="s">
        <v>6462</v>
      </c>
      <c r="D2355" s="6">
        <v>4000</v>
      </c>
      <c r="E2355" s="8">
        <v>0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>
        <f t="shared" si="144"/>
        <v>0</v>
      </c>
      <c r="P2355" s="11">
        <f t="shared" si="145"/>
        <v>0</v>
      </c>
      <c r="Q2355" t="s">
        <v>8316</v>
      </c>
      <c r="R2355" t="s">
        <v>8317</v>
      </c>
      <c r="S2355" s="10">
        <f t="shared" si="146"/>
        <v>42103.676180555558</v>
      </c>
      <c r="T2355">
        <f t="shared" si="147"/>
        <v>2015</v>
      </c>
      <c r="U2355" s="15" t="str" cm="1">
        <f t="array" ref="U2355">_xlfn.IFS(MONTH($S2355)=1, "January", MONTH($S2355)=2, "Feburary", MONTH($S2355)=3, "March", MONTH($S2355)=4, "April", MONTH($S2355)=5, "May", MONTH($S2355)=6, "June", MONTH($S2355)=7, "July", MONTH($S2355)=8, "August", MONTH($S2355)=9, "September", MONTH($S2355)=10, "October", MONTH($S2355)=11, "November", MONTH($S2355)=12, "December")</f>
        <v>April</v>
      </c>
    </row>
    <row r="2356" spans="1:21" ht="30" x14ac:dyDescent="0.25">
      <c r="A2356">
        <v>2354</v>
      </c>
      <c r="B2356" s="3" t="s">
        <v>2354</v>
      </c>
      <c r="C2356" s="3" t="s">
        <v>6463</v>
      </c>
      <c r="D2356" s="6">
        <v>4000</v>
      </c>
      <c r="E2356" s="8">
        <v>25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>
        <f t="shared" si="144"/>
        <v>1</v>
      </c>
      <c r="P2356" s="11">
        <f t="shared" si="145"/>
        <v>25</v>
      </c>
      <c r="Q2356" t="s">
        <v>8316</v>
      </c>
      <c r="R2356" t="s">
        <v>8317</v>
      </c>
      <c r="S2356" s="10">
        <f t="shared" si="146"/>
        <v>41954.722916666666</v>
      </c>
      <c r="T2356">
        <f t="shared" si="147"/>
        <v>2014</v>
      </c>
      <c r="U2356" s="15" t="str" cm="1">
        <f t="array" ref="U2356">_xlfn.IFS(MONTH($S2356)=1, "January", MONTH($S2356)=2, "Feburary", MONTH($S2356)=3, "March", MONTH($S2356)=4, "April", MONTH($S2356)=5, "May", MONTH($S2356)=6, "June", MONTH($S2356)=7, "July", MONTH($S2356)=8, "August", MONTH($S2356)=9, "September", MONTH($S2356)=10, "October", MONTH($S2356)=11, "November", MONTH($S2356)=12, "December")</f>
        <v>November</v>
      </c>
    </row>
    <row r="2357" spans="1:21" ht="30" x14ac:dyDescent="0.25">
      <c r="A2357">
        <v>2355</v>
      </c>
      <c r="B2357" s="3" t="s">
        <v>2355</v>
      </c>
      <c r="C2357" s="3" t="s">
        <v>6464</v>
      </c>
      <c r="D2357" s="6">
        <v>4000</v>
      </c>
      <c r="E2357" s="8">
        <v>55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>
        <f t="shared" si="144"/>
        <v>1</v>
      </c>
      <c r="P2357" s="11">
        <f t="shared" si="145"/>
        <v>27.5</v>
      </c>
      <c r="Q2357" t="s">
        <v>8316</v>
      </c>
      <c r="R2357" t="s">
        <v>8317</v>
      </c>
      <c r="S2357" s="10">
        <f t="shared" si="146"/>
        <v>42096.918240740735</v>
      </c>
      <c r="T2357">
        <f t="shared" si="147"/>
        <v>2015</v>
      </c>
      <c r="U2357" s="15" t="str" cm="1">
        <f t="array" ref="U2357">_xlfn.IFS(MONTH($S2357)=1, "January", MONTH($S2357)=2, "Feburary", MONTH($S2357)=3, "March", MONTH($S2357)=4, "April", MONTH($S2357)=5, "May", MONTH($S2357)=6, "June", MONTH($S2357)=7, "July", MONTH($S2357)=8, "August", MONTH($S2357)=9, "September", MONTH($S2357)=10, "October", MONTH($S2357)=11, "November", MONTH($S2357)=12, "December")</f>
        <v>April</v>
      </c>
    </row>
    <row r="2358" spans="1:21" ht="30" x14ac:dyDescent="0.25">
      <c r="A2358">
        <v>2356</v>
      </c>
      <c r="B2358" s="3" t="s">
        <v>2356</v>
      </c>
      <c r="C2358" s="3" t="s">
        <v>6465</v>
      </c>
      <c r="D2358" s="6">
        <v>4000</v>
      </c>
      <c r="E2358" s="8">
        <v>0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>
        <f t="shared" si="144"/>
        <v>0</v>
      </c>
      <c r="P2358" s="11">
        <f t="shared" si="145"/>
        <v>0</v>
      </c>
      <c r="Q2358" t="s">
        <v>8316</v>
      </c>
      <c r="R2358" t="s">
        <v>8317</v>
      </c>
      <c r="S2358" s="10">
        <f t="shared" si="146"/>
        <v>42130.78361111111</v>
      </c>
      <c r="T2358">
        <f t="shared" si="147"/>
        <v>2015</v>
      </c>
      <c r="U2358" s="15" t="str" cm="1">
        <f t="array" ref="U2358">_xlfn.IFS(MONTH($S2358)=1, "January", MONTH($S2358)=2, "Feburary", MONTH($S2358)=3, "March", MONTH($S2358)=4, "April", MONTH($S2358)=5, "May", MONTH($S2358)=6, "June", MONTH($S2358)=7, "July", MONTH($S2358)=8, "August", MONTH($S2358)=9, "September", MONTH($S2358)=10, "October", MONTH($S2358)=11, "November", MONTH($S2358)=12, "December")</f>
        <v>May</v>
      </c>
    </row>
    <row r="2359" spans="1:21" ht="30" x14ac:dyDescent="0.25">
      <c r="A2359">
        <v>2357</v>
      </c>
      <c r="B2359" s="3" t="s">
        <v>2357</v>
      </c>
      <c r="C2359" s="3" t="s">
        <v>6466</v>
      </c>
      <c r="D2359" s="6">
        <v>4000</v>
      </c>
      <c r="E2359" s="8">
        <v>0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>
        <f t="shared" si="144"/>
        <v>0</v>
      </c>
      <c r="P2359" s="11">
        <f t="shared" si="145"/>
        <v>0</v>
      </c>
      <c r="Q2359" t="s">
        <v>8316</v>
      </c>
      <c r="R2359" t="s">
        <v>8317</v>
      </c>
      <c r="S2359" s="10">
        <f t="shared" si="146"/>
        <v>42264.620115740734</v>
      </c>
      <c r="T2359">
        <f t="shared" si="147"/>
        <v>2015</v>
      </c>
      <c r="U2359" s="15" t="str" cm="1">
        <f t="array" ref="U2359">_xlfn.IFS(MONTH($S2359)=1, "January", MONTH($S2359)=2, "Feburary", MONTH($S2359)=3, "March", MONTH($S2359)=4, "April", MONTH($S2359)=5, "May", MONTH($S2359)=6, "June", MONTH($S2359)=7, "July", MONTH($S2359)=8, "August", MONTH($S2359)=9, "September", MONTH($S2359)=10, "October", MONTH($S2359)=11, "November", MONTH($S2359)=12, "December")</f>
        <v>September</v>
      </c>
    </row>
    <row r="2360" spans="1:21" ht="30" x14ac:dyDescent="0.25">
      <c r="A2360">
        <v>2358</v>
      </c>
      <c r="B2360" s="3" t="s">
        <v>2358</v>
      </c>
      <c r="C2360" s="3" t="s">
        <v>6467</v>
      </c>
      <c r="D2360" s="6">
        <v>4000</v>
      </c>
      <c r="E2360" s="8">
        <v>0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>
        <f t="shared" si="144"/>
        <v>0</v>
      </c>
      <c r="P2360" s="11">
        <f t="shared" si="145"/>
        <v>0</v>
      </c>
      <c r="Q2360" t="s">
        <v>8316</v>
      </c>
      <c r="R2360" t="s">
        <v>8317</v>
      </c>
      <c r="S2360" s="10">
        <f t="shared" si="146"/>
        <v>41978.930972222224</v>
      </c>
      <c r="T2360">
        <f t="shared" si="147"/>
        <v>2014</v>
      </c>
      <c r="U2360" s="15" t="str" cm="1">
        <f t="array" ref="U2360">_xlfn.IFS(MONTH($S2360)=1, "January", MONTH($S2360)=2, "Feburary", MONTH($S2360)=3, "March", MONTH($S2360)=4, "April", MONTH($S2360)=5, "May", MONTH($S2360)=6, "June", MONTH($S2360)=7, "July", MONTH($S2360)=8, "August", MONTH($S2360)=9, "September", MONTH($S2360)=10, "October", MONTH($S2360)=11, "November", MONTH($S2360)=12, "December")</f>
        <v>December</v>
      </c>
    </row>
    <row r="2361" spans="1:21" ht="30" x14ac:dyDescent="0.25">
      <c r="A2361">
        <v>2359</v>
      </c>
      <c r="B2361" s="3" t="s">
        <v>2359</v>
      </c>
      <c r="C2361" s="3" t="s">
        <v>6468</v>
      </c>
      <c r="D2361" s="6">
        <v>4000</v>
      </c>
      <c r="E2361" s="8">
        <v>1101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>
        <f t="shared" si="144"/>
        <v>28</v>
      </c>
      <c r="P2361" s="11">
        <f t="shared" si="145"/>
        <v>367</v>
      </c>
      <c r="Q2361" t="s">
        <v>8316</v>
      </c>
      <c r="R2361" t="s">
        <v>8317</v>
      </c>
      <c r="S2361" s="10">
        <f t="shared" si="146"/>
        <v>42159.649583333332</v>
      </c>
      <c r="T2361">
        <f t="shared" si="147"/>
        <v>2015</v>
      </c>
      <c r="U2361" s="15" t="str" cm="1">
        <f t="array" ref="U2361">_xlfn.IFS(MONTH($S2361)=1, "January", MONTH($S2361)=2, "Feburary", MONTH($S2361)=3, "March", MONTH($S2361)=4, "April", MONTH($S2361)=5, "May", MONTH($S2361)=6, "June", MONTH($S2361)=7, "July", MONTH($S2361)=8, "August", MONTH($S2361)=9, "September", MONTH($S2361)=10, "October", MONTH($S2361)=11, "November", MONTH($S2361)=12, "December")</f>
        <v>June</v>
      </c>
    </row>
    <row r="2362" spans="1:21" ht="30" x14ac:dyDescent="0.25">
      <c r="A2362">
        <v>2360</v>
      </c>
      <c r="B2362" s="3" t="s">
        <v>2360</v>
      </c>
      <c r="C2362" s="3" t="s">
        <v>6469</v>
      </c>
      <c r="D2362" s="6">
        <v>4000</v>
      </c>
      <c r="E2362" s="8">
        <v>2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>
        <f t="shared" si="144"/>
        <v>0</v>
      </c>
      <c r="P2362" s="11">
        <f t="shared" si="145"/>
        <v>2</v>
      </c>
      <c r="Q2362" t="s">
        <v>8316</v>
      </c>
      <c r="R2362" t="s">
        <v>8317</v>
      </c>
      <c r="S2362" s="10">
        <f t="shared" si="146"/>
        <v>42377.70694444445</v>
      </c>
      <c r="T2362">
        <f t="shared" si="147"/>
        <v>2016</v>
      </c>
      <c r="U2362" s="15" t="str" cm="1">
        <f t="array" ref="U2362">_xlfn.IFS(MONTH($S2362)=1, "January", MONTH($S2362)=2, "Feburary", MONTH($S2362)=3, "March", MONTH($S2362)=4, "April", MONTH($S2362)=5, "May", MONTH($S2362)=6, "June", MONTH($S2362)=7, "July", MONTH($S2362)=8, "August", MONTH($S2362)=9, "September", MONTH($S2362)=10, "October", MONTH($S2362)=11, "November", MONTH($S2362)=12, "December")</f>
        <v>January</v>
      </c>
    </row>
    <row r="2363" spans="1:21" ht="30" x14ac:dyDescent="0.25">
      <c r="A2363">
        <v>2361</v>
      </c>
      <c r="B2363" s="3" t="s">
        <v>2361</v>
      </c>
      <c r="C2363" s="3" t="s">
        <v>6470</v>
      </c>
      <c r="D2363" s="6">
        <v>4000</v>
      </c>
      <c r="E2363" s="8">
        <v>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>
        <f t="shared" si="144"/>
        <v>0</v>
      </c>
      <c r="P2363" s="11">
        <f t="shared" si="145"/>
        <v>0</v>
      </c>
      <c r="Q2363" t="s">
        <v>8316</v>
      </c>
      <c r="R2363" t="s">
        <v>8317</v>
      </c>
      <c r="S2363" s="10">
        <f t="shared" si="146"/>
        <v>42466.858888888892</v>
      </c>
      <c r="T2363">
        <f t="shared" si="147"/>
        <v>2016</v>
      </c>
      <c r="U2363" s="15" t="str" cm="1">
        <f t="array" ref="U2363">_xlfn.IFS(MONTH($S2363)=1, "January", MONTH($S2363)=2, "Feburary", MONTH($S2363)=3, "March", MONTH($S2363)=4, "April", MONTH($S2363)=5, "May", MONTH($S2363)=6, "June", MONTH($S2363)=7, "July", MONTH($S2363)=8, "August", MONTH($S2363)=9, "September", MONTH($S2363)=10, "October", MONTH($S2363)=11, "November", MONTH($S2363)=12, "December")</f>
        <v>April</v>
      </c>
    </row>
    <row r="2364" spans="1:21" ht="30" x14ac:dyDescent="0.25">
      <c r="A2364">
        <v>2362</v>
      </c>
      <c r="B2364" s="3" t="s">
        <v>2362</v>
      </c>
      <c r="C2364" s="3" t="s">
        <v>6471</v>
      </c>
      <c r="D2364" s="6">
        <v>4000</v>
      </c>
      <c r="E2364" s="8">
        <v>120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>
        <f t="shared" si="144"/>
        <v>3</v>
      </c>
      <c r="P2364" s="11">
        <f t="shared" si="145"/>
        <v>60</v>
      </c>
      <c r="Q2364" t="s">
        <v>8316</v>
      </c>
      <c r="R2364" t="s">
        <v>8317</v>
      </c>
      <c r="S2364" s="10">
        <f t="shared" si="146"/>
        <v>41954.688310185185</v>
      </c>
      <c r="T2364">
        <f t="shared" si="147"/>
        <v>2014</v>
      </c>
      <c r="U2364" s="15" t="str" cm="1">
        <f t="array" ref="U2364">_xlfn.IFS(MONTH($S2364)=1, "January", MONTH($S2364)=2, "Feburary", MONTH($S2364)=3, "March", MONTH($S2364)=4, "April", MONTH($S2364)=5, "May", MONTH($S2364)=6, "June", MONTH($S2364)=7, "July", MONTH($S2364)=8, "August", MONTH($S2364)=9, "September", MONTH($S2364)=10, "October", MONTH($S2364)=11, "November", MONTH($S2364)=12, "December")</f>
        <v>November</v>
      </c>
    </row>
    <row r="2365" spans="1:21" ht="30" x14ac:dyDescent="0.25">
      <c r="A2365">
        <v>2363</v>
      </c>
      <c r="B2365" s="3" t="s">
        <v>2363</v>
      </c>
      <c r="C2365" s="3" t="s">
        <v>6472</v>
      </c>
      <c r="D2365" s="6">
        <v>4000</v>
      </c>
      <c r="E2365" s="8">
        <v>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>
        <f t="shared" si="144"/>
        <v>0</v>
      </c>
      <c r="P2365" s="11">
        <f t="shared" si="145"/>
        <v>0</v>
      </c>
      <c r="Q2365" t="s">
        <v>8316</v>
      </c>
      <c r="R2365" t="s">
        <v>8317</v>
      </c>
      <c r="S2365" s="10">
        <f t="shared" si="146"/>
        <v>42322.011574074073</v>
      </c>
      <c r="T2365">
        <f t="shared" si="147"/>
        <v>2015</v>
      </c>
      <c r="U2365" s="15" t="str" cm="1">
        <f t="array" ref="U2365">_xlfn.IFS(MONTH($S2365)=1, "January", MONTH($S2365)=2, "Feburary", MONTH($S2365)=3, "March", MONTH($S2365)=4, "April", MONTH($S2365)=5, "May", MONTH($S2365)=6, "June", MONTH($S2365)=7, "July", MONTH($S2365)=8, "August", MONTH($S2365)=9, "September", MONTH($S2365)=10, "October", MONTH($S2365)=11, "November", MONTH($S2365)=12, "December")</f>
        <v>November</v>
      </c>
    </row>
    <row r="2366" spans="1:21" ht="30" x14ac:dyDescent="0.25">
      <c r="A2366">
        <v>2364</v>
      </c>
      <c r="B2366" s="3" t="s">
        <v>2364</v>
      </c>
      <c r="C2366" s="3" t="s">
        <v>6473</v>
      </c>
      <c r="D2366" s="6">
        <v>4000</v>
      </c>
      <c r="E2366" s="8">
        <v>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>
        <f t="shared" si="144"/>
        <v>0</v>
      </c>
      <c r="P2366" s="11">
        <f t="shared" si="145"/>
        <v>0</v>
      </c>
      <c r="Q2366" t="s">
        <v>8316</v>
      </c>
      <c r="R2366" t="s">
        <v>8317</v>
      </c>
      <c r="S2366" s="10">
        <f t="shared" si="146"/>
        <v>42248.934675925921</v>
      </c>
      <c r="T2366">
        <f t="shared" si="147"/>
        <v>2015</v>
      </c>
      <c r="U2366" s="15" t="str" cm="1">
        <f t="array" ref="U2366">_xlfn.IFS(MONTH($S2366)=1, "January", MONTH($S2366)=2, "Feburary", MONTH($S2366)=3, "March", MONTH($S2366)=4, "April", MONTH($S2366)=5, "May", MONTH($S2366)=6, "June", MONTH($S2366)=7, "July", MONTH($S2366)=8, "August", MONTH($S2366)=9, "September", MONTH($S2366)=10, "October", MONTH($S2366)=11, "November", MONTH($S2366)=12, "December")</f>
        <v>September</v>
      </c>
    </row>
    <row r="2367" spans="1:21" ht="30" x14ac:dyDescent="0.25">
      <c r="A2367">
        <v>2365</v>
      </c>
      <c r="B2367" s="3" t="s">
        <v>2365</v>
      </c>
      <c r="C2367" s="3" t="s">
        <v>6474</v>
      </c>
      <c r="D2367" s="6">
        <v>4000</v>
      </c>
      <c r="E2367" s="8">
        <v>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>
        <f t="shared" si="144"/>
        <v>0</v>
      </c>
      <c r="P2367" s="11">
        <f t="shared" si="145"/>
        <v>0</v>
      </c>
      <c r="Q2367" t="s">
        <v>8316</v>
      </c>
      <c r="R2367" t="s">
        <v>8317</v>
      </c>
      <c r="S2367" s="10">
        <f t="shared" si="146"/>
        <v>42346.736400462964</v>
      </c>
      <c r="T2367">
        <f t="shared" si="147"/>
        <v>2015</v>
      </c>
      <c r="U2367" s="15" t="str" cm="1">
        <f t="array" ref="U2367">_xlfn.IFS(MONTH($S2367)=1, "January", MONTH($S2367)=2, "Feburary", MONTH($S2367)=3, "March", MONTH($S2367)=4, "April", MONTH($S2367)=5, "May", MONTH($S2367)=6, "June", MONTH($S2367)=7, "July", MONTH($S2367)=8, "August", MONTH($S2367)=9, "September", MONTH($S2367)=10, "October", MONTH($S2367)=11, "November", MONTH($S2367)=12, "December")</f>
        <v>December</v>
      </c>
    </row>
    <row r="2368" spans="1:21" ht="30" x14ac:dyDescent="0.25">
      <c r="A2368">
        <v>2366</v>
      </c>
      <c r="B2368" s="3" t="s">
        <v>2366</v>
      </c>
      <c r="C2368" s="3" t="s">
        <v>6475</v>
      </c>
      <c r="D2368" s="6">
        <v>4000</v>
      </c>
      <c r="E2368" s="8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>
        <f t="shared" si="144"/>
        <v>66</v>
      </c>
      <c r="P2368" s="11">
        <f t="shared" si="145"/>
        <v>97.41</v>
      </c>
      <c r="Q2368" t="s">
        <v>8316</v>
      </c>
      <c r="R2368" t="s">
        <v>8317</v>
      </c>
      <c r="S2368" s="10">
        <f t="shared" si="146"/>
        <v>42268.531631944439</v>
      </c>
      <c r="T2368">
        <f t="shared" si="147"/>
        <v>2015</v>
      </c>
      <c r="U2368" s="15" t="str" cm="1">
        <f t="array" ref="U2368">_xlfn.IFS(MONTH($S2368)=1, "January", MONTH($S2368)=2, "Feburary", MONTH($S2368)=3, "March", MONTH($S2368)=4, "April", MONTH($S2368)=5, "May", MONTH($S2368)=6, "June", MONTH($S2368)=7, "July", MONTH($S2368)=8, "August", MONTH($S2368)=9, "September", MONTH($S2368)=10, "October", MONTH($S2368)=11, "November", MONTH($S2368)=12, "December")</f>
        <v>September</v>
      </c>
    </row>
    <row r="2369" spans="1:21" ht="30" x14ac:dyDescent="0.25">
      <c r="A2369">
        <v>2367</v>
      </c>
      <c r="B2369" s="3" t="s">
        <v>2367</v>
      </c>
      <c r="C2369" s="3" t="s">
        <v>6476</v>
      </c>
      <c r="D2369" s="6">
        <v>4000</v>
      </c>
      <c r="E2369" s="8">
        <v>670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>
        <f t="shared" si="144"/>
        <v>17</v>
      </c>
      <c r="P2369" s="11">
        <f t="shared" si="145"/>
        <v>47.86</v>
      </c>
      <c r="Q2369" t="s">
        <v>8316</v>
      </c>
      <c r="R2369" t="s">
        <v>8317</v>
      </c>
      <c r="S2369" s="10">
        <f t="shared" si="146"/>
        <v>42425.970092592594</v>
      </c>
      <c r="T2369">
        <f t="shared" si="147"/>
        <v>2016</v>
      </c>
      <c r="U2369" s="15" t="str" cm="1">
        <f t="array" ref="U2369">_xlfn.IFS(MONTH($S2369)=1, "January", MONTH($S2369)=2, "Feburary", MONTH($S2369)=3, "March", MONTH($S2369)=4, "April", MONTH($S2369)=5, "May", MONTH($S2369)=6, "June", MONTH($S2369)=7, "July", MONTH($S2369)=8, "August", MONTH($S2369)=9, "September", MONTH($S2369)=10, "October", MONTH($S2369)=11, "November", MONTH($S2369)=12, "December")</f>
        <v>Feburary</v>
      </c>
    </row>
    <row r="2370" spans="1:21" ht="30" x14ac:dyDescent="0.25">
      <c r="A2370">
        <v>2368</v>
      </c>
      <c r="B2370" s="3" t="s">
        <v>2368</v>
      </c>
      <c r="C2370" s="3" t="s">
        <v>6477</v>
      </c>
      <c r="D2370" s="6">
        <v>4000</v>
      </c>
      <c r="E2370" s="8">
        <v>100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>
        <f t="shared" si="144"/>
        <v>3</v>
      </c>
      <c r="P2370" s="11">
        <f t="shared" si="145"/>
        <v>50</v>
      </c>
      <c r="Q2370" t="s">
        <v>8316</v>
      </c>
      <c r="R2370" t="s">
        <v>8317</v>
      </c>
      <c r="S2370" s="10">
        <f t="shared" si="146"/>
        <v>42063.721817129626</v>
      </c>
      <c r="T2370">
        <f t="shared" si="147"/>
        <v>2015</v>
      </c>
      <c r="U2370" s="15" t="str" cm="1">
        <f t="array" ref="U2370">_xlfn.IFS(MONTH($S2370)=1, "January", MONTH($S2370)=2, "Feburary", MONTH($S2370)=3, "March", MONTH($S2370)=4, "April", MONTH($S2370)=5, "May", MONTH($S2370)=6, "June", MONTH($S2370)=7, "July", MONTH($S2370)=8, "August", MONTH($S2370)=9, "September", MONTH($S2370)=10, "October", MONTH($S2370)=11, "November", MONTH($S2370)=12, "December")</f>
        <v>Feburary</v>
      </c>
    </row>
    <row r="2371" spans="1:21" ht="30" x14ac:dyDescent="0.25">
      <c r="A2371">
        <v>2369</v>
      </c>
      <c r="B2371" s="3" t="s">
        <v>2369</v>
      </c>
      <c r="C2371" s="3" t="s">
        <v>6478</v>
      </c>
      <c r="D2371" s="6">
        <v>4000</v>
      </c>
      <c r="E2371" s="8">
        <v>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>
        <f t="shared" ref="O2371:O2434" si="148">ROUND($E2371/$D2371*100, 0)</f>
        <v>0</v>
      </c>
      <c r="P2371" s="11">
        <f t="shared" ref="P2371:P2434" si="149">IFERROR(ROUND($E2371/$L2371, 2), 0)</f>
        <v>0</v>
      </c>
      <c r="Q2371" t="s">
        <v>8316</v>
      </c>
      <c r="R2371" t="s">
        <v>8317</v>
      </c>
      <c r="S2371" s="10">
        <f t="shared" ref="S2371:S2434" si="150">((($J2371/60)/60)/24)+DATE(1970,1,1)</f>
        <v>42380.812627314815</v>
      </c>
      <c r="T2371">
        <f t="shared" ref="T2371:T2434" si="151">YEAR($S2371)</f>
        <v>2016</v>
      </c>
      <c r="U2371" s="15" t="str" cm="1">
        <f t="array" ref="U2371">_xlfn.IFS(MONTH($S2371)=1, "January", MONTH($S2371)=2, "Feburary", MONTH($S2371)=3, "March", MONTH($S2371)=4, "April", MONTH($S2371)=5, "May", MONTH($S2371)=6, "June", MONTH($S2371)=7, "July", MONTH($S2371)=8, "August", MONTH($S2371)=9, "September", MONTH($S2371)=10, "October", MONTH($S2371)=11, "November", MONTH($S2371)=12, "December")</f>
        <v>January</v>
      </c>
    </row>
    <row r="2372" spans="1:21" ht="30" x14ac:dyDescent="0.25">
      <c r="A2372">
        <v>2370</v>
      </c>
      <c r="B2372" s="3" t="s">
        <v>2370</v>
      </c>
      <c r="C2372" s="3" t="s">
        <v>6479</v>
      </c>
      <c r="D2372" s="6">
        <v>4000</v>
      </c>
      <c r="E2372" s="8">
        <v>82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>
        <f t="shared" si="148"/>
        <v>2</v>
      </c>
      <c r="P2372" s="11">
        <f t="shared" si="149"/>
        <v>20.5</v>
      </c>
      <c r="Q2372" t="s">
        <v>8316</v>
      </c>
      <c r="R2372" t="s">
        <v>8317</v>
      </c>
      <c r="S2372" s="10">
        <f t="shared" si="150"/>
        <v>41961.18913194444</v>
      </c>
      <c r="T2372">
        <f t="shared" si="151"/>
        <v>2014</v>
      </c>
      <c r="U2372" s="15" t="str" cm="1">
        <f t="array" ref="U2372">_xlfn.IFS(MONTH($S2372)=1, "January", MONTH($S2372)=2, "Feburary", MONTH($S2372)=3, "March", MONTH($S2372)=4, "April", MONTH($S2372)=5, "May", MONTH($S2372)=6, "June", MONTH($S2372)=7, "July", MONTH($S2372)=8, "August", MONTH($S2372)=9, "September", MONTH($S2372)=10, "October", MONTH($S2372)=11, "November", MONTH($S2372)=12, "December")</f>
        <v>November</v>
      </c>
    </row>
    <row r="2373" spans="1:21" ht="30" x14ac:dyDescent="0.25">
      <c r="A2373">
        <v>2371</v>
      </c>
      <c r="B2373" s="3" t="s">
        <v>2371</v>
      </c>
      <c r="C2373" s="3" t="s">
        <v>6480</v>
      </c>
      <c r="D2373" s="6">
        <v>4000</v>
      </c>
      <c r="E2373" s="8">
        <v>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>
        <f t="shared" si="148"/>
        <v>0</v>
      </c>
      <c r="P2373" s="11">
        <f t="shared" si="149"/>
        <v>0</v>
      </c>
      <c r="Q2373" t="s">
        <v>8316</v>
      </c>
      <c r="R2373" t="s">
        <v>8317</v>
      </c>
      <c r="S2373" s="10">
        <f t="shared" si="150"/>
        <v>42150.777731481481</v>
      </c>
      <c r="T2373">
        <f t="shared" si="151"/>
        <v>2015</v>
      </c>
      <c r="U2373" s="15" t="str" cm="1">
        <f t="array" ref="U2373">_xlfn.IFS(MONTH($S2373)=1, "January", MONTH($S2373)=2, "Feburary", MONTH($S2373)=3, "March", MONTH($S2373)=4, "April", MONTH($S2373)=5, "May", MONTH($S2373)=6, "June", MONTH($S2373)=7, "July", MONTH($S2373)=8, "August", MONTH($S2373)=9, "September", MONTH($S2373)=10, "October", MONTH($S2373)=11, "November", MONTH($S2373)=12, "December")</f>
        <v>May</v>
      </c>
    </row>
    <row r="2374" spans="1:21" ht="30" x14ac:dyDescent="0.25">
      <c r="A2374">
        <v>2372</v>
      </c>
      <c r="B2374" s="3" t="s">
        <v>2372</v>
      </c>
      <c r="C2374" s="3" t="s">
        <v>6481</v>
      </c>
      <c r="D2374" s="6">
        <v>4000</v>
      </c>
      <c r="E2374" s="8">
        <v>180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>
        <f t="shared" si="148"/>
        <v>5</v>
      </c>
      <c r="P2374" s="11">
        <f t="shared" si="149"/>
        <v>30</v>
      </c>
      <c r="Q2374" t="s">
        <v>8316</v>
      </c>
      <c r="R2374" t="s">
        <v>8317</v>
      </c>
      <c r="S2374" s="10">
        <f t="shared" si="150"/>
        <v>42088.069108796291</v>
      </c>
      <c r="T2374">
        <f t="shared" si="151"/>
        <v>2015</v>
      </c>
      <c r="U2374" s="15" t="str" cm="1">
        <f t="array" ref="U2374">_xlfn.IFS(MONTH($S2374)=1, "January", MONTH($S2374)=2, "Feburary", MONTH($S2374)=3, "March", MONTH($S2374)=4, "April", MONTH($S2374)=5, "May", MONTH($S2374)=6, "June", MONTH($S2374)=7, "July", MONTH($S2374)=8, "August", MONTH($S2374)=9, "September", MONTH($S2374)=10, "October", MONTH($S2374)=11, "November", MONTH($S2374)=12, "December")</f>
        <v>March</v>
      </c>
    </row>
    <row r="2375" spans="1:21" x14ac:dyDescent="0.25">
      <c r="A2375">
        <v>2373</v>
      </c>
      <c r="B2375" s="3" t="s">
        <v>2373</v>
      </c>
      <c r="C2375" s="3" t="s">
        <v>6482</v>
      </c>
      <c r="D2375" s="6">
        <v>4000</v>
      </c>
      <c r="E2375" s="8">
        <v>50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>
        <f t="shared" si="148"/>
        <v>1</v>
      </c>
      <c r="P2375" s="11">
        <f t="shared" si="149"/>
        <v>50</v>
      </c>
      <c r="Q2375" t="s">
        <v>8316</v>
      </c>
      <c r="R2375" t="s">
        <v>8317</v>
      </c>
      <c r="S2375" s="10">
        <f t="shared" si="150"/>
        <v>42215.662314814821</v>
      </c>
      <c r="T2375">
        <f t="shared" si="151"/>
        <v>2015</v>
      </c>
      <c r="U2375" s="15" t="str" cm="1">
        <f t="array" ref="U2375">_xlfn.IFS(MONTH($S2375)=1, "January", MONTH($S2375)=2, "Feburary", MONTH($S2375)=3, "March", MONTH($S2375)=4, "April", MONTH($S2375)=5, "May", MONTH($S2375)=6, "June", MONTH($S2375)=7, "July", MONTH($S2375)=8, "August", MONTH($S2375)=9, "September", MONTH($S2375)=10, "October", MONTH($S2375)=11, "November", MONTH($S2375)=12, "December")</f>
        <v>July</v>
      </c>
    </row>
    <row r="2376" spans="1:21" ht="30" x14ac:dyDescent="0.25">
      <c r="A2376">
        <v>2374</v>
      </c>
      <c r="B2376" s="3" t="s">
        <v>2374</v>
      </c>
      <c r="C2376" s="3" t="s">
        <v>6483</v>
      </c>
      <c r="D2376" s="6">
        <v>4000</v>
      </c>
      <c r="E2376" s="8">
        <v>10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>
        <f t="shared" si="148"/>
        <v>0</v>
      </c>
      <c r="P2376" s="11">
        <f t="shared" si="149"/>
        <v>10</v>
      </c>
      <c r="Q2376" t="s">
        <v>8316</v>
      </c>
      <c r="R2376" t="s">
        <v>8317</v>
      </c>
      <c r="S2376" s="10">
        <f t="shared" si="150"/>
        <v>42017.843287037031</v>
      </c>
      <c r="T2376">
        <f t="shared" si="151"/>
        <v>2015</v>
      </c>
      <c r="U2376" s="15" t="str" cm="1">
        <f t="array" ref="U2376">_xlfn.IFS(MONTH($S2376)=1, "January", MONTH($S2376)=2, "Feburary", MONTH($S2376)=3, "March", MONTH($S2376)=4, "April", MONTH($S2376)=5, "May", MONTH($S2376)=6, "June", MONTH($S2376)=7, "July", MONTH($S2376)=8, "August", MONTH($S2376)=9, "September", MONTH($S2376)=10, "October", MONTH($S2376)=11, "November", MONTH($S2376)=12, "December")</f>
        <v>January</v>
      </c>
    </row>
    <row r="2377" spans="1:21" ht="30" x14ac:dyDescent="0.25">
      <c r="A2377">
        <v>2375</v>
      </c>
      <c r="B2377" s="3" t="s">
        <v>2375</v>
      </c>
      <c r="C2377" s="3" t="s">
        <v>6484</v>
      </c>
      <c r="D2377" s="6">
        <v>4000</v>
      </c>
      <c r="E2377" s="8">
        <v>0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>
        <f t="shared" si="148"/>
        <v>0</v>
      </c>
      <c r="P2377" s="11">
        <f t="shared" si="149"/>
        <v>0</v>
      </c>
      <c r="Q2377" t="s">
        <v>8316</v>
      </c>
      <c r="R2377" t="s">
        <v>8317</v>
      </c>
      <c r="S2377" s="10">
        <f t="shared" si="150"/>
        <v>42592.836076388892</v>
      </c>
      <c r="T2377">
        <f t="shared" si="151"/>
        <v>2016</v>
      </c>
      <c r="U2377" s="15" t="str" cm="1">
        <f t="array" ref="U2377">_xlfn.IFS(MONTH($S2377)=1, "January", MONTH($S2377)=2, "Feburary", MONTH($S2377)=3, "March", MONTH($S2377)=4, "April", MONTH($S2377)=5, "May", MONTH($S2377)=6, "June", MONTH($S2377)=7, "July", MONTH($S2377)=8, "August", MONTH($S2377)=9, "September", MONTH($S2377)=10, "October", MONTH($S2377)=11, "November", MONTH($S2377)=12, "December")</f>
        <v>August</v>
      </c>
    </row>
    <row r="2378" spans="1:21" ht="30" x14ac:dyDescent="0.25">
      <c r="A2378">
        <v>2376</v>
      </c>
      <c r="B2378" s="3" t="s">
        <v>2376</v>
      </c>
      <c r="C2378" s="3" t="s">
        <v>6485</v>
      </c>
      <c r="D2378" s="6">
        <v>4000</v>
      </c>
      <c r="E2378" s="8">
        <v>326.33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>
        <f t="shared" si="148"/>
        <v>8</v>
      </c>
      <c r="P2378" s="11">
        <f t="shared" si="149"/>
        <v>81.58</v>
      </c>
      <c r="Q2378" t="s">
        <v>8316</v>
      </c>
      <c r="R2378" t="s">
        <v>8317</v>
      </c>
      <c r="S2378" s="10">
        <f t="shared" si="150"/>
        <v>42318.925532407404</v>
      </c>
      <c r="T2378">
        <f t="shared" si="151"/>
        <v>2015</v>
      </c>
      <c r="U2378" s="15" t="str" cm="1">
        <f t="array" ref="U2378">_xlfn.IFS(MONTH($S2378)=1, "January", MONTH($S2378)=2, "Feburary", MONTH($S2378)=3, "March", MONTH($S2378)=4, "April", MONTH($S2378)=5, "May", MONTH($S2378)=6, "June", MONTH($S2378)=7, "July", MONTH($S2378)=8, "August", MONTH($S2378)=9, "September", MONTH($S2378)=10, "October", MONTH($S2378)=11, "November", MONTH($S2378)=12, "December")</f>
        <v>November</v>
      </c>
    </row>
    <row r="2379" spans="1:21" ht="30" x14ac:dyDescent="0.25">
      <c r="A2379">
        <v>2377</v>
      </c>
      <c r="B2379" s="3" t="s">
        <v>2377</v>
      </c>
      <c r="C2379" s="3" t="s">
        <v>6486</v>
      </c>
      <c r="D2379" s="6">
        <v>4000</v>
      </c>
      <c r="E2379" s="8">
        <v>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>
        <f t="shared" si="148"/>
        <v>0</v>
      </c>
      <c r="P2379" s="11">
        <f t="shared" si="149"/>
        <v>0</v>
      </c>
      <c r="Q2379" t="s">
        <v>8316</v>
      </c>
      <c r="R2379" t="s">
        <v>8317</v>
      </c>
      <c r="S2379" s="10">
        <f t="shared" si="150"/>
        <v>42669.870173611111</v>
      </c>
      <c r="T2379">
        <f t="shared" si="151"/>
        <v>2016</v>
      </c>
      <c r="U2379" s="15" t="str" cm="1">
        <f t="array" ref="U2379">_xlfn.IFS(MONTH($S2379)=1, "January", MONTH($S2379)=2, "Feburary", MONTH($S2379)=3, "March", MONTH($S2379)=4, "April", MONTH($S2379)=5, "May", MONTH($S2379)=6, "June", MONTH($S2379)=7, "July", MONTH($S2379)=8, "August", MONTH($S2379)=9, "September", MONTH($S2379)=10, "October", MONTH($S2379)=11, "November", MONTH($S2379)=12, "December")</f>
        <v>October</v>
      </c>
    </row>
    <row r="2380" spans="1:21" ht="30" x14ac:dyDescent="0.25">
      <c r="A2380">
        <v>2378</v>
      </c>
      <c r="B2380" s="3" t="s">
        <v>2378</v>
      </c>
      <c r="C2380" s="3" t="s">
        <v>6487</v>
      </c>
      <c r="D2380" s="6">
        <v>4000</v>
      </c>
      <c r="E2380" s="8">
        <v>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>
        <f t="shared" si="148"/>
        <v>0</v>
      </c>
      <c r="P2380" s="11">
        <f t="shared" si="149"/>
        <v>0</v>
      </c>
      <c r="Q2380" t="s">
        <v>8316</v>
      </c>
      <c r="R2380" t="s">
        <v>8317</v>
      </c>
      <c r="S2380" s="10">
        <f t="shared" si="150"/>
        <v>42213.013078703705</v>
      </c>
      <c r="T2380">
        <f t="shared" si="151"/>
        <v>2015</v>
      </c>
      <c r="U2380" s="15" t="str" cm="1">
        <f t="array" ref="U2380">_xlfn.IFS(MONTH($S2380)=1, "January", MONTH($S2380)=2, "Feburary", MONTH($S2380)=3, "March", MONTH($S2380)=4, "April", MONTH($S2380)=5, "May", MONTH($S2380)=6, "June", MONTH($S2380)=7, "July", MONTH($S2380)=8, "August", MONTH($S2380)=9, "September", MONTH($S2380)=10, "October", MONTH($S2380)=11, "November", MONTH($S2380)=12, "December")</f>
        <v>July</v>
      </c>
    </row>
    <row r="2381" spans="1:21" ht="30" x14ac:dyDescent="0.25">
      <c r="A2381">
        <v>2379</v>
      </c>
      <c r="B2381" s="3" t="s">
        <v>2379</v>
      </c>
      <c r="C2381" s="3" t="s">
        <v>6488</v>
      </c>
      <c r="D2381" s="6">
        <v>4000</v>
      </c>
      <c r="E2381" s="8">
        <v>0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>
        <f t="shared" si="148"/>
        <v>0</v>
      </c>
      <c r="P2381" s="11">
        <f t="shared" si="149"/>
        <v>0</v>
      </c>
      <c r="Q2381" t="s">
        <v>8316</v>
      </c>
      <c r="R2381" t="s">
        <v>8317</v>
      </c>
      <c r="S2381" s="10">
        <f t="shared" si="150"/>
        <v>42237.016388888893</v>
      </c>
      <c r="T2381">
        <f t="shared" si="151"/>
        <v>2015</v>
      </c>
      <c r="U2381" s="15" t="str" cm="1">
        <f t="array" ref="U2381">_xlfn.IFS(MONTH($S2381)=1, "January", MONTH($S2381)=2, "Feburary", MONTH($S2381)=3, "March", MONTH($S2381)=4, "April", MONTH($S2381)=5, "May", MONTH($S2381)=6, "June", MONTH($S2381)=7, "July", MONTH($S2381)=8, "August", MONTH($S2381)=9, "September", MONTH($S2381)=10, "October", MONTH($S2381)=11, "November", MONTH($S2381)=12, "December")</f>
        <v>August</v>
      </c>
    </row>
    <row r="2382" spans="1:21" ht="30" x14ac:dyDescent="0.25">
      <c r="A2382">
        <v>2380</v>
      </c>
      <c r="B2382" s="3" t="s">
        <v>2380</v>
      </c>
      <c r="C2382" s="3" t="s">
        <v>6489</v>
      </c>
      <c r="D2382" s="6">
        <v>4000</v>
      </c>
      <c r="E2382" s="8">
        <v>55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>
        <f t="shared" si="148"/>
        <v>1</v>
      </c>
      <c r="P2382" s="11">
        <f t="shared" si="149"/>
        <v>18.329999999999998</v>
      </c>
      <c r="Q2382" t="s">
        <v>8316</v>
      </c>
      <c r="R2382" t="s">
        <v>8317</v>
      </c>
      <c r="S2382" s="10">
        <f t="shared" si="150"/>
        <v>42248.793310185181</v>
      </c>
      <c r="T2382">
        <f t="shared" si="151"/>
        <v>2015</v>
      </c>
      <c r="U2382" s="15" t="str" cm="1">
        <f t="array" ref="U2382">_xlfn.IFS(MONTH($S2382)=1, "January", MONTH($S2382)=2, "Feburary", MONTH($S2382)=3, "March", MONTH($S2382)=4, "April", MONTH($S2382)=5, "May", MONTH($S2382)=6, "June", MONTH($S2382)=7, "July", MONTH($S2382)=8, "August", MONTH($S2382)=9, "September", MONTH($S2382)=10, "October", MONTH($S2382)=11, "November", MONTH($S2382)=12, "December")</f>
        <v>September</v>
      </c>
    </row>
    <row r="2383" spans="1:21" ht="30" x14ac:dyDescent="0.25">
      <c r="A2383">
        <v>2381</v>
      </c>
      <c r="B2383" s="3" t="s">
        <v>2381</v>
      </c>
      <c r="C2383" s="3" t="s">
        <v>6490</v>
      </c>
      <c r="D2383" s="6">
        <v>4000</v>
      </c>
      <c r="E2383" s="8">
        <v>1571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>
        <f t="shared" si="148"/>
        <v>39</v>
      </c>
      <c r="P2383" s="11">
        <f t="shared" si="149"/>
        <v>224.43</v>
      </c>
      <c r="Q2383" t="s">
        <v>8316</v>
      </c>
      <c r="R2383" t="s">
        <v>8317</v>
      </c>
      <c r="S2383" s="10">
        <f t="shared" si="150"/>
        <v>42074.935740740737</v>
      </c>
      <c r="T2383">
        <f t="shared" si="151"/>
        <v>2015</v>
      </c>
      <c r="U2383" s="15" t="str" cm="1">
        <f t="array" ref="U2383">_xlfn.IFS(MONTH($S2383)=1, "January", MONTH($S2383)=2, "Feburary", MONTH($S2383)=3, "March", MONTH($S2383)=4, "April", MONTH($S2383)=5, "May", MONTH($S2383)=6, "June", MONTH($S2383)=7, "July", MONTH($S2383)=8, "August", MONTH($S2383)=9, "September", MONTH($S2383)=10, "October", MONTH($S2383)=11, "November", MONTH($S2383)=12, "December")</f>
        <v>March</v>
      </c>
    </row>
    <row r="2384" spans="1:21" ht="30" x14ac:dyDescent="0.25">
      <c r="A2384">
        <v>2382</v>
      </c>
      <c r="B2384" s="3" t="s">
        <v>2382</v>
      </c>
      <c r="C2384" s="3" t="s">
        <v>6491</v>
      </c>
      <c r="D2384" s="6">
        <v>4000</v>
      </c>
      <c r="E2384" s="8">
        <v>75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>
        <f t="shared" si="148"/>
        <v>2</v>
      </c>
      <c r="P2384" s="11">
        <f t="shared" si="149"/>
        <v>37.5</v>
      </c>
      <c r="Q2384" t="s">
        <v>8316</v>
      </c>
      <c r="R2384" t="s">
        <v>8317</v>
      </c>
      <c r="S2384" s="10">
        <f t="shared" si="150"/>
        <v>42195.187534722223</v>
      </c>
      <c r="T2384">
        <f t="shared" si="151"/>
        <v>2015</v>
      </c>
      <c r="U2384" s="15" t="str" cm="1">
        <f t="array" ref="U2384">_xlfn.IFS(MONTH($S2384)=1, "January", MONTH($S2384)=2, "Feburary", MONTH($S2384)=3, "March", MONTH($S2384)=4, "April", MONTH($S2384)=5, "May", MONTH($S2384)=6, "June", MONTH($S2384)=7, "July", MONTH($S2384)=8, "August", MONTH($S2384)=9, "September", MONTH($S2384)=10, "October", MONTH($S2384)=11, "November", MONTH($S2384)=12, "December")</f>
        <v>July</v>
      </c>
    </row>
    <row r="2385" spans="1:21" ht="30" x14ac:dyDescent="0.25">
      <c r="A2385">
        <v>2383</v>
      </c>
      <c r="B2385" s="3" t="s">
        <v>2383</v>
      </c>
      <c r="C2385" s="3" t="s">
        <v>6492</v>
      </c>
      <c r="D2385" s="6">
        <v>4000</v>
      </c>
      <c r="E2385" s="8">
        <v>435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>
        <f t="shared" si="148"/>
        <v>11</v>
      </c>
      <c r="P2385" s="11">
        <f t="shared" si="149"/>
        <v>145</v>
      </c>
      <c r="Q2385" t="s">
        <v>8316</v>
      </c>
      <c r="R2385" t="s">
        <v>8317</v>
      </c>
      <c r="S2385" s="10">
        <f t="shared" si="150"/>
        <v>42027.056793981479</v>
      </c>
      <c r="T2385">
        <f t="shared" si="151"/>
        <v>2015</v>
      </c>
      <c r="U2385" s="15" t="str" cm="1">
        <f t="array" ref="U2385">_xlfn.IFS(MONTH($S2385)=1, "January", MONTH($S2385)=2, "Feburary", MONTH($S2385)=3, "March", MONTH($S2385)=4, "April", MONTH($S2385)=5, "May", MONTH($S2385)=6, "June", MONTH($S2385)=7, "July", MONTH($S2385)=8, "August", MONTH($S2385)=9, "September", MONTH($S2385)=10, "October", MONTH($S2385)=11, "November", MONTH($S2385)=12, "December")</f>
        <v>January</v>
      </c>
    </row>
    <row r="2386" spans="1:21" ht="30" x14ac:dyDescent="0.25">
      <c r="A2386">
        <v>2384</v>
      </c>
      <c r="B2386" s="3" t="s">
        <v>2384</v>
      </c>
      <c r="C2386" s="3" t="s">
        <v>6493</v>
      </c>
      <c r="D2386" s="6">
        <v>4000</v>
      </c>
      <c r="E2386" s="8">
        <v>8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0</v>
      </c>
      <c r="P2386" s="11">
        <f t="shared" si="149"/>
        <v>1</v>
      </c>
      <c r="Q2386" t="s">
        <v>8316</v>
      </c>
      <c r="R2386" t="s">
        <v>8317</v>
      </c>
      <c r="S2386" s="10">
        <f t="shared" si="150"/>
        <v>41927.067627314813</v>
      </c>
      <c r="T2386">
        <f t="shared" si="151"/>
        <v>2014</v>
      </c>
      <c r="U2386" s="15" t="str" cm="1">
        <f t="array" ref="U2386">_xlfn.IFS(MONTH($S2386)=1, "January", MONTH($S2386)=2, "Feburary", MONTH($S2386)=3, "March", MONTH($S2386)=4, "April", MONTH($S2386)=5, "May", MONTH($S2386)=6, "June", MONTH($S2386)=7, "July", MONTH($S2386)=8, "August", MONTH($S2386)=9, "September", MONTH($S2386)=10, "October", MONTH($S2386)=11, "November", MONTH($S2386)=12, "December")</f>
        <v>October</v>
      </c>
    </row>
    <row r="2387" spans="1:21" ht="30" x14ac:dyDescent="0.25">
      <c r="A2387">
        <v>2385</v>
      </c>
      <c r="B2387" s="3" t="s">
        <v>2385</v>
      </c>
      <c r="C2387" s="3" t="s">
        <v>6494</v>
      </c>
      <c r="D2387" s="6">
        <v>4000</v>
      </c>
      <c r="E2387" s="8">
        <v>788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>
        <f t="shared" si="148"/>
        <v>20</v>
      </c>
      <c r="P2387" s="11">
        <f t="shared" si="149"/>
        <v>112.57</v>
      </c>
      <c r="Q2387" t="s">
        <v>8316</v>
      </c>
      <c r="R2387" t="s">
        <v>8317</v>
      </c>
      <c r="S2387" s="10">
        <f t="shared" si="150"/>
        <v>42191.70175925926</v>
      </c>
      <c r="T2387">
        <f t="shared" si="151"/>
        <v>2015</v>
      </c>
      <c r="U2387" s="15" t="str" cm="1">
        <f t="array" ref="U2387">_xlfn.IFS(MONTH($S2387)=1, "January", MONTH($S2387)=2, "Feburary", MONTH($S2387)=3, "March", MONTH($S2387)=4, "April", MONTH($S2387)=5, "May", MONTH($S2387)=6, "June", MONTH($S2387)=7, "July", MONTH($S2387)=8, "August", MONTH($S2387)=9, "September", MONTH($S2387)=10, "October", MONTH($S2387)=11, "November", MONTH($S2387)=12, "December")</f>
        <v>July</v>
      </c>
    </row>
    <row r="2388" spans="1:21" ht="30" x14ac:dyDescent="0.25">
      <c r="A2388">
        <v>2386</v>
      </c>
      <c r="B2388" s="3" t="s">
        <v>2386</v>
      </c>
      <c r="C2388" s="3" t="s">
        <v>6495</v>
      </c>
      <c r="D2388" s="6">
        <v>4000</v>
      </c>
      <c r="E2388" s="8">
        <v>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>
        <f t="shared" si="148"/>
        <v>0</v>
      </c>
      <c r="P2388" s="11">
        <f t="shared" si="149"/>
        <v>0</v>
      </c>
      <c r="Q2388" t="s">
        <v>8316</v>
      </c>
      <c r="R2388" t="s">
        <v>8317</v>
      </c>
      <c r="S2388" s="10">
        <f t="shared" si="150"/>
        <v>41954.838240740741</v>
      </c>
      <c r="T2388">
        <f t="shared" si="151"/>
        <v>2014</v>
      </c>
      <c r="U2388" s="15" t="str" cm="1">
        <f t="array" ref="U2388">_xlfn.IFS(MONTH($S2388)=1, "January", MONTH($S2388)=2, "Feburary", MONTH($S2388)=3, "March", MONTH($S2388)=4, "April", MONTH($S2388)=5, "May", MONTH($S2388)=6, "June", MONTH($S2388)=7, "July", MONTH($S2388)=8, "August", MONTH($S2388)=9, "September", MONTH($S2388)=10, "October", MONTH($S2388)=11, "November", MONTH($S2388)=12, "December")</f>
        <v>November</v>
      </c>
    </row>
    <row r="2389" spans="1:21" ht="30" x14ac:dyDescent="0.25">
      <c r="A2389">
        <v>2387</v>
      </c>
      <c r="B2389" s="3" t="s">
        <v>2387</v>
      </c>
      <c r="C2389" s="3" t="s">
        <v>6496</v>
      </c>
      <c r="D2389" s="6">
        <v>4000</v>
      </c>
      <c r="E2389" s="8">
        <v>1026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>
        <f t="shared" si="148"/>
        <v>26</v>
      </c>
      <c r="P2389" s="11">
        <f t="shared" si="149"/>
        <v>342</v>
      </c>
      <c r="Q2389" t="s">
        <v>8316</v>
      </c>
      <c r="R2389" t="s">
        <v>8317</v>
      </c>
      <c r="S2389" s="10">
        <f t="shared" si="150"/>
        <v>42528.626620370371</v>
      </c>
      <c r="T2389">
        <f t="shared" si="151"/>
        <v>2016</v>
      </c>
      <c r="U2389" s="15" t="str" cm="1">
        <f t="array" ref="U2389">_xlfn.IFS(MONTH($S2389)=1, "January", MONTH($S2389)=2, "Feburary", MONTH($S2389)=3, "March", MONTH($S2389)=4, "April", MONTH($S2389)=5, "May", MONTH($S2389)=6, "June", MONTH($S2389)=7, "July", MONTH($S2389)=8, "August", MONTH($S2389)=9, "September", MONTH($S2389)=10, "October", MONTH($S2389)=11, "November", MONTH($S2389)=12, "December")</f>
        <v>June</v>
      </c>
    </row>
    <row r="2390" spans="1:21" ht="30" x14ac:dyDescent="0.25">
      <c r="A2390">
        <v>2388</v>
      </c>
      <c r="B2390" s="3" t="s">
        <v>2388</v>
      </c>
      <c r="C2390" s="3" t="s">
        <v>6497</v>
      </c>
      <c r="D2390" s="6">
        <v>4000</v>
      </c>
      <c r="E2390" s="8">
        <v>463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>
        <f t="shared" si="148"/>
        <v>12</v>
      </c>
      <c r="P2390" s="11">
        <f t="shared" si="149"/>
        <v>57.88</v>
      </c>
      <c r="Q2390" t="s">
        <v>8316</v>
      </c>
      <c r="R2390" t="s">
        <v>8317</v>
      </c>
      <c r="S2390" s="10">
        <f t="shared" si="150"/>
        <v>41989.853692129633</v>
      </c>
      <c r="T2390">
        <f t="shared" si="151"/>
        <v>2014</v>
      </c>
      <c r="U2390" s="15" t="str" cm="1">
        <f t="array" ref="U2390">_xlfn.IFS(MONTH($S2390)=1, "January", MONTH($S2390)=2, "Feburary", MONTH($S2390)=3, "March", MONTH($S2390)=4, "April", MONTH($S2390)=5, "May", MONTH($S2390)=6, "June", MONTH($S2390)=7, "July", MONTH($S2390)=8, "August", MONTH($S2390)=9, "September", MONTH($S2390)=10, "October", MONTH($S2390)=11, "November", MONTH($S2390)=12, "December")</f>
        <v>December</v>
      </c>
    </row>
    <row r="2391" spans="1:21" ht="30" x14ac:dyDescent="0.25">
      <c r="A2391">
        <v>2389</v>
      </c>
      <c r="B2391" s="3" t="s">
        <v>2389</v>
      </c>
      <c r="C2391" s="3" t="s">
        <v>6498</v>
      </c>
      <c r="D2391" s="6">
        <v>4000</v>
      </c>
      <c r="E2391" s="8">
        <v>30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>
        <f t="shared" si="148"/>
        <v>1</v>
      </c>
      <c r="P2391" s="11">
        <f t="shared" si="149"/>
        <v>30</v>
      </c>
      <c r="Q2391" t="s">
        <v>8316</v>
      </c>
      <c r="R2391" t="s">
        <v>8317</v>
      </c>
      <c r="S2391" s="10">
        <f t="shared" si="150"/>
        <v>42179.653379629628</v>
      </c>
      <c r="T2391">
        <f t="shared" si="151"/>
        <v>2015</v>
      </c>
      <c r="U2391" s="15" t="str" cm="1">
        <f t="array" ref="U2391">_xlfn.IFS(MONTH($S2391)=1, "January", MONTH($S2391)=2, "Feburary", MONTH($S2391)=3, "March", MONTH($S2391)=4, "April", MONTH($S2391)=5, "May", MONTH($S2391)=6, "June", MONTH($S2391)=7, "July", MONTH($S2391)=8, "August", MONTH($S2391)=9, "September", MONTH($S2391)=10, "October", MONTH($S2391)=11, "November", MONTH($S2391)=12, "December")</f>
        <v>June</v>
      </c>
    </row>
    <row r="2392" spans="1:21" ht="30" x14ac:dyDescent="0.25">
      <c r="A2392">
        <v>2390</v>
      </c>
      <c r="B2392" s="3" t="s">
        <v>2390</v>
      </c>
      <c r="C2392" s="3" t="s">
        <v>6499</v>
      </c>
      <c r="D2392" s="6">
        <v>4000</v>
      </c>
      <c r="E2392" s="8">
        <v>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>
        <f t="shared" si="148"/>
        <v>0</v>
      </c>
      <c r="P2392" s="11">
        <f t="shared" si="149"/>
        <v>0</v>
      </c>
      <c r="Q2392" t="s">
        <v>8316</v>
      </c>
      <c r="R2392" t="s">
        <v>8317</v>
      </c>
      <c r="S2392" s="10">
        <f t="shared" si="150"/>
        <v>41968.262314814812</v>
      </c>
      <c r="T2392">
        <f t="shared" si="151"/>
        <v>2014</v>
      </c>
      <c r="U2392" s="15" t="str" cm="1">
        <f t="array" ref="U2392">_xlfn.IFS(MONTH($S2392)=1, "January", MONTH($S2392)=2, "Feburary", MONTH($S2392)=3, "March", MONTH($S2392)=4, "April", MONTH($S2392)=5, "May", MONTH($S2392)=6, "June", MONTH($S2392)=7, "July", MONTH($S2392)=8, "August", MONTH($S2392)=9, "September", MONTH($S2392)=10, "October", MONTH($S2392)=11, "November", MONTH($S2392)=12, "December")</f>
        <v>November</v>
      </c>
    </row>
    <row r="2393" spans="1:21" ht="30" x14ac:dyDescent="0.25">
      <c r="A2393">
        <v>2391</v>
      </c>
      <c r="B2393" s="3" t="s">
        <v>2391</v>
      </c>
      <c r="C2393" s="3" t="s">
        <v>6500</v>
      </c>
      <c r="D2393" s="6">
        <v>4000</v>
      </c>
      <c r="E2393" s="8">
        <v>25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>
        <f t="shared" si="148"/>
        <v>1</v>
      </c>
      <c r="P2393" s="11">
        <f t="shared" si="149"/>
        <v>25</v>
      </c>
      <c r="Q2393" t="s">
        <v>8316</v>
      </c>
      <c r="R2393" t="s">
        <v>8317</v>
      </c>
      <c r="S2393" s="10">
        <f t="shared" si="150"/>
        <v>42064.794490740736</v>
      </c>
      <c r="T2393">
        <f t="shared" si="151"/>
        <v>2015</v>
      </c>
      <c r="U2393" s="15" t="str" cm="1">
        <f t="array" ref="U2393">_xlfn.IFS(MONTH($S2393)=1, "January", MONTH($S2393)=2, "Feburary", MONTH($S2393)=3, "March", MONTH($S2393)=4, "April", MONTH($S2393)=5, "May", MONTH($S2393)=6, "June", MONTH($S2393)=7, "July", MONTH($S2393)=8, "August", MONTH($S2393)=9, "September", MONTH($S2393)=10, "October", MONTH($S2393)=11, "November", MONTH($S2393)=12, "December")</f>
        <v>March</v>
      </c>
    </row>
    <row r="2394" spans="1:21" ht="30" x14ac:dyDescent="0.25">
      <c r="A2394">
        <v>2392</v>
      </c>
      <c r="B2394" s="3" t="s">
        <v>2392</v>
      </c>
      <c r="C2394" s="3" t="s">
        <v>6501</v>
      </c>
      <c r="D2394" s="6">
        <v>4000</v>
      </c>
      <c r="E2394" s="8">
        <v>0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>
        <f t="shared" si="148"/>
        <v>0</v>
      </c>
      <c r="P2394" s="11">
        <f t="shared" si="149"/>
        <v>0</v>
      </c>
      <c r="Q2394" t="s">
        <v>8316</v>
      </c>
      <c r="R2394" t="s">
        <v>8317</v>
      </c>
      <c r="S2394" s="10">
        <f t="shared" si="150"/>
        <v>42276.120636574073</v>
      </c>
      <c r="T2394">
        <f t="shared" si="151"/>
        <v>2015</v>
      </c>
      <c r="U2394" s="15" t="str" cm="1">
        <f t="array" ref="U2394">_xlfn.IFS(MONTH($S2394)=1, "January", MONTH($S2394)=2, "Feburary", MONTH($S2394)=3, "March", MONTH($S2394)=4, "April", MONTH($S2394)=5, "May", MONTH($S2394)=6, "June", MONTH($S2394)=7, "July", MONTH($S2394)=8, "August", MONTH($S2394)=9, "September", MONTH($S2394)=10, "October", MONTH($S2394)=11, "November", MONTH($S2394)=12, "December")</f>
        <v>September</v>
      </c>
    </row>
    <row r="2395" spans="1:21" ht="30" x14ac:dyDescent="0.25">
      <c r="A2395">
        <v>2393</v>
      </c>
      <c r="B2395" s="3" t="s">
        <v>2393</v>
      </c>
      <c r="C2395" s="3" t="s">
        <v>6502</v>
      </c>
      <c r="D2395" s="6">
        <v>4000</v>
      </c>
      <c r="E2395" s="8">
        <v>50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>
        <f t="shared" si="148"/>
        <v>1</v>
      </c>
      <c r="P2395" s="11">
        <f t="shared" si="149"/>
        <v>50</v>
      </c>
      <c r="Q2395" t="s">
        <v>8316</v>
      </c>
      <c r="R2395" t="s">
        <v>8317</v>
      </c>
      <c r="S2395" s="10">
        <f t="shared" si="150"/>
        <v>42194.648344907408</v>
      </c>
      <c r="T2395">
        <f t="shared" si="151"/>
        <v>2015</v>
      </c>
      <c r="U2395" s="15" t="str" cm="1">
        <f t="array" ref="U2395">_xlfn.IFS(MONTH($S2395)=1, "January", MONTH($S2395)=2, "Feburary", MONTH($S2395)=3, "March", MONTH($S2395)=4, "April", MONTH($S2395)=5, "May", MONTH($S2395)=6, "June", MONTH($S2395)=7, "July", MONTH($S2395)=8, "August", MONTH($S2395)=9, "September", MONTH($S2395)=10, "October", MONTH($S2395)=11, "November", MONTH($S2395)=12, "December")</f>
        <v>July</v>
      </c>
    </row>
    <row r="2396" spans="1:21" ht="30" x14ac:dyDescent="0.25">
      <c r="A2396">
        <v>2394</v>
      </c>
      <c r="B2396" s="3" t="s">
        <v>2394</v>
      </c>
      <c r="C2396" s="3" t="s">
        <v>6503</v>
      </c>
      <c r="D2396" s="6">
        <v>4000</v>
      </c>
      <c r="E2396" s="8">
        <v>3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>
        <f t="shared" si="148"/>
        <v>0</v>
      </c>
      <c r="P2396" s="11">
        <f t="shared" si="149"/>
        <v>1.5</v>
      </c>
      <c r="Q2396" t="s">
        <v>8316</v>
      </c>
      <c r="R2396" t="s">
        <v>8317</v>
      </c>
      <c r="S2396" s="10">
        <f t="shared" si="150"/>
        <v>42031.362187499995</v>
      </c>
      <c r="T2396">
        <f t="shared" si="151"/>
        <v>2015</v>
      </c>
      <c r="U2396" s="15" t="str" cm="1">
        <f t="array" ref="U2396">_xlfn.IFS(MONTH($S2396)=1, "January", MONTH($S2396)=2, "Feburary", MONTH($S2396)=3, "March", MONTH($S2396)=4, "April", MONTH($S2396)=5, "May", MONTH($S2396)=6, "June", MONTH($S2396)=7, "July", MONTH($S2396)=8, "August", MONTH($S2396)=9, "September", MONTH($S2396)=10, "October", MONTH($S2396)=11, "November", MONTH($S2396)=12, "December")</f>
        <v>January</v>
      </c>
    </row>
    <row r="2397" spans="1:21" ht="30" x14ac:dyDescent="0.25">
      <c r="A2397">
        <v>2395</v>
      </c>
      <c r="B2397" s="3" t="s">
        <v>2395</v>
      </c>
      <c r="C2397" s="3" t="s">
        <v>6504</v>
      </c>
      <c r="D2397" s="6">
        <v>3999</v>
      </c>
      <c r="E2397" s="8">
        <v>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>
        <f t="shared" si="148"/>
        <v>0</v>
      </c>
      <c r="P2397" s="11">
        <f t="shared" si="149"/>
        <v>0</v>
      </c>
      <c r="Q2397" t="s">
        <v>8316</v>
      </c>
      <c r="R2397" t="s">
        <v>8317</v>
      </c>
      <c r="S2397" s="10">
        <f t="shared" si="150"/>
        <v>42717.121377314819</v>
      </c>
      <c r="T2397">
        <f t="shared" si="151"/>
        <v>2016</v>
      </c>
      <c r="U2397" s="15" t="str" cm="1">
        <f t="array" ref="U2397">_xlfn.IFS(MONTH($S2397)=1, "January", MONTH($S2397)=2, "Feburary", MONTH($S2397)=3, "March", MONTH($S2397)=4, "April", MONTH($S2397)=5, "May", MONTH($S2397)=6, "June", MONTH($S2397)=7, "July", MONTH($S2397)=8, "August", MONTH($S2397)=9, "September", MONTH($S2397)=10, "October", MONTH($S2397)=11, "November", MONTH($S2397)=12, "December")</f>
        <v>December</v>
      </c>
    </row>
    <row r="2398" spans="1:21" ht="30" x14ac:dyDescent="0.25">
      <c r="A2398">
        <v>2396</v>
      </c>
      <c r="B2398" s="3" t="s">
        <v>2396</v>
      </c>
      <c r="C2398" s="3" t="s">
        <v>6505</v>
      </c>
      <c r="D2398" s="6">
        <v>3950</v>
      </c>
      <c r="E2398" s="8">
        <v>10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>
        <f t="shared" si="148"/>
        <v>0</v>
      </c>
      <c r="P2398" s="11">
        <f t="shared" si="149"/>
        <v>10</v>
      </c>
      <c r="Q2398" t="s">
        <v>8316</v>
      </c>
      <c r="R2398" t="s">
        <v>8317</v>
      </c>
      <c r="S2398" s="10">
        <f t="shared" si="150"/>
        <v>42262.849050925928</v>
      </c>
      <c r="T2398">
        <f t="shared" si="151"/>
        <v>2015</v>
      </c>
      <c r="U2398" s="15" t="str" cm="1">
        <f t="array" ref="U2398">_xlfn.IFS(MONTH($S2398)=1, "January", MONTH($S2398)=2, "Feburary", MONTH($S2398)=3, "March", MONTH($S2398)=4, "April", MONTH($S2398)=5, "May", MONTH($S2398)=6, "June", MONTH($S2398)=7, "July", MONTH($S2398)=8, "August", MONTH($S2398)=9, "September", MONTH($S2398)=10, "October", MONTH($S2398)=11, "November", MONTH($S2398)=12, "December")</f>
        <v>September</v>
      </c>
    </row>
    <row r="2399" spans="1:21" ht="30" x14ac:dyDescent="0.25">
      <c r="A2399">
        <v>2397</v>
      </c>
      <c r="B2399" s="3" t="s">
        <v>2397</v>
      </c>
      <c r="C2399" s="3" t="s">
        <v>6506</v>
      </c>
      <c r="D2399" s="6">
        <v>3910</v>
      </c>
      <c r="E2399" s="8">
        <v>0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>
        <f t="shared" si="148"/>
        <v>0</v>
      </c>
      <c r="P2399" s="11">
        <f t="shared" si="149"/>
        <v>0</v>
      </c>
      <c r="Q2399" t="s">
        <v>8316</v>
      </c>
      <c r="R2399" t="s">
        <v>8317</v>
      </c>
      <c r="S2399" s="10">
        <f t="shared" si="150"/>
        <v>41976.88490740741</v>
      </c>
      <c r="T2399">
        <f t="shared" si="151"/>
        <v>2014</v>
      </c>
      <c r="U2399" s="15" t="str" cm="1">
        <f t="array" ref="U2399">_xlfn.IFS(MONTH($S2399)=1, "January", MONTH($S2399)=2, "Feburary", MONTH($S2399)=3, "March", MONTH($S2399)=4, "April", MONTH($S2399)=5, "May", MONTH($S2399)=6, "June", MONTH($S2399)=7, "July", MONTH($S2399)=8, "August", MONTH($S2399)=9, "September", MONTH($S2399)=10, "October", MONTH($S2399)=11, "November", MONTH($S2399)=12, "December")</f>
        <v>December</v>
      </c>
    </row>
    <row r="2400" spans="1:21" ht="30" x14ac:dyDescent="0.25">
      <c r="A2400">
        <v>2398</v>
      </c>
      <c r="B2400" s="3" t="s">
        <v>2398</v>
      </c>
      <c r="C2400" s="3" t="s">
        <v>6507</v>
      </c>
      <c r="D2400" s="6">
        <v>3900</v>
      </c>
      <c r="E2400" s="8">
        <v>0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>
        <f t="shared" si="148"/>
        <v>0</v>
      </c>
      <c r="P2400" s="11">
        <f t="shared" si="149"/>
        <v>0</v>
      </c>
      <c r="Q2400" t="s">
        <v>8316</v>
      </c>
      <c r="R2400" t="s">
        <v>8317</v>
      </c>
      <c r="S2400" s="10">
        <f t="shared" si="150"/>
        <v>42157.916481481487</v>
      </c>
      <c r="T2400">
        <f t="shared" si="151"/>
        <v>2015</v>
      </c>
      <c r="U2400" s="15" t="str" cm="1">
        <f t="array" ref="U2400">_xlfn.IFS(MONTH($S2400)=1, "January", MONTH($S2400)=2, "Feburary", MONTH($S2400)=3, "March", MONTH($S2400)=4, "April", MONTH($S2400)=5, "May", MONTH($S2400)=6, "June", MONTH($S2400)=7, "July", MONTH($S2400)=8, "August", MONTH($S2400)=9, "September", MONTH($S2400)=10, "October", MONTH($S2400)=11, "November", MONTH($S2400)=12, "December")</f>
        <v>June</v>
      </c>
    </row>
    <row r="2401" spans="1:21" ht="30" x14ac:dyDescent="0.25">
      <c r="A2401">
        <v>2399</v>
      </c>
      <c r="B2401" s="3" t="s">
        <v>2399</v>
      </c>
      <c r="C2401" s="3" t="s">
        <v>6508</v>
      </c>
      <c r="D2401" s="6">
        <v>3900</v>
      </c>
      <c r="E2401" s="8">
        <v>0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>
        <f t="shared" si="148"/>
        <v>0</v>
      </c>
      <c r="P2401" s="11">
        <f t="shared" si="149"/>
        <v>0</v>
      </c>
      <c r="Q2401" t="s">
        <v>8316</v>
      </c>
      <c r="R2401" t="s">
        <v>8317</v>
      </c>
      <c r="S2401" s="10">
        <f t="shared" si="150"/>
        <v>41956.853078703702</v>
      </c>
      <c r="T2401">
        <f t="shared" si="151"/>
        <v>2014</v>
      </c>
      <c r="U2401" s="15" t="str" cm="1">
        <f t="array" ref="U2401">_xlfn.IFS(MONTH($S2401)=1, "January", MONTH($S2401)=2, "Feburary", MONTH($S2401)=3, "March", MONTH($S2401)=4, "April", MONTH($S2401)=5, "May", MONTH($S2401)=6, "June", MONTH($S2401)=7, "July", MONTH($S2401)=8, "August", MONTH($S2401)=9, "September", MONTH($S2401)=10, "October", MONTH($S2401)=11, "November", MONTH($S2401)=12, "December")</f>
        <v>November</v>
      </c>
    </row>
    <row r="2402" spans="1:21" ht="30" x14ac:dyDescent="0.25">
      <c r="A2402">
        <v>2400</v>
      </c>
      <c r="B2402" s="3" t="s">
        <v>2400</v>
      </c>
      <c r="C2402" s="3" t="s">
        <v>6509</v>
      </c>
      <c r="D2402" s="6">
        <v>3871</v>
      </c>
      <c r="E2402" s="8">
        <v>0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>
        <f t="shared" si="148"/>
        <v>0</v>
      </c>
      <c r="P2402" s="11">
        <f t="shared" si="149"/>
        <v>0</v>
      </c>
      <c r="Q2402" t="s">
        <v>8316</v>
      </c>
      <c r="R2402" t="s">
        <v>8317</v>
      </c>
      <c r="S2402" s="10">
        <f t="shared" si="150"/>
        <v>42444.268101851849</v>
      </c>
      <c r="T2402">
        <f t="shared" si="151"/>
        <v>2016</v>
      </c>
      <c r="U2402" s="15" t="str" cm="1">
        <f t="array" ref="U2402">_xlfn.IFS(MONTH($S2402)=1, "January", MONTH($S2402)=2, "Feburary", MONTH($S2402)=3, "March", MONTH($S2402)=4, "April", MONTH($S2402)=5, "May", MONTH($S2402)=6, "June", MONTH($S2402)=7, "July", MONTH($S2402)=8, "August", MONTH($S2402)=9, "September", MONTH($S2402)=10, "October", MONTH($S2402)=11, "November", MONTH($S2402)=12, "December")</f>
        <v>March</v>
      </c>
    </row>
    <row r="2403" spans="1:21" ht="30" x14ac:dyDescent="0.25">
      <c r="A2403">
        <v>2401</v>
      </c>
      <c r="B2403" s="3" t="s">
        <v>2401</v>
      </c>
      <c r="C2403" s="3" t="s">
        <v>6510</v>
      </c>
      <c r="D2403" s="6">
        <v>3870</v>
      </c>
      <c r="E2403" s="8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>
        <f t="shared" si="148"/>
        <v>5</v>
      </c>
      <c r="P2403" s="11">
        <f t="shared" si="149"/>
        <v>22.33</v>
      </c>
      <c r="Q2403" t="s">
        <v>8333</v>
      </c>
      <c r="R2403" t="s">
        <v>8334</v>
      </c>
      <c r="S2403" s="10">
        <f t="shared" si="150"/>
        <v>42374.822870370372</v>
      </c>
      <c r="T2403">
        <f t="shared" si="151"/>
        <v>2016</v>
      </c>
      <c r="U2403" s="15" t="str" cm="1">
        <f t="array" ref="U2403">_xlfn.IFS(MONTH($S2403)=1, "January", MONTH($S2403)=2, "Feburary", MONTH($S2403)=3, "March", MONTH($S2403)=4, "April", MONTH($S2403)=5, "May", MONTH($S2403)=6, "June", MONTH($S2403)=7, "July", MONTH($S2403)=8, "August", MONTH($S2403)=9, "September", MONTH($S2403)=10, "October", MONTH($S2403)=11, "November", MONTH($S2403)=12, "December")</f>
        <v>January</v>
      </c>
    </row>
    <row r="2404" spans="1:21" x14ac:dyDescent="0.25">
      <c r="A2404">
        <v>2402</v>
      </c>
      <c r="B2404" s="3" t="s">
        <v>2402</v>
      </c>
      <c r="C2404" s="3" t="s">
        <v>6511</v>
      </c>
      <c r="D2404" s="6">
        <v>3800</v>
      </c>
      <c r="E2404" s="8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>
        <f t="shared" si="148"/>
        <v>1</v>
      </c>
      <c r="P2404" s="11">
        <f t="shared" si="149"/>
        <v>52</v>
      </c>
      <c r="Q2404" t="s">
        <v>8333</v>
      </c>
      <c r="R2404" t="s">
        <v>8334</v>
      </c>
      <c r="S2404" s="10">
        <f t="shared" si="150"/>
        <v>42107.679756944446</v>
      </c>
      <c r="T2404">
        <f t="shared" si="151"/>
        <v>2015</v>
      </c>
      <c r="U2404" s="15" t="str" cm="1">
        <f t="array" ref="U2404">_xlfn.IFS(MONTH($S2404)=1, "January", MONTH($S2404)=2, "Feburary", MONTH($S2404)=3, "March", MONTH($S2404)=4, "April", MONTH($S2404)=5, "May", MONTH($S2404)=6, "June", MONTH($S2404)=7, "July", MONTH($S2404)=8, "August", MONTH($S2404)=9, "September", MONTH($S2404)=10, "October", MONTH($S2404)=11, "November", MONTH($S2404)=12, "December")</f>
        <v>April</v>
      </c>
    </row>
    <row r="2405" spans="1:21" ht="30" x14ac:dyDescent="0.25">
      <c r="A2405">
        <v>2403</v>
      </c>
      <c r="B2405" s="3" t="s">
        <v>2403</v>
      </c>
      <c r="C2405" s="3" t="s">
        <v>6512</v>
      </c>
      <c r="D2405" s="6">
        <v>3800</v>
      </c>
      <c r="E2405" s="8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>
        <f t="shared" si="148"/>
        <v>5</v>
      </c>
      <c r="P2405" s="11">
        <f t="shared" si="149"/>
        <v>16.829999999999998</v>
      </c>
      <c r="Q2405" t="s">
        <v>8333</v>
      </c>
      <c r="R2405" t="s">
        <v>8334</v>
      </c>
      <c r="S2405" s="10">
        <f t="shared" si="150"/>
        <v>42399.882615740738</v>
      </c>
      <c r="T2405">
        <f t="shared" si="151"/>
        <v>2016</v>
      </c>
      <c r="U2405" s="15" t="str" cm="1">
        <f t="array" ref="U2405">_xlfn.IFS(MONTH($S2405)=1, "January", MONTH($S2405)=2, "Feburary", MONTH($S2405)=3, "March", MONTH($S2405)=4, "April", MONTH($S2405)=5, "May", MONTH($S2405)=6, "June", MONTH($S2405)=7, "July", MONTH($S2405)=8, "August", MONTH($S2405)=9, "September", MONTH($S2405)=10, "October", MONTH($S2405)=11, "November", MONTH($S2405)=12, "December")</f>
        <v>January</v>
      </c>
    </row>
    <row r="2406" spans="1:21" ht="30" x14ac:dyDescent="0.25">
      <c r="A2406">
        <v>2404</v>
      </c>
      <c r="B2406" s="3" t="s">
        <v>2404</v>
      </c>
      <c r="C2406" s="3" t="s">
        <v>6513</v>
      </c>
      <c r="D2406" s="6">
        <v>3780</v>
      </c>
      <c r="E2406" s="8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>
        <f t="shared" si="148"/>
        <v>0</v>
      </c>
      <c r="P2406" s="11">
        <f t="shared" si="149"/>
        <v>0</v>
      </c>
      <c r="Q2406" t="s">
        <v>8333</v>
      </c>
      <c r="R2406" t="s">
        <v>8334</v>
      </c>
      <c r="S2406" s="10">
        <f t="shared" si="150"/>
        <v>42342.03943287037</v>
      </c>
      <c r="T2406">
        <f t="shared" si="151"/>
        <v>2015</v>
      </c>
      <c r="U2406" s="15" t="str" cm="1">
        <f t="array" ref="U2406">_xlfn.IFS(MONTH($S2406)=1, "January", MONTH($S2406)=2, "Feburary", MONTH($S2406)=3, "March", MONTH($S2406)=4, "April", MONTH($S2406)=5, "May", MONTH($S2406)=6, "June", MONTH($S2406)=7, "July", MONTH($S2406)=8, "August", MONTH($S2406)=9, "September", MONTH($S2406)=10, "October", MONTH($S2406)=11, "November", MONTH($S2406)=12, "December")</f>
        <v>December</v>
      </c>
    </row>
    <row r="2407" spans="1:21" ht="30" x14ac:dyDescent="0.25">
      <c r="A2407">
        <v>2405</v>
      </c>
      <c r="B2407" s="3" t="s">
        <v>2405</v>
      </c>
      <c r="C2407" s="3" t="s">
        <v>6514</v>
      </c>
      <c r="D2407" s="6">
        <v>3759</v>
      </c>
      <c r="E2407" s="8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>
        <f t="shared" si="148"/>
        <v>30</v>
      </c>
      <c r="P2407" s="11">
        <f t="shared" si="149"/>
        <v>56.3</v>
      </c>
      <c r="Q2407" t="s">
        <v>8333</v>
      </c>
      <c r="R2407" t="s">
        <v>8334</v>
      </c>
      <c r="S2407" s="10">
        <f t="shared" si="150"/>
        <v>42595.585358796292</v>
      </c>
      <c r="T2407">
        <f t="shared" si="151"/>
        <v>2016</v>
      </c>
      <c r="U2407" s="15" t="str" cm="1">
        <f t="array" ref="U2407">_xlfn.IFS(MONTH($S2407)=1, "January", MONTH($S2407)=2, "Feburary", MONTH($S2407)=3, "March", MONTH($S2407)=4, "April", MONTH($S2407)=5, "May", MONTH($S2407)=6, "June", MONTH($S2407)=7, "July", MONTH($S2407)=8, "August", MONTH($S2407)=9, "September", MONTH($S2407)=10, "October", MONTH($S2407)=11, "November", MONTH($S2407)=12, "December")</f>
        <v>August</v>
      </c>
    </row>
    <row r="2408" spans="1:21" ht="30" x14ac:dyDescent="0.25">
      <c r="A2408">
        <v>2406</v>
      </c>
      <c r="B2408" s="3" t="s">
        <v>2406</v>
      </c>
      <c r="C2408" s="3" t="s">
        <v>6515</v>
      </c>
      <c r="D2408" s="6">
        <v>3750</v>
      </c>
      <c r="E2408" s="8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>
        <f t="shared" si="148"/>
        <v>36</v>
      </c>
      <c r="P2408" s="11">
        <f t="shared" si="149"/>
        <v>84.06</v>
      </c>
      <c r="Q2408" t="s">
        <v>8333</v>
      </c>
      <c r="R2408" t="s">
        <v>8334</v>
      </c>
      <c r="S2408" s="10">
        <f t="shared" si="150"/>
        <v>41983.110995370371</v>
      </c>
      <c r="T2408">
        <f t="shared" si="151"/>
        <v>2014</v>
      </c>
      <c r="U2408" s="15" t="str" cm="1">
        <f t="array" ref="U2408">_xlfn.IFS(MONTH($S2408)=1, "January", MONTH($S2408)=2, "Feburary", MONTH($S2408)=3, "March", MONTH($S2408)=4, "April", MONTH($S2408)=5, "May", MONTH($S2408)=6, "June", MONTH($S2408)=7, "July", MONTH($S2408)=8, "August", MONTH($S2408)=9, "September", MONTH($S2408)=10, "October", MONTH($S2408)=11, "November", MONTH($S2408)=12, "December")</f>
        <v>December</v>
      </c>
    </row>
    <row r="2409" spans="1:21" ht="30" x14ac:dyDescent="0.25">
      <c r="A2409">
        <v>2407</v>
      </c>
      <c r="B2409" s="3" t="s">
        <v>2407</v>
      </c>
      <c r="C2409" s="3" t="s">
        <v>6516</v>
      </c>
      <c r="D2409" s="6">
        <v>3750</v>
      </c>
      <c r="E2409" s="8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>
        <f t="shared" si="148"/>
        <v>148</v>
      </c>
      <c r="P2409" s="11">
        <f t="shared" si="149"/>
        <v>168.39</v>
      </c>
      <c r="Q2409" t="s">
        <v>8333</v>
      </c>
      <c r="R2409" t="s">
        <v>8334</v>
      </c>
      <c r="S2409" s="10">
        <f t="shared" si="150"/>
        <v>42082.575555555552</v>
      </c>
      <c r="T2409">
        <f t="shared" si="151"/>
        <v>2015</v>
      </c>
      <c r="U2409" s="15" t="str" cm="1">
        <f t="array" ref="U2409">_xlfn.IFS(MONTH($S2409)=1, "January", MONTH($S2409)=2, "Feburary", MONTH($S2409)=3, "March", MONTH($S2409)=4, "April", MONTH($S2409)=5, "May", MONTH($S2409)=6, "June", MONTH($S2409)=7, "July", MONTH($S2409)=8, "August", MONTH($S2409)=9, "September", MONTH($S2409)=10, "October", MONTH($S2409)=11, "November", MONTH($S2409)=12, "December")</f>
        <v>March</v>
      </c>
    </row>
    <row r="2410" spans="1:21" ht="30" x14ac:dyDescent="0.25">
      <c r="A2410">
        <v>2408</v>
      </c>
      <c r="B2410" s="3" t="s">
        <v>2408</v>
      </c>
      <c r="C2410" s="3" t="s">
        <v>6517</v>
      </c>
      <c r="D2410" s="6">
        <v>3750</v>
      </c>
      <c r="E2410" s="8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>
        <f t="shared" si="148"/>
        <v>1</v>
      </c>
      <c r="P2410" s="11">
        <f t="shared" si="149"/>
        <v>15</v>
      </c>
      <c r="Q2410" t="s">
        <v>8333</v>
      </c>
      <c r="R2410" t="s">
        <v>8334</v>
      </c>
      <c r="S2410" s="10">
        <f t="shared" si="150"/>
        <v>41919.140706018516</v>
      </c>
      <c r="T2410">
        <f t="shared" si="151"/>
        <v>2014</v>
      </c>
      <c r="U2410" s="15" t="str" cm="1">
        <f t="array" ref="U2410">_xlfn.IFS(MONTH($S2410)=1, "January", MONTH($S2410)=2, "Feburary", MONTH($S2410)=3, "March", MONTH($S2410)=4, "April", MONTH($S2410)=5, "May", MONTH($S2410)=6, "June", MONTH($S2410)=7, "July", MONTH($S2410)=8, "August", MONTH($S2410)=9, "September", MONTH($S2410)=10, "October", MONTH($S2410)=11, "November", MONTH($S2410)=12, "December")</f>
        <v>October</v>
      </c>
    </row>
    <row r="2411" spans="1:21" ht="30" x14ac:dyDescent="0.25">
      <c r="A2411">
        <v>2409</v>
      </c>
      <c r="B2411" s="3" t="s">
        <v>2409</v>
      </c>
      <c r="C2411" s="3" t="s">
        <v>6518</v>
      </c>
      <c r="D2411" s="6">
        <v>3750</v>
      </c>
      <c r="E2411" s="8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>
        <f t="shared" si="148"/>
        <v>12</v>
      </c>
      <c r="P2411" s="11">
        <f t="shared" si="149"/>
        <v>76.67</v>
      </c>
      <c r="Q2411" t="s">
        <v>8333</v>
      </c>
      <c r="R2411" t="s">
        <v>8334</v>
      </c>
      <c r="S2411" s="10">
        <f t="shared" si="150"/>
        <v>42204.875868055555</v>
      </c>
      <c r="T2411">
        <f t="shared" si="151"/>
        <v>2015</v>
      </c>
      <c r="U2411" s="15" t="str" cm="1">
        <f t="array" ref="U2411">_xlfn.IFS(MONTH($S2411)=1, "January", MONTH($S2411)=2, "Feburary", MONTH($S2411)=3, "March", MONTH($S2411)=4, "April", MONTH($S2411)=5, "May", MONTH($S2411)=6, "June", MONTH($S2411)=7, "July", MONTH($S2411)=8, "August", MONTH($S2411)=9, "September", MONTH($S2411)=10, "October", MONTH($S2411)=11, "November", MONTH($S2411)=12, "December")</f>
        <v>July</v>
      </c>
    </row>
    <row r="2412" spans="1:21" ht="30" x14ac:dyDescent="0.25">
      <c r="A2412">
        <v>2410</v>
      </c>
      <c r="B2412" s="3" t="s">
        <v>2410</v>
      </c>
      <c r="C2412" s="3" t="s">
        <v>6519</v>
      </c>
      <c r="D2412" s="6">
        <v>3750</v>
      </c>
      <c r="E2412" s="8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>
        <f t="shared" si="148"/>
        <v>0</v>
      </c>
      <c r="P2412" s="11">
        <f t="shared" si="149"/>
        <v>0</v>
      </c>
      <c r="Q2412" t="s">
        <v>8333</v>
      </c>
      <c r="R2412" t="s">
        <v>8334</v>
      </c>
      <c r="S2412" s="10">
        <f t="shared" si="150"/>
        <v>42224.408275462964</v>
      </c>
      <c r="T2412">
        <f t="shared" si="151"/>
        <v>2015</v>
      </c>
      <c r="U2412" s="15" t="str" cm="1">
        <f t="array" ref="U2412">_xlfn.IFS(MONTH($S2412)=1, "January", MONTH($S2412)=2, "Feburary", MONTH($S2412)=3, "March", MONTH($S2412)=4, "April", MONTH($S2412)=5, "May", MONTH($S2412)=6, "June", MONTH($S2412)=7, "July", MONTH($S2412)=8, "August", MONTH($S2412)=9, "September", MONTH($S2412)=10, "October", MONTH($S2412)=11, "November", MONTH($S2412)=12, "December")</f>
        <v>August</v>
      </c>
    </row>
    <row r="2413" spans="1:21" ht="30" x14ac:dyDescent="0.25">
      <c r="A2413">
        <v>2411</v>
      </c>
      <c r="B2413" s="3" t="s">
        <v>2411</v>
      </c>
      <c r="C2413" s="3" t="s">
        <v>6520</v>
      </c>
      <c r="D2413" s="6">
        <v>3750</v>
      </c>
      <c r="E2413" s="8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>
        <f t="shared" si="148"/>
        <v>4</v>
      </c>
      <c r="P2413" s="11">
        <f t="shared" si="149"/>
        <v>50.33</v>
      </c>
      <c r="Q2413" t="s">
        <v>8333</v>
      </c>
      <c r="R2413" t="s">
        <v>8334</v>
      </c>
      <c r="S2413" s="10">
        <f t="shared" si="150"/>
        <v>42211.732430555552</v>
      </c>
      <c r="T2413">
        <f t="shared" si="151"/>
        <v>2015</v>
      </c>
      <c r="U2413" s="15" t="str" cm="1">
        <f t="array" ref="U2413">_xlfn.IFS(MONTH($S2413)=1, "January", MONTH($S2413)=2, "Feburary", MONTH($S2413)=3, "March", MONTH($S2413)=4, "April", MONTH($S2413)=5, "May", MONTH($S2413)=6, "June", MONTH($S2413)=7, "July", MONTH($S2413)=8, "August", MONTH($S2413)=9, "September", MONTH($S2413)=10, "October", MONTH($S2413)=11, "November", MONTH($S2413)=12, "December")</f>
        <v>July</v>
      </c>
    </row>
    <row r="2414" spans="1:21" ht="30" x14ac:dyDescent="0.25">
      <c r="A2414">
        <v>2412</v>
      </c>
      <c r="B2414" s="3" t="s">
        <v>2412</v>
      </c>
      <c r="C2414" s="3" t="s">
        <v>6521</v>
      </c>
      <c r="D2414" s="6">
        <v>3700</v>
      </c>
      <c r="E2414" s="8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>
        <f t="shared" si="148"/>
        <v>0</v>
      </c>
      <c r="P2414" s="11">
        <f t="shared" si="149"/>
        <v>0</v>
      </c>
      <c r="Q2414" t="s">
        <v>8333</v>
      </c>
      <c r="R2414" t="s">
        <v>8334</v>
      </c>
      <c r="S2414" s="10">
        <f t="shared" si="150"/>
        <v>42655.736956018518</v>
      </c>
      <c r="T2414">
        <f t="shared" si="151"/>
        <v>2016</v>
      </c>
      <c r="U2414" s="15" t="str" cm="1">
        <f t="array" ref="U2414">_xlfn.IFS(MONTH($S2414)=1, "January", MONTH($S2414)=2, "Feburary", MONTH($S2414)=3, "March", MONTH($S2414)=4, "April", MONTH($S2414)=5, "May", MONTH($S2414)=6, "June", MONTH($S2414)=7, "July", MONTH($S2414)=8, "August", MONTH($S2414)=9, "September", MONTH($S2414)=10, "October", MONTH($S2414)=11, "November", MONTH($S2414)=12, "December")</f>
        <v>October</v>
      </c>
    </row>
    <row r="2415" spans="1:21" ht="30" x14ac:dyDescent="0.25">
      <c r="A2415">
        <v>2413</v>
      </c>
      <c r="B2415" s="3" t="s">
        <v>2413</v>
      </c>
      <c r="C2415" s="3" t="s">
        <v>6522</v>
      </c>
      <c r="D2415" s="6">
        <v>3675</v>
      </c>
      <c r="E2415" s="8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>
        <f t="shared" si="148"/>
        <v>1</v>
      </c>
      <c r="P2415" s="11">
        <f t="shared" si="149"/>
        <v>8.33</v>
      </c>
      <c r="Q2415" t="s">
        <v>8333</v>
      </c>
      <c r="R2415" t="s">
        <v>8334</v>
      </c>
      <c r="S2415" s="10">
        <f t="shared" si="150"/>
        <v>41760.10974537037</v>
      </c>
      <c r="T2415">
        <f t="shared" si="151"/>
        <v>2014</v>
      </c>
      <c r="U2415" s="15" t="str" cm="1">
        <f t="array" ref="U2415">_xlfn.IFS(MONTH($S2415)=1, "January", MONTH($S2415)=2, "Feburary", MONTH($S2415)=3, "March", MONTH($S2415)=4, "April", MONTH($S2415)=5, "May", MONTH($S2415)=6, "June", MONTH($S2415)=7, "July", MONTH($S2415)=8, "August", MONTH($S2415)=9, "September", MONTH($S2415)=10, "October", MONTH($S2415)=11, "November", MONTH($S2415)=12, "December")</f>
        <v>May</v>
      </c>
    </row>
    <row r="2416" spans="1:21" ht="30" x14ac:dyDescent="0.25">
      <c r="A2416">
        <v>2414</v>
      </c>
      <c r="B2416" s="3" t="s">
        <v>2414</v>
      </c>
      <c r="C2416" s="3" t="s">
        <v>6523</v>
      </c>
      <c r="D2416" s="6">
        <v>3600</v>
      </c>
      <c r="E2416" s="8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>
        <f t="shared" si="148"/>
        <v>13</v>
      </c>
      <c r="P2416" s="11">
        <f t="shared" si="149"/>
        <v>35.380000000000003</v>
      </c>
      <c r="Q2416" t="s">
        <v>8333</v>
      </c>
      <c r="R2416" t="s">
        <v>8334</v>
      </c>
      <c r="S2416" s="10">
        <f t="shared" si="150"/>
        <v>42198.695138888885</v>
      </c>
      <c r="T2416">
        <f t="shared" si="151"/>
        <v>2015</v>
      </c>
      <c r="U2416" s="15" t="str" cm="1">
        <f t="array" ref="U2416">_xlfn.IFS(MONTH($S2416)=1, "January", MONTH($S2416)=2, "Feburary", MONTH($S2416)=3, "March", MONTH($S2416)=4, "April", MONTH($S2416)=5, "May", MONTH($S2416)=6, "June", MONTH($S2416)=7, "July", MONTH($S2416)=8, "August", MONTH($S2416)=9, "September", MONTH($S2416)=10, "October", MONTH($S2416)=11, "November", MONTH($S2416)=12, "December")</f>
        <v>July</v>
      </c>
    </row>
    <row r="2417" spans="1:21" ht="30" x14ac:dyDescent="0.25">
      <c r="A2417">
        <v>2415</v>
      </c>
      <c r="B2417" s="3" t="s">
        <v>2415</v>
      </c>
      <c r="C2417" s="3" t="s">
        <v>6524</v>
      </c>
      <c r="D2417" s="6">
        <v>3600</v>
      </c>
      <c r="E2417" s="8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>
        <f t="shared" si="148"/>
        <v>9</v>
      </c>
      <c r="P2417" s="11">
        <f t="shared" si="149"/>
        <v>55.83</v>
      </c>
      <c r="Q2417" t="s">
        <v>8333</v>
      </c>
      <c r="R2417" t="s">
        <v>8334</v>
      </c>
      <c r="S2417" s="10">
        <f t="shared" si="150"/>
        <v>42536.862800925926</v>
      </c>
      <c r="T2417">
        <f t="shared" si="151"/>
        <v>2016</v>
      </c>
      <c r="U2417" s="15" t="str" cm="1">
        <f t="array" ref="U2417">_xlfn.IFS(MONTH($S2417)=1, "January", MONTH($S2417)=2, "Feburary", MONTH($S2417)=3, "March", MONTH($S2417)=4, "April", MONTH($S2417)=5, "May", MONTH($S2417)=6, "June", MONTH($S2417)=7, "July", MONTH($S2417)=8, "August", MONTH($S2417)=9, "September", MONTH($S2417)=10, "October", MONTH($S2417)=11, "November", MONTH($S2417)=12, "December")</f>
        <v>June</v>
      </c>
    </row>
    <row r="2418" spans="1:21" ht="30" x14ac:dyDescent="0.25">
      <c r="A2418">
        <v>2416</v>
      </c>
      <c r="B2418" s="3" t="s">
        <v>2416</v>
      </c>
      <c r="C2418" s="3" t="s">
        <v>6525</v>
      </c>
      <c r="D2418" s="6">
        <v>3550</v>
      </c>
      <c r="E2418" s="8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>
        <f t="shared" si="148"/>
        <v>0</v>
      </c>
      <c r="P2418" s="11">
        <f t="shared" si="149"/>
        <v>5</v>
      </c>
      <c r="Q2418" t="s">
        <v>8333</v>
      </c>
      <c r="R2418" t="s">
        <v>8334</v>
      </c>
      <c r="S2418" s="10">
        <f t="shared" si="150"/>
        <v>42019.737766203703</v>
      </c>
      <c r="T2418">
        <f t="shared" si="151"/>
        <v>2015</v>
      </c>
      <c r="U2418" s="15" t="str" cm="1">
        <f t="array" ref="U2418">_xlfn.IFS(MONTH($S2418)=1, "January", MONTH($S2418)=2, "Feburary", MONTH($S2418)=3, "March", MONTH($S2418)=4, "April", MONTH($S2418)=5, "May", MONTH($S2418)=6, "June", MONTH($S2418)=7, "July", MONTH($S2418)=8, "August", MONTH($S2418)=9, "September", MONTH($S2418)=10, "October", MONTH($S2418)=11, "November", MONTH($S2418)=12, "December")</f>
        <v>January</v>
      </c>
    </row>
    <row r="2419" spans="1:21" ht="30" x14ac:dyDescent="0.25">
      <c r="A2419">
        <v>2417</v>
      </c>
      <c r="B2419" s="3" t="s">
        <v>2417</v>
      </c>
      <c r="C2419" s="3" t="s">
        <v>6526</v>
      </c>
      <c r="D2419" s="6">
        <v>3500</v>
      </c>
      <c r="E2419" s="8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>
        <f t="shared" si="148"/>
        <v>0</v>
      </c>
      <c r="P2419" s="11">
        <f t="shared" si="149"/>
        <v>0</v>
      </c>
      <c r="Q2419" t="s">
        <v>8333</v>
      </c>
      <c r="R2419" t="s">
        <v>8334</v>
      </c>
      <c r="S2419" s="10">
        <f t="shared" si="150"/>
        <v>41831.884108796294</v>
      </c>
      <c r="T2419">
        <f t="shared" si="151"/>
        <v>2014</v>
      </c>
      <c r="U2419" s="15" t="str" cm="1">
        <f t="array" ref="U2419">_xlfn.IFS(MONTH($S2419)=1, "January", MONTH($S2419)=2, "Feburary", MONTH($S2419)=3, "March", MONTH($S2419)=4, "April", MONTH($S2419)=5, "May", MONTH($S2419)=6, "June", MONTH($S2419)=7, "July", MONTH($S2419)=8, "August", MONTH($S2419)=9, "September", MONTH($S2419)=10, "October", MONTH($S2419)=11, "November", MONTH($S2419)=12, "December")</f>
        <v>July</v>
      </c>
    </row>
    <row r="2420" spans="1:21" x14ac:dyDescent="0.25">
      <c r="A2420">
        <v>2418</v>
      </c>
      <c r="B2420" s="3" t="s">
        <v>2418</v>
      </c>
      <c r="C2420" s="3" t="s">
        <v>6527</v>
      </c>
      <c r="D2420" s="6">
        <v>3500</v>
      </c>
      <c r="E2420" s="8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>
        <f t="shared" si="148"/>
        <v>0</v>
      </c>
      <c r="P2420" s="11">
        <f t="shared" si="149"/>
        <v>1</v>
      </c>
      <c r="Q2420" t="s">
        <v>8333</v>
      </c>
      <c r="R2420" t="s">
        <v>8334</v>
      </c>
      <c r="S2420" s="10">
        <f t="shared" si="150"/>
        <v>42027.856990740736</v>
      </c>
      <c r="T2420">
        <f t="shared" si="151"/>
        <v>2015</v>
      </c>
      <c r="U2420" s="15" t="str" cm="1">
        <f t="array" ref="U2420">_xlfn.IFS(MONTH($S2420)=1, "January", MONTH($S2420)=2, "Feburary", MONTH($S2420)=3, "March", MONTH($S2420)=4, "April", MONTH($S2420)=5, "May", MONTH($S2420)=6, "June", MONTH($S2420)=7, "July", MONTH($S2420)=8, "August", MONTH($S2420)=9, "September", MONTH($S2420)=10, "October", MONTH($S2420)=11, "November", MONTH($S2420)=12, "December")</f>
        <v>January</v>
      </c>
    </row>
    <row r="2421" spans="1:21" ht="30" x14ac:dyDescent="0.25">
      <c r="A2421">
        <v>2419</v>
      </c>
      <c r="B2421" s="3" t="s">
        <v>2419</v>
      </c>
      <c r="C2421" s="3" t="s">
        <v>6528</v>
      </c>
      <c r="D2421" s="6">
        <v>3500</v>
      </c>
      <c r="E2421" s="8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>
        <f t="shared" si="148"/>
        <v>0</v>
      </c>
      <c r="P2421" s="11">
        <f t="shared" si="149"/>
        <v>0</v>
      </c>
      <c r="Q2421" t="s">
        <v>8333</v>
      </c>
      <c r="R2421" t="s">
        <v>8334</v>
      </c>
      <c r="S2421" s="10">
        <f t="shared" si="150"/>
        <v>41993.738298611104</v>
      </c>
      <c r="T2421">
        <f t="shared" si="151"/>
        <v>2014</v>
      </c>
      <c r="U2421" s="15" t="str" cm="1">
        <f t="array" ref="U2421">_xlfn.IFS(MONTH($S2421)=1, "January", MONTH($S2421)=2, "Feburary", MONTH($S2421)=3, "March", MONTH($S2421)=4, "April", MONTH($S2421)=5, "May", MONTH($S2421)=6, "June", MONTH($S2421)=7, "July", MONTH($S2421)=8, "August", MONTH($S2421)=9, "September", MONTH($S2421)=10, "October", MONTH($S2421)=11, "November", MONTH($S2421)=12, "December")</f>
        <v>December</v>
      </c>
    </row>
    <row r="2422" spans="1:21" ht="30" x14ac:dyDescent="0.25">
      <c r="A2422">
        <v>2420</v>
      </c>
      <c r="B2422" s="3" t="s">
        <v>2420</v>
      </c>
      <c r="C2422" s="3" t="s">
        <v>6529</v>
      </c>
      <c r="D2422" s="6">
        <v>3500</v>
      </c>
      <c r="E2422" s="8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>
        <f t="shared" si="148"/>
        <v>71</v>
      </c>
      <c r="P2422" s="11">
        <f t="shared" si="149"/>
        <v>69.47</v>
      </c>
      <c r="Q2422" t="s">
        <v>8333</v>
      </c>
      <c r="R2422" t="s">
        <v>8334</v>
      </c>
      <c r="S2422" s="10">
        <f t="shared" si="150"/>
        <v>41893.028877314813</v>
      </c>
      <c r="T2422">
        <f t="shared" si="151"/>
        <v>2014</v>
      </c>
      <c r="U2422" s="15" t="str" cm="1">
        <f t="array" ref="U2422">_xlfn.IFS(MONTH($S2422)=1, "January", MONTH($S2422)=2, "Feburary", MONTH($S2422)=3, "March", MONTH($S2422)=4, "April", MONTH($S2422)=5, "May", MONTH($S2422)=6, "June", MONTH($S2422)=7, "July", MONTH($S2422)=8, "August", MONTH($S2422)=9, "September", MONTH($S2422)=10, "October", MONTH($S2422)=11, "November", MONTH($S2422)=12, "December")</f>
        <v>September</v>
      </c>
    </row>
    <row r="2423" spans="1:21" x14ac:dyDescent="0.25">
      <c r="A2423">
        <v>2421</v>
      </c>
      <c r="B2423" s="3" t="s">
        <v>2421</v>
      </c>
      <c r="C2423" s="3" t="s">
        <v>6530</v>
      </c>
      <c r="D2423" s="6">
        <v>3500</v>
      </c>
      <c r="E2423" s="8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>
        <f t="shared" si="148"/>
        <v>0</v>
      </c>
      <c r="P2423" s="11">
        <f t="shared" si="149"/>
        <v>1</v>
      </c>
      <c r="Q2423" t="s">
        <v>8333</v>
      </c>
      <c r="R2423" t="s">
        <v>8334</v>
      </c>
      <c r="S2423" s="10">
        <f t="shared" si="150"/>
        <v>42026.687453703707</v>
      </c>
      <c r="T2423">
        <f t="shared" si="151"/>
        <v>2015</v>
      </c>
      <c r="U2423" s="15" t="str" cm="1">
        <f t="array" ref="U2423">_xlfn.IFS(MONTH($S2423)=1, "January", MONTH($S2423)=2, "Feburary", MONTH($S2423)=3, "March", MONTH($S2423)=4, "April", MONTH($S2423)=5, "May", MONTH($S2423)=6, "June", MONTH($S2423)=7, "July", MONTH($S2423)=8, "August", MONTH($S2423)=9, "September", MONTH($S2423)=10, "October", MONTH($S2423)=11, "November", MONTH($S2423)=12, "December")</f>
        <v>January</v>
      </c>
    </row>
    <row r="2424" spans="1:21" x14ac:dyDescent="0.25">
      <c r="A2424">
        <v>2422</v>
      </c>
      <c r="B2424" s="3" t="s">
        <v>2422</v>
      </c>
      <c r="C2424" s="3" t="s">
        <v>6531</v>
      </c>
      <c r="D2424" s="6">
        <v>3500</v>
      </c>
      <c r="E2424" s="8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>
        <f t="shared" si="148"/>
        <v>0</v>
      </c>
      <c r="P2424" s="11">
        <f t="shared" si="149"/>
        <v>1</v>
      </c>
      <c r="Q2424" t="s">
        <v>8333</v>
      </c>
      <c r="R2424" t="s">
        <v>8334</v>
      </c>
      <c r="S2424" s="10">
        <f t="shared" si="150"/>
        <v>42044.724953703699</v>
      </c>
      <c r="T2424">
        <f t="shared" si="151"/>
        <v>2015</v>
      </c>
      <c r="U2424" s="15" t="str" cm="1">
        <f t="array" ref="U2424">_xlfn.IFS(MONTH($S2424)=1, "January", MONTH($S2424)=2, "Feburary", MONTH($S2424)=3, "March", MONTH($S2424)=4, "April", MONTH($S2424)=5, "May", MONTH($S2424)=6, "June", MONTH($S2424)=7, "July", MONTH($S2424)=8, "August", MONTH($S2424)=9, "September", MONTH($S2424)=10, "October", MONTH($S2424)=11, "November", MONTH($S2424)=12, "December")</f>
        <v>Feburary</v>
      </c>
    </row>
    <row r="2425" spans="1:21" ht="30" x14ac:dyDescent="0.25">
      <c r="A2425">
        <v>2423</v>
      </c>
      <c r="B2425" s="3" t="s">
        <v>2423</v>
      </c>
      <c r="C2425" s="3" t="s">
        <v>6532</v>
      </c>
      <c r="D2425" s="6">
        <v>3500</v>
      </c>
      <c r="E2425" s="8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>
        <f t="shared" si="148"/>
        <v>0</v>
      </c>
      <c r="P2425" s="11">
        <f t="shared" si="149"/>
        <v>8</v>
      </c>
      <c r="Q2425" t="s">
        <v>8333</v>
      </c>
      <c r="R2425" t="s">
        <v>8334</v>
      </c>
      <c r="S2425" s="10">
        <f t="shared" si="150"/>
        <v>41974.704745370371</v>
      </c>
      <c r="T2425">
        <f t="shared" si="151"/>
        <v>2014</v>
      </c>
      <c r="U2425" s="15" t="str" cm="1">
        <f t="array" ref="U2425">_xlfn.IFS(MONTH($S2425)=1, "January", MONTH($S2425)=2, "Feburary", MONTH($S2425)=3, "March", MONTH($S2425)=4, "April", MONTH($S2425)=5, "May", MONTH($S2425)=6, "June", MONTH($S2425)=7, "July", MONTH($S2425)=8, "August", MONTH($S2425)=9, "September", MONTH($S2425)=10, "October", MONTH($S2425)=11, "November", MONTH($S2425)=12, "December")</f>
        <v>December</v>
      </c>
    </row>
    <row r="2426" spans="1:21" x14ac:dyDescent="0.25">
      <c r="A2426">
        <v>2424</v>
      </c>
      <c r="B2426" s="3" t="s">
        <v>2424</v>
      </c>
      <c r="C2426" s="3" t="s">
        <v>6533</v>
      </c>
      <c r="D2426" s="6">
        <v>3500</v>
      </c>
      <c r="E2426" s="8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>
        <f t="shared" si="148"/>
        <v>9</v>
      </c>
      <c r="P2426" s="11">
        <f t="shared" si="149"/>
        <v>34.44</v>
      </c>
      <c r="Q2426" t="s">
        <v>8333</v>
      </c>
      <c r="R2426" t="s">
        <v>8334</v>
      </c>
      <c r="S2426" s="10">
        <f t="shared" si="150"/>
        <v>41909.892453703702</v>
      </c>
      <c r="T2426">
        <f t="shared" si="151"/>
        <v>2014</v>
      </c>
      <c r="U2426" s="15" t="str" cm="1">
        <f t="array" ref="U2426">_xlfn.IFS(MONTH($S2426)=1, "January", MONTH($S2426)=2, "Feburary", MONTH($S2426)=3, "March", MONTH($S2426)=4, "April", MONTH($S2426)=5, "May", MONTH($S2426)=6, "June", MONTH($S2426)=7, "July", MONTH($S2426)=8, "August", MONTH($S2426)=9, "September", MONTH($S2426)=10, "October", MONTH($S2426)=11, "November", MONTH($S2426)=12, "December")</f>
        <v>September</v>
      </c>
    </row>
    <row r="2427" spans="1:21" ht="30" x14ac:dyDescent="0.25">
      <c r="A2427">
        <v>2425</v>
      </c>
      <c r="B2427" s="3" t="s">
        <v>2425</v>
      </c>
      <c r="C2427" s="3" t="s">
        <v>6534</v>
      </c>
      <c r="D2427" s="6">
        <v>3500</v>
      </c>
      <c r="E2427" s="8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>
        <f t="shared" si="148"/>
        <v>0</v>
      </c>
      <c r="P2427" s="11">
        <f t="shared" si="149"/>
        <v>1</v>
      </c>
      <c r="Q2427" t="s">
        <v>8333</v>
      </c>
      <c r="R2427" t="s">
        <v>8334</v>
      </c>
      <c r="S2427" s="10">
        <f t="shared" si="150"/>
        <v>42502.913761574076</v>
      </c>
      <c r="T2427">
        <f t="shared" si="151"/>
        <v>2016</v>
      </c>
      <c r="U2427" s="15" t="str" cm="1">
        <f t="array" ref="U2427">_xlfn.IFS(MONTH($S2427)=1, "January", MONTH($S2427)=2, "Feburary", MONTH($S2427)=3, "March", MONTH($S2427)=4, "April", MONTH($S2427)=5, "May", MONTH($S2427)=6, "June", MONTH($S2427)=7, "July", MONTH($S2427)=8, "August", MONTH($S2427)=9, "September", MONTH($S2427)=10, "October", MONTH($S2427)=11, "November", MONTH($S2427)=12, "December")</f>
        <v>May</v>
      </c>
    </row>
    <row r="2428" spans="1:21" ht="30" x14ac:dyDescent="0.25">
      <c r="A2428">
        <v>2426</v>
      </c>
      <c r="B2428" s="3" t="s">
        <v>2426</v>
      </c>
      <c r="C2428" s="3" t="s">
        <v>6535</v>
      </c>
      <c r="D2428" s="6">
        <v>3500</v>
      </c>
      <c r="E2428" s="8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>
        <f t="shared" si="148"/>
        <v>0</v>
      </c>
      <c r="P2428" s="11">
        <f t="shared" si="149"/>
        <v>0</v>
      </c>
      <c r="Q2428" t="s">
        <v>8333</v>
      </c>
      <c r="R2428" t="s">
        <v>8334</v>
      </c>
      <c r="S2428" s="10">
        <f t="shared" si="150"/>
        <v>42164.170046296291</v>
      </c>
      <c r="T2428">
        <f t="shared" si="151"/>
        <v>2015</v>
      </c>
      <c r="U2428" s="15" t="str" cm="1">
        <f t="array" ref="U2428">_xlfn.IFS(MONTH($S2428)=1, "January", MONTH($S2428)=2, "Feburary", MONTH($S2428)=3, "March", MONTH($S2428)=4, "April", MONTH($S2428)=5, "May", MONTH($S2428)=6, "June", MONTH($S2428)=7, "July", MONTH($S2428)=8, "August", MONTH($S2428)=9, "September", MONTH($S2428)=10, "October", MONTH($S2428)=11, "November", MONTH($S2428)=12, "December")</f>
        <v>June</v>
      </c>
    </row>
    <row r="2429" spans="1:21" ht="30" x14ac:dyDescent="0.25">
      <c r="A2429">
        <v>2427</v>
      </c>
      <c r="B2429" s="3" t="s">
        <v>2427</v>
      </c>
      <c r="C2429" s="3" t="s">
        <v>6536</v>
      </c>
      <c r="D2429" s="6">
        <v>3500</v>
      </c>
      <c r="E2429" s="8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>
        <f t="shared" si="148"/>
        <v>0</v>
      </c>
      <c r="P2429" s="11">
        <f t="shared" si="149"/>
        <v>1</v>
      </c>
      <c r="Q2429" t="s">
        <v>8333</v>
      </c>
      <c r="R2429" t="s">
        <v>8334</v>
      </c>
      <c r="S2429" s="10">
        <f t="shared" si="150"/>
        <v>42412.318668981476</v>
      </c>
      <c r="T2429">
        <f t="shared" si="151"/>
        <v>2016</v>
      </c>
      <c r="U2429" s="15" t="str" cm="1">
        <f t="array" ref="U2429">_xlfn.IFS(MONTH($S2429)=1, "January", MONTH($S2429)=2, "Feburary", MONTH($S2429)=3, "March", MONTH($S2429)=4, "April", MONTH($S2429)=5, "May", MONTH($S2429)=6, "June", MONTH($S2429)=7, "July", MONTH($S2429)=8, "August", MONTH($S2429)=9, "September", MONTH($S2429)=10, "October", MONTH($S2429)=11, "November", MONTH($S2429)=12, "December")</f>
        <v>Feburary</v>
      </c>
    </row>
    <row r="2430" spans="1:21" ht="30" x14ac:dyDescent="0.25">
      <c r="A2430">
        <v>2428</v>
      </c>
      <c r="B2430" s="3" t="s">
        <v>2428</v>
      </c>
      <c r="C2430" s="3" t="s">
        <v>6537</v>
      </c>
      <c r="D2430" s="6">
        <v>3500</v>
      </c>
      <c r="E2430" s="8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>
        <f t="shared" si="148"/>
        <v>0</v>
      </c>
      <c r="P2430" s="11">
        <f t="shared" si="149"/>
        <v>1</v>
      </c>
      <c r="Q2430" t="s">
        <v>8333</v>
      </c>
      <c r="R2430" t="s">
        <v>8334</v>
      </c>
      <c r="S2430" s="10">
        <f t="shared" si="150"/>
        <v>42045.784155092595</v>
      </c>
      <c r="T2430">
        <f t="shared" si="151"/>
        <v>2015</v>
      </c>
      <c r="U2430" s="15" t="str" cm="1">
        <f t="array" ref="U2430">_xlfn.IFS(MONTH($S2430)=1, "January", MONTH($S2430)=2, "Feburary", MONTH($S2430)=3, "March", MONTH($S2430)=4, "April", MONTH($S2430)=5, "May", MONTH($S2430)=6, "June", MONTH($S2430)=7, "July", MONTH($S2430)=8, "August", MONTH($S2430)=9, "September", MONTH($S2430)=10, "October", MONTH($S2430)=11, "November", MONTH($S2430)=12, "December")</f>
        <v>Feburary</v>
      </c>
    </row>
    <row r="2431" spans="1:21" ht="30" x14ac:dyDescent="0.25">
      <c r="A2431">
        <v>2429</v>
      </c>
      <c r="B2431" s="3" t="s">
        <v>2429</v>
      </c>
      <c r="C2431" s="3" t="s">
        <v>6538</v>
      </c>
      <c r="D2431" s="6">
        <v>3500</v>
      </c>
      <c r="E2431" s="8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>
        <f t="shared" si="148"/>
        <v>57</v>
      </c>
      <c r="P2431" s="11">
        <f t="shared" si="149"/>
        <v>501.25</v>
      </c>
      <c r="Q2431" t="s">
        <v>8333</v>
      </c>
      <c r="R2431" t="s">
        <v>8334</v>
      </c>
      <c r="S2431" s="10">
        <f t="shared" si="150"/>
        <v>42734.879236111112</v>
      </c>
      <c r="T2431">
        <f t="shared" si="151"/>
        <v>2016</v>
      </c>
      <c r="U2431" s="15" t="str" cm="1">
        <f t="array" ref="U2431">_xlfn.IFS(MONTH($S2431)=1, "January", MONTH($S2431)=2, "Feburary", MONTH($S2431)=3, "March", MONTH($S2431)=4, "April", MONTH($S2431)=5, "May", MONTH($S2431)=6, "June", MONTH($S2431)=7, "July", MONTH($S2431)=8, "August", MONTH($S2431)=9, "September", MONTH($S2431)=10, "October", MONTH($S2431)=11, "November", MONTH($S2431)=12, "December")</f>
        <v>December</v>
      </c>
    </row>
    <row r="2432" spans="1:21" ht="30" x14ac:dyDescent="0.25">
      <c r="A2432">
        <v>2430</v>
      </c>
      <c r="B2432" s="3" t="s">
        <v>2430</v>
      </c>
      <c r="C2432" s="3" t="s">
        <v>6539</v>
      </c>
      <c r="D2432" s="6">
        <v>3500</v>
      </c>
      <c r="E2432" s="8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>
        <f t="shared" si="148"/>
        <v>1</v>
      </c>
      <c r="P2432" s="11">
        <f t="shared" si="149"/>
        <v>10.5</v>
      </c>
      <c r="Q2432" t="s">
        <v>8333</v>
      </c>
      <c r="R2432" t="s">
        <v>8334</v>
      </c>
      <c r="S2432" s="10">
        <f t="shared" si="150"/>
        <v>42382.130833333329</v>
      </c>
      <c r="T2432">
        <f t="shared" si="151"/>
        <v>2016</v>
      </c>
      <c r="U2432" s="15" t="str" cm="1">
        <f t="array" ref="U2432">_xlfn.IFS(MONTH($S2432)=1, "January", MONTH($S2432)=2, "Feburary", MONTH($S2432)=3, "March", MONTH($S2432)=4, "April", MONTH($S2432)=5, "May", MONTH($S2432)=6, "June", MONTH($S2432)=7, "July", MONTH($S2432)=8, "August", MONTH($S2432)=9, "September", MONTH($S2432)=10, "October", MONTH($S2432)=11, "November", MONTH($S2432)=12, "December")</f>
        <v>January</v>
      </c>
    </row>
    <row r="2433" spans="1:21" x14ac:dyDescent="0.25">
      <c r="A2433">
        <v>2431</v>
      </c>
      <c r="B2433" s="3" t="s">
        <v>2431</v>
      </c>
      <c r="C2433" s="3" t="s">
        <v>6540</v>
      </c>
      <c r="D2433" s="6">
        <v>3500</v>
      </c>
      <c r="E2433" s="8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>
        <f t="shared" si="148"/>
        <v>0</v>
      </c>
      <c r="P2433" s="11">
        <f t="shared" si="149"/>
        <v>1</v>
      </c>
      <c r="Q2433" t="s">
        <v>8333</v>
      </c>
      <c r="R2433" t="s">
        <v>8334</v>
      </c>
      <c r="S2433" s="10">
        <f t="shared" si="150"/>
        <v>42489.099687499998</v>
      </c>
      <c r="T2433">
        <f t="shared" si="151"/>
        <v>2016</v>
      </c>
      <c r="U2433" s="15" t="str" cm="1">
        <f t="array" ref="U2433">_xlfn.IFS(MONTH($S2433)=1, "January", MONTH($S2433)=2, "Feburary", MONTH($S2433)=3, "March", MONTH($S2433)=4, "April", MONTH($S2433)=5, "May", MONTH($S2433)=6, "June", MONTH($S2433)=7, "July", MONTH($S2433)=8, "August", MONTH($S2433)=9, "September", MONTH($S2433)=10, "October", MONTH($S2433)=11, "November", MONTH($S2433)=12, "December")</f>
        <v>April</v>
      </c>
    </row>
    <row r="2434" spans="1:21" ht="30" x14ac:dyDescent="0.25">
      <c r="A2434">
        <v>2432</v>
      </c>
      <c r="B2434" s="3" t="s">
        <v>2432</v>
      </c>
      <c r="C2434" s="3" t="s">
        <v>6541</v>
      </c>
      <c r="D2434" s="6">
        <v>3500</v>
      </c>
      <c r="E2434" s="8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>
        <f t="shared" si="148"/>
        <v>0</v>
      </c>
      <c r="P2434" s="11">
        <f t="shared" si="149"/>
        <v>1</v>
      </c>
      <c r="Q2434" t="s">
        <v>8333</v>
      </c>
      <c r="R2434" t="s">
        <v>8334</v>
      </c>
      <c r="S2434" s="10">
        <f t="shared" si="150"/>
        <v>42041.218715277777</v>
      </c>
      <c r="T2434">
        <f t="shared" si="151"/>
        <v>2015</v>
      </c>
      <c r="U2434" s="15" t="str" cm="1">
        <f t="array" ref="U2434">_xlfn.IFS(MONTH($S2434)=1, "January", MONTH($S2434)=2, "Feburary", MONTH($S2434)=3, "March", MONTH($S2434)=4, "April", MONTH($S2434)=5, "May", MONTH($S2434)=6, "June", MONTH($S2434)=7, "July", MONTH($S2434)=8, "August", MONTH($S2434)=9, "September", MONTH($S2434)=10, "October", MONTH($S2434)=11, "November", MONTH($S2434)=12, "December")</f>
        <v>Feburary</v>
      </c>
    </row>
    <row r="2435" spans="1:21" ht="30" x14ac:dyDescent="0.25">
      <c r="A2435">
        <v>2433</v>
      </c>
      <c r="B2435" s="3" t="s">
        <v>2433</v>
      </c>
      <c r="C2435" s="3" t="s">
        <v>6542</v>
      </c>
      <c r="D2435" s="6">
        <v>3500</v>
      </c>
      <c r="E2435" s="8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>
        <f t="shared" ref="O2435:O2498" si="152">ROUND($E2435/$D2435*100, 0)</f>
        <v>0</v>
      </c>
      <c r="P2435" s="11">
        <f t="shared" ref="P2435:P2498" si="153">IFERROR(ROUND($E2435/$L2435, 2), 0)</f>
        <v>0</v>
      </c>
      <c r="Q2435" t="s">
        <v>8333</v>
      </c>
      <c r="R2435" t="s">
        <v>8334</v>
      </c>
      <c r="S2435" s="10">
        <f t="shared" ref="S2435:S2498" si="154">((($J2435/60)/60)/24)+DATE(1970,1,1)</f>
        <v>42397.89980324074</v>
      </c>
      <c r="T2435">
        <f t="shared" ref="T2435:T2498" si="155">YEAR($S2435)</f>
        <v>2016</v>
      </c>
      <c r="U2435" s="15" t="str" cm="1">
        <f t="array" ref="U2435">_xlfn.IFS(MONTH($S2435)=1, "January", MONTH($S2435)=2, "Feburary", MONTH($S2435)=3, "March", MONTH($S2435)=4, "April", MONTH($S2435)=5, "May", MONTH($S2435)=6, "June", MONTH($S2435)=7, "July", MONTH($S2435)=8, "August", MONTH($S2435)=9, "September", MONTH($S2435)=10, "October", MONTH($S2435)=11, "November", MONTH($S2435)=12, "December")</f>
        <v>January</v>
      </c>
    </row>
    <row r="2436" spans="1:21" ht="30" x14ac:dyDescent="0.25">
      <c r="A2436">
        <v>2434</v>
      </c>
      <c r="B2436" s="3" t="s">
        <v>2434</v>
      </c>
      <c r="C2436" s="3" t="s">
        <v>6543</v>
      </c>
      <c r="D2436" s="6">
        <v>3500</v>
      </c>
      <c r="E2436" s="8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>
        <f t="shared" si="152"/>
        <v>1</v>
      </c>
      <c r="P2436" s="11">
        <f t="shared" si="153"/>
        <v>13</v>
      </c>
      <c r="Q2436" t="s">
        <v>8333</v>
      </c>
      <c r="R2436" t="s">
        <v>8334</v>
      </c>
      <c r="S2436" s="10">
        <f t="shared" si="154"/>
        <v>42180.18604166666</v>
      </c>
      <c r="T2436">
        <f t="shared" si="155"/>
        <v>2015</v>
      </c>
      <c r="U2436" s="15" t="str" cm="1">
        <f t="array" ref="U2436">_xlfn.IFS(MONTH($S2436)=1, "January", MONTH($S2436)=2, "Feburary", MONTH($S2436)=3, "March", MONTH($S2436)=4, "April", MONTH($S2436)=5, "May", MONTH($S2436)=6, "June", MONTH($S2436)=7, "July", MONTH($S2436)=8, "August", MONTH($S2436)=9, "September", MONTH($S2436)=10, "October", MONTH($S2436)=11, "November", MONTH($S2436)=12, "December")</f>
        <v>June</v>
      </c>
    </row>
    <row r="2437" spans="1:21" ht="30" x14ac:dyDescent="0.25">
      <c r="A2437">
        <v>2435</v>
      </c>
      <c r="B2437" s="3" t="s">
        <v>2435</v>
      </c>
      <c r="C2437" s="3" t="s">
        <v>6544</v>
      </c>
      <c r="D2437" s="6">
        <v>3500</v>
      </c>
      <c r="E2437" s="8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>
        <f t="shared" si="152"/>
        <v>35</v>
      </c>
      <c r="P2437" s="11">
        <f t="shared" si="153"/>
        <v>306</v>
      </c>
      <c r="Q2437" t="s">
        <v>8333</v>
      </c>
      <c r="R2437" t="s">
        <v>8334</v>
      </c>
      <c r="S2437" s="10">
        <f t="shared" si="154"/>
        <v>42252.277615740735</v>
      </c>
      <c r="T2437">
        <f t="shared" si="155"/>
        <v>2015</v>
      </c>
      <c r="U2437" s="15" t="str" cm="1">
        <f t="array" ref="U2437">_xlfn.IFS(MONTH($S2437)=1, "January", MONTH($S2437)=2, "Feburary", MONTH($S2437)=3, "March", MONTH($S2437)=4, "April", MONTH($S2437)=5, "May", MONTH($S2437)=6, "June", MONTH($S2437)=7, "July", MONTH($S2437)=8, "August", MONTH($S2437)=9, "September", MONTH($S2437)=10, "October", MONTH($S2437)=11, "November", MONTH($S2437)=12, "December")</f>
        <v>September</v>
      </c>
    </row>
    <row r="2438" spans="1:21" ht="30" x14ac:dyDescent="0.25">
      <c r="A2438">
        <v>2436</v>
      </c>
      <c r="B2438" s="3" t="s">
        <v>2436</v>
      </c>
      <c r="C2438" s="3" t="s">
        <v>6545</v>
      </c>
      <c r="D2438" s="6">
        <v>3500</v>
      </c>
      <c r="E2438" s="8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>
        <f t="shared" si="152"/>
        <v>1</v>
      </c>
      <c r="P2438" s="11">
        <f t="shared" si="153"/>
        <v>22.5</v>
      </c>
      <c r="Q2438" t="s">
        <v>8333</v>
      </c>
      <c r="R2438" t="s">
        <v>8334</v>
      </c>
      <c r="S2438" s="10">
        <f t="shared" si="154"/>
        <v>42338.615393518514</v>
      </c>
      <c r="T2438">
        <f t="shared" si="155"/>
        <v>2015</v>
      </c>
      <c r="U2438" s="15" t="str" cm="1">
        <f t="array" ref="U2438">_xlfn.IFS(MONTH($S2438)=1, "January", MONTH($S2438)=2, "Feburary", MONTH($S2438)=3, "March", MONTH($S2438)=4, "April", MONTH($S2438)=5, "May", MONTH($S2438)=6, "June", MONTH($S2438)=7, "July", MONTH($S2438)=8, "August", MONTH($S2438)=9, "September", MONTH($S2438)=10, "October", MONTH($S2438)=11, "November", MONTH($S2438)=12, "December")</f>
        <v>November</v>
      </c>
    </row>
    <row r="2439" spans="1:21" ht="30" x14ac:dyDescent="0.25">
      <c r="A2439">
        <v>2437</v>
      </c>
      <c r="B2439" s="3" t="s">
        <v>2437</v>
      </c>
      <c r="C2439" s="3" t="s">
        <v>6546</v>
      </c>
      <c r="D2439" s="6">
        <v>3500</v>
      </c>
      <c r="E2439" s="8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>
        <f t="shared" si="152"/>
        <v>0</v>
      </c>
      <c r="P2439" s="11">
        <f t="shared" si="153"/>
        <v>0</v>
      </c>
      <c r="Q2439" t="s">
        <v>8333</v>
      </c>
      <c r="R2439" t="s">
        <v>8334</v>
      </c>
      <c r="S2439" s="10">
        <f t="shared" si="154"/>
        <v>42031.965138888889</v>
      </c>
      <c r="T2439">
        <f t="shared" si="155"/>
        <v>2015</v>
      </c>
      <c r="U2439" s="15" t="str" cm="1">
        <f t="array" ref="U2439">_xlfn.IFS(MONTH($S2439)=1, "January", MONTH($S2439)=2, "Feburary", MONTH($S2439)=3, "March", MONTH($S2439)=4, "April", MONTH($S2439)=5, "May", MONTH($S2439)=6, "June", MONTH($S2439)=7, "July", MONTH($S2439)=8, "August", MONTH($S2439)=9, "September", MONTH($S2439)=10, "October", MONTH($S2439)=11, "November", MONTH($S2439)=12, "December")</f>
        <v>January</v>
      </c>
    </row>
    <row r="2440" spans="1:21" ht="45" x14ac:dyDescent="0.25">
      <c r="A2440">
        <v>2438</v>
      </c>
      <c r="B2440" s="3" t="s">
        <v>2438</v>
      </c>
      <c r="C2440" s="3" t="s">
        <v>6547</v>
      </c>
      <c r="D2440" s="6">
        <v>3500</v>
      </c>
      <c r="E2440" s="8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>
        <f t="shared" si="152"/>
        <v>1</v>
      </c>
      <c r="P2440" s="11">
        <f t="shared" si="153"/>
        <v>50</v>
      </c>
      <c r="Q2440" t="s">
        <v>8333</v>
      </c>
      <c r="R2440" t="s">
        <v>8334</v>
      </c>
      <c r="S2440" s="10">
        <f t="shared" si="154"/>
        <v>42285.91506944444</v>
      </c>
      <c r="T2440">
        <f t="shared" si="155"/>
        <v>2015</v>
      </c>
      <c r="U2440" s="15" t="str" cm="1">
        <f t="array" ref="U2440">_xlfn.IFS(MONTH($S2440)=1, "January", MONTH($S2440)=2, "Feburary", MONTH($S2440)=3, "March", MONTH($S2440)=4, "April", MONTH($S2440)=5, "May", MONTH($S2440)=6, "June", MONTH($S2440)=7, "July", MONTH($S2440)=8, "August", MONTH($S2440)=9, "September", MONTH($S2440)=10, "October", MONTH($S2440)=11, "November", MONTH($S2440)=12, "December")</f>
        <v>October</v>
      </c>
    </row>
    <row r="2441" spans="1:21" ht="45" x14ac:dyDescent="0.25">
      <c r="A2441">
        <v>2439</v>
      </c>
      <c r="B2441" s="3" t="s">
        <v>2439</v>
      </c>
      <c r="C2441" s="3" t="s">
        <v>6548</v>
      </c>
      <c r="D2441" s="6">
        <v>3500</v>
      </c>
      <c r="E2441" s="8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>
        <f t="shared" si="152"/>
        <v>0</v>
      </c>
      <c r="P2441" s="11">
        <f t="shared" si="153"/>
        <v>0</v>
      </c>
      <c r="Q2441" t="s">
        <v>8333</v>
      </c>
      <c r="R2441" t="s">
        <v>8334</v>
      </c>
      <c r="S2441" s="10">
        <f t="shared" si="154"/>
        <v>42265.818622685183</v>
      </c>
      <c r="T2441">
        <f t="shared" si="155"/>
        <v>2015</v>
      </c>
      <c r="U2441" s="15" t="str" cm="1">
        <f t="array" ref="U2441">_xlfn.IFS(MONTH($S2441)=1, "January", MONTH($S2441)=2, "Feburary", MONTH($S2441)=3, "March", MONTH($S2441)=4, "April", MONTH($S2441)=5, "May", MONTH($S2441)=6, "June", MONTH($S2441)=7, "July", MONTH($S2441)=8, "August", MONTH($S2441)=9, "September", MONTH($S2441)=10, "October", MONTH($S2441)=11, "November", MONTH($S2441)=12, "December")</f>
        <v>September</v>
      </c>
    </row>
    <row r="2442" spans="1:21" ht="30" x14ac:dyDescent="0.25">
      <c r="A2442">
        <v>2440</v>
      </c>
      <c r="B2442" s="3" t="s">
        <v>2440</v>
      </c>
      <c r="C2442" s="3" t="s">
        <v>6549</v>
      </c>
      <c r="D2442" s="6">
        <v>3500</v>
      </c>
      <c r="E2442" s="8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>
        <f t="shared" si="152"/>
        <v>0</v>
      </c>
      <c r="P2442" s="11">
        <f t="shared" si="153"/>
        <v>5</v>
      </c>
      <c r="Q2442" t="s">
        <v>8333</v>
      </c>
      <c r="R2442" t="s">
        <v>8334</v>
      </c>
      <c r="S2442" s="10">
        <f t="shared" si="154"/>
        <v>42383.899456018517</v>
      </c>
      <c r="T2442">
        <f t="shared" si="155"/>
        <v>2016</v>
      </c>
      <c r="U2442" s="15" t="str" cm="1">
        <f t="array" ref="U2442">_xlfn.IFS(MONTH($S2442)=1, "January", MONTH($S2442)=2, "Feburary", MONTH($S2442)=3, "March", MONTH($S2442)=4, "April", MONTH($S2442)=5, "May", MONTH($S2442)=6, "June", MONTH($S2442)=7, "July", MONTH($S2442)=8, "August", MONTH($S2442)=9, "September", MONTH($S2442)=10, "October", MONTH($S2442)=11, "November", MONTH($S2442)=12, "December")</f>
        <v>January</v>
      </c>
    </row>
    <row r="2443" spans="1:21" x14ac:dyDescent="0.25">
      <c r="A2443">
        <v>2441</v>
      </c>
      <c r="B2443" s="3" t="s">
        <v>2441</v>
      </c>
      <c r="C2443" s="3" t="s">
        <v>6550</v>
      </c>
      <c r="D2443" s="6">
        <v>3500</v>
      </c>
      <c r="E2443" s="8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>
        <f t="shared" si="152"/>
        <v>231</v>
      </c>
      <c r="P2443" s="11">
        <f t="shared" si="153"/>
        <v>74.23</v>
      </c>
      <c r="Q2443" t="s">
        <v>8333</v>
      </c>
      <c r="R2443" t="s">
        <v>8349</v>
      </c>
      <c r="S2443" s="10">
        <f t="shared" si="154"/>
        <v>42187.125625000001</v>
      </c>
      <c r="T2443">
        <f t="shared" si="155"/>
        <v>2015</v>
      </c>
      <c r="U2443" s="15" t="str" cm="1">
        <f t="array" ref="U2443">_xlfn.IFS(MONTH($S2443)=1, "January", MONTH($S2443)=2, "Feburary", MONTH($S2443)=3, "March", MONTH($S2443)=4, "April", MONTH($S2443)=5, "May", MONTH($S2443)=6, "June", MONTH($S2443)=7, "July", MONTH($S2443)=8, "August", MONTH($S2443)=9, "September", MONTH($S2443)=10, "October", MONTH($S2443)=11, "November", MONTH($S2443)=12, "December")</f>
        <v>July</v>
      </c>
    </row>
    <row r="2444" spans="1:21" ht="30" x14ac:dyDescent="0.25">
      <c r="A2444">
        <v>2442</v>
      </c>
      <c r="B2444" s="3" t="s">
        <v>2442</v>
      </c>
      <c r="C2444" s="3" t="s">
        <v>6551</v>
      </c>
      <c r="D2444" s="6">
        <v>3500</v>
      </c>
      <c r="E2444" s="8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>
        <f t="shared" si="152"/>
        <v>864</v>
      </c>
      <c r="P2444" s="11">
        <f t="shared" si="153"/>
        <v>81.25</v>
      </c>
      <c r="Q2444" t="s">
        <v>8333</v>
      </c>
      <c r="R2444" t="s">
        <v>8349</v>
      </c>
      <c r="S2444" s="10">
        <f t="shared" si="154"/>
        <v>42052.666990740734</v>
      </c>
      <c r="T2444">
        <f t="shared" si="155"/>
        <v>2015</v>
      </c>
      <c r="U2444" s="15" t="str" cm="1">
        <f t="array" ref="U2444">_xlfn.IFS(MONTH($S2444)=1, "January", MONTH($S2444)=2, "Feburary", MONTH($S2444)=3, "March", MONTH($S2444)=4, "April", MONTH($S2444)=5, "May", MONTH($S2444)=6, "June", MONTH($S2444)=7, "July", MONTH($S2444)=8, "August", MONTH($S2444)=9, "September", MONTH($S2444)=10, "October", MONTH($S2444)=11, "November", MONTH($S2444)=12, "December")</f>
        <v>Feburary</v>
      </c>
    </row>
    <row r="2445" spans="1:21" ht="30" x14ac:dyDescent="0.25">
      <c r="A2445">
        <v>2443</v>
      </c>
      <c r="B2445" s="3" t="s">
        <v>2443</v>
      </c>
      <c r="C2445" s="3" t="s">
        <v>6552</v>
      </c>
      <c r="D2445" s="6">
        <v>3500</v>
      </c>
      <c r="E2445" s="8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>
        <f t="shared" si="152"/>
        <v>1157</v>
      </c>
      <c r="P2445" s="11">
        <f t="shared" si="153"/>
        <v>130.22999999999999</v>
      </c>
      <c r="Q2445" t="s">
        <v>8333</v>
      </c>
      <c r="R2445" t="s">
        <v>8349</v>
      </c>
      <c r="S2445" s="10">
        <f t="shared" si="154"/>
        <v>41836.625254629631</v>
      </c>
      <c r="T2445">
        <f t="shared" si="155"/>
        <v>2014</v>
      </c>
      <c r="U2445" s="15" t="str" cm="1">
        <f t="array" ref="U2445">_xlfn.IFS(MONTH($S2445)=1, "January", MONTH($S2445)=2, "Feburary", MONTH($S2445)=3, "March", MONTH($S2445)=4, "April", MONTH($S2445)=5, "May", MONTH($S2445)=6, "June", MONTH($S2445)=7, "July", MONTH($S2445)=8, "August", MONTH($S2445)=9, "September", MONTH($S2445)=10, "October", MONTH($S2445)=11, "November", MONTH($S2445)=12, "December")</f>
        <v>July</v>
      </c>
    </row>
    <row r="2446" spans="1:21" ht="30" x14ac:dyDescent="0.25">
      <c r="A2446">
        <v>2444</v>
      </c>
      <c r="B2446" s="3" t="s">
        <v>2444</v>
      </c>
      <c r="C2446" s="3" t="s">
        <v>6553</v>
      </c>
      <c r="D2446" s="6">
        <v>3500</v>
      </c>
      <c r="E2446" s="8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>
        <f t="shared" si="152"/>
        <v>93</v>
      </c>
      <c r="P2446" s="11">
        <f t="shared" si="153"/>
        <v>53.41</v>
      </c>
      <c r="Q2446" t="s">
        <v>8333</v>
      </c>
      <c r="R2446" t="s">
        <v>8349</v>
      </c>
      <c r="S2446" s="10">
        <f t="shared" si="154"/>
        <v>42485.754525462966</v>
      </c>
      <c r="T2446">
        <f t="shared" si="155"/>
        <v>2016</v>
      </c>
      <c r="U2446" s="15" t="str" cm="1">
        <f t="array" ref="U2446">_xlfn.IFS(MONTH($S2446)=1, "January", MONTH($S2446)=2, "Feburary", MONTH($S2446)=3, "March", MONTH($S2446)=4, "April", MONTH($S2446)=5, "May", MONTH($S2446)=6, "June", MONTH($S2446)=7, "July", MONTH($S2446)=8, "August", MONTH($S2446)=9, "September", MONTH($S2446)=10, "October", MONTH($S2446)=11, "November", MONTH($S2446)=12, "December")</f>
        <v>April</v>
      </c>
    </row>
    <row r="2447" spans="1:21" ht="30" x14ac:dyDescent="0.25">
      <c r="A2447">
        <v>2445</v>
      </c>
      <c r="B2447" s="3" t="s">
        <v>2445</v>
      </c>
      <c r="C2447" s="3" t="s">
        <v>6554</v>
      </c>
      <c r="D2447" s="6">
        <v>3500</v>
      </c>
      <c r="E2447" s="8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>
        <f t="shared" si="152"/>
        <v>247</v>
      </c>
      <c r="P2447" s="11">
        <f t="shared" si="153"/>
        <v>75.13</v>
      </c>
      <c r="Q2447" t="s">
        <v>8333</v>
      </c>
      <c r="R2447" t="s">
        <v>8349</v>
      </c>
      <c r="S2447" s="10">
        <f t="shared" si="154"/>
        <v>42243.190057870372</v>
      </c>
      <c r="T2447">
        <f t="shared" si="155"/>
        <v>2015</v>
      </c>
      <c r="U2447" s="15" t="str" cm="1">
        <f t="array" ref="U2447">_xlfn.IFS(MONTH($S2447)=1, "January", MONTH($S2447)=2, "Feburary", MONTH($S2447)=3, "March", MONTH($S2447)=4, "April", MONTH($S2447)=5, "May", MONTH($S2447)=6, "June", MONTH($S2447)=7, "July", MONTH($S2447)=8, "August", MONTH($S2447)=9, "September", MONTH($S2447)=10, "October", MONTH($S2447)=11, "November", MONTH($S2447)=12, "December")</f>
        <v>August</v>
      </c>
    </row>
    <row r="2448" spans="1:21" ht="30" x14ac:dyDescent="0.25">
      <c r="A2448">
        <v>2446</v>
      </c>
      <c r="B2448" s="3" t="s">
        <v>2446</v>
      </c>
      <c r="C2448" s="3" t="s">
        <v>6555</v>
      </c>
      <c r="D2448" s="6">
        <v>3500</v>
      </c>
      <c r="E2448" s="8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>
        <f t="shared" si="152"/>
        <v>240</v>
      </c>
      <c r="P2448" s="11">
        <f t="shared" si="153"/>
        <v>75.67</v>
      </c>
      <c r="Q2448" t="s">
        <v>8333</v>
      </c>
      <c r="R2448" t="s">
        <v>8349</v>
      </c>
      <c r="S2448" s="10">
        <f t="shared" si="154"/>
        <v>42670.602673611109</v>
      </c>
      <c r="T2448">
        <f t="shared" si="155"/>
        <v>2016</v>
      </c>
      <c r="U2448" s="15" t="str" cm="1">
        <f t="array" ref="U2448">_xlfn.IFS(MONTH($S2448)=1, "January", MONTH($S2448)=2, "Feburary", MONTH($S2448)=3, "March", MONTH($S2448)=4, "April", MONTH($S2448)=5, "May", MONTH($S2448)=6, "June", MONTH($S2448)=7, "July", MONTH($S2448)=8, "August", MONTH($S2448)=9, "September", MONTH($S2448)=10, "October", MONTH($S2448)=11, "November", MONTH($S2448)=12, "December")</f>
        <v>October</v>
      </c>
    </row>
    <row r="2449" spans="1:21" ht="30" x14ac:dyDescent="0.25">
      <c r="A2449">
        <v>2447</v>
      </c>
      <c r="B2449" s="3" t="s">
        <v>2447</v>
      </c>
      <c r="C2449" s="3" t="s">
        <v>6556</v>
      </c>
      <c r="D2449" s="6">
        <v>3500</v>
      </c>
      <c r="E2449" s="8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>
        <f t="shared" si="152"/>
        <v>305</v>
      </c>
      <c r="P2449" s="11">
        <f t="shared" si="153"/>
        <v>31.69</v>
      </c>
      <c r="Q2449" t="s">
        <v>8333</v>
      </c>
      <c r="R2449" t="s">
        <v>8349</v>
      </c>
      <c r="S2449" s="10">
        <f t="shared" si="154"/>
        <v>42654.469826388886</v>
      </c>
      <c r="T2449">
        <f t="shared" si="155"/>
        <v>2016</v>
      </c>
      <c r="U2449" s="15" t="str" cm="1">
        <f t="array" ref="U2449">_xlfn.IFS(MONTH($S2449)=1, "January", MONTH($S2449)=2, "Feburary", MONTH($S2449)=3, "March", MONTH($S2449)=4, "April", MONTH($S2449)=5, "May", MONTH($S2449)=6, "June", MONTH($S2449)=7, "July", MONTH($S2449)=8, "August", MONTH($S2449)=9, "September", MONTH($S2449)=10, "October", MONTH($S2449)=11, "November", MONTH($S2449)=12, "December")</f>
        <v>October</v>
      </c>
    </row>
    <row r="2450" spans="1:21" ht="30" x14ac:dyDescent="0.25">
      <c r="A2450">
        <v>2448</v>
      </c>
      <c r="B2450" s="3" t="s">
        <v>2448</v>
      </c>
      <c r="C2450" s="3" t="s">
        <v>6557</v>
      </c>
      <c r="D2450" s="6">
        <v>3500</v>
      </c>
      <c r="E2450" s="8">
        <v>430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>
        <f t="shared" si="152"/>
        <v>12</v>
      </c>
      <c r="P2450" s="11">
        <f t="shared" si="153"/>
        <v>47.78</v>
      </c>
      <c r="Q2450" t="s">
        <v>8333</v>
      </c>
      <c r="R2450" t="s">
        <v>8349</v>
      </c>
      <c r="S2450" s="10">
        <f t="shared" si="154"/>
        <v>42607.316122685181</v>
      </c>
      <c r="T2450">
        <f t="shared" si="155"/>
        <v>2016</v>
      </c>
      <c r="U2450" s="15" t="str" cm="1">
        <f t="array" ref="U2450">_xlfn.IFS(MONTH($S2450)=1, "January", MONTH($S2450)=2, "Feburary", MONTH($S2450)=3, "March", MONTH($S2450)=4, "April", MONTH($S2450)=5, "May", MONTH($S2450)=6, "June", MONTH($S2450)=7, "July", MONTH($S2450)=8, "August", MONTH($S2450)=9, "September", MONTH($S2450)=10, "October", MONTH($S2450)=11, "November", MONTH($S2450)=12, "December")</f>
        <v>August</v>
      </c>
    </row>
    <row r="2451" spans="1:21" ht="30" x14ac:dyDescent="0.25">
      <c r="A2451">
        <v>2449</v>
      </c>
      <c r="B2451" s="3" t="s">
        <v>2449</v>
      </c>
      <c r="C2451" s="3" t="s">
        <v>6558</v>
      </c>
      <c r="D2451" s="6">
        <v>3500</v>
      </c>
      <c r="E2451" s="8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>
        <f t="shared" si="152"/>
        <v>309</v>
      </c>
      <c r="P2451" s="11">
        <f t="shared" si="153"/>
        <v>90</v>
      </c>
      <c r="Q2451" t="s">
        <v>8333</v>
      </c>
      <c r="R2451" t="s">
        <v>8349</v>
      </c>
      <c r="S2451" s="10">
        <f t="shared" si="154"/>
        <v>41943.142534722225</v>
      </c>
      <c r="T2451">
        <f t="shared" si="155"/>
        <v>2014</v>
      </c>
      <c r="U2451" s="15" t="str" cm="1">
        <f t="array" ref="U2451">_xlfn.IFS(MONTH($S2451)=1, "January", MONTH($S2451)=2, "Feburary", MONTH($S2451)=3, "March", MONTH($S2451)=4, "April", MONTH($S2451)=5, "May", MONTH($S2451)=6, "June", MONTH($S2451)=7, "July", MONTH($S2451)=8, "August", MONTH($S2451)=9, "September", MONTH($S2451)=10, "October", MONTH($S2451)=11, "November", MONTH($S2451)=12, "December")</f>
        <v>October</v>
      </c>
    </row>
    <row r="2452" spans="1:21" ht="30" x14ac:dyDescent="0.25">
      <c r="A2452">
        <v>2450</v>
      </c>
      <c r="B2452" s="3" t="s">
        <v>2450</v>
      </c>
      <c r="C2452" s="3" t="s">
        <v>6559</v>
      </c>
      <c r="D2452" s="6">
        <v>3500</v>
      </c>
      <c r="E2452" s="8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>
        <f t="shared" si="152"/>
        <v>435</v>
      </c>
      <c r="P2452" s="11">
        <f t="shared" si="153"/>
        <v>149.31</v>
      </c>
      <c r="Q2452" t="s">
        <v>8333</v>
      </c>
      <c r="R2452" t="s">
        <v>8349</v>
      </c>
      <c r="S2452" s="10">
        <f t="shared" si="154"/>
        <v>41902.07240740741</v>
      </c>
      <c r="T2452">
        <f t="shared" si="155"/>
        <v>2014</v>
      </c>
      <c r="U2452" s="15" t="str" cm="1">
        <f t="array" ref="U2452">_xlfn.IFS(MONTH($S2452)=1, "January", MONTH($S2452)=2, "Feburary", MONTH($S2452)=3, "March", MONTH($S2452)=4, "April", MONTH($S2452)=5, "May", MONTH($S2452)=6, "June", MONTH($S2452)=7, "July", MONTH($S2452)=8, "August", MONTH($S2452)=9, "September", MONTH($S2452)=10, "October", MONTH($S2452)=11, "November", MONTH($S2452)=12, "December")</f>
        <v>September</v>
      </c>
    </row>
    <row r="2453" spans="1:21" ht="30" x14ac:dyDescent="0.25">
      <c r="A2453">
        <v>2451</v>
      </c>
      <c r="B2453" s="3" t="s">
        <v>2451</v>
      </c>
      <c r="C2453" s="3" t="s">
        <v>6560</v>
      </c>
      <c r="D2453" s="6">
        <v>3500</v>
      </c>
      <c r="E2453" s="8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>
        <f t="shared" si="152"/>
        <v>330</v>
      </c>
      <c r="P2453" s="11">
        <f t="shared" si="153"/>
        <v>62.07</v>
      </c>
      <c r="Q2453" t="s">
        <v>8333</v>
      </c>
      <c r="R2453" t="s">
        <v>8349</v>
      </c>
      <c r="S2453" s="10">
        <f t="shared" si="154"/>
        <v>42779.908449074079</v>
      </c>
      <c r="T2453">
        <f t="shared" si="155"/>
        <v>2017</v>
      </c>
      <c r="U2453" s="15" t="str" cm="1">
        <f t="array" ref="U2453">_xlfn.IFS(MONTH($S2453)=1, "January", MONTH($S2453)=2, "Feburary", MONTH($S2453)=3, "March", MONTH($S2453)=4, "April", MONTH($S2453)=5, "May", MONTH($S2453)=6, "June", MONTH($S2453)=7, "July", MONTH($S2453)=8, "August", MONTH($S2453)=9, "September", MONTH($S2453)=10, "October", MONTH($S2453)=11, "November", MONTH($S2453)=12, "December")</f>
        <v>Feburary</v>
      </c>
    </row>
    <row r="2454" spans="1:21" ht="30" x14ac:dyDescent="0.25">
      <c r="A2454">
        <v>2452</v>
      </c>
      <c r="B2454" s="3" t="s">
        <v>2452</v>
      </c>
      <c r="C2454" s="3" t="s">
        <v>6561</v>
      </c>
      <c r="D2454" s="6">
        <v>3500</v>
      </c>
      <c r="E2454" s="8">
        <v>801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>
        <f t="shared" si="152"/>
        <v>23</v>
      </c>
      <c r="P2454" s="11">
        <f t="shared" si="153"/>
        <v>53.4</v>
      </c>
      <c r="Q2454" t="s">
        <v>8333</v>
      </c>
      <c r="R2454" t="s">
        <v>8349</v>
      </c>
      <c r="S2454" s="10">
        <f t="shared" si="154"/>
        <v>42338.84375</v>
      </c>
      <c r="T2454">
        <f t="shared" si="155"/>
        <v>2015</v>
      </c>
      <c r="U2454" s="15" t="str" cm="1">
        <f t="array" ref="U2454">_xlfn.IFS(MONTH($S2454)=1, "January", MONTH($S2454)=2, "Feburary", MONTH($S2454)=3, "March", MONTH($S2454)=4, "April", MONTH($S2454)=5, "May", MONTH($S2454)=6, "June", MONTH($S2454)=7, "July", MONTH($S2454)=8, "August", MONTH($S2454)=9, "September", MONTH($S2454)=10, "October", MONTH($S2454)=11, "November", MONTH($S2454)=12, "December")</f>
        <v>November</v>
      </c>
    </row>
    <row r="2455" spans="1:21" ht="30" x14ac:dyDescent="0.25">
      <c r="A2455">
        <v>2453</v>
      </c>
      <c r="B2455" s="3" t="s">
        <v>2453</v>
      </c>
      <c r="C2455" s="3" t="s">
        <v>6562</v>
      </c>
      <c r="D2455" s="6">
        <v>3500</v>
      </c>
      <c r="E2455" s="8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>
        <f t="shared" si="152"/>
        <v>133</v>
      </c>
      <c r="P2455" s="11">
        <f t="shared" si="153"/>
        <v>69.27</v>
      </c>
      <c r="Q2455" t="s">
        <v>8333</v>
      </c>
      <c r="R2455" t="s">
        <v>8349</v>
      </c>
      <c r="S2455" s="10">
        <f t="shared" si="154"/>
        <v>42738.692233796297</v>
      </c>
      <c r="T2455">
        <f t="shared" si="155"/>
        <v>2017</v>
      </c>
      <c r="U2455" s="15" t="str" cm="1">
        <f t="array" ref="U2455">_xlfn.IFS(MONTH($S2455)=1, "January", MONTH($S2455)=2, "Feburary", MONTH($S2455)=3, "March", MONTH($S2455)=4, "April", MONTH($S2455)=5, "May", MONTH($S2455)=6, "June", MONTH($S2455)=7, "July", MONTH($S2455)=8, "August", MONTH($S2455)=9, "September", MONTH($S2455)=10, "October", MONTH($S2455)=11, "November", MONTH($S2455)=12, "December")</f>
        <v>January</v>
      </c>
    </row>
    <row r="2456" spans="1:21" ht="30" x14ac:dyDescent="0.25">
      <c r="A2456">
        <v>2454</v>
      </c>
      <c r="B2456" s="3" t="s">
        <v>2454</v>
      </c>
      <c r="C2456" s="3" t="s">
        <v>6563</v>
      </c>
      <c r="D2456" s="6">
        <v>3500</v>
      </c>
      <c r="E2456" s="8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>
        <f t="shared" si="152"/>
        <v>1008</v>
      </c>
      <c r="P2456" s="11">
        <f t="shared" si="153"/>
        <v>271.51</v>
      </c>
      <c r="Q2456" t="s">
        <v>8333</v>
      </c>
      <c r="R2456" t="s">
        <v>8349</v>
      </c>
      <c r="S2456" s="10">
        <f t="shared" si="154"/>
        <v>42770.201481481476</v>
      </c>
      <c r="T2456">
        <f t="shared" si="155"/>
        <v>2017</v>
      </c>
      <c r="U2456" s="15" t="str" cm="1">
        <f t="array" ref="U2456">_xlfn.IFS(MONTH($S2456)=1, "January", MONTH($S2456)=2, "Feburary", MONTH($S2456)=3, "March", MONTH($S2456)=4, "April", MONTH($S2456)=5, "May", MONTH($S2456)=6, "June", MONTH($S2456)=7, "July", MONTH($S2456)=8, "August", MONTH($S2456)=9, "September", MONTH($S2456)=10, "October", MONTH($S2456)=11, "November", MONTH($S2456)=12, "December")</f>
        <v>Feburary</v>
      </c>
    </row>
    <row r="2457" spans="1:21" ht="30" x14ac:dyDescent="0.25">
      <c r="A2457">
        <v>2455</v>
      </c>
      <c r="B2457" s="3" t="s">
        <v>2455</v>
      </c>
      <c r="C2457" s="3" t="s">
        <v>6564</v>
      </c>
      <c r="D2457" s="6">
        <v>3500</v>
      </c>
      <c r="E2457" s="8">
        <v>546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>
        <f t="shared" si="152"/>
        <v>16</v>
      </c>
      <c r="P2457" s="11">
        <f t="shared" si="153"/>
        <v>34.130000000000003</v>
      </c>
      <c r="Q2457" t="s">
        <v>8333</v>
      </c>
      <c r="R2457" t="s">
        <v>8349</v>
      </c>
      <c r="S2457" s="10">
        <f t="shared" si="154"/>
        <v>42452.781828703708</v>
      </c>
      <c r="T2457">
        <f t="shared" si="155"/>
        <v>2016</v>
      </c>
      <c r="U2457" s="15" t="str" cm="1">
        <f t="array" ref="U2457">_xlfn.IFS(MONTH($S2457)=1, "January", MONTH($S2457)=2, "Feburary", MONTH($S2457)=3, "March", MONTH($S2457)=4, "April", MONTH($S2457)=5, "May", MONTH($S2457)=6, "June", MONTH($S2457)=7, "July", MONTH($S2457)=8, "August", MONTH($S2457)=9, "September", MONTH($S2457)=10, "October", MONTH($S2457)=11, "November", MONTH($S2457)=12, "December")</f>
        <v>March</v>
      </c>
    </row>
    <row r="2458" spans="1:21" ht="30" x14ac:dyDescent="0.25">
      <c r="A2458">
        <v>2456</v>
      </c>
      <c r="B2458" s="3" t="s">
        <v>2456</v>
      </c>
      <c r="C2458" s="3" t="s">
        <v>6565</v>
      </c>
      <c r="D2458" s="6">
        <v>3500</v>
      </c>
      <c r="E2458" s="8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>
        <f t="shared" si="152"/>
        <v>78</v>
      </c>
      <c r="P2458" s="11">
        <f t="shared" si="153"/>
        <v>40.49</v>
      </c>
      <c r="Q2458" t="s">
        <v>8333</v>
      </c>
      <c r="R2458" t="s">
        <v>8349</v>
      </c>
      <c r="S2458" s="10">
        <f t="shared" si="154"/>
        <v>42761.961099537039</v>
      </c>
      <c r="T2458">
        <f t="shared" si="155"/>
        <v>2017</v>
      </c>
      <c r="U2458" s="15" t="str" cm="1">
        <f t="array" ref="U2458">_xlfn.IFS(MONTH($S2458)=1, "January", MONTH($S2458)=2, "Feburary", MONTH($S2458)=3, "March", MONTH($S2458)=4, "April", MONTH($S2458)=5, "May", MONTH($S2458)=6, "June", MONTH($S2458)=7, "July", MONTH($S2458)=8, "August", MONTH($S2458)=9, "September", MONTH($S2458)=10, "October", MONTH($S2458)=11, "November", MONTH($S2458)=12, "December")</f>
        <v>January</v>
      </c>
    </row>
    <row r="2459" spans="1:21" ht="30" x14ac:dyDescent="0.25">
      <c r="A2459">
        <v>2457</v>
      </c>
      <c r="B2459" s="3" t="s">
        <v>2457</v>
      </c>
      <c r="C2459" s="3" t="s">
        <v>6566</v>
      </c>
      <c r="D2459" s="6">
        <v>3500</v>
      </c>
      <c r="E2459" s="8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>
        <f t="shared" si="152"/>
        <v>672</v>
      </c>
      <c r="P2459" s="11">
        <f t="shared" si="153"/>
        <v>189.76</v>
      </c>
      <c r="Q2459" t="s">
        <v>8333</v>
      </c>
      <c r="R2459" t="s">
        <v>8349</v>
      </c>
      <c r="S2459" s="10">
        <f t="shared" si="154"/>
        <v>42423.602500000001</v>
      </c>
      <c r="T2459">
        <f t="shared" si="155"/>
        <v>2016</v>
      </c>
      <c r="U2459" s="15" t="str" cm="1">
        <f t="array" ref="U2459">_xlfn.IFS(MONTH($S2459)=1, "January", MONTH($S2459)=2, "Feburary", MONTH($S2459)=3, "March", MONTH($S2459)=4, "April", MONTH($S2459)=5, "May", MONTH($S2459)=6, "June", MONTH($S2459)=7, "July", MONTH($S2459)=8, "August", MONTH($S2459)=9, "September", MONTH($S2459)=10, "October", MONTH($S2459)=11, "November", MONTH($S2459)=12, "December")</f>
        <v>Feburary</v>
      </c>
    </row>
    <row r="2460" spans="1:21" ht="30" x14ac:dyDescent="0.25">
      <c r="A2460">
        <v>2458</v>
      </c>
      <c r="B2460" s="3" t="s">
        <v>2458</v>
      </c>
      <c r="C2460" s="3" t="s">
        <v>6567</v>
      </c>
      <c r="D2460" s="6">
        <v>3500</v>
      </c>
      <c r="E2460" s="8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>
        <f t="shared" si="152"/>
        <v>157</v>
      </c>
      <c r="P2460" s="11">
        <f t="shared" si="153"/>
        <v>68.86</v>
      </c>
      <c r="Q2460" t="s">
        <v>8333</v>
      </c>
      <c r="R2460" t="s">
        <v>8349</v>
      </c>
      <c r="S2460" s="10">
        <f t="shared" si="154"/>
        <v>42495.871736111112</v>
      </c>
      <c r="T2460">
        <f t="shared" si="155"/>
        <v>2016</v>
      </c>
      <c r="U2460" s="15" t="str" cm="1">
        <f t="array" ref="U2460">_xlfn.IFS(MONTH($S2460)=1, "January", MONTH($S2460)=2, "Feburary", MONTH($S2460)=3, "March", MONTH($S2460)=4, "April", MONTH($S2460)=5, "May", MONTH($S2460)=6, "June", MONTH($S2460)=7, "July", MONTH($S2460)=8, "August", MONTH($S2460)=9, "September", MONTH($S2460)=10, "October", MONTH($S2460)=11, "November", MONTH($S2460)=12, "December")</f>
        <v>May</v>
      </c>
    </row>
    <row r="2461" spans="1:21" ht="30" x14ac:dyDescent="0.25">
      <c r="A2461">
        <v>2459</v>
      </c>
      <c r="B2461" s="3" t="s">
        <v>2459</v>
      </c>
      <c r="C2461" s="3" t="s">
        <v>6568</v>
      </c>
      <c r="D2461" s="6">
        <v>3500</v>
      </c>
      <c r="E2461" s="8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>
        <f t="shared" si="152"/>
        <v>876</v>
      </c>
      <c r="P2461" s="11">
        <f t="shared" si="153"/>
        <v>108.78</v>
      </c>
      <c r="Q2461" t="s">
        <v>8333</v>
      </c>
      <c r="R2461" t="s">
        <v>8349</v>
      </c>
      <c r="S2461" s="10">
        <f t="shared" si="154"/>
        <v>42407.637557870374</v>
      </c>
      <c r="T2461">
        <f t="shared" si="155"/>
        <v>2016</v>
      </c>
      <c r="U2461" s="15" t="str" cm="1">
        <f t="array" ref="U2461">_xlfn.IFS(MONTH($S2461)=1, "January", MONTH($S2461)=2, "Feburary", MONTH($S2461)=3, "March", MONTH($S2461)=4, "April", MONTH($S2461)=5, "May", MONTH($S2461)=6, "June", MONTH($S2461)=7, "July", MONTH($S2461)=8, "August", MONTH($S2461)=9, "September", MONTH($S2461)=10, "October", MONTH($S2461)=11, "November", MONTH($S2461)=12, "December")</f>
        <v>Feburary</v>
      </c>
    </row>
    <row r="2462" spans="1:21" ht="30" x14ac:dyDescent="0.25">
      <c r="A2462">
        <v>2460</v>
      </c>
      <c r="B2462" s="3" t="s">
        <v>2460</v>
      </c>
      <c r="C2462" s="3" t="s">
        <v>6569</v>
      </c>
      <c r="D2462" s="6">
        <v>3500</v>
      </c>
      <c r="E2462" s="8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>
        <f t="shared" si="152"/>
        <v>245</v>
      </c>
      <c r="P2462" s="11">
        <f t="shared" si="153"/>
        <v>125.99</v>
      </c>
      <c r="Q2462" t="s">
        <v>8333</v>
      </c>
      <c r="R2462" t="s">
        <v>8349</v>
      </c>
      <c r="S2462" s="10">
        <f t="shared" si="154"/>
        <v>42704.187118055561</v>
      </c>
      <c r="T2462">
        <f t="shared" si="155"/>
        <v>2016</v>
      </c>
      <c r="U2462" s="15" t="str" cm="1">
        <f t="array" ref="U2462">_xlfn.IFS(MONTH($S2462)=1, "January", MONTH($S2462)=2, "Feburary", MONTH($S2462)=3, "March", MONTH($S2462)=4, "April", MONTH($S2462)=5, "May", MONTH($S2462)=6, "June", MONTH($S2462)=7, "July", MONTH($S2462)=8, "August", MONTH($S2462)=9, "September", MONTH($S2462)=10, "October", MONTH($S2462)=11, "November", MONTH($S2462)=12, "December")</f>
        <v>November</v>
      </c>
    </row>
    <row r="2463" spans="1:21" ht="30" x14ac:dyDescent="0.25">
      <c r="A2463">
        <v>2461</v>
      </c>
      <c r="B2463" s="3" t="s">
        <v>2461</v>
      </c>
      <c r="C2463" s="3" t="s">
        <v>6570</v>
      </c>
      <c r="D2463" s="6">
        <v>3500</v>
      </c>
      <c r="E2463" s="8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>
        <f t="shared" si="152"/>
        <v>222</v>
      </c>
      <c r="P2463" s="11">
        <f t="shared" si="153"/>
        <v>90.52</v>
      </c>
      <c r="Q2463" t="s">
        <v>8322</v>
      </c>
      <c r="R2463" t="s">
        <v>8326</v>
      </c>
      <c r="S2463" s="10">
        <f t="shared" si="154"/>
        <v>40784.012696759259</v>
      </c>
      <c r="T2463">
        <f t="shared" si="155"/>
        <v>2011</v>
      </c>
      <c r="U2463" s="15" t="str" cm="1">
        <f t="array" ref="U2463">_xlfn.IFS(MONTH($S2463)=1, "January", MONTH($S2463)=2, "Feburary", MONTH($S2463)=3, "March", MONTH($S2463)=4, "April", MONTH($S2463)=5, "May", MONTH($S2463)=6, "June", MONTH($S2463)=7, "July", MONTH($S2463)=8, "August", MONTH($S2463)=9, "September", MONTH($S2463)=10, "October", MONTH($S2463)=11, "November", MONTH($S2463)=12, "December")</f>
        <v>August</v>
      </c>
    </row>
    <row r="2464" spans="1:21" ht="30" x14ac:dyDescent="0.25">
      <c r="A2464">
        <v>2462</v>
      </c>
      <c r="B2464" s="3" t="s">
        <v>2462</v>
      </c>
      <c r="C2464" s="3" t="s">
        <v>6571</v>
      </c>
      <c r="D2464" s="6">
        <v>3500</v>
      </c>
      <c r="E2464" s="8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>
        <f t="shared" si="152"/>
        <v>95</v>
      </c>
      <c r="P2464" s="11">
        <f t="shared" si="153"/>
        <v>28.88</v>
      </c>
      <c r="Q2464" t="s">
        <v>8322</v>
      </c>
      <c r="R2464" t="s">
        <v>8326</v>
      </c>
      <c r="S2464" s="10">
        <f t="shared" si="154"/>
        <v>41089.186296296299</v>
      </c>
      <c r="T2464">
        <f t="shared" si="155"/>
        <v>2012</v>
      </c>
      <c r="U2464" s="15" t="str" cm="1">
        <f t="array" ref="U2464">_xlfn.IFS(MONTH($S2464)=1, "January", MONTH($S2464)=2, "Feburary", MONTH($S2464)=3, "March", MONTH($S2464)=4, "April", MONTH($S2464)=5, "May", MONTH($S2464)=6, "June", MONTH($S2464)=7, "July", MONTH($S2464)=8, "August", MONTH($S2464)=9, "September", MONTH($S2464)=10, "October", MONTH($S2464)=11, "November", MONTH($S2464)=12, "December")</f>
        <v>June</v>
      </c>
    </row>
    <row r="2465" spans="1:21" ht="30" x14ac:dyDescent="0.25">
      <c r="A2465">
        <v>2463</v>
      </c>
      <c r="B2465" s="3" t="s">
        <v>2463</v>
      </c>
      <c r="C2465" s="3" t="s">
        <v>6572</v>
      </c>
      <c r="D2465" s="6">
        <v>3500</v>
      </c>
      <c r="E2465" s="8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>
        <f t="shared" si="152"/>
        <v>66</v>
      </c>
      <c r="P2465" s="11">
        <f t="shared" si="153"/>
        <v>31</v>
      </c>
      <c r="Q2465" t="s">
        <v>8322</v>
      </c>
      <c r="R2465" t="s">
        <v>8326</v>
      </c>
      <c r="S2465" s="10">
        <f t="shared" si="154"/>
        <v>41341.111400462964</v>
      </c>
      <c r="T2465">
        <f t="shared" si="155"/>
        <v>2013</v>
      </c>
      <c r="U2465" s="15" t="str" cm="1">
        <f t="array" ref="U2465">_xlfn.IFS(MONTH($S2465)=1, "January", MONTH($S2465)=2, "Feburary", MONTH($S2465)=3, "March", MONTH($S2465)=4, "April", MONTH($S2465)=5, "May", MONTH($S2465)=6, "June", MONTH($S2465)=7, "July", MONTH($S2465)=8, "August", MONTH($S2465)=9, "September", MONTH($S2465)=10, "October", MONTH($S2465)=11, "November", MONTH($S2465)=12, "December")</f>
        <v>March</v>
      </c>
    </row>
    <row r="2466" spans="1:21" ht="30" x14ac:dyDescent="0.25">
      <c r="A2466">
        <v>2464</v>
      </c>
      <c r="B2466" s="3" t="s">
        <v>2464</v>
      </c>
      <c r="C2466" s="3" t="s">
        <v>6573</v>
      </c>
      <c r="D2466" s="6">
        <v>3500</v>
      </c>
      <c r="E2466" s="8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>
        <f t="shared" si="152"/>
        <v>63</v>
      </c>
      <c r="P2466" s="11">
        <f t="shared" si="153"/>
        <v>51.67</v>
      </c>
      <c r="Q2466" t="s">
        <v>8322</v>
      </c>
      <c r="R2466" t="s">
        <v>8326</v>
      </c>
      <c r="S2466" s="10">
        <f t="shared" si="154"/>
        <v>42248.90042824074</v>
      </c>
      <c r="T2466">
        <f t="shared" si="155"/>
        <v>2015</v>
      </c>
      <c r="U2466" s="15" t="str" cm="1">
        <f t="array" ref="U2466">_xlfn.IFS(MONTH($S2466)=1, "January", MONTH($S2466)=2, "Feburary", MONTH($S2466)=3, "March", MONTH($S2466)=4, "April", MONTH($S2466)=5, "May", MONTH($S2466)=6, "June", MONTH($S2466)=7, "July", MONTH($S2466)=8, "August", MONTH($S2466)=9, "September", MONTH($S2466)=10, "October", MONTH($S2466)=11, "November", MONTH($S2466)=12, "December")</f>
        <v>September</v>
      </c>
    </row>
    <row r="2467" spans="1:21" ht="30" x14ac:dyDescent="0.25">
      <c r="A2467">
        <v>2465</v>
      </c>
      <c r="B2467" s="3" t="s">
        <v>2465</v>
      </c>
      <c r="C2467" s="3" t="s">
        <v>6574</v>
      </c>
      <c r="D2467" s="6">
        <v>3500</v>
      </c>
      <c r="E2467" s="8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>
        <f t="shared" si="152"/>
        <v>36</v>
      </c>
      <c r="P2467" s="11">
        <f t="shared" si="153"/>
        <v>26.27</v>
      </c>
      <c r="Q2467" t="s">
        <v>8322</v>
      </c>
      <c r="R2467" t="s">
        <v>8326</v>
      </c>
      <c r="S2467" s="10">
        <f t="shared" si="154"/>
        <v>41145.719305555554</v>
      </c>
      <c r="T2467">
        <f t="shared" si="155"/>
        <v>2012</v>
      </c>
      <c r="U2467" s="15" t="str" cm="1">
        <f t="array" ref="U2467">_xlfn.IFS(MONTH($S2467)=1, "January", MONTH($S2467)=2, "Feburary", MONTH($S2467)=3, "March", MONTH($S2467)=4, "April", MONTH($S2467)=5, "May", MONTH($S2467)=6, "June", MONTH($S2467)=7, "July", MONTH($S2467)=8, "August", MONTH($S2467)=9, "September", MONTH($S2467)=10, "October", MONTH($S2467)=11, "November", MONTH($S2467)=12, "December")</f>
        <v>August</v>
      </c>
    </row>
    <row r="2468" spans="1:21" ht="30" x14ac:dyDescent="0.25">
      <c r="A2468">
        <v>2466</v>
      </c>
      <c r="B2468" s="3" t="s">
        <v>2466</v>
      </c>
      <c r="C2468" s="3" t="s">
        <v>6575</v>
      </c>
      <c r="D2468" s="6">
        <v>3500</v>
      </c>
      <c r="E2468" s="8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>
        <f t="shared" si="152"/>
        <v>71</v>
      </c>
      <c r="P2468" s="11">
        <f t="shared" si="153"/>
        <v>48.08</v>
      </c>
      <c r="Q2468" t="s">
        <v>8322</v>
      </c>
      <c r="R2468" t="s">
        <v>8326</v>
      </c>
      <c r="S2468" s="10">
        <f t="shared" si="154"/>
        <v>41373.102465277778</v>
      </c>
      <c r="T2468">
        <f t="shared" si="155"/>
        <v>2013</v>
      </c>
      <c r="U2468" s="15" t="str" cm="1">
        <f t="array" ref="U2468">_xlfn.IFS(MONTH($S2468)=1, "January", MONTH($S2468)=2, "Feburary", MONTH($S2468)=3, "March", MONTH($S2468)=4, "April", MONTH($S2468)=5, "May", MONTH($S2468)=6, "June", MONTH($S2468)=7, "July", MONTH($S2468)=8, "August", MONTH($S2468)=9, "September", MONTH($S2468)=10, "October", MONTH($S2468)=11, "November", MONTH($S2468)=12, "December")</f>
        <v>April</v>
      </c>
    </row>
    <row r="2469" spans="1:21" ht="30" x14ac:dyDescent="0.25">
      <c r="A2469">
        <v>2467</v>
      </c>
      <c r="B2469" s="3" t="s">
        <v>2467</v>
      </c>
      <c r="C2469" s="3" t="s">
        <v>6576</v>
      </c>
      <c r="D2469" s="6">
        <v>3500</v>
      </c>
      <c r="E2469" s="8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>
        <f t="shared" si="152"/>
        <v>34</v>
      </c>
      <c r="P2469" s="11">
        <f t="shared" si="153"/>
        <v>27.56</v>
      </c>
      <c r="Q2469" t="s">
        <v>8322</v>
      </c>
      <c r="R2469" t="s">
        <v>8326</v>
      </c>
      <c r="S2469" s="10">
        <f t="shared" si="154"/>
        <v>41025.874201388891</v>
      </c>
      <c r="T2469">
        <f t="shared" si="155"/>
        <v>2012</v>
      </c>
      <c r="U2469" s="15" t="str" cm="1">
        <f t="array" ref="U2469">_xlfn.IFS(MONTH($S2469)=1, "January", MONTH($S2469)=2, "Feburary", MONTH($S2469)=3, "March", MONTH($S2469)=4, "April", MONTH($S2469)=5, "May", MONTH($S2469)=6, "June", MONTH($S2469)=7, "July", MONTH($S2469)=8, "August", MONTH($S2469)=9, "September", MONTH($S2469)=10, "October", MONTH($S2469)=11, "November", MONTH($S2469)=12, "December")</f>
        <v>April</v>
      </c>
    </row>
    <row r="2470" spans="1:21" ht="30" x14ac:dyDescent="0.25">
      <c r="A2470">
        <v>2468</v>
      </c>
      <c r="B2470" s="3" t="s">
        <v>2468</v>
      </c>
      <c r="C2470" s="3" t="s">
        <v>6577</v>
      </c>
      <c r="D2470" s="6">
        <v>3500</v>
      </c>
      <c r="E2470" s="8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>
        <f t="shared" si="152"/>
        <v>61</v>
      </c>
      <c r="P2470" s="11">
        <f t="shared" si="153"/>
        <v>36.97</v>
      </c>
      <c r="Q2470" t="s">
        <v>8322</v>
      </c>
      <c r="R2470" t="s">
        <v>8326</v>
      </c>
      <c r="S2470" s="10">
        <f t="shared" si="154"/>
        <v>41174.154178240737</v>
      </c>
      <c r="T2470">
        <f t="shared" si="155"/>
        <v>2012</v>
      </c>
      <c r="U2470" s="15" t="str" cm="1">
        <f t="array" ref="U2470">_xlfn.IFS(MONTH($S2470)=1, "January", MONTH($S2470)=2, "Feburary", MONTH($S2470)=3, "March", MONTH($S2470)=4, "April", MONTH($S2470)=5, "May", MONTH($S2470)=6, "June", MONTH($S2470)=7, "July", MONTH($S2470)=8, "August", MONTH($S2470)=9, "September", MONTH($S2470)=10, "October", MONTH($S2470)=11, "November", MONTH($S2470)=12, "December")</f>
        <v>September</v>
      </c>
    </row>
    <row r="2471" spans="1:21" ht="30" x14ac:dyDescent="0.25">
      <c r="A2471">
        <v>2469</v>
      </c>
      <c r="B2471" s="3" t="s">
        <v>2469</v>
      </c>
      <c r="C2471" s="3" t="s">
        <v>6578</v>
      </c>
      <c r="D2471" s="6">
        <v>3500</v>
      </c>
      <c r="E2471" s="8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>
        <f t="shared" si="152"/>
        <v>39</v>
      </c>
      <c r="P2471" s="11">
        <f t="shared" si="153"/>
        <v>29.02</v>
      </c>
      <c r="Q2471" t="s">
        <v>8322</v>
      </c>
      <c r="R2471" t="s">
        <v>8326</v>
      </c>
      <c r="S2471" s="10">
        <f t="shared" si="154"/>
        <v>40557.429733796293</v>
      </c>
      <c r="T2471">
        <f t="shared" si="155"/>
        <v>2011</v>
      </c>
      <c r="U2471" s="15" t="str" cm="1">
        <f t="array" ref="U2471">_xlfn.IFS(MONTH($S2471)=1, "January", MONTH($S2471)=2, "Feburary", MONTH($S2471)=3, "March", MONTH($S2471)=4, "April", MONTH($S2471)=5, "May", MONTH($S2471)=6, "June", MONTH($S2471)=7, "July", MONTH($S2471)=8, "August", MONTH($S2471)=9, "September", MONTH($S2471)=10, "October", MONTH($S2471)=11, "November", MONTH($S2471)=12, "December")</f>
        <v>January</v>
      </c>
    </row>
    <row r="2472" spans="1:21" ht="30" x14ac:dyDescent="0.25">
      <c r="A2472">
        <v>2470</v>
      </c>
      <c r="B2472" s="3" t="s">
        <v>2470</v>
      </c>
      <c r="C2472" s="3" t="s">
        <v>6579</v>
      </c>
      <c r="D2472" s="6">
        <v>3500</v>
      </c>
      <c r="E2472" s="8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>
        <f t="shared" si="152"/>
        <v>29</v>
      </c>
      <c r="P2472" s="11">
        <f t="shared" si="153"/>
        <v>28.66</v>
      </c>
      <c r="Q2472" t="s">
        <v>8322</v>
      </c>
      <c r="R2472" t="s">
        <v>8326</v>
      </c>
      <c r="S2472" s="10">
        <f t="shared" si="154"/>
        <v>41023.07471064815</v>
      </c>
      <c r="T2472">
        <f t="shared" si="155"/>
        <v>2012</v>
      </c>
      <c r="U2472" s="15" t="str" cm="1">
        <f t="array" ref="U2472">_xlfn.IFS(MONTH($S2472)=1, "January", MONTH($S2472)=2, "Feburary", MONTH($S2472)=3, "March", MONTH($S2472)=4, "April", MONTH($S2472)=5, "May", MONTH($S2472)=6, "June", MONTH($S2472)=7, "July", MONTH($S2472)=8, "August", MONTH($S2472)=9, "September", MONTH($S2472)=10, "October", MONTH($S2472)=11, "November", MONTH($S2472)=12, "December")</f>
        <v>April</v>
      </c>
    </row>
    <row r="2473" spans="1:21" ht="30" x14ac:dyDescent="0.25">
      <c r="A2473">
        <v>2471</v>
      </c>
      <c r="B2473" s="3" t="s">
        <v>2471</v>
      </c>
      <c r="C2473" s="3" t="s">
        <v>6580</v>
      </c>
      <c r="D2473" s="6">
        <v>3500</v>
      </c>
      <c r="E2473" s="8">
        <v>640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>
        <f t="shared" si="152"/>
        <v>18</v>
      </c>
      <c r="P2473" s="11">
        <f t="shared" si="153"/>
        <v>37.65</v>
      </c>
      <c r="Q2473" t="s">
        <v>8322</v>
      </c>
      <c r="R2473" t="s">
        <v>8326</v>
      </c>
      <c r="S2473" s="10">
        <f t="shared" si="154"/>
        <v>40893.992962962962</v>
      </c>
      <c r="T2473">
        <f t="shared" si="155"/>
        <v>2011</v>
      </c>
      <c r="U2473" s="15" t="str" cm="1">
        <f t="array" ref="U2473">_xlfn.IFS(MONTH($S2473)=1, "January", MONTH($S2473)=2, "Feburary", MONTH($S2473)=3, "March", MONTH($S2473)=4, "April", MONTH($S2473)=5, "May", MONTH($S2473)=6, "June", MONTH($S2473)=7, "July", MONTH($S2473)=8, "August", MONTH($S2473)=9, "September", MONTH($S2473)=10, "October", MONTH($S2473)=11, "November", MONTH($S2473)=12, "December")</f>
        <v>December</v>
      </c>
    </row>
    <row r="2474" spans="1:21" ht="30" x14ac:dyDescent="0.25">
      <c r="A2474">
        <v>2472</v>
      </c>
      <c r="B2474" s="3" t="s">
        <v>2472</v>
      </c>
      <c r="C2474" s="3" t="s">
        <v>6581</v>
      </c>
      <c r="D2474" s="6">
        <v>3500</v>
      </c>
      <c r="E2474" s="8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>
        <f t="shared" si="152"/>
        <v>291</v>
      </c>
      <c r="P2474" s="11">
        <f t="shared" si="153"/>
        <v>97.9</v>
      </c>
      <c r="Q2474" t="s">
        <v>8322</v>
      </c>
      <c r="R2474" t="s">
        <v>8326</v>
      </c>
      <c r="S2474" s="10">
        <f t="shared" si="154"/>
        <v>40354.11550925926</v>
      </c>
      <c r="T2474">
        <f t="shared" si="155"/>
        <v>2010</v>
      </c>
      <c r="U2474" s="15" t="str" cm="1">
        <f t="array" ref="U2474">_xlfn.IFS(MONTH($S2474)=1, "January", MONTH($S2474)=2, "Feburary", MONTH($S2474)=3, "March", MONTH($S2474)=4, "April", MONTH($S2474)=5, "May", MONTH($S2474)=6, "June", MONTH($S2474)=7, "July", MONTH($S2474)=8, "August", MONTH($S2474)=9, "September", MONTH($S2474)=10, "October", MONTH($S2474)=11, "November", MONTH($S2474)=12, "December")</f>
        <v>June</v>
      </c>
    </row>
    <row r="2475" spans="1:21" ht="30" x14ac:dyDescent="0.25">
      <c r="A2475">
        <v>2473</v>
      </c>
      <c r="B2475" s="3" t="s">
        <v>2473</v>
      </c>
      <c r="C2475" s="3" t="s">
        <v>6582</v>
      </c>
      <c r="D2475" s="6">
        <v>3500</v>
      </c>
      <c r="E2475" s="8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>
        <f t="shared" si="152"/>
        <v>57</v>
      </c>
      <c r="P2475" s="11">
        <f t="shared" si="153"/>
        <v>42.55</v>
      </c>
      <c r="Q2475" t="s">
        <v>8322</v>
      </c>
      <c r="R2475" t="s">
        <v>8326</v>
      </c>
      <c r="S2475" s="10">
        <f t="shared" si="154"/>
        <v>41193.748483796298</v>
      </c>
      <c r="T2475">
        <f t="shared" si="155"/>
        <v>2012</v>
      </c>
      <c r="U2475" s="15" t="str" cm="1">
        <f t="array" ref="U2475">_xlfn.IFS(MONTH($S2475)=1, "January", MONTH($S2475)=2, "Feburary", MONTH($S2475)=3, "March", MONTH($S2475)=4, "April", MONTH($S2475)=5, "May", MONTH($S2475)=6, "June", MONTH($S2475)=7, "July", MONTH($S2475)=8, "August", MONTH($S2475)=9, "September", MONTH($S2475)=10, "October", MONTH($S2475)=11, "November", MONTH($S2475)=12, "December")</f>
        <v>October</v>
      </c>
    </row>
    <row r="2476" spans="1:21" ht="30" x14ac:dyDescent="0.25">
      <c r="A2476">
        <v>2474</v>
      </c>
      <c r="B2476" s="3" t="s">
        <v>2474</v>
      </c>
      <c r="C2476" s="3" t="s">
        <v>6583</v>
      </c>
      <c r="D2476" s="6">
        <v>3500</v>
      </c>
      <c r="E2476" s="8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>
        <f t="shared" si="152"/>
        <v>143</v>
      </c>
      <c r="P2476" s="11">
        <f t="shared" si="153"/>
        <v>131.58000000000001</v>
      </c>
      <c r="Q2476" t="s">
        <v>8322</v>
      </c>
      <c r="R2476" t="s">
        <v>8326</v>
      </c>
      <c r="S2476" s="10">
        <f t="shared" si="154"/>
        <v>40417.011296296296</v>
      </c>
      <c r="T2476">
        <f t="shared" si="155"/>
        <v>2010</v>
      </c>
      <c r="U2476" s="15" t="str" cm="1">
        <f t="array" ref="U2476">_xlfn.IFS(MONTH($S2476)=1, "January", MONTH($S2476)=2, "Feburary", MONTH($S2476)=3, "March", MONTH($S2476)=4, "April", MONTH($S2476)=5, "May", MONTH($S2476)=6, "June", MONTH($S2476)=7, "July", MONTH($S2476)=8, "August", MONTH($S2476)=9, "September", MONTH($S2476)=10, "October", MONTH($S2476)=11, "November", MONTH($S2476)=12, "December")</f>
        <v>August</v>
      </c>
    </row>
    <row r="2477" spans="1:21" ht="30" x14ac:dyDescent="0.25">
      <c r="A2477">
        <v>2475</v>
      </c>
      <c r="B2477" s="3" t="s">
        <v>2475</v>
      </c>
      <c r="C2477" s="3" t="s">
        <v>6584</v>
      </c>
      <c r="D2477" s="6">
        <v>3500</v>
      </c>
      <c r="E2477" s="8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>
        <f t="shared" si="152"/>
        <v>75</v>
      </c>
      <c r="P2477" s="11">
        <f t="shared" si="153"/>
        <v>32.32</v>
      </c>
      <c r="Q2477" t="s">
        <v>8322</v>
      </c>
      <c r="R2477" t="s">
        <v>8326</v>
      </c>
      <c r="S2477" s="10">
        <f t="shared" si="154"/>
        <v>40310.287673611114</v>
      </c>
      <c r="T2477">
        <f t="shared" si="155"/>
        <v>2010</v>
      </c>
      <c r="U2477" s="15" t="str" cm="1">
        <f t="array" ref="U2477">_xlfn.IFS(MONTH($S2477)=1, "January", MONTH($S2477)=2, "Feburary", MONTH($S2477)=3, "March", MONTH($S2477)=4, "April", MONTH($S2477)=5, "May", MONTH($S2477)=6, "June", MONTH($S2477)=7, "July", MONTH($S2477)=8, "August", MONTH($S2477)=9, "September", MONTH($S2477)=10, "October", MONTH($S2477)=11, "November", MONTH($S2477)=12, "December")</f>
        <v>May</v>
      </c>
    </row>
    <row r="2478" spans="1:21" ht="30" x14ac:dyDescent="0.25">
      <c r="A2478">
        <v>2476</v>
      </c>
      <c r="B2478" s="3" t="s">
        <v>2476</v>
      </c>
      <c r="C2478" s="3" t="s">
        <v>6585</v>
      </c>
      <c r="D2478" s="6">
        <v>3500</v>
      </c>
      <c r="E2478" s="8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>
        <f t="shared" si="152"/>
        <v>96</v>
      </c>
      <c r="P2478" s="11">
        <f t="shared" si="153"/>
        <v>61.1</v>
      </c>
      <c r="Q2478" t="s">
        <v>8322</v>
      </c>
      <c r="R2478" t="s">
        <v>8326</v>
      </c>
      <c r="S2478" s="10">
        <f t="shared" si="154"/>
        <v>41913.328356481477</v>
      </c>
      <c r="T2478">
        <f t="shared" si="155"/>
        <v>2014</v>
      </c>
      <c r="U2478" s="15" t="str" cm="1">
        <f t="array" ref="U2478">_xlfn.IFS(MONTH($S2478)=1, "January", MONTH($S2478)=2, "Feburary", MONTH($S2478)=3, "March", MONTH($S2478)=4, "April", MONTH($S2478)=5, "May", MONTH($S2478)=6, "June", MONTH($S2478)=7, "July", MONTH($S2478)=8, "August", MONTH($S2478)=9, "September", MONTH($S2478)=10, "October", MONTH($S2478)=11, "November", MONTH($S2478)=12, "December")</f>
        <v>October</v>
      </c>
    </row>
    <row r="2479" spans="1:21" ht="30" x14ac:dyDescent="0.25">
      <c r="A2479">
        <v>2477</v>
      </c>
      <c r="B2479" s="3" t="s">
        <v>823</v>
      </c>
      <c r="C2479" s="3" t="s">
        <v>6586</v>
      </c>
      <c r="D2479" s="6">
        <v>3500</v>
      </c>
      <c r="E2479" s="8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>
        <f t="shared" si="152"/>
        <v>37</v>
      </c>
      <c r="P2479" s="11">
        <f t="shared" si="153"/>
        <v>31.34</v>
      </c>
      <c r="Q2479" t="s">
        <v>8322</v>
      </c>
      <c r="R2479" t="s">
        <v>8326</v>
      </c>
      <c r="S2479" s="10">
        <f t="shared" si="154"/>
        <v>41088.691493055558</v>
      </c>
      <c r="T2479">
        <f t="shared" si="155"/>
        <v>2012</v>
      </c>
      <c r="U2479" s="15" t="str" cm="1">
        <f t="array" ref="U2479">_xlfn.IFS(MONTH($S2479)=1, "January", MONTH($S2479)=2, "Feburary", MONTH($S2479)=3, "March", MONTH($S2479)=4, "April", MONTH($S2479)=5, "May", MONTH($S2479)=6, "June", MONTH($S2479)=7, "July", MONTH($S2479)=8, "August", MONTH($S2479)=9, "September", MONTH($S2479)=10, "October", MONTH($S2479)=11, "November", MONTH($S2479)=12, "December")</f>
        <v>June</v>
      </c>
    </row>
    <row r="2480" spans="1:21" ht="30" x14ac:dyDescent="0.25">
      <c r="A2480">
        <v>2478</v>
      </c>
      <c r="B2480" s="3" t="s">
        <v>2477</v>
      </c>
      <c r="C2480" s="3" t="s">
        <v>6587</v>
      </c>
      <c r="D2480" s="6">
        <v>3500</v>
      </c>
      <c r="E2480" s="8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>
        <f t="shared" si="152"/>
        <v>291</v>
      </c>
      <c r="P2480" s="11">
        <f t="shared" si="153"/>
        <v>129.11000000000001</v>
      </c>
      <c r="Q2480" t="s">
        <v>8322</v>
      </c>
      <c r="R2480" t="s">
        <v>8326</v>
      </c>
      <c r="S2480" s="10">
        <f t="shared" si="154"/>
        <v>41257.950381944444</v>
      </c>
      <c r="T2480">
        <f t="shared" si="155"/>
        <v>2012</v>
      </c>
      <c r="U2480" s="15" t="str" cm="1">
        <f t="array" ref="U2480">_xlfn.IFS(MONTH($S2480)=1, "January", MONTH($S2480)=2, "Feburary", MONTH($S2480)=3, "March", MONTH($S2480)=4, "April", MONTH($S2480)=5, "May", MONTH($S2480)=6, "June", MONTH($S2480)=7, "July", MONTH($S2480)=8, "August", MONTH($S2480)=9, "September", MONTH($S2480)=10, "October", MONTH($S2480)=11, "November", MONTH($S2480)=12, "December")</f>
        <v>December</v>
      </c>
    </row>
    <row r="2481" spans="1:21" ht="30" x14ac:dyDescent="0.25">
      <c r="A2481">
        <v>2479</v>
      </c>
      <c r="B2481" s="3" t="s">
        <v>2478</v>
      </c>
      <c r="C2481" s="3" t="s">
        <v>6588</v>
      </c>
      <c r="D2481" s="6">
        <v>3500</v>
      </c>
      <c r="E2481" s="8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>
        <f t="shared" si="152"/>
        <v>11</v>
      </c>
      <c r="P2481" s="11">
        <f t="shared" si="153"/>
        <v>25.02</v>
      </c>
      <c r="Q2481" t="s">
        <v>8322</v>
      </c>
      <c r="R2481" t="s">
        <v>8326</v>
      </c>
      <c r="S2481" s="10">
        <f t="shared" si="154"/>
        <v>41107.726782407408</v>
      </c>
      <c r="T2481">
        <f t="shared" si="155"/>
        <v>2012</v>
      </c>
      <c r="U2481" s="15" t="str" cm="1">
        <f t="array" ref="U2481">_xlfn.IFS(MONTH($S2481)=1, "January", MONTH($S2481)=2, "Feburary", MONTH($S2481)=3, "March", MONTH($S2481)=4, "April", MONTH($S2481)=5, "May", MONTH($S2481)=6, "June", MONTH($S2481)=7, "July", MONTH($S2481)=8, "August", MONTH($S2481)=9, "September", MONTH($S2481)=10, "October", MONTH($S2481)=11, "November", MONTH($S2481)=12, "December")</f>
        <v>July</v>
      </c>
    </row>
    <row r="2482" spans="1:21" ht="30" x14ac:dyDescent="0.25">
      <c r="A2482">
        <v>2480</v>
      </c>
      <c r="B2482" s="3" t="s">
        <v>2479</v>
      </c>
      <c r="C2482" s="3" t="s">
        <v>6589</v>
      </c>
      <c r="D2482" s="6">
        <v>3500</v>
      </c>
      <c r="E2482" s="8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>
        <f t="shared" si="152"/>
        <v>57</v>
      </c>
      <c r="P2482" s="11">
        <f t="shared" si="153"/>
        <v>250</v>
      </c>
      <c r="Q2482" t="s">
        <v>8322</v>
      </c>
      <c r="R2482" t="s">
        <v>8326</v>
      </c>
      <c r="S2482" s="10">
        <f t="shared" si="154"/>
        <v>42227.936157407406</v>
      </c>
      <c r="T2482">
        <f t="shared" si="155"/>
        <v>2015</v>
      </c>
      <c r="U2482" s="15" t="str" cm="1">
        <f t="array" ref="U2482">_xlfn.IFS(MONTH($S2482)=1, "January", MONTH($S2482)=2, "Feburary", MONTH($S2482)=3, "March", MONTH($S2482)=4, "April", MONTH($S2482)=5, "May", MONTH($S2482)=6, "June", MONTH($S2482)=7, "July", MONTH($S2482)=8, "August", MONTH($S2482)=9, "September", MONTH($S2482)=10, "October", MONTH($S2482)=11, "November", MONTH($S2482)=12, "December")</f>
        <v>August</v>
      </c>
    </row>
    <row r="2483" spans="1:21" ht="30" x14ac:dyDescent="0.25">
      <c r="A2483">
        <v>2481</v>
      </c>
      <c r="B2483" s="3" t="s">
        <v>2480</v>
      </c>
      <c r="C2483" s="3" t="s">
        <v>6590</v>
      </c>
      <c r="D2483" s="6">
        <v>3500</v>
      </c>
      <c r="E2483" s="8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>
        <f t="shared" si="152"/>
        <v>129</v>
      </c>
      <c r="P2483" s="11">
        <f t="shared" si="153"/>
        <v>47.54</v>
      </c>
      <c r="Q2483" t="s">
        <v>8322</v>
      </c>
      <c r="R2483" t="s">
        <v>8326</v>
      </c>
      <c r="S2483" s="10">
        <f t="shared" si="154"/>
        <v>40999.645925925928</v>
      </c>
      <c r="T2483">
        <f t="shared" si="155"/>
        <v>2012</v>
      </c>
      <c r="U2483" s="15" t="str" cm="1">
        <f t="array" ref="U2483">_xlfn.IFS(MONTH($S2483)=1, "January", MONTH($S2483)=2, "Feburary", MONTH($S2483)=3, "March", MONTH($S2483)=4, "April", MONTH($S2483)=5, "May", MONTH($S2483)=6, "June", MONTH($S2483)=7, "July", MONTH($S2483)=8, "August", MONTH($S2483)=9, "September", MONTH($S2483)=10, "October", MONTH($S2483)=11, "November", MONTH($S2483)=12, "December")</f>
        <v>March</v>
      </c>
    </row>
    <row r="2484" spans="1:21" ht="30" x14ac:dyDescent="0.25">
      <c r="A2484">
        <v>2482</v>
      </c>
      <c r="B2484" s="3" t="s">
        <v>2481</v>
      </c>
      <c r="C2484" s="3" t="s">
        <v>6591</v>
      </c>
      <c r="D2484" s="6">
        <v>3500</v>
      </c>
      <c r="E2484" s="8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>
        <f t="shared" si="152"/>
        <v>29</v>
      </c>
      <c r="P2484" s="11">
        <f t="shared" si="153"/>
        <v>40.04</v>
      </c>
      <c r="Q2484" t="s">
        <v>8322</v>
      </c>
      <c r="R2484" t="s">
        <v>8326</v>
      </c>
      <c r="S2484" s="10">
        <f t="shared" si="154"/>
        <v>40711.782210648147</v>
      </c>
      <c r="T2484">
        <f t="shared" si="155"/>
        <v>2011</v>
      </c>
      <c r="U2484" s="15" t="str" cm="1">
        <f t="array" ref="U2484">_xlfn.IFS(MONTH($S2484)=1, "January", MONTH($S2484)=2, "Feburary", MONTH($S2484)=3, "March", MONTH($S2484)=4, "April", MONTH($S2484)=5, "May", MONTH($S2484)=6, "June", MONTH($S2484)=7, "July", MONTH($S2484)=8, "August", MONTH($S2484)=9, "September", MONTH($S2484)=10, "October", MONTH($S2484)=11, "November", MONTH($S2484)=12, "December")</f>
        <v>June</v>
      </c>
    </row>
    <row r="2485" spans="1:21" ht="30" x14ac:dyDescent="0.25">
      <c r="A2485">
        <v>2483</v>
      </c>
      <c r="B2485" s="3" t="s">
        <v>2482</v>
      </c>
      <c r="C2485" s="3" t="s">
        <v>6592</v>
      </c>
      <c r="D2485" s="6">
        <v>3500</v>
      </c>
      <c r="E2485" s="8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>
        <f t="shared" si="152"/>
        <v>36</v>
      </c>
      <c r="P2485" s="11">
        <f t="shared" si="153"/>
        <v>65.84</v>
      </c>
      <c r="Q2485" t="s">
        <v>8322</v>
      </c>
      <c r="R2485" t="s">
        <v>8326</v>
      </c>
      <c r="S2485" s="10">
        <f t="shared" si="154"/>
        <v>40970.750034722223</v>
      </c>
      <c r="T2485">
        <f t="shared" si="155"/>
        <v>2012</v>
      </c>
      <c r="U2485" s="15" t="str" cm="1">
        <f t="array" ref="U2485">_xlfn.IFS(MONTH($S2485)=1, "January", MONTH($S2485)=2, "Feburary", MONTH($S2485)=3, "March", MONTH($S2485)=4, "April", MONTH($S2485)=5, "May", MONTH($S2485)=6, "June", MONTH($S2485)=7, "July", MONTH($S2485)=8, "August", MONTH($S2485)=9, "September", MONTH($S2485)=10, "October", MONTH($S2485)=11, "November", MONTH($S2485)=12, "December")</f>
        <v>March</v>
      </c>
    </row>
    <row r="2486" spans="1:21" ht="30" x14ac:dyDescent="0.25">
      <c r="A2486">
        <v>2484</v>
      </c>
      <c r="B2486" s="3" t="s">
        <v>2483</v>
      </c>
      <c r="C2486" s="3" t="s">
        <v>6593</v>
      </c>
      <c r="D2486" s="6">
        <v>3500</v>
      </c>
      <c r="E2486" s="8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>
        <f t="shared" si="152"/>
        <v>119</v>
      </c>
      <c r="P2486" s="11">
        <f t="shared" si="153"/>
        <v>46.4</v>
      </c>
      <c r="Q2486" t="s">
        <v>8322</v>
      </c>
      <c r="R2486" t="s">
        <v>8326</v>
      </c>
      <c r="S2486" s="10">
        <f t="shared" si="154"/>
        <v>40771.916701388887</v>
      </c>
      <c r="T2486">
        <f t="shared" si="155"/>
        <v>2011</v>
      </c>
      <c r="U2486" s="15" t="str" cm="1">
        <f t="array" ref="U2486">_xlfn.IFS(MONTH($S2486)=1, "January", MONTH($S2486)=2, "Feburary", MONTH($S2486)=3, "March", MONTH($S2486)=4, "April", MONTH($S2486)=5, "May", MONTH($S2486)=6, "June", MONTH($S2486)=7, "July", MONTH($S2486)=8, "August", MONTH($S2486)=9, "September", MONTH($S2486)=10, "October", MONTH($S2486)=11, "November", MONTH($S2486)=12, "December")</f>
        <v>August</v>
      </c>
    </row>
    <row r="2487" spans="1:21" ht="30" x14ac:dyDescent="0.25">
      <c r="A2487">
        <v>2485</v>
      </c>
      <c r="B2487" s="3" t="s">
        <v>2484</v>
      </c>
      <c r="C2487" s="3" t="s">
        <v>6594</v>
      </c>
      <c r="D2487" s="6">
        <v>3500</v>
      </c>
      <c r="E2487" s="8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>
        <f t="shared" si="152"/>
        <v>59</v>
      </c>
      <c r="P2487" s="11">
        <f t="shared" si="153"/>
        <v>50.37</v>
      </c>
      <c r="Q2487" t="s">
        <v>8322</v>
      </c>
      <c r="R2487" t="s">
        <v>8326</v>
      </c>
      <c r="S2487" s="10">
        <f t="shared" si="154"/>
        <v>40793.998599537037</v>
      </c>
      <c r="T2487">
        <f t="shared" si="155"/>
        <v>2011</v>
      </c>
      <c r="U2487" s="15" t="str" cm="1">
        <f t="array" ref="U2487">_xlfn.IFS(MONTH($S2487)=1, "January", MONTH($S2487)=2, "Feburary", MONTH($S2487)=3, "March", MONTH($S2487)=4, "April", MONTH($S2487)=5, "May", MONTH($S2487)=6, "June", MONTH($S2487)=7, "July", MONTH($S2487)=8, "August", MONTH($S2487)=9, "September", MONTH($S2487)=10, "October", MONTH($S2487)=11, "November", MONTH($S2487)=12, "December")</f>
        <v>September</v>
      </c>
    </row>
    <row r="2488" spans="1:21" ht="30" x14ac:dyDescent="0.25">
      <c r="A2488">
        <v>2486</v>
      </c>
      <c r="B2488" s="3" t="s">
        <v>2485</v>
      </c>
      <c r="C2488" s="3" t="s">
        <v>6595</v>
      </c>
      <c r="D2488" s="6">
        <v>3500</v>
      </c>
      <c r="E2488" s="8">
        <v>797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>
        <f t="shared" si="152"/>
        <v>23</v>
      </c>
      <c r="P2488" s="11">
        <f t="shared" si="153"/>
        <v>26.57</v>
      </c>
      <c r="Q2488" t="s">
        <v>8322</v>
      </c>
      <c r="R2488" t="s">
        <v>8326</v>
      </c>
      <c r="S2488" s="10">
        <f t="shared" si="154"/>
        <v>40991.708055555559</v>
      </c>
      <c r="T2488">
        <f t="shared" si="155"/>
        <v>2012</v>
      </c>
      <c r="U2488" s="15" t="str" cm="1">
        <f t="array" ref="U2488">_xlfn.IFS(MONTH($S2488)=1, "January", MONTH($S2488)=2, "Feburary", MONTH($S2488)=3, "March", MONTH($S2488)=4, "April", MONTH($S2488)=5, "May", MONTH($S2488)=6, "June", MONTH($S2488)=7, "July", MONTH($S2488)=8, "August", MONTH($S2488)=9, "September", MONTH($S2488)=10, "October", MONTH($S2488)=11, "November", MONTH($S2488)=12, "December")</f>
        <v>March</v>
      </c>
    </row>
    <row r="2489" spans="1:21" ht="30" x14ac:dyDescent="0.25">
      <c r="A2489">
        <v>2487</v>
      </c>
      <c r="B2489" s="3" t="s">
        <v>2486</v>
      </c>
      <c r="C2489" s="3" t="s">
        <v>6596</v>
      </c>
      <c r="D2489" s="6">
        <v>3500</v>
      </c>
      <c r="E2489" s="8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>
        <f t="shared" si="152"/>
        <v>43</v>
      </c>
      <c r="P2489" s="11">
        <f t="shared" si="153"/>
        <v>39.49</v>
      </c>
      <c r="Q2489" t="s">
        <v>8322</v>
      </c>
      <c r="R2489" t="s">
        <v>8326</v>
      </c>
      <c r="S2489" s="10">
        <f t="shared" si="154"/>
        <v>41026.083298611113</v>
      </c>
      <c r="T2489">
        <f t="shared" si="155"/>
        <v>2012</v>
      </c>
      <c r="U2489" s="15" t="str" cm="1">
        <f t="array" ref="U2489">_xlfn.IFS(MONTH($S2489)=1, "January", MONTH($S2489)=2, "Feburary", MONTH($S2489)=3, "March", MONTH($S2489)=4, "April", MONTH($S2489)=5, "May", MONTH($S2489)=6, "June", MONTH($S2489)=7, "July", MONTH($S2489)=8, "August", MONTH($S2489)=9, "September", MONTH($S2489)=10, "October", MONTH($S2489)=11, "November", MONTH($S2489)=12, "December")</f>
        <v>April</v>
      </c>
    </row>
    <row r="2490" spans="1:21" ht="30" x14ac:dyDescent="0.25">
      <c r="A2490">
        <v>2488</v>
      </c>
      <c r="B2490" s="3" t="s">
        <v>2487</v>
      </c>
      <c r="C2490" s="3" t="s">
        <v>6597</v>
      </c>
      <c r="D2490" s="6">
        <v>3500</v>
      </c>
      <c r="E2490" s="8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>
        <f t="shared" si="152"/>
        <v>91</v>
      </c>
      <c r="P2490" s="11">
        <f t="shared" si="153"/>
        <v>49.25</v>
      </c>
      <c r="Q2490" t="s">
        <v>8322</v>
      </c>
      <c r="R2490" t="s">
        <v>8326</v>
      </c>
      <c r="S2490" s="10">
        <f t="shared" si="154"/>
        <v>40833.633194444446</v>
      </c>
      <c r="T2490">
        <f t="shared" si="155"/>
        <v>2011</v>
      </c>
      <c r="U2490" s="15" t="str" cm="1">
        <f t="array" ref="U2490">_xlfn.IFS(MONTH($S2490)=1, "January", MONTH($S2490)=2, "Feburary", MONTH($S2490)=3, "March", MONTH($S2490)=4, "April", MONTH($S2490)=5, "May", MONTH($S2490)=6, "June", MONTH($S2490)=7, "July", MONTH($S2490)=8, "August", MONTH($S2490)=9, "September", MONTH($S2490)=10, "October", MONTH($S2490)=11, "November", MONTH($S2490)=12, "December")</f>
        <v>October</v>
      </c>
    </row>
    <row r="2491" spans="1:21" ht="30" x14ac:dyDescent="0.25">
      <c r="A2491">
        <v>2489</v>
      </c>
      <c r="B2491" s="3" t="s">
        <v>2488</v>
      </c>
      <c r="C2491" s="3" t="s">
        <v>6598</v>
      </c>
      <c r="D2491" s="6">
        <v>3500</v>
      </c>
      <c r="E2491" s="8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>
        <f t="shared" si="152"/>
        <v>134</v>
      </c>
      <c r="P2491" s="11">
        <f t="shared" si="153"/>
        <v>62.38</v>
      </c>
      <c r="Q2491" t="s">
        <v>8322</v>
      </c>
      <c r="R2491" t="s">
        <v>8326</v>
      </c>
      <c r="S2491" s="10">
        <f t="shared" si="154"/>
        <v>41373.690266203703</v>
      </c>
      <c r="T2491">
        <f t="shared" si="155"/>
        <v>2013</v>
      </c>
      <c r="U2491" s="15" t="str" cm="1">
        <f t="array" ref="U2491">_xlfn.IFS(MONTH($S2491)=1, "January", MONTH($S2491)=2, "Feburary", MONTH($S2491)=3, "March", MONTH($S2491)=4, "April", MONTH($S2491)=5, "May", MONTH($S2491)=6, "June", MONTH($S2491)=7, "July", MONTH($S2491)=8, "August", MONTH($S2491)=9, "September", MONTH($S2491)=10, "October", MONTH($S2491)=11, "November", MONTH($S2491)=12, "December")</f>
        <v>April</v>
      </c>
    </row>
    <row r="2492" spans="1:21" ht="30" x14ac:dyDescent="0.25">
      <c r="A2492">
        <v>2490</v>
      </c>
      <c r="B2492" s="3" t="s">
        <v>2489</v>
      </c>
      <c r="C2492" s="3" t="s">
        <v>6599</v>
      </c>
      <c r="D2492" s="6">
        <v>3500</v>
      </c>
      <c r="E2492" s="8">
        <v>607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>
        <f t="shared" si="152"/>
        <v>17</v>
      </c>
      <c r="P2492" s="11">
        <f t="shared" si="153"/>
        <v>37.94</v>
      </c>
      <c r="Q2492" t="s">
        <v>8322</v>
      </c>
      <c r="R2492" t="s">
        <v>8326</v>
      </c>
      <c r="S2492" s="10">
        <f t="shared" si="154"/>
        <v>41023.227731481478</v>
      </c>
      <c r="T2492">
        <f t="shared" si="155"/>
        <v>2012</v>
      </c>
      <c r="U2492" s="15" t="str" cm="1">
        <f t="array" ref="U2492">_xlfn.IFS(MONTH($S2492)=1, "January", MONTH($S2492)=2, "Feburary", MONTH($S2492)=3, "March", MONTH($S2492)=4, "April", MONTH($S2492)=5, "May", MONTH($S2492)=6, "June", MONTH($S2492)=7, "July", MONTH($S2492)=8, "August", MONTH($S2492)=9, "September", MONTH($S2492)=10, "October", MONTH($S2492)=11, "November", MONTH($S2492)=12, "December")</f>
        <v>April</v>
      </c>
    </row>
    <row r="2493" spans="1:21" ht="30" x14ac:dyDescent="0.25">
      <c r="A2493">
        <v>2491</v>
      </c>
      <c r="B2493" s="3" t="s">
        <v>2490</v>
      </c>
      <c r="C2493" s="3" t="s">
        <v>6600</v>
      </c>
      <c r="D2493" s="6">
        <v>3500</v>
      </c>
      <c r="E2493" s="8">
        <v>516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>
        <f t="shared" si="152"/>
        <v>15</v>
      </c>
      <c r="P2493" s="11">
        <f t="shared" si="153"/>
        <v>51.6</v>
      </c>
      <c r="Q2493" t="s">
        <v>8322</v>
      </c>
      <c r="R2493" t="s">
        <v>8326</v>
      </c>
      <c r="S2493" s="10">
        <f t="shared" si="154"/>
        <v>40542.839282407411</v>
      </c>
      <c r="T2493">
        <f t="shared" si="155"/>
        <v>2010</v>
      </c>
      <c r="U2493" s="15" t="str" cm="1">
        <f t="array" ref="U2493">_xlfn.IFS(MONTH($S2493)=1, "January", MONTH($S2493)=2, "Feburary", MONTH($S2493)=3, "March", MONTH($S2493)=4, "April", MONTH($S2493)=5, "May", MONTH($S2493)=6, "June", MONTH($S2493)=7, "July", MONTH($S2493)=8, "August", MONTH($S2493)=9, "September", MONTH($S2493)=10, "October", MONTH($S2493)=11, "November", MONTH($S2493)=12, "December")</f>
        <v>December</v>
      </c>
    </row>
    <row r="2494" spans="1:21" x14ac:dyDescent="0.25">
      <c r="A2494">
        <v>2492</v>
      </c>
      <c r="B2494" s="3" t="s">
        <v>2491</v>
      </c>
      <c r="C2494" s="3" t="s">
        <v>6601</v>
      </c>
      <c r="D2494" s="6">
        <v>3500</v>
      </c>
      <c r="E2494" s="8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>
        <f t="shared" si="152"/>
        <v>21</v>
      </c>
      <c r="P2494" s="11">
        <f t="shared" si="153"/>
        <v>27.78</v>
      </c>
      <c r="Q2494" t="s">
        <v>8322</v>
      </c>
      <c r="R2494" t="s">
        <v>8326</v>
      </c>
      <c r="S2494" s="10">
        <f t="shared" si="154"/>
        <v>41024.985972222225</v>
      </c>
      <c r="T2494">
        <f t="shared" si="155"/>
        <v>2012</v>
      </c>
      <c r="U2494" s="15" t="str" cm="1">
        <f t="array" ref="U2494">_xlfn.IFS(MONTH($S2494)=1, "January", MONTH($S2494)=2, "Feburary", MONTH($S2494)=3, "March", MONTH($S2494)=4, "April", MONTH($S2494)=5, "May", MONTH($S2494)=6, "June", MONTH($S2494)=7, "July", MONTH($S2494)=8, "August", MONTH($S2494)=9, "September", MONTH($S2494)=10, "October", MONTH($S2494)=11, "November", MONTH($S2494)=12, "December")</f>
        <v>April</v>
      </c>
    </row>
    <row r="2495" spans="1:21" ht="30" x14ac:dyDescent="0.25">
      <c r="A2495">
        <v>2493</v>
      </c>
      <c r="B2495" s="3" t="s">
        <v>2492</v>
      </c>
      <c r="C2495" s="3" t="s">
        <v>6602</v>
      </c>
      <c r="D2495" s="6">
        <v>3500</v>
      </c>
      <c r="E2495" s="8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>
        <f t="shared" si="152"/>
        <v>735</v>
      </c>
      <c r="P2495" s="11">
        <f t="shared" si="153"/>
        <v>99.38</v>
      </c>
      <c r="Q2495" t="s">
        <v>8322</v>
      </c>
      <c r="R2495" t="s">
        <v>8326</v>
      </c>
      <c r="S2495" s="10">
        <f t="shared" si="154"/>
        <v>41348.168287037035</v>
      </c>
      <c r="T2495">
        <f t="shared" si="155"/>
        <v>2013</v>
      </c>
      <c r="U2495" s="15" t="str" cm="1">
        <f t="array" ref="U2495">_xlfn.IFS(MONTH($S2495)=1, "January", MONTH($S2495)=2, "Feburary", MONTH($S2495)=3, "March", MONTH($S2495)=4, "April", MONTH($S2495)=5, "May", MONTH($S2495)=6, "June", MONTH($S2495)=7, "July", MONTH($S2495)=8, "August", MONTH($S2495)=9, "September", MONTH($S2495)=10, "October", MONTH($S2495)=11, "November", MONTH($S2495)=12, "December")</f>
        <v>March</v>
      </c>
    </row>
    <row r="2496" spans="1:21" ht="30" x14ac:dyDescent="0.25">
      <c r="A2496">
        <v>2494</v>
      </c>
      <c r="B2496" s="3" t="s">
        <v>2493</v>
      </c>
      <c r="C2496" s="3" t="s">
        <v>6603</v>
      </c>
      <c r="D2496" s="6">
        <v>3500</v>
      </c>
      <c r="E2496" s="8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>
        <f t="shared" si="152"/>
        <v>43</v>
      </c>
      <c r="P2496" s="11">
        <f t="shared" si="153"/>
        <v>38.85</v>
      </c>
      <c r="Q2496" t="s">
        <v>8322</v>
      </c>
      <c r="R2496" t="s">
        <v>8326</v>
      </c>
      <c r="S2496" s="10">
        <f t="shared" si="154"/>
        <v>41022.645185185182</v>
      </c>
      <c r="T2496">
        <f t="shared" si="155"/>
        <v>2012</v>
      </c>
      <c r="U2496" s="15" t="str" cm="1">
        <f t="array" ref="U2496">_xlfn.IFS(MONTH($S2496)=1, "January", MONTH($S2496)=2, "Feburary", MONTH($S2496)=3, "March", MONTH($S2496)=4, "April", MONTH($S2496)=5, "May", MONTH($S2496)=6, "June", MONTH($S2496)=7, "July", MONTH($S2496)=8, "August", MONTH($S2496)=9, "September", MONTH($S2496)=10, "October", MONTH($S2496)=11, "November", MONTH($S2496)=12, "December")</f>
        <v>April</v>
      </c>
    </row>
    <row r="2497" spans="1:21" ht="30" x14ac:dyDescent="0.25">
      <c r="A2497">
        <v>2495</v>
      </c>
      <c r="B2497" s="3" t="s">
        <v>2494</v>
      </c>
      <c r="C2497" s="3" t="s">
        <v>6604</v>
      </c>
      <c r="D2497" s="6">
        <v>3500</v>
      </c>
      <c r="E2497" s="8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>
        <f t="shared" si="152"/>
        <v>55</v>
      </c>
      <c r="P2497" s="11">
        <f t="shared" si="153"/>
        <v>45.55</v>
      </c>
      <c r="Q2497" t="s">
        <v>8322</v>
      </c>
      <c r="R2497" t="s">
        <v>8326</v>
      </c>
      <c r="S2497" s="10">
        <f t="shared" si="154"/>
        <v>41036.946469907409</v>
      </c>
      <c r="T2497">
        <f t="shared" si="155"/>
        <v>2012</v>
      </c>
      <c r="U2497" s="15" t="str" cm="1">
        <f t="array" ref="U2497">_xlfn.IFS(MONTH($S2497)=1, "January", MONTH($S2497)=2, "Feburary", MONTH($S2497)=3, "March", MONTH($S2497)=4, "April", MONTH($S2497)=5, "May", MONTH($S2497)=6, "June", MONTH($S2497)=7, "July", MONTH($S2497)=8, "August", MONTH($S2497)=9, "September", MONTH($S2497)=10, "October", MONTH($S2497)=11, "November", MONTH($S2497)=12, "December")</f>
        <v>May</v>
      </c>
    </row>
    <row r="2498" spans="1:21" ht="30" x14ac:dyDescent="0.25">
      <c r="A2498">
        <v>2496</v>
      </c>
      <c r="B2498" s="3" t="s">
        <v>2495</v>
      </c>
      <c r="C2498" s="3" t="s">
        <v>6605</v>
      </c>
      <c r="D2498" s="6">
        <v>3500</v>
      </c>
      <c r="E2498" s="8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>
        <f t="shared" si="152"/>
        <v>171</v>
      </c>
      <c r="P2498" s="11">
        <f t="shared" si="153"/>
        <v>600</v>
      </c>
      <c r="Q2498" t="s">
        <v>8322</v>
      </c>
      <c r="R2498" t="s">
        <v>8326</v>
      </c>
      <c r="S2498" s="10">
        <f t="shared" si="154"/>
        <v>41327.996435185189</v>
      </c>
      <c r="T2498">
        <f t="shared" si="155"/>
        <v>2013</v>
      </c>
      <c r="U2498" s="15" t="str" cm="1">
        <f t="array" ref="U2498">_xlfn.IFS(MONTH($S2498)=1, "January", MONTH($S2498)=2, "Feburary", MONTH($S2498)=3, "March", MONTH($S2498)=4, "April", MONTH($S2498)=5, "May", MONTH($S2498)=6, "June", MONTH($S2498)=7, "July", MONTH($S2498)=8, "August", MONTH($S2498)=9, "September", MONTH($S2498)=10, "October", MONTH($S2498)=11, "November", MONTH($S2498)=12, "December")</f>
        <v>Feburary</v>
      </c>
    </row>
    <row r="2499" spans="1:21" ht="30" x14ac:dyDescent="0.25">
      <c r="A2499">
        <v>2497</v>
      </c>
      <c r="B2499" s="3" t="s">
        <v>2496</v>
      </c>
      <c r="C2499" s="3" t="s">
        <v>6606</v>
      </c>
      <c r="D2499" s="6">
        <v>3495</v>
      </c>
      <c r="E2499" s="8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>
        <f t="shared" ref="O2499:O2562" si="156">ROUND($E2499/$D2499*100, 0)</f>
        <v>129</v>
      </c>
      <c r="P2499" s="11">
        <f t="shared" ref="P2499:P2562" si="157">IFERROR(ROUND($E2499/$L2499, 2), 0)</f>
        <v>80.55</v>
      </c>
      <c r="Q2499" t="s">
        <v>8322</v>
      </c>
      <c r="R2499" t="s">
        <v>8326</v>
      </c>
      <c r="S2499" s="10">
        <f t="shared" ref="S2499:S2562" si="158">((($J2499/60)/60)/24)+DATE(1970,1,1)</f>
        <v>40730.878912037035</v>
      </c>
      <c r="T2499">
        <f t="shared" ref="T2499:T2562" si="159">YEAR($S2499)</f>
        <v>2011</v>
      </c>
      <c r="U2499" s="15" t="str" cm="1">
        <f t="array" ref="U2499">_xlfn.IFS(MONTH($S2499)=1, "January", MONTH($S2499)=2, "Feburary", MONTH($S2499)=3, "March", MONTH($S2499)=4, "April", MONTH($S2499)=5, "May", MONTH($S2499)=6, "June", MONTH($S2499)=7, "July", MONTH($S2499)=8, "August", MONTH($S2499)=9, "September", MONTH($S2499)=10, "October", MONTH($S2499)=11, "November", MONTH($S2499)=12, "December")</f>
        <v>July</v>
      </c>
    </row>
    <row r="2500" spans="1:21" ht="30" x14ac:dyDescent="0.25">
      <c r="A2500">
        <v>2498</v>
      </c>
      <c r="B2500" s="3" t="s">
        <v>2497</v>
      </c>
      <c r="C2500" s="3" t="s">
        <v>6607</v>
      </c>
      <c r="D2500" s="6">
        <v>3423</v>
      </c>
      <c r="E2500" s="8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>
        <f t="shared" si="156"/>
        <v>31</v>
      </c>
      <c r="P2500" s="11">
        <f t="shared" si="157"/>
        <v>52.8</v>
      </c>
      <c r="Q2500" t="s">
        <v>8322</v>
      </c>
      <c r="R2500" t="s">
        <v>8326</v>
      </c>
      <c r="S2500" s="10">
        <f t="shared" si="158"/>
        <v>42017.967442129629</v>
      </c>
      <c r="T2500">
        <f t="shared" si="159"/>
        <v>2015</v>
      </c>
      <c r="U2500" s="15" t="str" cm="1">
        <f t="array" ref="U2500">_xlfn.IFS(MONTH($S2500)=1, "January", MONTH($S2500)=2, "Feburary", MONTH($S2500)=3, "March", MONTH($S2500)=4, "April", MONTH($S2500)=5, "May", MONTH($S2500)=6, "June", MONTH($S2500)=7, "July", MONTH($S2500)=8, "August", MONTH($S2500)=9, "September", MONTH($S2500)=10, "October", MONTH($S2500)=11, "November", MONTH($S2500)=12, "December")</f>
        <v>January</v>
      </c>
    </row>
    <row r="2501" spans="1:21" ht="30" x14ac:dyDescent="0.25">
      <c r="A2501">
        <v>2499</v>
      </c>
      <c r="B2501" s="3" t="s">
        <v>2498</v>
      </c>
      <c r="C2501" s="3" t="s">
        <v>6608</v>
      </c>
      <c r="D2501" s="6">
        <v>3405</v>
      </c>
      <c r="E2501" s="8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>
        <f t="shared" si="156"/>
        <v>238</v>
      </c>
      <c r="P2501" s="11">
        <f t="shared" si="157"/>
        <v>47.68</v>
      </c>
      <c r="Q2501" t="s">
        <v>8322</v>
      </c>
      <c r="R2501" t="s">
        <v>8326</v>
      </c>
      <c r="S2501" s="10">
        <f t="shared" si="158"/>
        <v>41226.648576388885</v>
      </c>
      <c r="T2501">
        <f t="shared" si="159"/>
        <v>2012</v>
      </c>
      <c r="U2501" s="15" t="str" cm="1">
        <f t="array" ref="U2501">_xlfn.IFS(MONTH($S2501)=1, "January", MONTH($S2501)=2, "Feburary", MONTH($S2501)=3, "March", MONTH($S2501)=4, "April", MONTH($S2501)=5, "May", MONTH($S2501)=6, "June", MONTH($S2501)=7, "July", MONTH($S2501)=8, "August", MONTH($S2501)=9, "September", MONTH($S2501)=10, "October", MONTH($S2501)=11, "November", MONTH($S2501)=12, "December")</f>
        <v>November</v>
      </c>
    </row>
    <row r="2502" spans="1:21" ht="30" x14ac:dyDescent="0.25">
      <c r="A2502">
        <v>2500</v>
      </c>
      <c r="B2502" s="3" t="s">
        <v>2499</v>
      </c>
      <c r="C2502" s="3" t="s">
        <v>6609</v>
      </c>
      <c r="D2502" s="6">
        <v>3400</v>
      </c>
      <c r="E2502" s="8">
        <v>680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>
        <f t="shared" si="156"/>
        <v>20</v>
      </c>
      <c r="P2502" s="11">
        <f t="shared" si="157"/>
        <v>23.45</v>
      </c>
      <c r="Q2502" t="s">
        <v>8322</v>
      </c>
      <c r="R2502" t="s">
        <v>8326</v>
      </c>
      <c r="S2502" s="10">
        <f t="shared" si="158"/>
        <v>41053.772858796299</v>
      </c>
      <c r="T2502">
        <f t="shared" si="159"/>
        <v>2012</v>
      </c>
      <c r="U2502" s="15" t="str" cm="1">
        <f t="array" ref="U2502">_xlfn.IFS(MONTH($S2502)=1, "January", MONTH($S2502)=2, "Feburary", MONTH($S2502)=3, "March", MONTH($S2502)=4, "April", MONTH($S2502)=5, "May", MONTH($S2502)=6, "June", MONTH($S2502)=7, "July", MONTH($S2502)=8, "August", MONTH($S2502)=9, "September", MONTH($S2502)=10, "October", MONTH($S2502)=11, "November", MONTH($S2502)=12, "December")</f>
        <v>May</v>
      </c>
    </row>
    <row r="2503" spans="1:21" ht="30" x14ac:dyDescent="0.25">
      <c r="A2503">
        <v>2501</v>
      </c>
      <c r="B2503" s="3" t="s">
        <v>2500</v>
      </c>
      <c r="C2503" s="3" t="s">
        <v>6610</v>
      </c>
      <c r="D2503" s="6">
        <v>3400</v>
      </c>
      <c r="E2503" s="8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>
        <f t="shared" si="156"/>
        <v>8</v>
      </c>
      <c r="P2503" s="11">
        <f t="shared" si="157"/>
        <v>40.14</v>
      </c>
      <c r="Q2503" t="s">
        <v>8333</v>
      </c>
      <c r="R2503" t="s">
        <v>8350</v>
      </c>
      <c r="S2503" s="10">
        <f t="shared" si="158"/>
        <v>42244.776666666665</v>
      </c>
      <c r="T2503">
        <f t="shared" si="159"/>
        <v>2015</v>
      </c>
      <c r="U2503" s="15" t="str" cm="1">
        <f t="array" ref="U2503">_xlfn.IFS(MONTH($S2503)=1, "January", MONTH($S2503)=2, "Feburary", MONTH($S2503)=3, "March", MONTH($S2503)=4, "April", MONTH($S2503)=5, "May", MONTH($S2503)=6, "June", MONTH($S2503)=7, "July", MONTH($S2503)=8, "August", MONTH($S2503)=9, "September", MONTH($S2503)=10, "October", MONTH($S2503)=11, "November", MONTH($S2503)=12, "December")</f>
        <v>August</v>
      </c>
    </row>
    <row r="2504" spans="1:21" ht="30" x14ac:dyDescent="0.25">
      <c r="A2504">
        <v>2502</v>
      </c>
      <c r="B2504" s="3" t="s">
        <v>2501</v>
      </c>
      <c r="C2504" s="3" t="s">
        <v>6611</v>
      </c>
      <c r="D2504" s="6">
        <v>3400</v>
      </c>
      <c r="E2504" s="8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>
        <f t="shared" si="156"/>
        <v>3</v>
      </c>
      <c r="P2504" s="11">
        <f t="shared" si="157"/>
        <v>17.2</v>
      </c>
      <c r="Q2504" t="s">
        <v>8333</v>
      </c>
      <c r="R2504" t="s">
        <v>8350</v>
      </c>
      <c r="S2504" s="10">
        <f t="shared" si="158"/>
        <v>41858.825439814813</v>
      </c>
      <c r="T2504">
        <f t="shared" si="159"/>
        <v>2014</v>
      </c>
      <c r="U2504" s="15" t="str" cm="1">
        <f t="array" ref="U2504">_xlfn.IFS(MONTH($S2504)=1, "January", MONTH($S2504)=2, "Feburary", MONTH($S2504)=3, "March", MONTH($S2504)=4, "April", MONTH($S2504)=5, "May", MONTH($S2504)=6, "June", MONTH($S2504)=7, "July", MONTH($S2504)=8, "August", MONTH($S2504)=9, "September", MONTH($S2504)=10, "October", MONTH($S2504)=11, "November", MONTH($S2504)=12, "December")</f>
        <v>August</v>
      </c>
    </row>
    <row r="2505" spans="1:21" ht="30" x14ac:dyDescent="0.25">
      <c r="A2505">
        <v>2503</v>
      </c>
      <c r="B2505" s="3" t="s">
        <v>2502</v>
      </c>
      <c r="C2505" s="3" t="s">
        <v>6612</v>
      </c>
      <c r="D2505" s="6">
        <v>3400</v>
      </c>
      <c r="E2505" s="8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>
        <f t="shared" si="156"/>
        <v>0</v>
      </c>
      <c r="P2505" s="11">
        <f t="shared" si="157"/>
        <v>0</v>
      </c>
      <c r="Q2505" t="s">
        <v>8333</v>
      </c>
      <c r="R2505" t="s">
        <v>8350</v>
      </c>
      <c r="S2505" s="10">
        <f t="shared" si="158"/>
        <v>42498.899398148147</v>
      </c>
      <c r="T2505">
        <f t="shared" si="159"/>
        <v>2016</v>
      </c>
      <c r="U2505" s="15" t="str" cm="1">
        <f t="array" ref="U2505">_xlfn.IFS(MONTH($S2505)=1, "January", MONTH($S2505)=2, "Feburary", MONTH($S2505)=3, "March", MONTH($S2505)=4, "April", MONTH($S2505)=5, "May", MONTH($S2505)=6, "June", MONTH($S2505)=7, "July", MONTH($S2505)=8, "August", MONTH($S2505)=9, "September", MONTH($S2505)=10, "October", MONTH($S2505)=11, "November", MONTH($S2505)=12, "December")</f>
        <v>May</v>
      </c>
    </row>
    <row r="2506" spans="1:21" ht="30" x14ac:dyDescent="0.25">
      <c r="A2506">
        <v>2504</v>
      </c>
      <c r="B2506" s="3" t="s">
        <v>2503</v>
      </c>
      <c r="C2506" s="3" t="s">
        <v>6613</v>
      </c>
      <c r="D2506" s="6">
        <v>3400</v>
      </c>
      <c r="E2506" s="8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>
        <f t="shared" si="156"/>
        <v>0</v>
      </c>
      <c r="P2506" s="11">
        <f t="shared" si="157"/>
        <v>0</v>
      </c>
      <c r="Q2506" t="s">
        <v>8333</v>
      </c>
      <c r="R2506" t="s">
        <v>8350</v>
      </c>
      <c r="S2506" s="10">
        <f t="shared" si="158"/>
        <v>41928.015439814815</v>
      </c>
      <c r="T2506">
        <f t="shared" si="159"/>
        <v>2014</v>
      </c>
      <c r="U2506" s="15" t="str" cm="1">
        <f t="array" ref="U2506">_xlfn.IFS(MONTH($S2506)=1, "January", MONTH($S2506)=2, "Feburary", MONTH($S2506)=3, "March", MONTH($S2506)=4, "April", MONTH($S2506)=5, "May", MONTH($S2506)=6, "June", MONTH($S2506)=7, "July", MONTH($S2506)=8, "August", MONTH($S2506)=9, "September", MONTH($S2506)=10, "October", MONTH($S2506)=11, "November", MONTH($S2506)=12, "December")</f>
        <v>October</v>
      </c>
    </row>
    <row r="2507" spans="1:21" ht="45" x14ac:dyDescent="0.25">
      <c r="A2507">
        <v>2505</v>
      </c>
      <c r="B2507" s="3" t="s">
        <v>2504</v>
      </c>
      <c r="C2507" s="3" t="s">
        <v>6614</v>
      </c>
      <c r="D2507" s="6">
        <v>3400</v>
      </c>
      <c r="E2507" s="8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>
        <f t="shared" si="156"/>
        <v>0</v>
      </c>
      <c r="P2507" s="11">
        <f t="shared" si="157"/>
        <v>0</v>
      </c>
      <c r="Q2507" t="s">
        <v>8333</v>
      </c>
      <c r="R2507" t="s">
        <v>8350</v>
      </c>
      <c r="S2507" s="10">
        <f t="shared" si="158"/>
        <v>42047.05574074074</v>
      </c>
      <c r="T2507">
        <f t="shared" si="159"/>
        <v>2015</v>
      </c>
      <c r="U2507" s="15" t="str" cm="1">
        <f t="array" ref="U2507">_xlfn.IFS(MONTH($S2507)=1, "January", MONTH($S2507)=2, "Feburary", MONTH($S2507)=3, "March", MONTH($S2507)=4, "April", MONTH($S2507)=5, "May", MONTH($S2507)=6, "June", MONTH($S2507)=7, "July", MONTH($S2507)=8, "August", MONTH($S2507)=9, "September", MONTH($S2507)=10, "October", MONTH($S2507)=11, "November", MONTH($S2507)=12, "December")</f>
        <v>Feburary</v>
      </c>
    </row>
    <row r="2508" spans="1:21" ht="30" x14ac:dyDescent="0.25">
      <c r="A2508">
        <v>2506</v>
      </c>
      <c r="B2508" s="3" t="s">
        <v>2505</v>
      </c>
      <c r="C2508" s="3" t="s">
        <v>6615</v>
      </c>
      <c r="D2508" s="6">
        <v>3350</v>
      </c>
      <c r="E2508" s="8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>
        <f t="shared" si="156"/>
        <v>1</v>
      </c>
      <c r="P2508" s="11">
        <f t="shared" si="157"/>
        <v>15</v>
      </c>
      <c r="Q2508" t="s">
        <v>8333</v>
      </c>
      <c r="R2508" t="s">
        <v>8350</v>
      </c>
      <c r="S2508" s="10">
        <f t="shared" si="158"/>
        <v>42258.297094907408</v>
      </c>
      <c r="T2508">
        <f t="shared" si="159"/>
        <v>2015</v>
      </c>
      <c r="U2508" s="15" t="str" cm="1">
        <f t="array" ref="U2508">_xlfn.IFS(MONTH($S2508)=1, "January", MONTH($S2508)=2, "Feburary", MONTH($S2508)=3, "March", MONTH($S2508)=4, "April", MONTH($S2508)=5, "May", MONTH($S2508)=6, "June", MONTH($S2508)=7, "July", MONTH($S2508)=8, "August", MONTH($S2508)=9, "September", MONTH($S2508)=10, "October", MONTH($S2508)=11, "November", MONTH($S2508)=12, "December")</f>
        <v>September</v>
      </c>
    </row>
    <row r="2509" spans="1:21" x14ac:dyDescent="0.25">
      <c r="A2509">
        <v>2507</v>
      </c>
      <c r="B2509" s="3" t="s">
        <v>2506</v>
      </c>
      <c r="C2509" s="3" t="s">
        <v>6616</v>
      </c>
      <c r="D2509" s="6">
        <v>3350</v>
      </c>
      <c r="E2509" s="8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>
        <f t="shared" si="156"/>
        <v>0</v>
      </c>
      <c r="P2509" s="11">
        <f t="shared" si="157"/>
        <v>0</v>
      </c>
      <c r="Q2509" t="s">
        <v>8333</v>
      </c>
      <c r="R2509" t="s">
        <v>8350</v>
      </c>
      <c r="S2509" s="10">
        <f t="shared" si="158"/>
        <v>42105.072962962964</v>
      </c>
      <c r="T2509">
        <f t="shared" si="159"/>
        <v>2015</v>
      </c>
      <c r="U2509" s="15" t="str" cm="1">
        <f t="array" ref="U2509">_xlfn.IFS(MONTH($S2509)=1, "January", MONTH($S2509)=2, "Feburary", MONTH($S2509)=3, "March", MONTH($S2509)=4, "April", MONTH($S2509)=5, "May", MONTH($S2509)=6, "June", MONTH($S2509)=7, "July", MONTH($S2509)=8, "August", MONTH($S2509)=9, "September", MONTH($S2509)=10, "October", MONTH($S2509)=11, "November", MONTH($S2509)=12, "December")</f>
        <v>April</v>
      </c>
    </row>
    <row r="2510" spans="1:21" ht="30" x14ac:dyDescent="0.25">
      <c r="A2510">
        <v>2508</v>
      </c>
      <c r="B2510" s="3" t="s">
        <v>2507</v>
      </c>
      <c r="C2510" s="3" t="s">
        <v>6617</v>
      </c>
      <c r="D2510" s="6">
        <v>3350</v>
      </c>
      <c r="E2510" s="8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>
        <f t="shared" si="156"/>
        <v>0</v>
      </c>
      <c r="P2510" s="11">
        <f t="shared" si="157"/>
        <v>0</v>
      </c>
      <c r="Q2510" t="s">
        <v>8333</v>
      </c>
      <c r="R2510" t="s">
        <v>8350</v>
      </c>
      <c r="S2510" s="10">
        <f t="shared" si="158"/>
        <v>41835.951782407406</v>
      </c>
      <c r="T2510">
        <f t="shared" si="159"/>
        <v>2014</v>
      </c>
      <c r="U2510" s="15" t="str" cm="1">
        <f t="array" ref="U2510">_xlfn.IFS(MONTH($S2510)=1, "January", MONTH($S2510)=2, "Feburary", MONTH($S2510)=3, "March", MONTH($S2510)=4, "April", MONTH($S2510)=5, "May", MONTH($S2510)=6, "June", MONTH($S2510)=7, "July", MONTH($S2510)=8, "August", MONTH($S2510)=9, "September", MONTH($S2510)=10, "October", MONTH($S2510)=11, "November", MONTH($S2510)=12, "December")</f>
        <v>July</v>
      </c>
    </row>
    <row r="2511" spans="1:21" ht="30" x14ac:dyDescent="0.25">
      <c r="A2511">
        <v>2509</v>
      </c>
      <c r="B2511" s="3" t="s">
        <v>2508</v>
      </c>
      <c r="C2511" s="3" t="s">
        <v>6618</v>
      </c>
      <c r="D2511" s="6">
        <v>3333</v>
      </c>
      <c r="E2511" s="8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>
        <f t="shared" si="156"/>
        <v>30</v>
      </c>
      <c r="P2511" s="11">
        <f t="shared" si="157"/>
        <v>35.71</v>
      </c>
      <c r="Q2511" t="s">
        <v>8333</v>
      </c>
      <c r="R2511" t="s">
        <v>8350</v>
      </c>
      <c r="S2511" s="10">
        <f t="shared" si="158"/>
        <v>42058.809594907405</v>
      </c>
      <c r="T2511">
        <f t="shared" si="159"/>
        <v>2015</v>
      </c>
      <c r="U2511" s="15" t="str" cm="1">
        <f t="array" ref="U2511">_xlfn.IFS(MONTH($S2511)=1, "January", MONTH($S2511)=2, "Feburary", MONTH($S2511)=3, "March", MONTH($S2511)=4, "April", MONTH($S2511)=5, "May", MONTH($S2511)=6, "June", MONTH($S2511)=7, "July", MONTH($S2511)=8, "August", MONTH($S2511)=9, "September", MONTH($S2511)=10, "October", MONTH($S2511)=11, "November", MONTH($S2511)=12, "December")</f>
        <v>Feburary</v>
      </c>
    </row>
    <row r="2512" spans="1:21" ht="30" x14ac:dyDescent="0.25">
      <c r="A2512">
        <v>2510</v>
      </c>
      <c r="B2512" s="3" t="s">
        <v>2509</v>
      </c>
      <c r="C2512" s="3" t="s">
        <v>6619</v>
      </c>
      <c r="D2512" s="6">
        <v>3300</v>
      </c>
      <c r="E2512" s="8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>
        <f t="shared" si="156"/>
        <v>2</v>
      </c>
      <c r="P2512" s="11">
        <f t="shared" si="157"/>
        <v>37.5</v>
      </c>
      <c r="Q2512" t="s">
        <v>8333</v>
      </c>
      <c r="R2512" t="s">
        <v>8350</v>
      </c>
      <c r="S2512" s="10">
        <f t="shared" si="158"/>
        <v>42078.997361111105</v>
      </c>
      <c r="T2512">
        <f t="shared" si="159"/>
        <v>2015</v>
      </c>
      <c r="U2512" s="15" t="str" cm="1">
        <f t="array" ref="U2512">_xlfn.IFS(MONTH($S2512)=1, "January", MONTH($S2512)=2, "Feburary", MONTH($S2512)=3, "March", MONTH($S2512)=4, "April", MONTH($S2512)=5, "May", MONTH($S2512)=6, "June", MONTH($S2512)=7, "July", MONTH($S2512)=8, "August", MONTH($S2512)=9, "September", MONTH($S2512)=10, "October", MONTH($S2512)=11, "November", MONTH($S2512)=12, "December")</f>
        <v>March</v>
      </c>
    </row>
    <row r="2513" spans="1:21" ht="30" x14ac:dyDescent="0.25">
      <c r="A2513">
        <v>2511</v>
      </c>
      <c r="B2513" s="3" t="s">
        <v>2510</v>
      </c>
      <c r="C2513" s="3" t="s">
        <v>6620</v>
      </c>
      <c r="D2513" s="6">
        <v>3300</v>
      </c>
      <c r="E2513" s="8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>
        <f t="shared" si="156"/>
        <v>0</v>
      </c>
      <c r="P2513" s="11">
        <f t="shared" si="157"/>
        <v>0</v>
      </c>
      <c r="Q2513" t="s">
        <v>8333</v>
      </c>
      <c r="R2513" t="s">
        <v>8350</v>
      </c>
      <c r="S2513" s="10">
        <f t="shared" si="158"/>
        <v>42371.446909722217</v>
      </c>
      <c r="T2513">
        <f t="shared" si="159"/>
        <v>2016</v>
      </c>
      <c r="U2513" s="15" t="str" cm="1">
        <f t="array" ref="U2513">_xlfn.IFS(MONTH($S2513)=1, "January", MONTH($S2513)=2, "Feburary", MONTH($S2513)=3, "March", MONTH($S2513)=4, "April", MONTH($S2513)=5, "May", MONTH($S2513)=6, "June", MONTH($S2513)=7, "July", MONTH($S2513)=8, "August", MONTH($S2513)=9, "September", MONTH($S2513)=10, "October", MONTH($S2513)=11, "November", MONTH($S2513)=12, "December")</f>
        <v>January</v>
      </c>
    </row>
    <row r="2514" spans="1:21" ht="30" x14ac:dyDescent="0.25">
      <c r="A2514">
        <v>2512</v>
      </c>
      <c r="B2514" s="3" t="s">
        <v>2511</v>
      </c>
      <c r="C2514" s="3" t="s">
        <v>6621</v>
      </c>
      <c r="D2514" s="6">
        <v>3300</v>
      </c>
      <c r="E2514" s="8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>
        <f t="shared" si="156"/>
        <v>0</v>
      </c>
      <c r="P2514" s="11">
        <f t="shared" si="157"/>
        <v>0</v>
      </c>
      <c r="Q2514" t="s">
        <v>8333</v>
      </c>
      <c r="R2514" t="s">
        <v>8350</v>
      </c>
      <c r="S2514" s="10">
        <f t="shared" si="158"/>
        <v>41971.876863425925</v>
      </c>
      <c r="T2514">
        <f t="shared" si="159"/>
        <v>2014</v>
      </c>
      <c r="U2514" s="15" t="str" cm="1">
        <f t="array" ref="U2514">_xlfn.IFS(MONTH($S2514)=1, "January", MONTH($S2514)=2, "Feburary", MONTH($S2514)=3, "March", MONTH($S2514)=4, "April", MONTH($S2514)=5, "May", MONTH($S2514)=6, "June", MONTH($S2514)=7, "July", MONTH($S2514)=8, "August", MONTH($S2514)=9, "September", MONTH($S2514)=10, "October", MONTH($S2514)=11, "November", MONTH($S2514)=12, "December")</f>
        <v>November</v>
      </c>
    </row>
    <row r="2515" spans="1:21" ht="30" x14ac:dyDescent="0.25">
      <c r="A2515">
        <v>2513</v>
      </c>
      <c r="B2515" s="3" t="s">
        <v>2512</v>
      </c>
      <c r="C2515" s="3" t="s">
        <v>6622</v>
      </c>
      <c r="D2515" s="6">
        <v>3300</v>
      </c>
      <c r="E2515" s="8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>
        <f t="shared" si="156"/>
        <v>0</v>
      </c>
      <c r="P2515" s="11">
        <f t="shared" si="157"/>
        <v>0</v>
      </c>
      <c r="Q2515" t="s">
        <v>8333</v>
      </c>
      <c r="R2515" t="s">
        <v>8350</v>
      </c>
      <c r="S2515" s="10">
        <f t="shared" si="158"/>
        <v>42732.00681712963</v>
      </c>
      <c r="T2515">
        <f t="shared" si="159"/>
        <v>2016</v>
      </c>
      <c r="U2515" s="15" t="str" cm="1">
        <f t="array" ref="U2515">_xlfn.IFS(MONTH($S2515)=1, "January", MONTH($S2515)=2, "Feburary", MONTH($S2515)=3, "March", MONTH($S2515)=4, "April", MONTH($S2515)=5, "May", MONTH($S2515)=6, "June", MONTH($S2515)=7, "July", MONTH($S2515)=8, "August", MONTH($S2515)=9, "September", MONTH($S2515)=10, "October", MONTH($S2515)=11, "November", MONTH($S2515)=12, "December")</f>
        <v>December</v>
      </c>
    </row>
    <row r="2516" spans="1:21" ht="30" x14ac:dyDescent="0.25">
      <c r="A2516">
        <v>2514</v>
      </c>
      <c r="B2516" s="3" t="s">
        <v>2513</v>
      </c>
      <c r="C2516" s="3" t="s">
        <v>6623</v>
      </c>
      <c r="D2516" s="6">
        <v>3300</v>
      </c>
      <c r="E2516" s="8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>
        <f t="shared" si="156"/>
        <v>6</v>
      </c>
      <c r="P2516" s="11">
        <f t="shared" si="157"/>
        <v>52.5</v>
      </c>
      <c r="Q2516" t="s">
        <v>8333</v>
      </c>
      <c r="R2516" t="s">
        <v>8350</v>
      </c>
      <c r="S2516" s="10">
        <f t="shared" si="158"/>
        <v>41854.389780092592</v>
      </c>
      <c r="T2516">
        <f t="shared" si="159"/>
        <v>2014</v>
      </c>
      <c r="U2516" s="15" t="str" cm="1">
        <f t="array" ref="U2516">_xlfn.IFS(MONTH($S2516)=1, "January", MONTH($S2516)=2, "Feburary", MONTH($S2516)=3, "March", MONTH($S2516)=4, "April", MONTH($S2516)=5, "May", MONTH($S2516)=6, "June", MONTH($S2516)=7, "July", MONTH($S2516)=8, "August", MONTH($S2516)=9, "September", MONTH($S2516)=10, "October", MONTH($S2516)=11, "November", MONTH($S2516)=12, "December")</f>
        <v>August</v>
      </c>
    </row>
    <row r="2517" spans="1:21" ht="30" x14ac:dyDescent="0.25">
      <c r="A2517">
        <v>2515</v>
      </c>
      <c r="B2517" s="3" t="s">
        <v>2514</v>
      </c>
      <c r="C2517" s="3" t="s">
        <v>6624</v>
      </c>
      <c r="D2517" s="6">
        <v>3300</v>
      </c>
      <c r="E2517" s="8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>
        <f t="shared" si="156"/>
        <v>28</v>
      </c>
      <c r="P2517" s="11">
        <f t="shared" si="157"/>
        <v>77.5</v>
      </c>
      <c r="Q2517" t="s">
        <v>8333</v>
      </c>
      <c r="R2517" t="s">
        <v>8350</v>
      </c>
      <c r="S2517" s="10">
        <f t="shared" si="158"/>
        <v>42027.839733796296</v>
      </c>
      <c r="T2517">
        <f t="shared" si="159"/>
        <v>2015</v>
      </c>
      <c r="U2517" s="15" t="str" cm="1">
        <f t="array" ref="U2517">_xlfn.IFS(MONTH($S2517)=1, "January", MONTH($S2517)=2, "Feburary", MONTH($S2517)=3, "March", MONTH($S2517)=4, "April", MONTH($S2517)=5, "May", MONTH($S2517)=6, "June", MONTH($S2517)=7, "July", MONTH($S2517)=8, "August", MONTH($S2517)=9, "September", MONTH($S2517)=10, "October", MONTH($S2517)=11, "November", MONTH($S2517)=12, "December")</f>
        <v>January</v>
      </c>
    </row>
    <row r="2518" spans="1:21" ht="30" x14ac:dyDescent="0.25">
      <c r="A2518">
        <v>2516</v>
      </c>
      <c r="B2518" s="3" t="s">
        <v>2515</v>
      </c>
      <c r="C2518" s="3" t="s">
        <v>6625</v>
      </c>
      <c r="D2518" s="6">
        <v>3300</v>
      </c>
      <c r="E2518" s="8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>
        <f t="shared" si="156"/>
        <v>0</v>
      </c>
      <c r="P2518" s="11">
        <f t="shared" si="157"/>
        <v>0</v>
      </c>
      <c r="Q2518" t="s">
        <v>8333</v>
      </c>
      <c r="R2518" t="s">
        <v>8350</v>
      </c>
      <c r="S2518" s="10">
        <f t="shared" si="158"/>
        <v>41942.653379629628</v>
      </c>
      <c r="T2518">
        <f t="shared" si="159"/>
        <v>2014</v>
      </c>
      <c r="U2518" s="15" t="str" cm="1">
        <f t="array" ref="U2518">_xlfn.IFS(MONTH($S2518)=1, "January", MONTH($S2518)=2, "Feburary", MONTH($S2518)=3, "March", MONTH($S2518)=4, "April", MONTH($S2518)=5, "May", MONTH($S2518)=6, "June", MONTH($S2518)=7, "July", MONTH($S2518)=8, "August", MONTH($S2518)=9, "September", MONTH($S2518)=10, "October", MONTH($S2518)=11, "November", MONTH($S2518)=12, "December")</f>
        <v>October</v>
      </c>
    </row>
    <row r="2519" spans="1:21" ht="30" x14ac:dyDescent="0.25">
      <c r="A2519">
        <v>2517</v>
      </c>
      <c r="B2519" s="3" t="s">
        <v>2516</v>
      </c>
      <c r="C2519" s="3" t="s">
        <v>6626</v>
      </c>
      <c r="D2519" s="6">
        <v>3300</v>
      </c>
      <c r="E2519" s="8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>
        <f t="shared" si="156"/>
        <v>54</v>
      </c>
      <c r="P2519" s="11">
        <f t="shared" si="157"/>
        <v>53.55</v>
      </c>
      <c r="Q2519" t="s">
        <v>8333</v>
      </c>
      <c r="R2519" t="s">
        <v>8350</v>
      </c>
      <c r="S2519" s="10">
        <f t="shared" si="158"/>
        <v>42052.802430555559</v>
      </c>
      <c r="T2519">
        <f t="shared" si="159"/>
        <v>2015</v>
      </c>
      <c r="U2519" s="15" t="str" cm="1">
        <f t="array" ref="U2519">_xlfn.IFS(MONTH($S2519)=1, "January", MONTH($S2519)=2, "Feburary", MONTH($S2519)=3, "March", MONTH($S2519)=4, "April", MONTH($S2519)=5, "May", MONTH($S2519)=6, "June", MONTH($S2519)=7, "July", MONTH($S2519)=8, "August", MONTH($S2519)=9, "September", MONTH($S2519)=10, "October", MONTH($S2519)=11, "November", MONTH($S2519)=12, "December")</f>
        <v>Feburary</v>
      </c>
    </row>
    <row r="2520" spans="1:21" ht="30" x14ac:dyDescent="0.25">
      <c r="A2520">
        <v>2518</v>
      </c>
      <c r="B2520" s="3" t="s">
        <v>2517</v>
      </c>
      <c r="C2520" s="3" t="s">
        <v>6627</v>
      </c>
      <c r="D2520" s="6">
        <v>3300</v>
      </c>
      <c r="E2520" s="8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>
        <f t="shared" si="156"/>
        <v>0</v>
      </c>
      <c r="P2520" s="11">
        <f t="shared" si="157"/>
        <v>0</v>
      </c>
      <c r="Q2520" t="s">
        <v>8333</v>
      </c>
      <c r="R2520" t="s">
        <v>8350</v>
      </c>
      <c r="S2520" s="10">
        <f t="shared" si="158"/>
        <v>41926.680879629632</v>
      </c>
      <c r="T2520">
        <f t="shared" si="159"/>
        <v>2014</v>
      </c>
      <c r="U2520" s="15" t="str" cm="1">
        <f t="array" ref="U2520">_xlfn.IFS(MONTH($S2520)=1, "January", MONTH($S2520)=2, "Feburary", MONTH($S2520)=3, "March", MONTH($S2520)=4, "April", MONTH($S2520)=5, "May", MONTH($S2520)=6, "June", MONTH($S2520)=7, "July", MONTH($S2520)=8, "August", MONTH($S2520)=9, "September", MONTH($S2520)=10, "October", MONTH($S2520)=11, "November", MONTH($S2520)=12, "December")</f>
        <v>October</v>
      </c>
    </row>
    <row r="2521" spans="1:21" ht="30" x14ac:dyDescent="0.25">
      <c r="A2521">
        <v>2519</v>
      </c>
      <c r="B2521" s="3" t="s">
        <v>2518</v>
      </c>
      <c r="C2521" s="3" t="s">
        <v>6628</v>
      </c>
      <c r="D2521" s="6">
        <v>3300</v>
      </c>
      <c r="E2521" s="8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>
        <f t="shared" si="156"/>
        <v>2</v>
      </c>
      <c r="P2521" s="11">
        <f t="shared" si="157"/>
        <v>16.25</v>
      </c>
      <c r="Q2521" t="s">
        <v>8333</v>
      </c>
      <c r="R2521" t="s">
        <v>8350</v>
      </c>
      <c r="S2521" s="10">
        <f t="shared" si="158"/>
        <v>41809.155138888891</v>
      </c>
      <c r="T2521">
        <f t="shared" si="159"/>
        <v>2014</v>
      </c>
      <c r="U2521" s="15" t="str" cm="1">
        <f t="array" ref="U2521">_xlfn.IFS(MONTH($S2521)=1, "January", MONTH($S2521)=2, "Feburary", MONTH($S2521)=3, "March", MONTH($S2521)=4, "April", MONTH($S2521)=5, "May", MONTH($S2521)=6, "June", MONTH($S2521)=7, "July", MONTH($S2521)=8, "August", MONTH($S2521)=9, "September", MONTH($S2521)=10, "October", MONTH($S2521)=11, "November", MONTH($S2521)=12, "December")</f>
        <v>June</v>
      </c>
    </row>
    <row r="2522" spans="1:21" ht="30" x14ac:dyDescent="0.25">
      <c r="A2522">
        <v>2520</v>
      </c>
      <c r="B2522" s="3" t="s">
        <v>2519</v>
      </c>
      <c r="C2522" s="3" t="s">
        <v>6629</v>
      </c>
      <c r="D2522" s="6">
        <v>3300</v>
      </c>
      <c r="E2522" s="8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>
        <f t="shared" si="156"/>
        <v>0</v>
      </c>
      <c r="P2522" s="11">
        <f t="shared" si="157"/>
        <v>0</v>
      </c>
      <c r="Q2522" t="s">
        <v>8333</v>
      </c>
      <c r="R2522" t="s">
        <v>8350</v>
      </c>
      <c r="S2522" s="10">
        <f t="shared" si="158"/>
        <v>42612.600520833337</v>
      </c>
      <c r="T2522">
        <f t="shared" si="159"/>
        <v>2016</v>
      </c>
      <c r="U2522" s="15" t="str" cm="1">
        <f t="array" ref="U2522">_xlfn.IFS(MONTH($S2522)=1, "January", MONTH($S2522)=2, "Feburary", MONTH($S2522)=3, "March", MONTH($S2522)=4, "April", MONTH($S2522)=5, "May", MONTH($S2522)=6, "June", MONTH($S2522)=7, "July", MONTH($S2522)=8, "August", MONTH($S2522)=9, "September", MONTH($S2522)=10, "October", MONTH($S2522)=11, "November", MONTH($S2522)=12, "December")</f>
        <v>August</v>
      </c>
    </row>
    <row r="2523" spans="1:21" ht="30" x14ac:dyDescent="0.25">
      <c r="A2523">
        <v>2521</v>
      </c>
      <c r="B2523" s="3" t="s">
        <v>2520</v>
      </c>
      <c r="C2523" s="3" t="s">
        <v>6630</v>
      </c>
      <c r="D2523" s="6">
        <v>3274</v>
      </c>
      <c r="E2523" s="8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>
        <f t="shared" si="156"/>
        <v>418</v>
      </c>
      <c r="P2523" s="11">
        <f t="shared" si="157"/>
        <v>103.68</v>
      </c>
      <c r="Q2523" t="s">
        <v>8322</v>
      </c>
      <c r="R2523" t="s">
        <v>8351</v>
      </c>
      <c r="S2523" s="10">
        <f t="shared" si="158"/>
        <v>42269.967835648145</v>
      </c>
      <c r="T2523">
        <f t="shared" si="159"/>
        <v>2015</v>
      </c>
      <c r="U2523" s="15" t="str" cm="1">
        <f t="array" ref="U2523">_xlfn.IFS(MONTH($S2523)=1, "January", MONTH($S2523)=2, "Feburary", MONTH($S2523)=3, "March", MONTH($S2523)=4, "April", MONTH($S2523)=5, "May", MONTH($S2523)=6, "June", MONTH($S2523)=7, "July", MONTH($S2523)=8, "August", MONTH($S2523)=9, "September", MONTH($S2523)=10, "October", MONTH($S2523)=11, "November", MONTH($S2523)=12, "December")</f>
        <v>September</v>
      </c>
    </row>
    <row r="2524" spans="1:21" ht="30" x14ac:dyDescent="0.25">
      <c r="A2524">
        <v>2522</v>
      </c>
      <c r="B2524" s="3" t="s">
        <v>2521</v>
      </c>
      <c r="C2524" s="3" t="s">
        <v>6631</v>
      </c>
      <c r="D2524" s="6">
        <v>3265</v>
      </c>
      <c r="E2524" s="8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>
        <f t="shared" si="156"/>
        <v>153</v>
      </c>
      <c r="P2524" s="11">
        <f t="shared" si="157"/>
        <v>185.19</v>
      </c>
      <c r="Q2524" t="s">
        <v>8322</v>
      </c>
      <c r="R2524" t="s">
        <v>8351</v>
      </c>
      <c r="S2524" s="10">
        <f t="shared" si="158"/>
        <v>42460.573611111111</v>
      </c>
      <c r="T2524">
        <f t="shared" si="159"/>
        <v>2016</v>
      </c>
      <c r="U2524" s="15" t="str" cm="1">
        <f t="array" ref="U2524">_xlfn.IFS(MONTH($S2524)=1, "January", MONTH($S2524)=2, "Feburary", MONTH($S2524)=3, "March", MONTH($S2524)=4, "April", MONTH($S2524)=5, "May", MONTH($S2524)=6, "June", MONTH($S2524)=7, "July", MONTH($S2524)=8, "August", MONTH($S2524)=9, "September", MONTH($S2524)=10, "October", MONTH($S2524)=11, "November", MONTH($S2524)=12, "December")</f>
        <v>March</v>
      </c>
    </row>
    <row r="2525" spans="1:21" ht="30" x14ac:dyDescent="0.25">
      <c r="A2525">
        <v>2523</v>
      </c>
      <c r="B2525" s="3" t="s">
        <v>2522</v>
      </c>
      <c r="C2525" s="3" t="s">
        <v>6632</v>
      </c>
      <c r="D2525" s="6">
        <v>3255</v>
      </c>
      <c r="E2525" s="8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>
        <f t="shared" si="156"/>
        <v>43</v>
      </c>
      <c r="P2525" s="11">
        <f t="shared" si="157"/>
        <v>54.15</v>
      </c>
      <c r="Q2525" t="s">
        <v>8322</v>
      </c>
      <c r="R2525" t="s">
        <v>8351</v>
      </c>
      <c r="S2525" s="10">
        <f t="shared" si="158"/>
        <v>41930.975601851853</v>
      </c>
      <c r="T2525">
        <f t="shared" si="159"/>
        <v>2014</v>
      </c>
      <c r="U2525" s="15" t="str" cm="1">
        <f t="array" ref="U2525">_xlfn.IFS(MONTH($S2525)=1, "January", MONTH($S2525)=2, "Feburary", MONTH($S2525)=3, "March", MONTH($S2525)=4, "April", MONTH($S2525)=5, "May", MONTH($S2525)=6, "June", MONTH($S2525)=7, "July", MONTH($S2525)=8, "August", MONTH($S2525)=9, "September", MONTH($S2525)=10, "October", MONTH($S2525)=11, "November", MONTH($S2525)=12, "December")</f>
        <v>October</v>
      </c>
    </row>
    <row r="2526" spans="1:21" ht="30" x14ac:dyDescent="0.25">
      <c r="A2526">
        <v>2524</v>
      </c>
      <c r="B2526" s="3" t="s">
        <v>2523</v>
      </c>
      <c r="C2526" s="3" t="s">
        <v>6633</v>
      </c>
      <c r="D2526" s="6">
        <v>3250</v>
      </c>
      <c r="E2526" s="8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>
        <f t="shared" si="156"/>
        <v>234</v>
      </c>
      <c r="P2526" s="11">
        <f t="shared" si="157"/>
        <v>177.21</v>
      </c>
      <c r="Q2526" t="s">
        <v>8322</v>
      </c>
      <c r="R2526" t="s">
        <v>8351</v>
      </c>
      <c r="S2526" s="10">
        <f t="shared" si="158"/>
        <v>41961.807372685187</v>
      </c>
      <c r="T2526">
        <f t="shared" si="159"/>
        <v>2014</v>
      </c>
      <c r="U2526" s="15" t="str" cm="1">
        <f t="array" ref="U2526">_xlfn.IFS(MONTH($S2526)=1, "January", MONTH($S2526)=2, "Feburary", MONTH($S2526)=3, "March", MONTH($S2526)=4, "April", MONTH($S2526)=5, "May", MONTH($S2526)=6, "June", MONTH($S2526)=7, "July", MONTH($S2526)=8, "August", MONTH($S2526)=9, "September", MONTH($S2526)=10, "October", MONTH($S2526)=11, "November", MONTH($S2526)=12, "December")</f>
        <v>November</v>
      </c>
    </row>
    <row r="2527" spans="1:21" ht="30" x14ac:dyDescent="0.25">
      <c r="A2527">
        <v>2525</v>
      </c>
      <c r="B2527" s="3" t="s">
        <v>2524</v>
      </c>
      <c r="C2527" s="3" t="s">
        <v>6634</v>
      </c>
      <c r="D2527" s="6">
        <v>3250</v>
      </c>
      <c r="E2527" s="8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>
        <f t="shared" si="156"/>
        <v>247</v>
      </c>
      <c r="P2527" s="11">
        <f t="shared" si="157"/>
        <v>100.33</v>
      </c>
      <c r="Q2527" t="s">
        <v>8322</v>
      </c>
      <c r="R2527" t="s">
        <v>8351</v>
      </c>
      <c r="S2527" s="10">
        <f t="shared" si="158"/>
        <v>41058.844571759262</v>
      </c>
      <c r="T2527">
        <f t="shared" si="159"/>
        <v>2012</v>
      </c>
      <c r="U2527" s="15" t="str" cm="1">
        <f t="array" ref="U2527">_xlfn.IFS(MONTH($S2527)=1, "January", MONTH($S2527)=2, "Feburary", MONTH($S2527)=3, "March", MONTH($S2527)=4, "April", MONTH($S2527)=5, "May", MONTH($S2527)=6, "June", MONTH($S2527)=7, "July", MONTH($S2527)=8, "August", MONTH($S2527)=9, "September", MONTH($S2527)=10, "October", MONTH($S2527)=11, "November", MONTH($S2527)=12, "December")</f>
        <v>May</v>
      </c>
    </row>
    <row r="2528" spans="1:21" ht="30" x14ac:dyDescent="0.25">
      <c r="A2528">
        <v>2526</v>
      </c>
      <c r="B2528" s="3" t="s">
        <v>2525</v>
      </c>
      <c r="C2528" s="3" t="s">
        <v>6635</v>
      </c>
      <c r="D2528" s="6">
        <v>3250</v>
      </c>
      <c r="E2528" s="8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>
        <f t="shared" si="156"/>
        <v>139</v>
      </c>
      <c r="P2528" s="11">
        <f t="shared" si="157"/>
        <v>136.91</v>
      </c>
      <c r="Q2528" t="s">
        <v>8322</v>
      </c>
      <c r="R2528" t="s">
        <v>8351</v>
      </c>
      <c r="S2528" s="10">
        <f t="shared" si="158"/>
        <v>41953.091134259259</v>
      </c>
      <c r="T2528">
        <f t="shared" si="159"/>
        <v>2014</v>
      </c>
      <c r="U2528" s="15" t="str" cm="1">
        <f t="array" ref="U2528">_xlfn.IFS(MONTH($S2528)=1, "January", MONTH($S2528)=2, "Feburary", MONTH($S2528)=3, "March", MONTH($S2528)=4, "April", MONTH($S2528)=5, "May", MONTH($S2528)=6, "June", MONTH($S2528)=7, "July", MONTH($S2528)=8, "August", MONTH($S2528)=9, "September", MONTH($S2528)=10, "October", MONTH($S2528)=11, "November", MONTH($S2528)=12, "December")</f>
        <v>November</v>
      </c>
    </row>
    <row r="2529" spans="1:21" ht="30" x14ac:dyDescent="0.25">
      <c r="A2529">
        <v>2527</v>
      </c>
      <c r="B2529" s="3" t="s">
        <v>2526</v>
      </c>
      <c r="C2529" s="3" t="s">
        <v>6636</v>
      </c>
      <c r="D2529" s="6">
        <v>3250</v>
      </c>
      <c r="E2529" s="8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>
        <f t="shared" si="156"/>
        <v>126</v>
      </c>
      <c r="P2529" s="11">
        <f t="shared" si="157"/>
        <v>57.54</v>
      </c>
      <c r="Q2529" t="s">
        <v>8322</v>
      </c>
      <c r="R2529" t="s">
        <v>8351</v>
      </c>
      <c r="S2529" s="10">
        <f t="shared" si="158"/>
        <v>41546.75105324074</v>
      </c>
      <c r="T2529">
        <f t="shared" si="159"/>
        <v>2013</v>
      </c>
      <c r="U2529" s="15" t="str" cm="1">
        <f t="array" ref="U2529">_xlfn.IFS(MONTH($S2529)=1, "January", MONTH($S2529)=2, "Feburary", MONTH($S2529)=3, "March", MONTH($S2529)=4, "April", MONTH($S2529)=5, "May", MONTH($S2529)=6, "June", MONTH($S2529)=7, "July", MONTH($S2529)=8, "August", MONTH($S2529)=9, "September", MONTH($S2529)=10, "October", MONTH($S2529)=11, "November", MONTH($S2529)=12, "December")</f>
        <v>September</v>
      </c>
    </row>
    <row r="2530" spans="1:21" ht="30" x14ac:dyDescent="0.25">
      <c r="A2530">
        <v>2528</v>
      </c>
      <c r="B2530" s="3" t="s">
        <v>2527</v>
      </c>
      <c r="C2530" s="3" t="s">
        <v>6637</v>
      </c>
      <c r="D2530" s="6">
        <v>3200</v>
      </c>
      <c r="E2530" s="8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>
        <f t="shared" si="156"/>
        <v>134</v>
      </c>
      <c r="P2530" s="11">
        <f t="shared" si="157"/>
        <v>52.96</v>
      </c>
      <c r="Q2530" t="s">
        <v>8322</v>
      </c>
      <c r="R2530" t="s">
        <v>8351</v>
      </c>
      <c r="S2530" s="10">
        <f t="shared" si="158"/>
        <v>42217.834525462968</v>
      </c>
      <c r="T2530">
        <f t="shared" si="159"/>
        <v>2015</v>
      </c>
      <c r="U2530" s="15" t="str" cm="1">
        <f t="array" ref="U2530">_xlfn.IFS(MONTH($S2530)=1, "January", MONTH($S2530)=2, "Feburary", MONTH($S2530)=3, "March", MONTH($S2530)=4, "April", MONTH($S2530)=5, "May", MONTH($S2530)=6, "June", MONTH($S2530)=7, "July", MONTH($S2530)=8, "August", MONTH($S2530)=9, "September", MONTH($S2530)=10, "October", MONTH($S2530)=11, "November", MONTH($S2530)=12, "December")</f>
        <v>August</v>
      </c>
    </row>
    <row r="2531" spans="1:21" ht="30" x14ac:dyDescent="0.25">
      <c r="A2531">
        <v>2529</v>
      </c>
      <c r="B2531" s="3" t="s">
        <v>2528</v>
      </c>
      <c r="C2531" s="3" t="s">
        <v>6638</v>
      </c>
      <c r="D2531" s="6">
        <v>3200</v>
      </c>
      <c r="E2531" s="8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>
        <f t="shared" si="156"/>
        <v>196</v>
      </c>
      <c r="P2531" s="11">
        <f t="shared" si="157"/>
        <v>82.33</v>
      </c>
      <c r="Q2531" t="s">
        <v>8322</v>
      </c>
      <c r="R2531" t="s">
        <v>8351</v>
      </c>
      <c r="S2531" s="10">
        <f t="shared" si="158"/>
        <v>40948.080729166664</v>
      </c>
      <c r="T2531">
        <f t="shared" si="159"/>
        <v>2012</v>
      </c>
      <c r="U2531" s="15" t="str" cm="1">
        <f t="array" ref="U2531">_xlfn.IFS(MONTH($S2531)=1, "January", MONTH($S2531)=2, "Feburary", MONTH($S2531)=3, "March", MONTH($S2531)=4, "April", MONTH($S2531)=5, "May", MONTH($S2531)=6, "June", MONTH($S2531)=7, "July", MONTH($S2531)=8, "August", MONTH($S2531)=9, "September", MONTH($S2531)=10, "October", MONTH($S2531)=11, "November", MONTH($S2531)=12, "December")</f>
        <v>Feburary</v>
      </c>
    </row>
    <row r="2532" spans="1:21" ht="30" x14ac:dyDescent="0.25">
      <c r="A2532">
        <v>2530</v>
      </c>
      <c r="B2532" s="3" t="s">
        <v>2529</v>
      </c>
      <c r="C2532" s="3" t="s">
        <v>6639</v>
      </c>
      <c r="D2532" s="6">
        <v>3200</v>
      </c>
      <c r="E2532" s="8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>
        <f t="shared" si="156"/>
        <v>203</v>
      </c>
      <c r="P2532" s="11">
        <f t="shared" si="157"/>
        <v>135.41999999999999</v>
      </c>
      <c r="Q2532" t="s">
        <v>8322</v>
      </c>
      <c r="R2532" t="s">
        <v>8351</v>
      </c>
      <c r="S2532" s="10">
        <f t="shared" si="158"/>
        <v>42081.864641203705</v>
      </c>
      <c r="T2532">
        <f t="shared" si="159"/>
        <v>2015</v>
      </c>
      <c r="U2532" s="15" t="str" cm="1">
        <f t="array" ref="U2532">_xlfn.IFS(MONTH($S2532)=1, "January", MONTH($S2532)=2, "Feburary", MONTH($S2532)=3, "March", MONTH($S2532)=4, "April", MONTH($S2532)=5, "May", MONTH($S2532)=6, "June", MONTH($S2532)=7, "July", MONTH($S2532)=8, "August", MONTH($S2532)=9, "September", MONTH($S2532)=10, "October", MONTH($S2532)=11, "November", MONTH($S2532)=12, "December")</f>
        <v>March</v>
      </c>
    </row>
    <row r="2533" spans="1:21" ht="30" x14ac:dyDescent="0.25">
      <c r="A2533">
        <v>2531</v>
      </c>
      <c r="B2533" s="3" t="s">
        <v>2530</v>
      </c>
      <c r="C2533" s="3" t="s">
        <v>6640</v>
      </c>
      <c r="D2533" s="6">
        <v>3200</v>
      </c>
      <c r="E2533" s="8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>
        <f t="shared" si="156"/>
        <v>141</v>
      </c>
      <c r="P2533" s="11">
        <f t="shared" si="157"/>
        <v>74.069999999999993</v>
      </c>
      <c r="Q2533" t="s">
        <v>8322</v>
      </c>
      <c r="R2533" t="s">
        <v>8351</v>
      </c>
      <c r="S2533" s="10">
        <f t="shared" si="158"/>
        <v>42208.680023148147</v>
      </c>
      <c r="T2533">
        <f t="shared" si="159"/>
        <v>2015</v>
      </c>
      <c r="U2533" s="15" t="str" cm="1">
        <f t="array" ref="U2533">_xlfn.IFS(MONTH($S2533)=1, "January", MONTH($S2533)=2, "Feburary", MONTH($S2533)=3, "March", MONTH($S2533)=4, "April", MONTH($S2533)=5, "May", MONTH($S2533)=6, "June", MONTH($S2533)=7, "July", MONTH($S2533)=8, "August", MONTH($S2533)=9, "September", MONTH($S2533)=10, "October", MONTH($S2533)=11, "November", MONTH($S2533)=12, "December")</f>
        <v>July</v>
      </c>
    </row>
    <row r="2534" spans="1:21" ht="30" x14ac:dyDescent="0.25">
      <c r="A2534">
        <v>2532</v>
      </c>
      <c r="B2534" s="3" t="s">
        <v>2531</v>
      </c>
      <c r="C2534" s="3" t="s">
        <v>6641</v>
      </c>
      <c r="D2534" s="6">
        <v>3200</v>
      </c>
      <c r="E2534" s="8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>
        <f t="shared" si="156"/>
        <v>158</v>
      </c>
      <c r="P2534" s="11">
        <f t="shared" si="157"/>
        <v>84.08</v>
      </c>
      <c r="Q2534" t="s">
        <v>8322</v>
      </c>
      <c r="R2534" t="s">
        <v>8351</v>
      </c>
      <c r="S2534" s="10">
        <f t="shared" si="158"/>
        <v>41107.849143518521</v>
      </c>
      <c r="T2534">
        <f t="shared" si="159"/>
        <v>2012</v>
      </c>
      <c r="U2534" s="15" t="str" cm="1">
        <f t="array" ref="U2534">_xlfn.IFS(MONTH($S2534)=1, "January", MONTH($S2534)=2, "Feburary", MONTH($S2534)=3, "March", MONTH($S2534)=4, "April", MONTH($S2534)=5, "May", MONTH($S2534)=6, "June", MONTH($S2534)=7, "July", MONTH($S2534)=8, "August", MONTH($S2534)=9, "September", MONTH($S2534)=10, "October", MONTH($S2534)=11, "November", MONTH($S2534)=12, "December")</f>
        <v>July</v>
      </c>
    </row>
    <row r="2535" spans="1:21" ht="30" x14ac:dyDescent="0.25">
      <c r="A2535">
        <v>2533</v>
      </c>
      <c r="B2535" s="3" t="s">
        <v>2532</v>
      </c>
      <c r="C2535" s="3" t="s">
        <v>6642</v>
      </c>
      <c r="D2535" s="6">
        <v>3200</v>
      </c>
      <c r="E2535" s="8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>
        <f t="shared" si="156"/>
        <v>259</v>
      </c>
      <c r="P2535" s="11">
        <f t="shared" si="157"/>
        <v>61.03</v>
      </c>
      <c r="Q2535" t="s">
        <v>8322</v>
      </c>
      <c r="R2535" t="s">
        <v>8351</v>
      </c>
      <c r="S2535" s="10">
        <f t="shared" si="158"/>
        <v>41304.751284722224</v>
      </c>
      <c r="T2535">
        <f t="shared" si="159"/>
        <v>2013</v>
      </c>
      <c r="U2535" s="15" t="str" cm="1">
        <f t="array" ref="U2535">_xlfn.IFS(MONTH($S2535)=1, "January", MONTH($S2535)=2, "Feburary", MONTH($S2535)=3, "March", MONTH($S2535)=4, "April", MONTH($S2535)=5, "May", MONTH($S2535)=6, "June", MONTH($S2535)=7, "July", MONTH($S2535)=8, "August", MONTH($S2535)=9, "September", MONTH($S2535)=10, "October", MONTH($S2535)=11, "November", MONTH($S2535)=12, "December")</f>
        <v>January</v>
      </c>
    </row>
    <row r="2536" spans="1:21" ht="45" x14ac:dyDescent="0.25">
      <c r="A2536">
        <v>2534</v>
      </c>
      <c r="B2536" s="3" t="s">
        <v>2533</v>
      </c>
      <c r="C2536" s="3" t="s">
        <v>6643</v>
      </c>
      <c r="D2536" s="6">
        <v>3200</v>
      </c>
      <c r="E2536" s="8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>
        <f t="shared" si="156"/>
        <v>66</v>
      </c>
      <c r="P2536" s="11">
        <f t="shared" si="157"/>
        <v>150</v>
      </c>
      <c r="Q2536" t="s">
        <v>8322</v>
      </c>
      <c r="R2536" t="s">
        <v>8351</v>
      </c>
      <c r="S2536" s="10">
        <f t="shared" si="158"/>
        <v>40127.700370370374</v>
      </c>
      <c r="T2536">
        <f t="shared" si="159"/>
        <v>2009</v>
      </c>
      <c r="U2536" s="15" t="str" cm="1">
        <f t="array" ref="U2536">_xlfn.IFS(MONTH($S2536)=1, "January", MONTH($S2536)=2, "Feburary", MONTH($S2536)=3, "March", MONTH($S2536)=4, "April", MONTH($S2536)=5, "May", MONTH($S2536)=6, "June", MONTH($S2536)=7, "July", MONTH($S2536)=8, "August", MONTH($S2536)=9, "September", MONTH($S2536)=10, "October", MONTH($S2536)=11, "November", MONTH($S2536)=12, "December")</f>
        <v>November</v>
      </c>
    </row>
    <row r="2537" spans="1:21" x14ac:dyDescent="0.25">
      <c r="A2537">
        <v>2535</v>
      </c>
      <c r="B2537" s="3" t="s">
        <v>2534</v>
      </c>
      <c r="C2537" s="3" t="s">
        <v>6644</v>
      </c>
      <c r="D2537" s="6">
        <v>3200</v>
      </c>
      <c r="E2537" s="8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>
        <f t="shared" si="156"/>
        <v>649</v>
      </c>
      <c r="P2537" s="11">
        <f t="shared" si="157"/>
        <v>266.08999999999997</v>
      </c>
      <c r="Q2537" t="s">
        <v>8322</v>
      </c>
      <c r="R2537" t="s">
        <v>8351</v>
      </c>
      <c r="S2537" s="10">
        <f t="shared" si="158"/>
        <v>41943.791030092594</v>
      </c>
      <c r="T2537">
        <f t="shared" si="159"/>
        <v>2014</v>
      </c>
      <c r="U2537" s="15" t="str" cm="1">
        <f t="array" ref="U2537">_xlfn.IFS(MONTH($S2537)=1, "January", MONTH($S2537)=2, "Feburary", MONTH($S2537)=3, "March", MONTH($S2537)=4, "April", MONTH($S2537)=5, "May", MONTH($S2537)=6, "June", MONTH($S2537)=7, "July", MONTH($S2537)=8, "August", MONTH($S2537)=9, "September", MONTH($S2537)=10, "October", MONTH($S2537)=11, "November", MONTH($S2537)=12, "December")</f>
        <v>October</v>
      </c>
    </row>
    <row r="2538" spans="1:21" ht="30" x14ac:dyDescent="0.25">
      <c r="A2538">
        <v>2536</v>
      </c>
      <c r="B2538" s="3" t="s">
        <v>2535</v>
      </c>
      <c r="C2538" s="3" t="s">
        <v>6645</v>
      </c>
      <c r="D2538" s="6">
        <v>3152</v>
      </c>
      <c r="E2538" s="8">
        <v>29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>
        <f t="shared" si="156"/>
        <v>1</v>
      </c>
      <c r="P2538" s="11">
        <f t="shared" si="157"/>
        <v>7.25</v>
      </c>
      <c r="Q2538" t="s">
        <v>8322</v>
      </c>
      <c r="R2538" t="s">
        <v>8351</v>
      </c>
      <c r="S2538" s="10">
        <f t="shared" si="158"/>
        <v>41464.106087962966</v>
      </c>
      <c r="T2538">
        <f t="shared" si="159"/>
        <v>2013</v>
      </c>
      <c r="U2538" s="15" t="str" cm="1">
        <f t="array" ref="U2538">_xlfn.IFS(MONTH($S2538)=1, "January", MONTH($S2538)=2, "Feburary", MONTH($S2538)=3, "March", MONTH($S2538)=4, "April", MONTH($S2538)=5, "May", MONTH($S2538)=6, "June", MONTH($S2538)=7, "July", MONTH($S2538)=8, "August", MONTH($S2538)=9, "September", MONTH($S2538)=10, "October", MONTH($S2538)=11, "November", MONTH($S2538)=12, "December")</f>
        <v>July</v>
      </c>
    </row>
    <row r="2539" spans="1:21" ht="30" x14ac:dyDescent="0.25">
      <c r="A2539">
        <v>2537</v>
      </c>
      <c r="B2539" s="3" t="s">
        <v>2536</v>
      </c>
      <c r="C2539" s="3" t="s">
        <v>6646</v>
      </c>
      <c r="D2539" s="6">
        <v>3100</v>
      </c>
      <c r="E2539" s="8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>
        <f t="shared" si="156"/>
        <v>35</v>
      </c>
      <c r="P2539" s="11">
        <f t="shared" si="157"/>
        <v>100</v>
      </c>
      <c r="Q2539" t="s">
        <v>8322</v>
      </c>
      <c r="R2539" t="s">
        <v>8351</v>
      </c>
      <c r="S2539" s="10">
        <f t="shared" si="158"/>
        <v>40696.648784722223</v>
      </c>
      <c r="T2539">
        <f t="shared" si="159"/>
        <v>2011</v>
      </c>
      <c r="U2539" s="15" t="str" cm="1">
        <f t="array" ref="U2539">_xlfn.IFS(MONTH($S2539)=1, "January", MONTH($S2539)=2, "Feburary", MONTH($S2539)=3, "March", MONTH($S2539)=4, "April", MONTH($S2539)=5, "May", MONTH($S2539)=6, "June", MONTH($S2539)=7, "July", MONTH($S2539)=8, "August", MONTH($S2539)=9, "September", MONTH($S2539)=10, "October", MONTH($S2539)=11, "November", MONTH($S2539)=12, "December")</f>
        <v>June</v>
      </c>
    </row>
    <row r="2540" spans="1:21" ht="30" x14ac:dyDescent="0.25">
      <c r="A2540">
        <v>2538</v>
      </c>
      <c r="B2540" s="3" t="s">
        <v>2537</v>
      </c>
      <c r="C2540" s="3" t="s">
        <v>6647</v>
      </c>
      <c r="D2540" s="6">
        <v>3100</v>
      </c>
      <c r="E2540" s="8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>
        <f t="shared" si="156"/>
        <v>656</v>
      </c>
      <c r="P2540" s="11">
        <f t="shared" si="157"/>
        <v>109.96</v>
      </c>
      <c r="Q2540" t="s">
        <v>8322</v>
      </c>
      <c r="R2540" t="s">
        <v>8351</v>
      </c>
      <c r="S2540" s="10">
        <f t="shared" si="158"/>
        <v>41298.509965277779</v>
      </c>
      <c r="T2540">
        <f t="shared" si="159"/>
        <v>2013</v>
      </c>
      <c r="U2540" s="15" t="str" cm="1">
        <f t="array" ref="U2540">_xlfn.IFS(MONTH($S2540)=1, "January", MONTH($S2540)=2, "Feburary", MONTH($S2540)=3, "March", MONTH($S2540)=4, "April", MONTH($S2540)=5, "May", MONTH($S2540)=6, "June", MONTH($S2540)=7, "July", MONTH($S2540)=8, "August", MONTH($S2540)=9, "September", MONTH($S2540)=10, "October", MONTH($S2540)=11, "November", MONTH($S2540)=12, "December")</f>
        <v>January</v>
      </c>
    </row>
    <row r="2541" spans="1:21" ht="30" x14ac:dyDescent="0.25">
      <c r="A2541">
        <v>2539</v>
      </c>
      <c r="B2541" s="3" t="s">
        <v>2538</v>
      </c>
      <c r="C2541" s="3" t="s">
        <v>6648</v>
      </c>
      <c r="D2541" s="6">
        <v>3000</v>
      </c>
      <c r="E2541" s="8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>
        <f t="shared" si="156"/>
        <v>334</v>
      </c>
      <c r="P2541" s="11">
        <f t="shared" si="157"/>
        <v>169.92</v>
      </c>
      <c r="Q2541" t="s">
        <v>8322</v>
      </c>
      <c r="R2541" t="s">
        <v>8351</v>
      </c>
      <c r="S2541" s="10">
        <f t="shared" si="158"/>
        <v>41977.902222222227</v>
      </c>
      <c r="T2541">
        <f t="shared" si="159"/>
        <v>2014</v>
      </c>
      <c r="U2541" s="15" t="str" cm="1">
        <f t="array" ref="U2541">_xlfn.IFS(MONTH($S2541)=1, "January", MONTH($S2541)=2, "Feburary", MONTH($S2541)=3, "March", MONTH($S2541)=4, "April", MONTH($S2541)=5, "May", MONTH($S2541)=6, "June", MONTH($S2541)=7, "July", MONTH($S2541)=8, "August", MONTH($S2541)=9, "September", MONTH($S2541)=10, "October", MONTH($S2541)=11, "November", MONTH($S2541)=12, "December")</f>
        <v>December</v>
      </c>
    </row>
    <row r="2542" spans="1:21" ht="30" x14ac:dyDescent="0.25">
      <c r="A2542">
        <v>2540</v>
      </c>
      <c r="B2542" s="3" t="s">
        <v>2539</v>
      </c>
      <c r="C2542" s="3" t="s">
        <v>6649</v>
      </c>
      <c r="D2542" s="6">
        <v>3000</v>
      </c>
      <c r="E2542" s="8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>
        <f t="shared" si="156"/>
        <v>86</v>
      </c>
      <c r="P2542" s="11">
        <f t="shared" si="157"/>
        <v>95.74</v>
      </c>
      <c r="Q2542" t="s">
        <v>8322</v>
      </c>
      <c r="R2542" t="s">
        <v>8351</v>
      </c>
      <c r="S2542" s="10">
        <f t="shared" si="158"/>
        <v>40785.675011574072</v>
      </c>
      <c r="T2542">
        <f t="shared" si="159"/>
        <v>2011</v>
      </c>
      <c r="U2542" s="15" t="str" cm="1">
        <f t="array" ref="U2542">_xlfn.IFS(MONTH($S2542)=1, "January", MONTH($S2542)=2, "Feburary", MONTH($S2542)=3, "March", MONTH($S2542)=4, "April", MONTH($S2542)=5, "May", MONTH($S2542)=6, "June", MONTH($S2542)=7, "July", MONTH($S2542)=8, "August", MONTH($S2542)=9, "September", MONTH($S2542)=10, "October", MONTH($S2542)=11, "November", MONTH($S2542)=12, "December")</f>
        <v>August</v>
      </c>
    </row>
    <row r="2543" spans="1:21" ht="30" x14ac:dyDescent="0.25">
      <c r="A2543">
        <v>2541</v>
      </c>
      <c r="B2543" s="3" t="s">
        <v>2540</v>
      </c>
      <c r="C2543" s="3" t="s">
        <v>6650</v>
      </c>
      <c r="D2543" s="6">
        <v>3000</v>
      </c>
      <c r="E2543" s="8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>
        <f t="shared" si="156"/>
        <v>125</v>
      </c>
      <c r="P2543" s="11">
        <f t="shared" si="157"/>
        <v>59.46</v>
      </c>
      <c r="Q2543" t="s">
        <v>8322</v>
      </c>
      <c r="R2543" t="s">
        <v>8351</v>
      </c>
      <c r="S2543" s="10">
        <f t="shared" si="158"/>
        <v>41483.449282407404</v>
      </c>
      <c r="T2543">
        <f t="shared" si="159"/>
        <v>2013</v>
      </c>
      <c r="U2543" s="15" t="str" cm="1">
        <f t="array" ref="U2543">_xlfn.IFS(MONTH($S2543)=1, "January", MONTH($S2543)=2, "Feburary", MONTH($S2543)=3, "March", MONTH($S2543)=4, "April", MONTH($S2543)=5, "May", MONTH($S2543)=6, "June", MONTH($S2543)=7, "July", MONTH($S2543)=8, "August", MONTH($S2543)=9, "September", MONTH($S2543)=10, "October", MONTH($S2543)=11, "November", MONTH($S2543)=12, "December")</f>
        <v>July</v>
      </c>
    </row>
    <row r="2544" spans="1:21" ht="30" x14ac:dyDescent="0.25">
      <c r="A2544">
        <v>2542</v>
      </c>
      <c r="B2544" s="3" t="s">
        <v>2541</v>
      </c>
      <c r="C2544" s="3" t="s">
        <v>6651</v>
      </c>
      <c r="D2544" s="6">
        <v>3000</v>
      </c>
      <c r="E2544" s="8">
        <v>725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>
        <f t="shared" si="156"/>
        <v>24</v>
      </c>
      <c r="P2544" s="11">
        <f t="shared" si="157"/>
        <v>55.77</v>
      </c>
      <c r="Q2544" t="s">
        <v>8322</v>
      </c>
      <c r="R2544" t="s">
        <v>8351</v>
      </c>
      <c r="S2544" s="10">
        <f t="shared" si="158"/>
        <v>41509.426585648151</v>
      </c>
      <c r="T2544">
        <f t="shared" si="159"/>
        <v>2013</v>
      </c>
      <c r="U2544" s="15" t="str" cm="1">
        <f t="array" ref="U2544">_xlfn.IFS(MONTH($S2544)=1, "January", MONTH($S2544)=2, "Feburary", MONTH($S2544)=3, "March", MONTH($S2544)=4, "April", MONTH($S2544)=5, "May", MONTH($S2544)=6, "June", MONTH($S2544)=7, "July", MONTH($S2544)=8, "August", MONTH($S2544)=9, "September", MONTH($S2544)=10, "October", MONTH($S2544)=11, "November", MONTH($S2544)=12, "December")</f>
        <v>August</v>
      </c>
    </row>
    <row r="2545" spans="1:21" ht="30" x14ac:dyDescent="0.25">
      <c r="A2545">
        <v>2543</v>
      </c>
      <c r="B2545" s="3" t="s">
        <v>2542</v>
      </c>
      <c r="C2545" s="3" t="s">
        <v>6652</v>
      </c>
      <c r="D2545" s="6">
        <v>3000</v>
      </c>
      <c r="E2545" s="8">
        <v>391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>
        <f t="shared" si="156"/>
        <v>13</v>
      </c>
      <c r="P2545" s="11">
        <f t="shared" si="157"/>
        <v>30.08</v>
      </c>
      <c r="Q2545" t="s">
        <v>8322</v>
      </c>
      <c r="R2545" t="s">
        <v>8351</v>
      </c>
      <c r="S2545" s="10">
        <f t="shared" si="158"/>
        <v>40514.107615740737</v>
      </c>
      <c r="T2545">
        <f t="shared" si="159"/>
        <v>2010</v>
      </c>
      <c r="U2545" s="15" t="str" cm="1">
        <f t="array" ref="U2545">_xlfn.IFS(MONTH($S2545)=1, "January", MONTH($S2545)=2, "Feburary", MONTH($S2545)=3, "March", MONTH($S2545)=4, "April", MONTH($S2545)=5, "May", MONTH($S2545)=6, "June", MONTH($S2545)=7, "July", MONTH($S2545)=8, "August", MONTH($S2545)=9, "September", MONTH($S2545)=10, "October", MONTH($S2545)=11, "November", MONTH($S2545)=12, "December")</f>
        <v>December</v>
      </c>
    </row>
    <row r="2546" spans="1:21" ht="30" x14ac:dyDescent="0.25">
      <c r="A2546">
        <v>2544</v>
      </c>
      <c r="B2546" s="3" t="s">
        <v>2543</v>
      </c>
      <c r="C2546" s="3" t="s">
        <v>6653</v>
      </c>
      <c r="D2546" s="6">
        <v>3000</v>
      </c>
      <c r="E2546" s="8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>
        <f t="shared" si="156"/>
        <v>168</v>
      </c>
      <c r="P2546" s="11">
        <f t="shared" si="157"/>
        <v>88.44</v>
      </c>
      <c r="Q2546" t="s">
        <v>8322</v>
      </c>
      <c r="R2546" t="s">
        <v>8351</v>
      </c>
      <c r="S2546" s="10">
        <f t="shared" si="158"/>
        <v>41068.520474537036</v>
      </c>
      <c r="T2546">
        <f t="shared" si="159"/>
        <v>2012</v>
      </c>
      <c r="U2546" s="15" t="str" cm="1">
        <f t="array" ref="U2546">_xlfn.IFS(MONTH($S2546)=1, "January", MONTH($S2546)=2, "Feburary", MONTH($S2546)=3, "March", MONTH($S2546)=4, "April", MONTH($S2546)=5, "May", MONTH($S2546)=6, "June", MONTH($S2546)=7, "July", MONTH($S2546)=8, "August", MONTH($S2546)=9, "September", MONTH($S2546)=10, "October", MONTH($S2546)=11, "November", MONTH($S2546)=12, "December")</f>
        <v>June</v>
      </c>
    </row>
    <row r="2547" spans="1:21" ht="30" x14ac:dyDescent="0.25">
      <c r="A2547">
        <v>2545</v>
      </c>
      <c r="B2547" s="3" t="s">
        <v>2544</v>
      </c>
      <c r="C2547" s="3" t="s">
        <v>6654</v>
      </c>
      <c r="D2547" s="6">
        <v>3000</v>
      </c>
      <c r="E2547" s="8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>
        <f t="shared" si="156"/>
        <v>130</v>
      </c>
      <c r="P2547" s="11">
        <f t="shared" si="157"/>
        <v>64.03</v>
      </c>
      <c r="Q2547" t="s">
        <v>8322</v>
      </c>
      <c r="R2547" t="s">
        <v>8351</v>
      </c>
      <c r="S2547" s="10">
        <f t="shared" si="158"/>
        <v>42027.13817129629</v>
      </c>
      <c r="T2547">
        <f t="shared" si="159"/>
        <v>2015</v>
      </c>
      <c r="U2547" s="15" t="str" cm="1">
        <f t="array" ref="U2547">_xlfn.IFS(MONTH($S2547)=1, "January", MONTH($S2547)=2, "Feburary", MONTH($S2547)=3, "March", MONTH($S2547)=4, "April", MONTH($S2547)=5, "May", MONTH($S2547)=6, "June", MONTH($S2547)=7, "July", MONTH($S2547)=8, "August", MONTH($S2547)=9, "September", MONTH($S2547)=10, "October", MONTH($S2547)=11, "November", MONTH($S2547)=12, "December")</f>
        <v>January</v>
      </c>
    </row>
    <row r="2548" spans="1:21" ht="30" x14ac:dyDescent="0.25">
      <c r="A2548">
        <v>2546</v>
      </c>
      <c r="B2548" s="3" t="s">
        <v>2545</v>
      </c>
      <c r="C2548" s="3" t="s">
        <v>6655</v>
      </c>
      <c r="D2548" s="6">
        <v>3000</v>
      </c>
      <c r="E2548" s="8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>
        <f t="shared" si="156"/>
        <v>130</v>
      </c>
      <c r="P2548" s="11">
        <f t="shared" si="157"/>
        <v>60.15</v>
      </c>
      <c r="Q2548" t="s">
        <v>8322</v>
      </c>
      <c r="R2548" t="s">
        <v>8351</v>
      </c>
      <c r="S2548" s="10">
        <f t="shared" si="158"/>
        <v>41524.858553240738</v>
      </c>
      <c r="T2548">
        <f t="shared" si="159"/>
        <v>2013</v>
      </c>
      <c r="U2548" s="15" t="str" cm="1">
        <f t="array" ref="U2548">_xlfn.IFS(MONTH($S2548)=1, "January", MONTH($S2548)=2, "Feburary", MONTH($S2548)=3, "March", MONTH($S2548)=4, "April", MONTH($S2548)=5, "May", MONTH($S2548)=6, "June", MONTH($S2548)=7, "July", MONTH($S2548)=8, "August", MONTH($S2548)=9, "September", MONTH($S2548)=10, "October", MONTH($S2548)=11, "November", MONTH($S2548)=12, "December")</f>
        <v>September</v>
      </c>
    </row>
    <row r="2549" spans="1:21" ht="30" x14ac:dyDescent="0.25">
      <c r="A2549">
        <v>2547</v>
      </c>
      <c r="B2549" s="3" t="s">
        <v>2546</v>
      </c>
      <c r="C2549" s="3" t="s">
        <v>6656</v>
      </c>
      <c r="D2549" s="6">
        <v>3000</v>
      </c>
      <c r="E2549" s="8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>
        <f t="shared" si="156"/>
        <v>220</v>
      </c>
      <c r="P2549" s="11">
        <f t="shared" si="157"/>
        <v>49.19</v>
      </c>
      <c r="Q2549" t="s">
        <v>8322</v>
      </c>
      <c r="R2549" t="s">
        <v>8351</v>
      </c>
      <c r="S2549" s="10">
        <f t="shared" si="158"/>
        <v>40973.773182870369</v>
      </c>
      <c r="T2549">
        <f t="shared" si="159"/>
        <v>2012</v>
      </c>
      <c r="U2549" s="15" t="str" cm="1">
        <f t="array" ref="U2549">_xlfn.IFS(MONTH($S2549)=1, "January", MONTH($S2549)=2, "Feburary", MONTH($S2549)=3, "March", MONTH($S2549)=4, "April", MONTH($S2549)=5, "May", MONTH($S2549)=6, "June", MONTH($S2549)=7, "July", MONTH($S2549)=8, "August", MONTH($S2549)=9, "September", MONTH($S2549)=10, "October", MONTH($S2549)=11, "November", MONTH($S2549)=12, "December")</f>
        <v>March</v>
      </c>
    </row>
    <row r="2550" spans="1:21" ht="30" x14ac:dyDescent="0.25">
      <c r="A2550">
        <v>2548</v>
      </c>
      <c r="B2550" s="3" t="s">
        <v>2547</v>
      </c>
      <c r="C2550" s="3" t="s">
        <v>6657</v>
      </c>
      <c r="D2550" s="6">
        <v>3000</v>
      </c>
      <c r="E2550" s="8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>
        <f t="shared" si="156"/>
        <v>204</v>
      </c>
      <c r="P2550" s="11">
        <f t="shared" si="157"/>
        <v>165.16</v>
      </c>
      <c r="Q2550" t="s">
        <v>8322</v>
      </c>
      <c r="R2550" t="s">
        <v>8351</v>
      </c>
      <c r="S2550" s="10">
        <f t="shared" si="158"/>
        <v>42618.625428240746</v>
      </c>
      <c r="T2550">
        <f t="shared" si="159"/>
        <v>2016</v>
      </c>
      <c r="U2550" s="15" t="str" cm="1">
        <f t="array" ref="U2550">_xlfn.IFS(MONTH($S2550)=1, "January", MONTH($S2550)=2, "Feburary", MONTH($S2550)=3, "March", MONTH($S2550)=4, "April", MONTH($S2550)=5, "May", MONTH($S2550)=6, "June", MONTH($S2550)=7, "July", MONTH($S2550)=8, "August", MONTH($S2550)=9, "September", MONTH($S2550)=10, "October", MONTH($S2550)=11, "November", MONTH($S2550)=12, "December")</f>
        <v>September</v>
      </c>
    </row>
    <row r="2551" spans="1:21" ht="30" x14ac:dyDescent="0.25">
      <c r="A2551">
        <v>2549</v>
      </c>
      <c r="B2551" s="3" t="s">
        <v>2548</v>
      </c>
      <c r="C2551" s="3" t="s">
        <v>6658</v>
      </c>
      <c r="D2551" s="6">
        <v>3000</v>
      </c>
      <c r="E2551" s="8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>
        <f t="shared" si="156"/>
        <v>54</v>
      </c>
      <c r="P2551" s="11">
        <f t="shared" si="157"/>
        <v>43.62</v>
      </c>
      <c r="Q2551" t="s">
        <v>8322</v>
      </c>
      <c r="R2551" t="s">
        <v>8351</v>
      </c>
      <c r="S2551" s="10">
        <f t="shared" si="158"/>
        <v>41390.757754629631</v>
      </c>
      <c r="T2551">
        <f t="shared" si="159"/>
        <v>2013</v>
      </c>
      <c r="U2551" s="15" t="str" cm="1">
        <f t="array" ref="U2551">_xlfn.IFS(MONTH($S2551)=1, "January", MONTH($S2551)=2, "Feburary", MONTH($S2551)=3, "March", MONTH($S2551)=4, "April", MONTH($S2551)=5, "May", MONTH($S2551)=6, "June", MONTH($S2551)=7, "July", MONTH($S2551)=8, "August", MONTH($S2551)=9, "September", MONTH($S2551)=10, "October", MONTH($S2551)=11, "November", MONTH($S2551)=12, "December")</f>
        <v>April</v>
      </c>
    </row>
    <row r="2552" spans="1:21" ht="30" x14ac:dyDescent="0.25">
      <c r="A2552">
        <v>2550</v>
      </c>
      <c r="B2552" s="3" t="s">
        <v>2549</v>
      </c>
      <c r="C2552" s="3" t="s">
        <v>6659</v>
      </c>
      <c r="D2552" s="6">
        <v>3000</v>
      </c>
      <c r="E2552" s="8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>
        <f t="shared" si="156"/>
        <v>219</v>
      </c>
      <c r="P2552" s="11">
        <f t="shared" si="157"/>
        <v>43.7</v>
      </c>
      <c r="Q2552" t="s">
        <v>8322</v>
      </c>
      <c r="R2552" t="s">
        <v>8351</v>
      </c>
      <c r="S2552" s="10">
        <f t="shared" si="158"/>
        <v>42228.634328703702</v>
      </c>
      <c r="T2552">
        <f t="shared" si="159"/>
        <v>2015</v>
      </c>
      <c r="U2552" s="15" t="str" cm="1">
        <f t="array" ref="U2552">_xlfn.IFS(MONTH($S2552)=1, "January", MONTH($S2552)=2, "Feburary", MONTH($S2552)=3, "March", MONTH($S2552)=4, "April", MONTH($S2552)=5, "May", MONTH($S2552)=6, "June", MONTH($S2552)=7, "July", MONTH($S2552)=8, "August", MONTH($S2552)=9, "September", MONTH($S2552)=10, "October", MONTH($S2552)=11, "November", MONTH($S2552)=12, "December")</f>
        <v>August</v>
      </c>
    </row>
    <row r="2553" spans="1:21" ht="30" x14ac:dyDescent="0.25">
      <c r="A2553">
        <v>2551</v>
      </c>
      <c r="B2553" s="3" t="s">
        <v>2550</v>
      </c>
      <c r="C2553" s="3" t="s">
        <v>6660</v>
      </c>
      <c r="D2553" s="6">
        <v>3000</v>
      </c>
      <c r="E2553" s="8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>
        <f t="shared" si="156"/>
        <v>126</v>
      </c>
      <c r="P2553" s="11">
        <f t="shared" si="157"/>
        <v>67.42</v>
      </c>
      <c r="Q2553" t="s">
        <v>8322</v>
      </c>
      <c r="R2553" t="s">
        <v>8351</v>
      </c>
      <c r="S2553" s="10">
        <f t="shared" si="158"/>
        <v>40961.252141203702</v>
      </c>
      <c r="T2553">
        <f t="shared" si="159"/>
        <v>2012</v>
      </c>
      <c r="U2553" s="15" t="str" cm="1">
        <f t="array" ref="U2553">_xlfn.IFS(MONTH($S2553)=1, "January", MONTH($S2553)=2, "Feburary", MONTH($S2553)=3, "March", MONTH($S2553)=4, "April", MONTH($S2553)=5, "May", MONTH($S2553)=6, "June", MONTH($S2553)=7, "July", MONTH($S2553)=8, "August", MONTH($S2553)=9, "September", MONTH($S2553)=10, "October", MONTH($S2553)=11, "November", MONTH($S2553)=12, "December")</f>
        <v>Feburary</v>
      </c>
    </row>
    <row r="2554" spans="1:21" ht="30" x14ac:dyDescent="0.25">
      <c r="A2554">
        <v>2552</v>
      </c>
      <c r="B2554" s="3" t="s">
        <v>2551</v>
      </c>
      <c r="C2554" s="3" t="s">
        <v>6661</v>
      </c>
      <c r="D2554" s="6">
        <v>3000</v>
      </c>
      <c r="E2554" s="8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>
        <f t="shared" si="156"/>
        <v>107</v>
      </c>
      <c r="P2554" s="11">
        <f t="shared" si="157"/>
        <v>177.5</v>
      </c>
      <c r="Q2554" t="s">
        <v>8322</v>
      </c>
      <c r="R2554" t="s">
        <v>8351</v>
      </c>
      <c r="S2554" s="10">
        <f t="shared" si="158"/>
        <v>42769.809965277775</v>
      </c>
      <c r="T2554">
        <f t="shared" si="159"/>
        <v>2017</v>
      </c>
      <c r="U2554" s="15" t="str" cm="1">
        <f t="array" ref="U2554">_xlfn.IFS(MONTH($S2554)=1, "January", MONTH($S2554)=2, "Feburary", MONTH($S2554)=3, "March", MONTH($S2554)=4, "April", MONTH($S2554)=5, "May", MONTH($S2554)=6, "June", MONTH($S2554)=7, "July", MONTH($S2554)=8, "August", MONTH($S2554)=9, "September", MONTH($S2554)=10, "October", MONTH($S2554)=11, "November", MONTH($S2554)=12, "December")</f>
        <v>Feburary</v>
      </c>
    </row>
    <row r="2555" spans="1:21" ht="30" x14ac:dyDescent="0.25">
      <c r="A2555">
        <v>2553</v>
      </c>
      <c r="B2555" s="3" t="s">
        <v>2552</v>
      </c>
      <c r="C2555" s="3" t="s">
        <v>6662</v>
      </c>
      <c r="D2555" s="6">
        <v>3000</v>
      </c>
      <c r="E2555" s="8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>
        <f t="shared" si="156"/>
        <v>78</v>
      </c>
      <c r="P2555" s="11">
        <f t="shared" si="157"/>
        <v>38.880000000000003</v>
      </c>
      <c r="Q2555" t="s">
        <v>8322</v>
      </c>
      <c r="R2555" t="s">
        <v>8351</v>
      </c>
      <c r="S2555" s="10">
        <f t="shared" si="158"/>
        <v>41113.199155092596</v>
      </c>
      <c r="T2555">
        <f t="shared" si="159"/>
        <v>2012</v>
      </c>
      <c r="U2555" s="15" t="str" cm="1">
        <f t="array" ref="U2555">_xlfn.IFS(MONTH($S2555)=1, "January", MONTH($S2555)=2, "Feburary", MONTH($S2555)=3, "March", MONTH($S2555)=4, "April", MONTH($S2555)=5, "May", MONTH($S2555)=6, "June", MONTH($S2555)=7, "July", MONTH($S2555)=8, "August", MONTH($S2555)=9, "September", MONTH($S2555)=10, "October", MONTH($S2555)=11, "November", MONTH($S2555)=12, "December")</f>
        <v>July</v>
      </c>
    </row>
    <row r="2556" spans="1:21" ht="30" x14ac:dyDescent="0.25">
      <c r="A2556">
        <v>2554</v>
      </c>
      <c r="B2556" s="3" t="s">
        <v>2553</v>
      </c>
      <c r="C2556" s="3" t="s">
        <v>6663</v>
      </c>
      <c r="D2556" s="6">
        <v>3000</v>
      </c>
      <c r="E2556" s="8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>
        <f t="shared" si="156"/>
        <v>123</v>
      </c>
      <c r="P2556" s="11">
        <f t="shared" si="157"/>
        <v>54.99</v>
      </c>
      <c r="Q2556" t="s">
        <v>8322</v>
      </c>
      <c r="R2556" t="s">
        <v>8351</v>
      </c>
      <c r="S2556" s="10">
        <f t="shared" si="158"/>
        <v>42125.078275462962</v>
      </c>
      <c r="T2556">
        <f t="shared" si="159"/>
        <v>2015</v>
      </c>
      <c r="U2556" s="15" t="str" cm="1">
        <f t="array" ref="U2556">_xlfn.IFS(MONTH($S2556)=1, "January", MONTH($S2556)=2, "Feburary", MONTH($S2556)=3, "March", MONTH($S2556)=4, "April", MONTH($S2556)=5, "May", MONTH($S2556)=6, "June", MONTH($S2556)=7, "July", MONTH($S2556)=8, "August", MONTH($S2556)=9, "September", MONTH($S2556)=10, "October", MONTH($S2556)=11, "November", MONTH($S2556)=12, "December")</f>
        <v>May</v>
      </c>
    </row>
    <row r="2557" spans="1:21" ht="30" x14ac:dyDescent="0.25">
      <c r="A2557">
        <v>2555</v>
      </c>
      <c r="B2557" s="3" t="s">
        <v>2554</v>
      </c>
      <c r="C2557" s="3" t="s">
        <v>6664</v>
      </c>
      <c r="D2557" s="6">
        <v>3000</v>
      </c>
      <c r="E2557" s="8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>
        <f t="shared" si="156"/>
        <v>72</v>
      </c>
      <c r="P2557" s="11">
        <f t="shared" si="157"/>
        <v>61.34</v>
      </c>
      <c r="Q2557" t="s">
        <v>8322</v>
      </c>
      <c r="R2557" t="s">
        <v>8351</v>
      </c>
      <c r="S2557" s="10">
        <f t="shared" si="158"/>
        <v>41026.655011574076</v>
      </c>
      <c r="T2557">
        <f t="shared" si="159"/>
        <v>2012</v>
      </c>
      <c r="U2557" s="15" t="str" cm="1">
        <f t="array" ref="U2557">_xlfn.IFS(MONTH($S2557)=1, "January", MONTH($S2557)=2, "Feburary", MONTH($S2557)=3, "March", MONTH($S2557)=4, "April", MONTH($S2557)=5, "May", MONTH($S2557)=6, "June", MONTH($S2557)=7, "July", MONTH($S2557)=8, "August", MONTH($S2557)=9, "September", MONTH($S2557)=10, "October", MONTH($S2557)=11, "November", MONTH($S2557)=12, "December")</f>
        <v>April</v>
      </c>
    </row>
    <row r="2558" spans="1:21" ht="30" x14ac:dyDescent="0.25">
      <c r="A2558">
        <v>2556</v>
      </c>
      <c r="B2558" s="3" t="s">
        <v>2555</v>
      </c>
      <c r="C2558" s="3" t="s">
        <v>6665</v>
      </c>
      <c r="D2558" s="6">
        <v>3000</v>
      </c>
      <c r="E2558" s="8">
        <v>786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>
        <f t="shared" si="156"/>
        <v>26</v>
      </c>
      <c r="P2558" s="11">
        <f t="shared" si="157"/>
        <v>23.12</v>
      </c>
      <c r="Q2558" t="s">
        <v>8322</v>
      </c>
      <c r="R2558" t="s">
        <v>8351</v>
      </c>
      <c r="S2558" s="10">
        <f t="shared" si="158"/>
        <v>41222.991400462961</v>
      </c>
      <c r="T2558">
        <f t="shared" si="159"/>
        <v>2012</v>
      </c>
      <c r="U2558" s="15" t="str" cm="1">
        <f t="array" ref="U2558">_xlfn.IFS(MONTH($S2558)=1, "January", MONTH($S2558)=2, "Feburary", MONTH($S2558)=3, "March", MONTH($S2558)=4, "April", MONTH($S2558)=5, "May", MONTH($S2558)=6, "June", MONTH($S2558)=7, "July", MONTH($S2558)=8, "August", MONTH($S2558)=9, "September", MONTH($S2558)=10, "October", MONTH($S2558)=11, "November", MONTH($S2558)=12, "December")</f>
        <v>November</v>
      </c>
    </row>
    <row r="2559" spans="1:21" ht="30" x14ac:dyDescent="0.25">
      <c r="A2559">
        <v>2557</v>
      </c>
      <c r="B2559" s="3" t="s">
        <v>2556</v>
      </c>
      <c r="C2559" s="3" t="s">
        <v>6666</v>
      </c>
      <c r="D2559" s="6">
        <v>3000</v>
      </c>
      <c r="E2559" s="8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>
        <f t="shared" si="156"/>
        <v>36</v>
      </c>
      <c r="P2559" s="11">
        <f t="shared" si="157"/>
        <v>29.61</v>
      </c>
      <c r="Q2559" t="s">
        <v>8322</v>
      </c>
      <c r="R2559" t="s">
        <v>8351</v>
      </c>
      <c r="S2559" s="10">
        <f t="shared" si="158"/>
        <v>41744.745208333334</v>
      </c>
      <c r="T2559">
        <f t="shared" si="159"/>
        <v>2014</v>
      </c>
      <c r="U2559" s="15" t="str" cm="1">
        <f t="array" ref="U2559">_xlfn.IFS(MONTH($S2559)=1, "January", MONTH($S2559)=2, "Feburary", MONTH($S2559)=3, "March", MONTH($S2559)=4, "April", MONTH($S2559)=5, "May", MONTH($S2559)=6, "June", MONTH($S2559)=7, "July", MONTH($S2559)=8, "August", MONTH($S2559)=9, "September", MONTH($S2559)=10, "October", MONTH($S2559)=11, "November", MONTH($S2559)=12, "December")</f>
        <v>April</v>
      </c>
    </row>
    <row r="2560" spans="1:21" ht="30" x14ac:dyDescent="0.25">
      <c r="A2560">
        <v>2558</v>
      </c>
      <c r="B2560" s="3" t="s">
        <v>2557</v>
      </c>
      <c r="C2560" s="3" t="s">
        <v>6667</v>
      </c>
      <c r="D2560" s="6">
        <v>3000</v>
      </c>
      <c r="E2560" s="8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>
        <f t="shared" si="156"/>
        <v>45</v>
      </c>
      <c r="P2560" s="11">
        <f t="shared" si="157"/>
        <v>75.61</v>
      </c>
      <c r="Q2560" t="s">
        <v>8322</v>
      </c>
      <c r="R2560" t="s">
        <v>8351</v>
      </c>
      <c r="S2560" s="10">
        <f t="shared" si="158"/>
        <v>42093.860023148154</v>
      </c>
      <c r="T2560">
        <f t="shared" si="159"/>
        <v>2015</v>
      </c>
      <c r="U2560" s="15" t="str" cm="1">
        <f t="array" ref="U2560">_xlfn.IFS(MONTH($S2560)=1, "January", MONTH($S2560)=2, "Feburary", MONTH($S2560)=3, "March", MONTH($S2560)=4, "April", MONTH($S2560)=5, "May", MONTH($S2560)=6, "June", MONTH($S2560)=7, "July", MONTH($S2560)=8, "August", MONTH($S2560)=9, "September", MONTH($S2560)=10, "October", MONTH($S2560)=11, "November", MONTH($S2560)=12, "December")</f>
        <v>March</v>
      </c>
    </row>
    <row r="2561" spans="1:21" ht="30" x14ac:dyDescent="0.25">
      <c r="A2561">
        <v>2559</v>
      </c>
      <c r="B2561" s="3" t="s">
        <v>2558</v>
      </c>
      <c r="C2561" s="3" t="s">
        <v>6668</v>
      </c>
      <c r="D2561" s="6">
        <v>3000</v>
      </c>
      <c r="E2561" s="8">
        <v>890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>
        <f t="shared" si="156"/>
        <v>30</v>
      </c>
      <c r="P2561" s="11">
        <f t="shared" si="157"/>
        <v>35.6</v>
      </c>
      <c r="Q2561" t="s">
        <v>8322</v>
      </c>
      <c r="R2561" t="s">
        <v>8351</v>
      </c>
      <c r="S2561" s="10">
        <f t="shared" si="158"/>
        <v>40829.873657407406</v>
      </c>
      <c r="T2561">
        <f t="shared" si="159"/>
        <v>2011</v>
      </c>
      <c r="U2561" s="15" t="str" cm="1">
        <f t="array" ref="U2561">_xlfn.IFS(MONTH($S2561)=1, "January", MONTH($S2561)=2, "Feburary", MONTH($S2561)=3, "March", MONTH($S2561)=4, "April", MONTH($S2561)=5, "May", MONTH($S2561)=6, "June", MONTH($S2561)=7, "July", MONTH($S2561)=8, "August", MONTH($S2561)=9, "September", MONTH($S2561)=10, "October", MONTH($S2561)=11, "November", MONTH($S2561)=12, "December")</f>
        <v>October</v>
      </c>
    </row>
    <row r="2562" spans="1:21" ht="30" x14ac:dyDescent="0.25">
      <c r="A2562">
        <v>2560</v>
      </c>
      <c r="B2562" s="3" t="s">
        <v>2559</v>
      </c>
      <c r="C2562" s="3" t="s">
        <v>6669</v>
      </c>
      <c r="D2562" s="6">
        <v>3000</v>
      </c>
      <c r="E2562" s="8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>
        <f t="shared" si="156"/>
        <v>100</v>
      </c>
      <c r="P2562" s="11">
        <f t="shared" si="157"/>
        <v>143</v>
      </c>
      <c r="Q2562" t="s">
        <v>8322</v>
      </c>
      <c r="R2562" t="s">
        <v>8351</v>
      </c>
      <c r="S2562" s="10">
        <f t="shared" si="158"/>
        <v>42039.951087962967</v>
      </c>
      <c r="T2562">
        <f t="shared" si="159"/>
        <v>2015</v>
      </c>
      <c r="U2562" s="15" t="str" cm="1">
        <f t="array" ref="U2562">_xlfn.IFS(MONTH($S2562)=1, "January", MONTH($S2562)=2, "Feburary", MONTH($S2562)=3, "March", MONTH($S2562)=4, "April", MONTH($S2562)=5, "May", MONTH($S2562)=6, "June", MONTH($S2562)=7, "July", MONTH($S2562)=8, "August", MONTH($S2562)=9, "September", MONTH($S2562)=10, "October", MONTH($S2562)=11, "November", MONTH($S2562)=12, "December")</f>
        <v>Feburary</v>
      </c>
    </row>
    <row r="2563" spans="1:21" ht="30" x14ac:dyDescent="0.25">
      <c r="A2563">
        <v>2561</v>
      </c>
      <c r="B2563" s="3" t="s">
        <v>2560</v>
      </c>
      <c r="C2563" s="3" t="s">
        <v>6670</v>
      </c>
      <c r="D2563" s="6">
        <v>3000</v>
      </c>
      <c r="E2563" s="8">
        <v>0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>
        <f t="shared" ref="O2563:O2626" si="160">ROUND($E2563/$D2563*100, 0)</f>
        <v>0</v>
      </c>
      <c r="P2563" s="11">
        <f t="shared" ref="P2563:P2626" si="161">IFERROR(ROUND($E2563/$L2563, 2), 0)</f>
        <v>0</v>
      </c>
      <c r="Q2563" t="s">
        <v>8333</v>
      </c>
      <c r="R2563" t="s">
        <v>8334</v>
      </c>
      <c r="S2563" s="10">
        <f t="shared" ref="S2563:S2626" si="162">((($J2563/60)/60)/24)+DATE(1970,1,1)</f>
        <v>42260.528807870374</v>
      </c>
      <c r="T2563">
        <f t="shared" ref="T2563:T2626" si="163">YEAR($S2563)</f>
        <v>2015</v>
      </c>
      <c r="U2563" s="15" t="str" cm="1">
        <f t="array" ref="U2563">_xlfn.IFS(MONTH($S2563)=1, "January", MONTH($S2563)=2, "Feburary", MONTH($S2563)=3, "March", MONTH($S2563)=4, "April", MONTH($S2563)=5, "May", MONTH($S2563)=6, "June", MONTH($S2563)=7, "July", MONTH($S2563)=8, "August", MONTH($S2563)=9, "September", MONTH($S2563)=10, "October", MONTH($S2563)=11, "November", MONTH($S2563)=12, "December")</f>
        <v>September</v>
      </c>
    </row>
    <row r="2564" spans="1:21" ht="45" x14ac:dyDescent="0.25">
      <c r="A2564">
        <v>2562</v>
      </c>
      <c r="B2564" s="3" t="s">
        <v>2561</v>
      </c>
      <c r="C2564" s="3" t="s">
        <v>6671</v>
      </c>
      <c r="D2564" s="6">
        <v>3000</v>
      </c>
      <c r="E2564" s="8">
        <v>75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>
        <f t="shared" si="160"/>
        <v>3</v>
      </c>
      <c r="P2564" s="11">
        <f t="shared" si="161"/>
        <v>25</v>
      </c>
      <c r="Q2564" t="s">
        <v>8333</v>
      </c>
      <c r="R2564" t="s">
        <v>8334</v>
      </c>
      <c r="S2564" s="10">
        <f t="shared" si="162"/>
        <v>42594.524756944447</v>
      </c>
      <c r="T2564">
        <f t="shared" si="163"/>
        <v>2016</v>
      </c>
      <c r="U2564" s="15" t="str" cm="1">
        <f t="array" ref="U2564">_xlfn.IFS(MONTH($S2564)=1, "January", MONTH($S2564)=2, "Feburary", MONTH($S2564)=3, "March", MONTH($S2564)=4, "April", MONTH($S2564)=5, "May", MONTH($S2564)=6, "June", MONTH($S2564)=7, "July", MONTH($S2564)=8, "August", MONTH($S2564)=9, "September", MONTH($S2564)=10, "October", MONTH($S2564)=11, "November", MONTH($S2564)=12, "December")</f>
        <v>August</v>
      </c>
    </row>
    <row r="2565" spans="1:21" x14ac:dyDescent="0.25">
      <c r="A2565">
        <v>2563</v>
      </c>
      <c r="B2565" s="3" t="s">
        <v>2562</v>
      </c>
      <c r="C2565" s="3" t="s">
        <v>6672</v>
      </c>
      <c r="D2565" s="6">
        <v>3000</v>
      </c>
      <c r="E2565" s="8">
        <v>0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>
        <f t="shared" si="160"/>
        <v>0</v>
      </c>
      <c r="P2565" s="11">
        <f t="shared" si="161"/>
        <v>0</v>
      </c>
      <c r="Q2565" t="s">
        <v>8333</v>
      </c>
      <c r="R2565" t="s">
        <v>8334</v>
      </c>
      <c r="S2565" s="10">
        <f t="shared" si="162"/>
        <v>42155.139479166668</v>
      </c>
      <c r="T2565">
        <f t="shared" si="163"/>
        <v>2015</v>
      </c>
      <c r="U2565" s="15" t="str" cm="1">
        <f t="array" ref="U2565">_xlfn.IFS(MONTH($S2565)=1, "January", MONTH($S2565)=2, "Feburary", MONTH($S2565)=3, "March", MONTH($S2565)=4, "April", MONTH($S2565)=5, "May", MONTH($S2565)=6, "June", MONTH($S2565)=7, "July", MONTH($S2565)=8, "August", MONTH($S2565)=9, "September", MONTH($S2565)=10, "October", MONTH($S2565)=11, "November", MONTH($S2565)=12, "December")</f>
        <v>May</v>
      </c>
    </row>
    <row r="2566" spans="1:21" ht="30" x14ac:dyDescent="0.25">
      <c r="A2566">
        <v>2564</v>
      </c>
      <c r="B2566" s="3" t="s">
        <v>2563</v>
      </c>
      <c r="C2566" s="3" t="s">
        <v>6673</v>
      </c>
      <c r="D2566" s="6">
        <v>3000</v>
      </c>
      <c r="E2566" s="8">
        <v>0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>
        <f t="shared" si="160"/>
        <v>0</v>
      </c>
      <c r="P2566" s="11">
        <f t="shared" si="161"/>
        <v>0</v>
      </c>
      <c r="Q2566" t="s">
        <v>8333</v>
      </c>
      <c r="R2566" t="s">
        <v>8334</v>
      </c>
      <c r="S2566" s="10">
        <f t="shared" si="162"/>
        <v>41822.040497685186</v>
      </c>
      <c r="T2566">
        <f t="shared" si="163"/>
        <v>2014</v>
      </c>
      <c r="U2566" s="15" t="str" cm="1">
        <f t="array" ref="U2566">_xlfn.IFS(MONTH($S2566)=1, "January", MONTH($S2566)=2, "Feburary", MONTH($S2566)=3, "March", MONTH($S2566)=4, "April", MONTH($S2566)=5, "May", MONTH($S2566)=6, "June", MONTH($S2566)=7, "July", MONTH($S2566)=8, "August", MONTH($S2566)=9, "September", MONTH($S2566)=10, "October", MONTH($S2566)=11, "November", MONTH($S2566)=12, "December")</f>
        <v>July</v>
      </c>
    </row>
    <row r="2567" spans="1:21" ht="30" x14ac:dyDescent="0.25">
      <c r="A2567">
        <v>2565</v>
      </c>
      <c r="B2567" s="3" t="s">
        <v>2564</v>
      </c>
      <c r="C2567" s="3" t="s">
        <v>6674</v>
      </c>
      <c r="D2567" s="6">
        <v>3000</v>
      </c>
      <c r="E2567" s="8">
        <v>100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>
        <f t="shared" si="160"/>
        <v>3</v>
      </c>
      <c r="P2567" s="11">
        <f t="shared" si="161"/>
        <v>100</v>
      </c>
      <c r="Q2567" t="s">
        <v>8333</v>
      </c>
      <c r="R2567" t="s">
        <v>8334</v>
      </c>
      <c r="S2567" s="10">
        <f t="shared" si="162"/>
        <v>42440.650335648148</v>
      </c>
      <c r="T2567">
        <f t="shared" si="163"/>
        <v>2016</v>
      </c>
      <c r="U2567" s="15" t="str" cm="1">
        <f t="array" ref="U2567">_xlfn.IFS(MONTH($S2567)=1, "January", MONTH($S2567)=2, "Feburary", MONTH($S2567)=3, "March", MONTH($S2567)=4, "April", MONTH($S2567)=5, "May", MONTH($S2567)=6, "June", MONTH($S2567)=7, "July", MONTH($S2567)=8, "August", MONTH($S2567)=9, "September", MONTH($S2567)=10, "October", MONTH($S2567)=11, "November", MONTH($S2567)=12, "December")</f>
        <v>March</v>
      </c>
    </row>
    <row r="2568" spans="1:21" ht="30" x14ac:dyDescent="0.25">
      <c r="A2568">
        <v>2566</v>
      </c>
      <c r="B2568" s="3" t="s">
        <v>2565</v>
      </c>
      <c r="C2568" s="3" t="s">
        <v>6675</v>
      </c>
      <c r="D2568" s="6">
        <v>3000</v>
      </c>
      <c r="E2568" s="8">
        <v>0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>
        <f t="shared" si="160"/>
        <v>0</v>
      </c>
      <c r="P2568" s="11">
        <f t="shared" si="161"/>
        <v>0</v>
      </c>
      <c r="Q2568" t="s">
        <v>8333</v>
      </c>
      <c r="R2568" t="s">
        <v>8334</v>
      </c>
      <c r="S2568" s="10">
        <f t="shared" si="162"/>
        <v>41842.980879629627</v>
      </c>
      <c r="T2568">
        <f t="shared" si="163"/>
        <v>2014</v>
      </c>
      <c r="U2568" s="15" t="str" cm="1">
        <f t="array" ref="U2568">_xlfn.IFS(MONTH($S2568)=1, "January", MONTH($S2568)=2, "Feburary", MONTH($S2568)=3, "March", MONTH($S2568)=4, "April", MONTH($S2568)=5, "May", MONTH($S2568)=6, "June", MONTH($S2568)=7, "July", MONTH($S2568)=8, "August", MONTH($S2568)=9, "September", MONTH($S2568)=10, "October", MONTH($S2568)=11, "November", MONTH($S2568)=12, "December")</f>
        <v>July</v>
      </c>
    </row>
    <row r="2569" spans="1:21" ht="30" x14ac:dyDescent="0.25">
      <c r="A2569">
        <v>2567</v>
      </c>
      <c r="B2569" s="3" t="s">
        <v>2566</v>
      </c>
      <c r="C2569" s="3" t="s">
        <v>6676</v>
      </c>
      <c r="D2569" s="6">
        <v>3000</v>
      </c>
      <c r="E2569" s="8">
        <v>120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>
        <f t="shared" si="160"/>
        <v>4</v>
      </c>
      <c r="P2569" s="11">
        <f t="shared" si="161"/>
        <v>60</v>
      </c>
      <c r="Q2569" t="s">
        <v>8333</v>
      </c>
      <c r="R2569" t="s">
        <v>8334</v>
      </c>
      <c r="S2569" s="10">
        <f t="shared" si="162"/>
        <v>42087.878912037035</v>
      </c>
      <c r="T2569">
        <f t="shared" si="163"/>
        <v>2015</v>
      </c>
      <c r="U2569" s="15" t="str" cm="1">
        <f t="array" ref="U2569">_xlfn.IFS(MONTH($S2569)=1, "January", MONTH($S2569)=2, "Feburary", MONTH($S2569)=3, "March", MONTH($S2569)=4, "April", MONTH($S2569)=5, "May", MONTH($S2569)=6, "June", MONTH($S2569)=7, "July", MONTH($S2569)=8, "August", MONTH($S2569)=9, "September", MONTH($S2569)=10, "October", MONTH($S2569)=11, "November", MONTH($S2569)=12, "December")</f>
        <v>March</v>
      </c>
    </row>
    <row r="2570" spans="1:21" ht="30" x14ac:dyDescent="0.25">
      <c r="A2570">
        <v>2568</v>
      </c>
      <c r="B2570" s="3" t="s">
        <v>2567</v>
      </c>
      <c r="C2570" s="3" t="s">
        <v>6677</v>
      </c>
      <c r="D2570" s="6">
        <v>3000</v>
      </c>
      <c r="E2570" s="8">
        <v>50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>
        <f t="shared" si="160"/>
        <v>2</v>
      </c>
      <c r="P2570" s="11">
        <f t="shared" si="161"/>
        <v>50</v>
      </c>
      <c r="Q2570" t="s">
        <v>8333</v>
      </c>
      <c r="R2570" t="s">
        <v>8334</v>
      </c>
      <c r="S2570" s="10">
        <f t="shared" si="162"/>
        <v>42584.666597222225</v>
      </c>
      <c r="T2570">
        <f t="shared" si="163"/>
        <v>2016</v>
      </c>
      <c r="U2570" s="15" t="str" cm="1">
        <f t="array" ref="U2570">_xlfn.IFS(MONTH($S2570)=1, "January", MONTH($S2570)=2, "Feburary", MONTH($S2570)=3, "March", MONTH($S2570)=4, "April", MONTH($S2570)=5, "May", MONTH($S2570)=6, "June", MONTH($S2570)=7, "July", MONTH($S2570)=8, "August", MONTH($S2570)=9, "September", MONTH($S2570)=10, "October", MONTH($S2570)=11, "November", MONTH($S2570)=12, "December")</f>
        <v>August</v>
      </c>
    </row>
    <row r="2571" spans="1:21" ht="30" x14ac:dyDescent="0.25">
      <c r="A2571">
        <v>2569</v>
      </c>
      <c r="B2571" s="3" t="s">
        <v>2568</v>
      </c>
      <c r="C2571" s="3" t="s">
        <v>6678</v>
      </c>
      <c r="D2571" s="6">
        <v>3000</v>
      </c>
      <c r="E2571" s="8">
        <v>145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>
        <f t="shared" si="160"/>
        <v>5</v>
      </c>
      <c r="P2571" s="11">
        <f t="shared" si="161"/>
        <v>72.5</v>
      </c>
      <c r="Q2571" t="s">
        <v>8333</v>
      </c>
      <c r="R2571" t="s">
        <v>8334</v>
      </c>
      <c r="S2571" s="10">
        <f t="shared" si="162"/>
        <v>42234.105462962965</v>
      </c>
      <c r="T2571">
        <f t="shared" si="163"/>
        <v>2015</v>
      </c>
      <c r="U2571" s="15" t="str" cm="1">
        <f t="array" ref="U2571">_xlfn.IFS(MONTH($S2571)=1, "January", MONTH($S2571)=2, "Feburary", MONTH($S2571)=3, "March", MONTH($S2571)=4, "April", MONTH($S2571)=5, "May", MONTH($S2571)=6, "June", MONTH($S2571)=7, "July", MONTH($S2571)=8, "August", MONTH($S2571)=9, "September", MONTH($S2571)=10, "October", MONTH($S2571)=11, "November", MONTH($S2571)=12, "December")</f>
        <v>August</v>
      </c>
    </row>
    <row r="2572" spans="1:21" ht="30" x14ac:dyDescent="0.25">
      <c r="A2572">
        <v>2570</v>
      </c>
      <c r="B2572" s="3" t="s">
        <v>2569</v>
      </c>
      <c r="C2572" s="3" t="s">
        <v>6679</v>
      </c>
      <c r="D2572" s="6">
        <v>3000</v>
      </c>
      <c r="E2572" s="8">
        <v>59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>
        <f t="shared" si="160"/>
        <v>2</v>
      </c>
      <c r="P2572" s="11">
        <f t="shared" si="161"/>
        <v>29.5</v>
      </c>
      <c r="Q2572" t="s">
        <v>8333</v>
      </c>
      <c r="R2572" t="s">
        <v>8334</v>
      </c>
      <c r="S2572" s="10">
        <f t="shared" si="162"/>
        <v>42744.903182870374</v>
      </c>
      <c r="T2572">
        <f t="shared" si="163"/>
        <v>2017</v>
      </c>
      <c r="U2572" s="15" t="str" cm="1">
        <f t="array" ref="U2572">_xlfn.IFS(MONTH($S2572)=1, "January", MONTH($S2572)=2, "Feburary", MONTH($S2572)=3, "March", MONTH($S2572)=4, "April", MONTH($S2572)=5, "May", MONTH($S2572)=6, "June", MONTH($S2572)=7, "July", MONTH($S2572)=8, "August", MONTH($S2572)=9, "September", MONTH($S2572)=10, "October", MONTH($S2572)=11, "November", MONTH($S2572)=12, "December")</f>
        <v>January</v>
      </c>
    </row>
    <row r="2573" spans="1:21" ht="30" x14ac:dyDescent="0.25">
      <c r="A2573">
        <v>2571</v>
      </c>
      <c r="B2573" s="3" t="s">
        <v>2570</v>
      </c>
      <c r="C2573" s="3" t="s">
        <v>6680</v>
      </c>
      <c r="D2573" s="6">
        <v>3000</v>
      </c>
      <c r="E2573" s="8">
        <v>250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>
        <f t="shared" si="160"/>
        <v>8</v>
      </c>
      <c r="P2573" s="11">
        <f t="shared" si="161"/>
        <v>62.5</v>
      </c>
      <c r="Q2573" t="s">
        <v>8333</v>
      </c>
      <c r="R2573" t="s">
        <v>8334</v>
      </c>
      <c r="S2573" s="10">
        <f t="shared" si="162"/>
        <v>42449.341678240744</v>
      </c>
      <c r="T2573">
        <f t="shared" si="163"/>
        <v>2016</v>
      </c>
      <c r="U2573" s="15" t="str" cm="1">
        <f t="array" ref="U2573">_xlfn.IFS(MONTH($S2573)=1, "January", MONTH($S2573)=2, "Feburary", MONTH($S2573)=3, "March", MONTH($S2573)=4, "April", MONTH($S2573)=5, "May", MONTH($S2573)=6, "June", MONTH($S2573)=7, "July", MONTH($S2573)=8, "August", MONTH($S2573)=9, "September", MONTH($S2573)=10, "October", MONTH($S2573)=11, "November", MONTH($S2573)=12, "December")</f>
        <v>March</v>
      </c>
    </row>
    <row r="2574" spans="1:21" ht="30" x14ac:dyDescent="0.25">
      <c r="A2574">
        <v>2572</v>
      </c>
      <c r="B2574" s="3" t="s">
        <v>2571</v>
      </c>
      <c r="C2574" s="3" t="s">
        <v>6681</v>
      </c>
      <c r="D2574" s="6">
        <v>3000</v>
      </c>
      <c r="E2574" s="8">
        <v>0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>
        <f t="shared" si="160"/>
        <v>0</v>
      </c>
      <c r="P2574" s="11">
        <f t="shared" si="161"/>
        <v>0</v>
      </c>
      <c r="Q2574" t="s">
        <v>8333</v>
      </c>
      <c r="R2574" t="s">
        <v>8334</v>
      </c>
      <c r="S2574" s="10">
        <f t="shared" si="162"/>
        <v>42077.119409722218</v>
      </c>
      <c r="T2574">
        <f t="shared" si="163"/>
        <v>2015</v>
      </c>
      <c r="U2574" s="15" t="str" cm="1">
        <f t="array" ref="U2574">_xlfn.IFS(MONTH($S2574)=1, "January", MONTH($S2574)=2, "Feburary", MONTH($S2574)=3, "March", MONTH($S2574)=4, "April", MONTH($S2574)=5, "May", MONTH($S2574)=6, "June", MONTH($S2574)=7, "July", MONTH($S2574)=8, "August", MONTH($S2574)=9, "September", MONTH($S2574)=10, "October", MONTH($S2574)=11, "November", MONTH($S2574)=12, "December")</f>
        <v>March</v>
      </c>
    </row>
    <row r="2575" spans="1:21" ht="30" x14ac:dyDescent="0.25">
      <c r="A2575">
        <v>2573</v>
      </c>
      <c r="B2575" s="3" t="s">
        <v>2572</v>
      </c>
      <c r="C2575" s="3" t="s">
        <v>6682</v>
      </c>
      <c r="D2575" s="6">
        <v>3000</v>
      </c>
      <c r="E2575" s="8">
        <v>0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>
        <f t="shared" si="160"/>
        <v>0</v>
      </c>
      <c r="P2575" s="11">
        <f t="shared" si="161"/>
        <v>0</v>
      </c>
      <c r="Q2575" t="s">
        <v>8333</v>
      </c>
      <c r="R2575" t="s">
        <v>8334</v>
      </c>
      <c r="S2575" s="10">
        <f t="shared" si="162"/>
        <v>41829.592002314814</v>
      </c>
      <c r="T2575">
        <f t="shared" si="163"/>
        <v>2014</v>
      </c>
      <c r="U2575" s="15" t="str" cm="1">
        <f t="array" ref="U2575">_xlfn.IFS(MONTH($S2575)=1, "January", MONTH($S2575)=2, "Feburary", MONTH($S2575)=3, "March", MONTH($S2575)=4, "April", MONTH($S2575)=5, "May", MONTH($S2575)=6, "June", MONTH($S2575)=7, "July", MONTH($S2575)=8, "August", MONTH($S2575)=9, "September", MONTH($S2575)=10, "October", MONTH($S2575)=11, "November", MONTH($S2575)=12, "December")</f>
        <v>July</v>
      </c>
    </row>
    <row r="2576" spans="1:21" ht="30" x14ac:dyDescent="0.25">
      <c r="A2576">
        <v>2574</v>
      </c>
      <c r="B2576" s="3" t="s">
        <v>2573</v>
      </c>
      <c r="C2576" s="3" t="s">
        <v>6683</v>
      </c>
      <c r="D2576" s="6">
        <v>3000</v>
      </c>
      <c r="E2576" s="8">
        <v>0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>
        <f t="shared" si="160"/>
        <v>0</v>
      </c>
      <c r="P2576" s="11">
        <f t="shared" si="161"/>
        <v>0</v>
      </c>
      <c r="Q2576" t="s">
        <v>8333</v>
      </c>
      <c r="R2576" t="s">
        <v>8334</v>
      </c>
      <c r="S2576" s="10">
        <f t="shared" si="162"/>
        <v>42487.825752314813</v>
      </c>
      <c r="T2576">
        <f t="shared" si="163"/>
        <v>2016</v>
      </c>
      <c r="U2576" s="15" t="str" cm="1">
        <f t="array" ref="U2576">_xlfn.IFS(MONTH($S2576)=1, "January", MONTH($S2576)=2, "Feburary", MONTH($S2576)=3, "March", MONTH($S2576)=4, "April", MONTH($S2576)=5, "May", MONTH($S2576)=6, "June", MONTH($S2576)=7, "July", MONTH($S2576)=8, "August", MONTH($S2576)=9, "September", MONTH($S2576)=10, "October", MONTH($S2576)=11, "November", MONTH($S2576)=12, "December")</f>
        <v>April</v>
      </c>
    </row>
    <row r="2577" spans="1:21" ht="30" x14ac:dyDescent="0.25">
      <c r="A2577">
        <v>2575</v>
      </c>
      <c r="B2577" s="3" t="s">
        <v>2574</v>
      </c>
      <c r="C2577" s="3" t="s">
        <v>6684</v>
      </c>
      <c r="D2577" s="6">
        <v>3000</v>
      </c>
      <c r="E2577" s="8">
        <v>0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>
        <f t="shared" si="160"/>
        <v>0</v>
      </c>
      <c r="P2577" s="11">
        <f t="shared" si="161"/>
        <v>0</v>
      </c>
      <c r="Q2577" t="s">
        <v>8333</v>
      </c>
      <c r="R2577" t="s">
        <v>8334</v>
      </c>
      <c r="S2577" s="10">
        <f t="shared" si="162"/>
        <v>41986.108726851846</v>
      </c>
      <c r="T2577">
        <f t="shared" si="163"/>
        <v>2014</v>
      </c>
      <c r="U2577" s="15" t="str" cm="1">
        <f t="array" ref="U2577">_xlfn.IFS(MONTH($S2577)=1, "January", MONTH($S2577)=2, "Feburary", MONTH($S2577)=3, "March", MONTH($S2577)=4, "April", MONTH($S2577)=5, "May", MONTH($S2577)=6, "June", MONTH($S2577)=7, "July", MONTH($S2577)=8, "August", MONTH($S2577)=9, "September", MONTH($S2577)=10, "October", MONTH($S2577)=11, "November", MONTH($S2577)=12, "December")</f>
        <v>December</v>
      </c>
    </row>
    <row r="2578" spans="1:21" x14ac:dyDescent="0.25">
      <c r="A2578">
        <v>2576</v>
      </c>
      <c r="B2578" s="3" t="s">
        <v>2575</v>
      </c>
      <c r="C2578" s="3" t="s">
        <v>6685</v>
      </c>
      <c r="D2578" s="6">
        <v>3000</v>
      </c>
      <c r="E2578" s="8">
        <v>0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>
        <f t="shared" si="160"/>
        <v>0</v>
      </c>
      <c r="P2578" s="11">
        <f t="shared" si="161"/>
        <v>0</v>
      </c>
      <c r="Q2578" t="s">
        <v>8333</v>
      </c>
      <c r="R2578" t="s">
        <v>8334</v>
      </c>
      <c r="S2578" s="10">
        <f t="shared" si="162"/>
        <v>42060.00980324074</v>
      </c>
      <c r="T2578">
        <f t="shared" si="163"/>
        <v>2015</v>
      </c>
      <c r="U2578" s="15" t="str" cm="1">
        <f t="array" ref="U2578">_xlfn.IFS(MONTH($S2578)=1, "January", MONTH($S2578)=2, "Feburary", MONTH($S2578)=3, "March", MONTH($S2578)=4, "April", MONTH($S2578)=5, "May", MONTH($S2578)=6, "June", MONTH($S2578)=7, "July", MONTH($S2578)=8, "August", MONTH($S2578)=9, "September", MONTH($S2578)=10, "October", MONTH($S2578)=11, "November", MONTH($S2578)=12, "December")</f>
        <v>Feburary</v>
      </c>
    </row>
    <row r="2579" spans="1:21" ht="30" x14ac:dyDescent="0.25">
      <c r="A2579">
        <v>2577</v>
      </c>
      <c r="B2579" s="3" t="s">
        <v>2576</v>
      </c>
      <c r="C2579" s="3" t="s">
        <v>6686</v>
      </c>
      <c r="D2579" s="6">
        <v>3000</v>
      </c>
      <c r="E2579" s="8">
        <v>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>
        <f t="shared" si="160"/>
        <v>0</v>
      </c>
      <c r="P2579" s="11">
        <f t="shared" si="161"/>
        <v>0</v>
      </c>
      <c r="Q2579" t="s">
        <v>8333</v>
      </c>
      <c r="R2579" t="s">
        <v>8334</v>
      </c>
      <c r="S2579" s="10">
        <f t="shared" si="162"/>
        <v>41830.820567129631</v>
      </c>
      <c r="T2579">
        <f t="shared" si="163"/>
        <v>2014</v>
      </c>
      <c r="U2579" s="15" t="str" cm="1">
        <f t="array" ref="U2579">_xlfn.IFS(MONTH($S2579)=1, "January", MONTH($S2579)=2, "Feburary", MONTH($S2579)=3, "March", MONTH($S2579)=4, "April", MONTH($S2579)=5, "May", MONTH($S2579)=6, "June", MONTH($S2579)=7, "July", MONTH($S2579)=8, "August", MONTH($S2579)=9, "September", MONTH($S2579)=10, "October", MONTH($S2579)=11, "November", MONTH($S2579)=12, "December")</f>
        <v>July</v>
      </c>
    </row>
    <row r="2580" spans="1:21" ht="30" x14ac:dyDescent="0.25">
      <c r="A2580">
        <v>2578</v>
      </c>
      <c r="B2580" s="3" t="s">
        <v>2577</v>
      </c>
      <c r="C2580" s="3" t="s">
        <v>6687</v>
      </c>
      <c r="D2580" s="6">
        <v>3000</v>
      </c>
      <c r="E2580" s="8">
        <v>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>
        <f t="shared" si="160"/>
        <v>0</v>
      </c>
      <c r="P2580" s="11">
        <f t="shared" si="161"/>
        <v>0</v>
      </c>
      <c r="Q2580" t="s">
        <v>8333</v>
      </c>
      <c r="R2580" t="s">
        <v>8334</v>
      </c>
      <c r="S2580" s="10">
        <f t="shared" si="162"/>
        <v>42238.022905092599</v>
      </c>
      <c r="T2580">
        <f t="shared" si="163"/>
        <v>2015</v>
      </c>
      <c r="U2580" s="15" t="str" cm="1">
        <f t="array" ref="U2580">_xlfn.IFS(MONTH($S2580)=1, "January", MONTH($S2580)=2, "Feburary", MONTH($S2580)=3, "March", MONTH($S2580)=4, "April", MONTH($S2580)=5, "May", MONTH($S2580)=6, "June", MONTH($S2580)=7, "July", MONTH($S2580)=8, "August", MONTH($S2580)=9, "September", MONTH($S2580)=10, "October", MONTH($S2580)=11, "November", MONTH($S2580)=12, "December")</f>
        <v>August</v>
      </c>
    </row>
    <row r="2581" spans="1:21" ht="30" x14ac:dyDescent="0.25">
      <c r="A2581">
        <v>2579</v>
      </c>
      <c r="B2581" s="3" t="s">
        <v>2578</v>
      </c>
      <c r="C2581" s="3" t="s">
        <v>6688</v>
      </c>
      <c r="D2581" s="6">
        <v>3000</v>
      </c>
      <c r="E2581" s="8">
        <v>277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>
        <f t="shared" si="160"/>
        <v>9</v>
      </c>
      <c r="P2581" s="11">
        <f t="shared" si="161"/>
        <v>23.08</v>
      </c>
      <c r="Q2581" t="s">
        <v>8333</v>
      </c>
      <c r="R2581" t="s">
        <v>8334</v>
      </c>
      <c r="S2581" s="10">
        <f t="shared" si="162"/>
        <v>41837.829895833333</v>
      </c>
      <c r="T2581">
        <f t="shared" si="163"/>
        <v>2014</v>
      </c>
      <c r="U2581" s="15" t="str" cm="1">
        <f t="array" ref="U2581">_xlfn.IFS(MONTH($S2581)=1, "January", MONTH($S2581)=2, "Feburary", MONTH($S2581)=3, "March", MONTH($S2581)=4, "April", MONTH($S2581)=5, "May", MONTH($S2581)=6, "June", MONTH($S2581)=7, "July", MONTH($S2581)=8, "August", MONTH($S2581)=9, "September", MONTH($S2581)=10, "October", MONTH($S2581)=11, "November", MONTH($S2581)=12, "December")</f>
        <v>July</v>
      </c>
    </row>
    <row r="2582" spans="1:21" ht="30" x14ac:dyDescent="0.25">
      <c r="A2582">
        <v>2580</v>
      </c>
      <c r="B2582" s="3" t="s">
        <v>2579</v>
      </c>
      <c r="C2582" s="3" t="s">
        <v>6689</v>
      </c>
      <c r="D2582" s="6">
        <v>3000</v>
      </c>
      <c r="E2582" s="8">
        <v>51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>
        <f t="shared" si="160"/>
        <v>2</v>
      </c>
      <c r="P2582" s="11">
        <f t="shared" si="161"/>
        <v>25.5</v>
      </c>
      <c r="Q2582" t="s">
        <v>8333</v>
      </c>
      <c r="R2582" t="s">
        <v>8334</v>
      </c>
      <c r="S2582" s="10">
        <f t="shared" si="162"/>
        <v>42110.326423611114</v>
      </c>
      <c r="T2582">
        <f t="shared" si="163"/>
        <v>2015</v>
      </c>
      <c r="U2582" s="15" t="str" cm="1">
        <f t="array" ref="U2582">_xlfn.IFS(MONTH($S2582)=1, "January", MONTH($S2582)=2, "Feburary", MONTH($S2582)=3, "March", MONTH($S2582)=4, "April", MONTH($S2582)=5, "May", MONTH($S2582)=6, "June", MONTH($S2582)=7, "July", MONTH($S2582)=8, "August", MONTH($S2582)=9, "September", MONTH($S2582)=10, "October", MONTH($S2582)=11, "November", MONTH($S2582)=12, "December")</f>
        <v>April</v>
      </c>
    </row>
    <row r="2583" spans="1:21" ht="30" x14ac:dyDescent="0.25">
      <c r="A2583">
        <v>2581</v>
      </c>
      <c r="B2583" s="3" t="s">
        <v>2580</v>
      </c>
      <c r="C2583" s="3" t="s">
        <v>6690</v>
      </c>
      <c r="D2583" s="6">
        <v>3000</v>
      </c>
      <c r="E2583" s="8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>
        <f t="shared" si="160"/>
        <v>18</v>
      </c>
      <c r="P2583" s="11">
        <f t="shared" si="161"/>
        <v>48.18</v>
      </c>
      <c r="Q2583" t="s">
        <v>8333</v>
      </c>
      <c r="R2583" t="s">
        <v>8334</v>
      </c>
      <c r="S2583" s="10">
        <f t="shared" si="162"/>
        <v>42294.628449074073</v>
      </c>
      <c r="T2583">
        <f t="shared" si="163"/>
        <v>2015</v>
      </c>
      <c r="U2583" s="15" t="str" cm="1">
        <f t="array" ref="U2583">_xlfn.IFS(MONTH($S2583)=1, "January", MONTH($S2583)=2, "Feburary", MONTH($S2583)=3, "March", MONTH($S2583)=4, "April", MONTH($S2583)=5, "May", MONTH($S2583)=6, "June", MONTH($S2583)=7, "July", MONTH($S2583)=8, "August", MONTH($S2583)=9, "September", MONTH($S2583)=10, "October", MONTH($S2583)=11, "November", MONTH($S2583)=12, "December")</f>
        <v>October</v>
      </c>
    </row>
    <row r="2584" spans="1:21" x14ac:dyDescent="0.25">
      <c r="A2584">
        <v>2582</v>
      </c>
      <c r="B2584" s="3" t="s">
        <v>2581</v>
      </c>
      <c r="C2584" s="3" t="s">
        <v>6691</v>
      </c>
      <c r="D2584" s="6">
        <v>3000</v>
      </c>
      <c r="E2584" s="8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>
        <f t="shared" si="160"/>
        <v>0</v>
      </c>
      <c r="P2584" s="11">
        <f t="shared" si="161"/>
        <v>1</v>
      </c>
      <c r="Q2584" t="s">
        <v>8333</v>
      </c>
      <c r="R2584" t="s">
        <v>8334</v>
      </c>
      <c r="S2584" s="10">
        <f t="shared" si="162"/>
        <v>42642.988819444443</v>
      </c>
      <c r="T2584">
        <f t="shared" si="163"/>
        <v>2016</v>
      </c>
      <c r="U2584" s="15" t="str" cm="1">
        <f t="array" ref="U2584">_xlfn.IFS(MONTH($S2584)=1, "January", MONTH($S2584)=2, "Feburary", MONTH($S2584)=3, "March", MONTH($S2584)=4, "April", MONTH($S2584)=5, "May", MONTH($S2584)=6, "June", MONTH($S2584)=7, "July", MONTH($S2584)=8, "August", MONTH($S2584)=9, "September", MONTH($S2584)=10, "October", MONTH($S2584)=11, "November", MONTH($S2584)=12, "December")</f>
        <v>September</v>
      </c>
    </row>
    <row r="2585" spans="1:21" ht="30" x14ac:dyDescent="0.25">
      <c r="A2585">
        <v>2583</v>
      </c>
      <c r="B2585" s="3" t="s">
        <v>2582</v>
      </c>
      <c r="C2585" s="3" t="s">
        <v>6692</v>
      </c>
      <c r="D2585" s="6">
        <v>3000</v>
      </c>
      <c r="E2585" s="8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>
        <f t="shared" si="160"/>
        <v>0</v>
      </c>
      <c r="P2585" s="11">
        <f t="shared" si="161"/>
        <v>1</v>
      </c>
      <c r="Q2585" t="s">
        <v>8333</v>
      </c>
      <c r="R2585" t="s">
        <v>8334</v>
      </c>
      <c r="S2585" s="10">
        <f t="shared" si="162"/>
        <v>42019.76944444445</v>
      </c>
      <c r="T2585">
        <f t="shared" si="163"/>
        <v>2015</v>
      </c>
      <c r="U2585" s="15" t="str" cm="1">
        <f t="array" ref="U2585">_xlfn.IFS(MONTH($S2585)=1, "January", MONTH($S2585)=2, "Feburary", MONTH($S2585)=3, "March", MONTH($S2585)=4, "April", MONTH($S2585)=5, "May", MONTH($S2585)=6, "June", MONTH($S2585)=7, "July", MONTH($S2585)=8, "August", MONTH($S2585)=9, "September", MONTH($S2585)=10, "October", MONTH($S2585)=11, "November", MONTH($S2585)=12, "December")</f>
        <v>January</v>
      </c>
    </row>
    <row r="2586" spans="1:21" ht="30" x14ac:dyDescent="0.25">
      <c r="A2586">
        <v>2584</v>
      </c>
      <c r="B2586" s="3" t="s">
        <v>2583</v>
      </c>
      <c r="C2586" s="3" t="s">
        <v>6693</v>
      </c>
      <c r="D2586" s="6">
        <v>3000</v>
      </c>
      <c r="E2586" s="8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>
        <f t="shared" si="160"/>
        <v>0</v>
      </c>
      <c r="P2586" s="11">
        <f t="shared" si="161"/>
        <v>0</v>
      </c>
      <c r="Q2586" t="s">
        <v>8333</v>
      </c>
      <c r="R2586" t="s">
        <v>8334</v>
      </c>
      <c r="S2586" s="10">
        <f t="shared" si="162"/>
        <v>42140.173252314817</v>
      </c>
      <c r="T2586">
        <f t="shared" si="163"/>
        <v>2015</v>
      </c>
      <c r="U2586" s="15" t="str" cm="1">
        <f t="array" ref="U2586">_xlfn.IFS(MONTH($S2586)=1, "January", MONTH($S2586)=2, "Feburary", MONTH($S2586)=3, "March", MONTH($S2586)=4, "April", MONTH($S2586)=5, "May", MONTH($S2586)=6, "June", MONTH($S2586)=7, "July", MONTH($S2586)=8, "August", MONTH($S2586)=9, "September", MONTH($S2586)=10, "October", MONTH($S2586)=11, "November", MONTH($S2586)=12, "December")</f>
        <v>May</v>
      </c>
    </row>
    <row r="2587" spans="1:21" ht="30" x14ac:dyDescent="0.25">
      <c r="A2587">
        <v>2585</v>
      </c>
      <c r="B2587" s="3" t="s">
        <v>2584</v>
      </c>
      <c r="C2587" s="3" t="s">
        <v>6694</v>
      </c>
      <c r="D2587" s="6">
        <v>3000</v>
      </c>
      <c r="E2587" s="8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>
        <f t="shared" si="160"/>
        <v>2</v>
      </c>
      <c r="P2587" s="11">
        <f t="shared" si="161"/>
        <v>50</v>
      </c>
      <c r="Q2587" t="s">
        <v>8333</v>
      </c>
      <c r="R2587" t="s">
        <v>8334</v>
      </c>
      <c r="S2587" s="10">
        <f t="shared" si="162"/>
        <v>41795.963333333333</v>
      </c>
      <c r="T2587">
        <f t="shared" si="163"/>
        <v>2014</v>
      </c>
      <c r="U2587" s="15" t="str" cm="1">
        <f t="array" ref="U2587">_xlfn.IFS(MONTH($S2587)=1, "January", MONTH($S2587)=2, "Feburary", MONTH($S2587)=3, "March", MONTH($S2587)=4, "April", MONTH($S2587)=5, "May", MONTH($S2587)=6, "June", MONTH($S2587)=7, "July", MONTH($S2587)=8, "August", MONTH($S2587)=9, "September", MONTH($S2587)=10, "October", MONTH($S2587)=11, "November", MONTH($S2587)=12, "December")</f>
        <v>June</v>
      </c>
    </row>
    <row r="2588" spans="1:21" ht="30" x14ac:dyDescent="0.25">
      <c r="A2588">
        <v>2586</v>
      </c>
      <c r="B2588" s="3" t="s">
        <v>2585</v>
      </c>
      <c r="C2588" s="3" t="s">
        <v>6695</v>
      </c>
      <c r="D2588" s="6">
        <v>3000</v>
      </c>
      <c r="E2588" s="8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>
        <f t="shared" si="160"/>
        <v>0</v>
      </c>
      <c r="P2588" s="11">
        <f t="shared" si="161"/>
        <v>5</v>
      </c>
      <c r="Q2588" t="s">
        <v>8333</v>
      </c>
      <c r="R2588" t="s">
        <v>8334</v>
      </c>
      <c r="S2588" s="10">
        <f t="shared" si="162"/>
        <v>42333.330277777779</v>
      </c>
      <c r="T2588">
        <f t="shared" si="163"/>
        <v>2015</v>
      </c>
      <c r="U2588" s="15" t="str" cm="1">
        <f t="array" ref="U2588">_xlfn.IFS(MONTH($S2588)=1, "January", MONTH($S2588)=2, "Feburary", MONTH($S2588)=3, "March", MONTH($S2588)=4, "April", MONTH($S2588)=5, "May", MONTH($S2588)=6, "June", MONTH($S2588)=7, "July", MONTH($S2588)=8, "August", MONTH($S2588)=9, "September", MONTH($S2588)=10, "October", MONTH($S2588)=11, "November", MONTH($S2588)=12, "December")</f>
        <v>November</v>
      </c>
    </row>
    <row r="2589" spans="1:21" ht="30" x14ac:dyDescent="0.25">
      <c r="A2589">
        <v>2587</v>
      </c>
      <c r="B2589" s="3" t="s">
        <v>2586</v>
      </c>
      <c r="C2589" s="3" t="s">
        <v>6696</v>
      </c>
      <c r="D2589" s="6">
        <v>3000</v>
      </c>
      <c r="E2589" s="8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>
        <f t="shared" si="160"/>
        <v>41</v>
      </c>
      <c r="P2589" s="11">
        <f t="shared" si="161"/>
        <v>202.83</v>
      </c>
      <c r="Q2589" t="s">
        <v>8333</v>
      </c>
      <c r="R2589" t="s">
        <v>8334</v>
      </c>
      <c r="S2589" s="10">
        <f t="shared" si="162"/>
        <v>42338.675381944442</v>
      </c>
      <c r="T2589">
        <f t="shared" si="163"/>
        <v>2015</v>
      </c>
      <c r="U2589" s="15" t="str" cm="1">
        <f t="array" ref="U2589">_xlfn.IFS(MONTH($S2589)=1, "January", MONTH($S2589)=2, "Feburary", MONTH($S2589)=3, "March", MONTH($S2589)=4, "April", MONTH($S2589)=5, "May", MONTH($S2589)=6, "June", MONTH($S2589)=7, "July", MONTH($S2589)=8, "August", MONTH($S2589)=9, "September", MONTH($S2589)=10, "October", MONTH($S2589)=11, "November", MONTH($S2589)=12, "December")</f>
        <v>November</v>
      </c>
    </row>
    <row r="2590" spans="1:21" ht="30" x14ac:dyDescent="0.25">
      <c r="A2590">
        <v>2588</v>
      </c>
      <c r="B2590" s="3" t="s">
        <v>2587</v>
      </c>
      <c r="C2590" s="3" t="s">
        <v>6697</v>
      </c>
      <c r="D2590" s="6">
        <v>3000</v>
      </c>
      <c r="E2590" s="8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>
        <f t="shared" si="160"/>
        <v>8</v>
      </c>
      <c r="P2590" s="11">
        <f t="shared" si="161"/>
        <v>29.13</v>
      </c>
      <c r="Q2590" t="s">
        <v>8333</v>
      </c>
      <c r="R2590" t="s">
        <v>8334</v>
      </c>
      <c r="S2590" s="10">
        <f t="shared" si="162"/>
        <v>42042.676226851851</v>
      </c>
      <c r="T2590">
        <f t="shared" si="163"/>
        <v>2015</v>
      </c>
      <c r="U2590" s="15" t="str" cm="1">
        <f t="array" ref="U2590">_xlfn.IFS(MONTH($S2590)=1, "January", MONTH($S2590)=2, "Feburary", MONTH($S2590)=3, "March", MONTH($S2590)=4, "April", MONTH($S2590)=5, "May", MONTH($S2590)=6, "June", MONTH($S2590)=7, "July", MONTH($S2590)=8, "August", MONTH($S2590)=9, "September", MONTH($S2590)=10, "October", MONTH($S2590)=11, "November", MONTH($S2590)=12, "December")</f>
        <v>Feburary</v>
      </c>
    </row>
    <row r="2591" spans="1:21" ht="30" x14ac:dyDescent="0.25">
      <c r="A2591">
        <v>2589</v>
      </c>
      <c r="B2591" s="3" t="s">
        <v>2588</v>
      </c>
      <c r="C2591" s="3" t="s">
        <v>6698</v>
      </c>
      <c r="D2591" s="6">
        <v>3000</v>
      </c>
      <c r="E2591" s="8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>
        <f t="shared" si="160"/>
        <v>0</v>
      </c>
      <c r="P2591" s="11">
        <f t="shared" si="161"/>
        <v>5</v>
      </c>
      <c r="Q2591" t="s">
        <v>8333</v>
      </c>
      <c r="R2591" t="s">
        <v>8334</v>
      </c>
      <c r="S2591" s="10">
        <f t="shared" si="162"/>
        <v>42422.536192129628</v>
      </c>
      <c r="T2591">
        <f t="shared" si="163"/>
        <v>2016</v>
      </c>
      <c r="U2591" s="15" t="str" cm="1">
        <f t="array" ref="U2591">_xlfn.IFS(MONTH($S2591)=1, "January", MONTH($S2591)=2, "Feburary", MONTH($S2591)=3, "March", MONTH($S2591)=4, "April", MONTH($S2591)=5, "May", MONTH($S2591)=6, "June", MONTH($S2591)=7, "July", MONTH($S2591)=8, "August", MONTH($S2591)=9, "September", MONTH($S2591)=10, "October", MONTH($S2591)=11, "November", MONTH($S2591)=12, "December")</f>
        <v>Feburary</v>
      </c>
    </row>
    <row r="2592" spans="1:21" ht="30" x14ac:dyDescent="0.25">
      <c r="A2592">
        <v>2590</v>
      </c>
      <c r="B2592" s="3" t="s">
        <v>2589</v>
      </c>
      <c r="C2592" s="3" t="s">
        <v>6699</v>
      </c>
      <c r="D2592" s="6">
        <v>3000</v>
      </c>
      <c r="E2592" s="8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>
        <f t="shared" si="160"/>
        <v>0</v>
      </c>
      <c r="P2592" s="11">
        <f t="shared" si="161"/>
        <v>0</v>
      </c>
      <c r="Q2592" t="s">
        <v>8333</v>
      </c>
      <c r="R2592" t="s">
        <v>8334</v>
      </c>
      <c r="S2592" s="10">
        <f t="shared" si="162"/>
        <v>42388.589085648149</v>
      </c>
      <c r="T2592">
        <f t="shared" si="163"/>
        <v>2016</v>
      </c>
      <c r="U2592" s="15" t="str" cm="1">
        <f t="array" ref="U2592">_xlfn.IFS(MONTH($S2592)=1, "January", MONTH($S2592)=2, "Feburary", MONTH($S2592)=3, "March", MONTH($S2592)=4, "April", MONTH($S2592)=5, "May", MONTH($S2592)=6, "June", MONTH($S2592)=7, "July", MONTH($S2592)=8, "August", MONTH($S2592)=9, "September", MONTH($S2592)=10, "October", MONTH($S2592)=11, "November", MONTH($S2592)=12, "December")</f>
        <v>January</v>
      </c>
    </row>
    <row r="2593" spans="1:21" ht="30" x14ac:dyDescent="0.25">
      <c r="A2593">
        <v>2591</v>
      </c>
      <c r="B2593" s="3" t="s">
        <v>2590</v>
      </c>
      <c r="C2593" s="3" t="s">
        <v>6700</v>
      </c>
      <c r="D2593" s="6">
        <v>3000</v>
      </c>
      <c r="E2593" s="8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>
        <f t="shared" si="160"/>
        <v>1</v>
      </c>
      <c r="P2593" s="11">
        <f t="shared" si="161"/>
        <v>13</v>
      </c>
      <c r="Q2593" t="s">
        <v>8333</v>
      </c>
      <c r="R2593" t="s">
        <v>8334</v>
      </c>
      <c r="S2593" s="10">
        <f t="shared" si="162"/>
        <v>42382.906527777777</v>
      </c>
      <c r="T2593">
        <f t="shared" si="163"/>
        <v>2016</v>
      </c>
      <c r="U2593" s="15" t="str" cm="1">
        <f t="array" ref="U2593">_xlfn.IFS(MONTH($S2593)=1, "January", MONTH($S2593)=2, "Feburary", MONTH($S2593)=3, "March", MONTH($S2593)=4, "April", MONTH($S2593)=5, "May", MONTH($S2593)=6, "June", MONTH($S2593)=7, "July", MONTH($S2593)=8, "August", MONTH($S2593)=9, "September", MONTH($S2593)=10, "October", MONTH($S2593)=11, "November", MONTH($S2593)=12, "December")</f>
        <v>January</v>
      </c>
    </row>
    <row r="2594" spans="1:21" ht="30" x14ac:dyDescent="0.25">
      <c r="A2594">
        <v>2592</v>
      </c>
      <c r="B2594" s="3" t="s">
        <v>2591</v>
      </c>
      <c r="C2594" s="3" t="s">
        <v>6701</v>
      </c>
      <c r="D2594" s="6">
        <v>3000</v>
      </c>
      <c r="E2594" s="8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>
        <f t="shared" si="160"/>
        <v>2</v>
      </c>
      <c r="P2594" s="11">
        <f t="shared" si="161"/>
        <v>50</v>
      </c>
      <c r="Q2594" t="s">
        <v>8333</v>
      </c>
      <c r="R2594" t="s">
        <v>8334</v>
      </c>
      <c r="S2594" s="10">
        <f t="shared" si="162"/>
        <v>41887.801168981481</v>
      </c>
      <c r="T2594">
        <f t="shared" si="163"/>
        <v>2014</v>
      </c>
      <c r="U2594" s="15" t="str" cm="1">
        <f t="array" ref="U2594">_xlfn.IFS(MONTH($S2594)=1, "January", MONTH($S2594)=2, "Feburary", MONTH($S2594)=3, "March", MONTH($S2594)=4, "April", MONTH($S2594)=5, "May", MONTH($S2594)=6, "June", MONTH($S2594)=7, "July", MONTH($S2594)=8, "August", MONTH($S2594)=9, "September", MONTH($S2594)=10, "October", MONTH($S2594)=11, "November", MONTH($S2594)=12, "December")</f>
        <v>September</v>
      </c>
    </row>
    <row r="2595" spans="1:21" ht="30" x14ac:dyDescent="0.25">
      <c r="A2595">
        <v>2593</v>
      </c>
      <c r="B2595" s="3" t="s">
        <v>2592</v>
      </c>
      <c r="C2595" s="3" t="s">
        <v>6702</v>
      </c>
      <c r="D2595" s="6">
        <v>3000</v>
      </c>
      <c r="E2595" s="8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>
        <f t="shared" si="160"/>
        <v>0</v>
      </c>
      <c r="P2595" s="11">
        <f t="shared" si="161"/>
        <v>0</v>
      </c>
      <c r="Q2595" t="s">
        <v>8333</v>
      </c>
      <c r="R2595" t="s">
        <v>8334</v>
      </c>
      <c r="S2595" s="10">
        <f t="shared" si="162"/>
        <v>42089.84520833334</v>
      </c>
      <c r="T2595">
        <f t="shared" si="163"/>
        <v>2015</v>
      </c>
      <c r="U2595" s="15" t="str" cm="1">
        <f t="array" ref="U2595">_xlfn.IFS(MONTH($S2595)=1, "January", MONTH($S2595)=2, "Feburary", MONTH($S2595)=3, "March", MONTH($S2595)=4, "April", MONTH($S2595)=5, "May", MONTH($S2595)=6, "June", MONTH($S2595)=7, "July", MONTH($S2595)=8, "August", MONTH($S2595)=9, "September", MONTH($S2595)=10, "October", MONTH($S2595)=11, "November", MONTH($S2595)=12, "December")</f>
        <v>March</v>
      </c>
    </row>
    <row r="2596" spans="1:21" ht="30" x14ac:dyDescent="0.25">
      <c r="A2596">
        <v>2594</v>
      </c>
      <c r="B2596" s="3" t="s">
        <v>2593</v>
      </c>
      <c r="C2596" s="3" t="s">
        <v>6703</v>
      </c>
      <c r="D2596" s="6">
        <v>3000</v>
      </c>
      <c r="E2596" s="8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>
        <f t="shared" si="160"/>
        <v>0</v>
      </c>
      <c r="P2596" s="11">
        <f t="shared" si="161"/>
        <v>1</v>
      </c>
      <c r="Q2596" t="s">
        <v>8333</v>
      </c>
      <c r="R2596" t="s">
        <v>8334</v>
      </c>
      <c r="S2596" s="10">
        <f t="shared" si="162"/>
        <v>41828.967916666668</v>
      </c>
      <c r="T2596">
        <f t="shared" si="163"/>
        <v>2014</v>
      </c>
      <c r="U2596" s="15" t="str" cm="1">
        <f t="array" ref="U2596">_xlfn.IFS(MONTH($S2596)=1, "January", MONTH($S2596)=2, "Feburary", MONTH($S2596)=3, "March", MONTH($S2596)=4, "April", MONTH($S2596)=5, "May", MONTH($S2596)=6, "June", MONTH($S2596)=7, "July", MONTH($S2596)=8, "August", MONTH($S2596)=9, "September", MONTH($S2596)=10, "October", MONTH($S2596)=11, "November", MONTH($S2596)=12, "December")</f>
        <v>July</v>
      </c>
    </row>
    <row r="2597" spans="1:21" x14ac:dyDescent="0.25">
      <c r="A2597">
        <v>2595</v>
      </c>
      <c r="B2597" s="3" t="s">
        <v>2594</v>
      </c>
      <c r="C2597" s="3" t="s">
        <v>6704</v>
      </c>
      <c r="D2597" s="6">
        <v>3000</v>
      </c>
      <c r="E2597" s="8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>
        <f t="shared" si="160"/>
        <v>61</v>
      </c>
      <c r="P2597" s="11">
        <f t="shared" si="161"/>
        <v>96.05</v>
      </c>
      <c r="Q2597" t="s">
        <v>8333</v>
      </c>
      <c r="R2597" t="s">
        <v>8334</v>
      </c>
      <c r="S2597" s="10">
        <f t="shared" si="162"/>
        <v>42760.244212962964</v>
      </c>
      <c r="T2597">
        <f t="shared" si="163"/>
        <v>2017</v>
      </c>
      <c r="U2597" s="15" t="str" cm="1">
        <f t="array" ref="U2597">_xlfn.IFS(MONTH($S2597)=1, "January", MONTH($S2597)=2, "Feburary", MONTH($S2597)=3, "March", MONTH($S2597)=4, "April", MONTH($S2597)=5, "May", MONTH($S2597)=6, "June", MONTH($S2597)=7, "July", MONTH($S2597)=8, "August", MONTH($S2597)=9, "September", MONTH($S2597)=10, "October", MONTH($S2597)=11, "November", MONTH($S2597)=12, "December")</f>
        <v>January</v>
      </c>
    </row>
    <row r="2598" spans="1:21" ht="30" x14ac:dyDescent="0.25">
      <c r="A2598">
        <v>2596</v>
      </c>
      <c r="B2598" s="3" t="s">
        <v>2595</v>
      </c>
      <c r="C2598" s="3" t="s">
        <v>6705</v>
      </c>
      <c r="D2598" s="6">
        <v>3000</v>
      </c>
      <c r="E2598" s="8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>
        <f t="shared" si="160"/>
        <v>275</v>
      </c>
      <c r="P2598" s="11">
        <f t="shared" si="161"/>
        <v>305.77999999999997</v>
      </c>
      <c r="Q2598" t="s">
        <v>8333</v>
      </c>
      <c r="R2598" t="s">
        <v>8334</v>
      </c>
      <c r="S2598" s="10">
        <f t="shared" si="162"/>
        <v>41828.664456018516</v>
      </c>
      <c r="T2598">
        <f t="shared" si="163"/>
        <v>2014</v>
      </c>
      <c r="U2598" s="15" t="str" cm="1">
        <f t="array" ref="U2598">_xlfn.IFS(MONTH($S2598)=1, "January", MONTH($S2598)=2, "Feburary", MONTH($S2598)=3, "March", MONTH($S2598)=4, "April", MONTH($S2598)=5, "May", MONTH($S2598)=6, "June", MONTH($S2598)=7, "July", MONTH($S2598)=8, "August", MONTH($S2598)=9, "September", MONTH($S2598)=10, "October", MONTH($S2598)=11, "November", MONTH($S2598)=12, "December")</f>
        <v>July</v>
      </c>
    </row>
    <row r="2599" spans="1:21" ht="30" x14ac:dyDescent="0.25">
      <c r="A2599">
        <v>2597</v>
      </c>
      <c r="B2599" s="3" t="s">
        <v>2596</v>
      </c>
      <c r="C2599" s="3" t="s">
        <v>6706</v>
      </c>
      <c r="D2599" s="6">
        <v>3000</v>
      </c>
      <c r="E2599" s="8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>
        <f t="shared" si="160"/>
        <v>3</v>
      </c>
      <c r="P2599" s="11">
        <f t="shared" si="161"/>
        <v>12.14</v>
      </c>
      <c r="Q2599" t="s">
        <v>8333</v>
      </c>
      <c r="R2599" t="s">
        <v>8334</v>
      </c>
      <c r="S2599" s="10">
        <f t="shared" si="162"/>
        <v>42510.341631944444</v>
      </c>
      <c r="T2599">
        <f t="shared" si="163"/>
        <v>2016</v>
      </c>
      <c r="U2599" s="15" t="str" cm="1">
        <f t="array" ref="U2599">_xlfn.IFS(MONTH($S2599)=1, "January", MONTH($S2599)=2, "Feburary", MONTH($S2599)=3, "March", MONTH($S2599)=4, "April", MONTH($S2599)=5, "May", MONTH($S2599)=6, "June", MONTH($S2599)=7, "July", MONTH($S2599)=8, "August", MONTH($S2599)=9, "September", MONTH($S2599)=10, "October", MONTH($S2599)=11, "November", MONTH($S2599)=12, "December")</f>
        <v>May</v>
      </c>
    </row>
    <row r="2600" spans="1:21" ht="30" x14ac:dyDescent="0.25">
      <c r="A2600">
        <v>2598</v>
      </c>
      <c r="B2600" s="3" t="s">
        <v>2597</v>
      </c>
      <c r="C2600" s="3" t="s">
        <v>6707</v>
      </c>
      <c r="D2600" s="6">
        <v>3000</v>
      </c>
      <c r="E2600" s="8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>
        <f t="shared" si="160"/>
        <v>39</v>
      </c>
      <c r="P2600" s="11">
        <f t="shared" si="161"/>
        <v>83.57</v>
      </c>
      <c r="Q2600" t="s">
        <v>8333</v>
      </c>
      <c r="R2600" t="s">
        <v>8334</v>
      </c>
      <c r="S2600" s="10">
        <f t="shared" si="162"/>
        <v>42240.840289351851</v>
      </c>
      <c r="T2600">
        <f t="shared" si="163"/>
        <v>2015</v>
      </c>
      <c r="U2600" s="15" t="str" cm="1">
        <f t="array" ref="U2600">_xlfn.IFS(MONTH($S2600)=1, "January", MONTH($S2600)=2, "Feburary", MONTH($S2600)=3, "March", MONTH($S2600)=4, "April", MONTH($S2600)=5, "May", MONTH($S2600)=6, "June", MONTH($S2600)=7, "July", MONTH($S2600)=8, "August", MONTH($S2600)=9, "September", MONTH($S2600)=10, "October", MONTH($S2600)=11, "November", MONTH($S2600)=12, "December")</f>
        <v>August</v>
      </c>
    </row>
    <row r="2601" spans="1:21" ht="30" x14ac:dyDescent="0.25">
      <c r="A2601">
        <v>2599</v>
      </c>
      <c r="B2601" s="3" t="s">
        <v>2598</v>
      </c>
      <c r="C2601" s="3" t="s">
        <v>6708</v>
      </c>
      <c r="D2601" s="6">
        <v>3000</v>
      </c>
      <c r="E2601" s="8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>
        <f t="shared" si="160"/>
        <v>3</v>
      </c>
      <c r="P2601" s="11">
        <f t="shared" si="161"/>
        <v>18</v>
      </c>
      <c r="Q2601" t="s">
        <v>8333</v>
      </c>
      <c r="R2601" t="s">
        <v>8334</v>
      </c>
      <c r="S2601" s="10">
        <f t="shared" si="162"/>
        <v>41809.754016203704</v>
      </c>
      <c r="T2601">
        <f t="shared" si="163"/>
        <v>2014</v>
      </c>
      <c r="U2601" s="15" t="str" cm="1">
        <f t="array" ref="U2601">_xlfn.IFS(MONTH($S2601)=1, "January", MONTH($S2601)=2, "Feburary", MONTH($S2601)=3, "March", MONTH($S2601)=4, "April", MONTH($S2601)=5, "May", MONTH($S2601)=6, "June", MONTH($S2601)=7, "July", MONTH($S2601)=8, "August", MONTH($S2601)=9, "September", MONTH($S2601)=10, "October", MONTH($S2601)=11, "November", MONTH($S2601)=12, "December")</f>
        <v>June</v>
      </c>
    </row>
    <row r="2602" spans="1:21" ht="30" x14ac:dyDescent="0.25">
      <c r="A2602">
        <v>2600</v>
      </c>
      <c r="B2602" s="3" t="s">
        <v>2599</v>
      </c>
      <c r="C2602" s="3" t="s">
        <v>6709</v>
      </c>
      <c r="D2602" s="6">
        <v>3000</v>
      </c>
      <c r="E2602" s="8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>
        <f t="shared" si="160"/>
        <v>116</v>
      </c>
      <c r="P2602" s="11">
        <f t="shared" si="161"/>
        <v>115.53</v>
      </c>
      <c r="Q2602" t="s">
        <v>8333</v>
      </c>
      <c r="R2602" t="s">
        <v>8334</v>
      </c>
      <c r="S2602" s="10">
        <f t="shared" si="162"/>
        <v>42394.900462962964</v>
      </c>
      <c r="T2602">
        <f t="shared" si="163"/>
        <v>2016</v>
      </c>
      <c r="U2602" s="15" t="str" cm="1">
        <f t="array" ref="U2602">_xlfn.IFS(MONTH($S2602)=1, "January", MONTH($S2602)=2, "Feburary", MONTH($S2602)=3, "March", MONTH($S2602)=4, "April", MONTH($S2602)=5, "May", MONTH($S2602)=6, "June", MONTH($S2602)=7, "July", MONTH($S2602)=8, "August", MONTH($S2602)=9, "September", MONTH($S2602)=10, "October", MONTH($S2602)=11, "November", MONTH($S2602)=12, "December")</f>
        <v>January</v>
      </c>
    </row>
    <row r="2603" spans="1:21" ht="30" x14ac:dyDescent="0.25">
      <c r="A2603">
        <v>2601</v>
      </c>
      <c r="B2603" s="3" t="s">
        <v>2600</v>
      </c>
      <c r="C2603" s="3" t="s">
        <v>6710</v>
      </c>
      <c r="D2603" s="6">
        <v>3000</v>
      </c>
      <c r="E2603" s="8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>
        <f t="shared" si="160"/>
        <v>110</v>
      </c>
      <c r="P2603" s="11">
        <f t="shared" si="161"/>
        <v>21.9</v>
      </c>
      <c r="Q2603" t="s">
        <v>8316</v>
      </c>
      <c r="R2603" t="s">
        <v>8352</v>
      </c>
      <c r="S2603" s="10">
        <f t="shared" si="162"/>
        <v>41150.902187499996</v>
      </c>
      <c r="T2603">
        <f t="shared" si="163"/>
        <v>2012</v>
      </c>
      <c r="U2603" s="15" t="str" cm="1">
        <f t="array" ref="U2603">_xlfn.IFS(MONTH($S2603)=1, "January", MONTH($S2603)=2, "Feburary", MONTH($S2603)=3, "March", MONTH($S2603)=4, "April", MONTH($S2603)=5, "May", MONTH($S2603)=6, "June", MONTH($S2603)=7, "July", MONTH($S2603)=8, "August", MONTH($S2603)=9, "September", MONTH($S2603)=10, "October", MONTH($S2603)=11, "November", MONTH($S2603)=12, "December")</f>
        <v>August</v>
      </c>
    </row>
    <row r="2604" spans="1:21" ht="30" x14ac:dyDescent="0.25">
      <c r="A2604">
        <v>2602</v>
      </c>
      <c r="B2604" s="3" t="s">
        <v>2601</v>
      </c>
      <c r="C2604" s="3" t="s">
        <v>6711</v>
      </c>
      <c r="D2604" s="6">
        <v>3000</v>
      </c>
      <c r="E2604" s="8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>
        <f t="shared" si="160"/>
        <v>1304</v>
      </c>
      <c r="P2604" s="11">
        <f t="shared" si="161"/>
        <v>80.02</v>
      </c>
      <c r="Q2604" t="s">
        <v>8316</v>
      </c>
      <c r="R2604" t="s">
        <v>8352</v>
      </c>
      <c r="S2604" s="10">
        <f t="shared" si="162"/>
        <v>41915.747314814813</v>
      </c>
      <c r="T2604">
        <f t="shared" si="163"/>
        <v>2014</v>
      </c>
      <c r="U2604" s="15" t="str" cm="1">
        <f t="array" ref="U2604">_xlfn.IFS(MONTH($S2604)=1, "January", MONTH($S2604)=2, "Feburary", MONTH($S2604)=3, "March", MONTH($S2604)=4, "April", MONTH($S2604)=5, "May", MONTH($S2604)=6, "June", MONTH($S2604)=7, "July", MONTH($S2604)=8, "August", MONTH($S2604)=9, "September", MONTH($S2604)=10, "October", MONTH($S2604)=11, "November", MONTH($S2604)=12, "December")</f>
        <v>October</v>
      </c>
    </row>
    <row r="2605" spans="1:21" ht="30" x14ac:dyDescent="0.25">
      <c r="A2605">
        <v>2603</v>
      </c>
      <c r="B2605" s="3" t="s">
        <v>2602</v>
      </c>
      <c r="C2605" s="3" t="s">
        <v>6712</v>
      </c>
      <c r="D2605" s="6">
        <v>3000</v>
      </c>
      <c r="E2605" s="8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>
        <f t="shared" si="160"/>
        <v>59</v>
      </c>
      <c r="P2605" s="11">
        <f t="shared" si="161"/>
        <v>35.520000000000003</v>
      </c>
      <c r="Q2605" t="s">
        <v>8316</v>
      </c>
      <c r="R2605" t="s">
        <v>8352</v>
      </c>
      <c r="S2605" s="10">
        <f t="shared" si="162"/>
        <v>41617.912662037037</v>
      </c>
      <c r="T2605">
        <f t="shared" si="163"/>
        <v>2013</v>
      </c>
      <c r="U2605" s="15" t="str" cm="1">
        <f t="array" ref="U2605">_xlfn.IFS(MONTH($S2605)=1, "January", MONTH($S2605)=2, "Feburary", MONTH($S2605)=3, "March", MONTH($S2605)=4, "April", MONTH($S2605)=5, "May", MONTH($S2605)=6, "June", MONTH($S2605)=7, "July", MONTH($S2605)=8, "August", MONTH($S2605)=9, "September", MONTH($S2605)=10, "October", MONTH($S2605)=11, "November", MONTH($S2605)=12, "December")</f>
        <v>December</v>
      </c>
    </row>
    <row r="2606" spans="1:21" ht="30" x14ac:dyDescent="0.25">
      <c r="A2606">
        <v>2604</v>
      </c>
      <c r="B2606" s="3" t="s">
        <v>2603</v>
      </c>
      <c r="C2606" s="3" t="s">
        <v>6713</v>
      </c>
      <c r="D2606" s="6">
        <v>3000</v>
      </c>
      <c r="E2606" s="8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>
        <f t="shared" si="160"/>
        <v>695</v>
      </c>
      <c r="P2606" s="11">
        <f t="shared" si="161"/>
        <v>64.930000000000007</v>
      </c>
      <c r="Q2606" t="s">
        <v>8316</v>
      </c>
      <c r="R2606" t="s">
        <v>8352</v>
      </c>
      <c r="S2606" s="10">
        <f t="shared" si="162"/>
        <v>40998.051192129627</v>
      </c>
      <c r="T2606">
        <f t="shared" si="163"/>
        <v>2012</v>
      </c>
      <c r="U2606" s="15" t="str" cm="1">
        <f t="array" ref="U2606">_xlfn.IFS(MONTH($S2606)=1, "January", MONTH($S2606)=2, "Feburary", MONTH($S2606)=3, "March", MONTH($S2606)=4, "April", MONTH($S2606)=5, "May", MONTH($S2606)=6, "June", MONTH($S2606)=7, "July", MONTH($S2606)=8, "August", MONTH($S2606)=9, "September", MONTH($S2606)=10, "October", MONTH($S2606)=11, "November", MONTH($S2606)=12, "December")</f>
        <v>March</v>
      </c>
    </row>
    <row r="2607" spans="1:21" ht="30" x14ac:dyDescent="0.25">
      <c r="A2607">
        <v>2605</v>
      </c>
      <c r="B2607" s="3" t="s">
        <v>2604</v>
      </c>
      <c r="C2607" s="3" t="s">
        <v>6714</v>
      </c>
      <c r="D2607" s="6">
        <v>3000</v>
      </c>
      <c r="E2607" s="8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>
        <f t="shared" si="160"/>
        <v>3581</v>
      </c>
      <c r="P2607" s="11">
        <f t="shared" si="161"/>
        <v>60.97</v>
      </c>
      <c r="Q2607" t="s">
        <v>8316</v>
      </c>
      <c r="R2607" t="s">
        <v>8352</v>
      </c>
      <c r="S2607" s="10">
        <f t="shared" si="162"/>
        <v>42508.541550925926</v>
      </c>
      <c r="T2607">
        <f t="shared" si="163"/>
        <v>2016</v>
      </c>
      <c r="U2607" s="15" t="str" cm="1">
        <f t="array" ref="U2607">_xlfn.IFS(MONTH($S2607)=1, "January", MONTH($S2607)=2, "Feburary", MONTH($S2607)=3, "March", MONTH($S2607)=4, "April", MONTH($S2607)=5, "May", MONTH($S2607)=6, "June", MONTH($S2607)=7, "July", MONTH($S2607)=8, "August", MONTH($S2607)=9, "September", MONTH($S2607)=10, "October", MONTH($S2607)=11, "November", MONTH($S2607)=12, "December")</f>
        <v>May</v>
      </c>
    </row>
    <row r="2608" spans="1:21" ht="60" x14ac:dyDescent="0.25">
      <c r="A2608">
        <v>2606</v>
      </c>
      <c r="B2608" s="3" t="s">
        <v>2605</v>
      </c>
      <c r="C2608" s="3" t="s">
        <v>6715</v>
      </c>
      <c r="D2608" s="6">
        <v>3000</v>
      </c>
      <c r="E2608" s="8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>
        <f t="shared" si="160"/>
        <v>404</v>
      </c>
      <c r="P2608" s="11">
        <f t="shared" si="161"/>
        <v>31.44</v>
      </c>
      <c r="Q2608" t="s">
        <v>8316</v>
      </c>
      <c r="R2608" t="s">
        <v>8352</v>
      </c>
      <c r="S2608" s="10">
        <f t="shared" si="162"/>
        <v>41726.712754629632</v>
      </c>
      <c r="T2608">
        <f t="shared" si="163"/>
        <v>2014</v>
      </c>
      <c r="U2608" s="15" t="str" cm="1">
        <f t="array" ref="U2608">_xlfn.IFS(MONTH($S2608)=1, "January", MONTH($S2608)=2, "Feburary", MONTH($S2608)=3, "March", MONTH($S2608)=4, "April", MONTH($S2608)=5, "May", MONTH($S2608)=6, "June", MONTH($S2608)=7, "July", MONTH($S2608)=8, "August", MONTH($S2608)=9, "September", MONTH($S2608)=10, "October", MONTH($S2608)=11, "November", MONTH($S2608)=12, "December")</f>
        <v>March</v>
      </c>
    </row>
    <row r="2609" spans="1:21" ht="30" x14ac:dyDescent="0.25">
      <c r="A2609">
        <v>2607</v>
      </c>
      <c r="B2609" s="3" t="s">
        <v>2606</v>
      </c>
      <c r="C2609" s="3" t="s">
        <v>6716</v>
      </c>
      <c r="D2609" s="6">
        <v>3000</v>
      </c>
      <c r="E2609" s="8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>
        <f t="shared" si="160"/>
        <v>1087</v>
      </c>
      <c r="P2609" s="11">
        <f t="shared" si="161"/>
        <v>81.95</v>
      </c>
      <c r="Q2609" t="s">
        <v>8316</v>
      </c>
      <c r="R2609" t="s">
        <v>8352</v>
      </c>
      <c r="S2609" s="10">
        <f t="shared" si="162"/>
        <v>42184.874675925923</v>
      </c>
      <c r="T2609">
        <f t="shared" si="163"/>
        <v>2015</v>
      </c>
      <c r="U2609" s="15" t="str" cm="1">
        <f t="array" ref="U2609">_xlfn.IFS(MONTH($S2609)=1, "January", MONTH($S2609)=2, "Feburary", MONTH($S2609)=3, "March", MONTH($S2609)=4, "April", MONTH($S2609)=5, "May", MONTH($S2609)=6, "June", MONTH($S2609)=7, "July", MONTH($S2609)=8, "August", MONTH($S2609)=9, "September", MONTH($S2609)=10, "October", MONTH($S2609)=11, "November", MONTH($S2609)=12, "December")</f>
        <v>June</v>
      </c>
    </row>
    <row r="2610" spans="1:21" ht="30" x14ac:dyDescent="0.25">
      <c r="A2610">
        <v>2608</v>
      </c>
      <c r="B2610" s="3" t="s">
        <v>2607</v>
      </c>
      <c r="C2610" s="3" t="s">
        <v>6717</v>
      </c>
      <c r="D2610" s="6">
        <v>3000</v>
      </c>
      <c r="E2610" s="8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>
        <f t="shared" si="160"/>
        <v>597</v>
      </c>
      <c r="P2610" s="11">
        <f t="shared" si="161"/>
        <v>58.93</v>
      </c>
      <c r="Q2610" t="s">
        <v>8316</v>
      </c>
      <c r="R2610" t="s">
        <v>8352</v>
      </c>
      <c r="S2610" s="10">
        <f t="shared" si="162"/>
        <v>42767.801712962959</v>
      </c>
      <c r="T2610">
        <f t="shared" si="163"/>
        <v>2017</v>
      </c>
      <c r="U2610" s="15" t="str" cm="1">
        <f t="array" ref="U2610">_xlfn.IFS(MONTH($S2610)=1, "January", MONTH($S2610)=2, "Feburary", MONTH($S2610)=3, "March", MONTH($S2610)=4, "April", MONTH($S2610)=5, "May", MONTH($S2610)=6, "June", MONTH($S2610)=7, "July", MONTH($S2610)=8, "August", MONTH($S2610)=9, "September", MONTH($S2610)=10, "October", MONTH($S2610)=11, "November", MONTH($S2610)=12, "December")</f>
        <v>Feburary</v>
      </c>
    </row>
    <row r="2611" spans="1:21" ht="30" x14ac:dyDescent="0.25">
      <c r="A2611">
        <v>2609</v>
      </c>
      <c r="B2611" s="3" t="s">
        <v>2608</v>
      </c>
      <c r="C2611" s="3" t="s">
        <v>6718</v>
      </c>
      <c r="D2611" s="6">
        <v>3000</v>
      </c>
      <c r="E2611" s="8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>
        <f t="shared" si="160"/>
        <v>3544</v>
      </c>
      <c r="P2611" s="11">
        <f t="shared" si="161"/>
        <v>157.29</v>
      </c>
      <c r="Q2611" t="s">
        <v>8316</v>
      </c>
      <c r="R2611" t="s">
        <v>8352</v>
      </c>
      <c r="S2611" s="10">
        <f t="shared" si="162"/>
        <v>41075.237858796296</v>
      </c>
      <c r="T2611">
        <f t="shared" si="163"/>
        <v>2012</v>
      </c>
      <c r="U2611" s="15" t="str" cm="1">
        <f t="array" ref="U2611">_xlfn.IFS(MONTH($S2611)=1, "January", MONTH($S2611)=2, "Feburary", MONTH($S2611)=3, "March", MONTH($S2611)=4, "April", MONTH($S2611)=5, "May", MONTH($S2611)=6, "June", MONTH($S2611)=7, "July", MONTH($S2611)=8, "August", MONTH($S2611)=9, "September", MONTH($S2611)=10, "October", MONTH($S2611)=11, "November", MONTH($S2611)=12, "December")</f>
        <v>June</v>
      </c>
    </row>
    <row r="2612" spans="1:21" ht="30" x14ac:dyDescent="0.25">
      <c r="A2612">
        <v>2610</v>
      </c>
      <c r="B2612" s="3" t="s">
        <v>2609</v>
      </c>
      <c r="C2612" s="3" t="s">
        <v>6719</v>
      </c>
      <c r="D2612" s="6">
        <v>3000</v>
      </c>
      <c r="E2612" s="8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>
        <f t="shared" si="160"/>
        <v>1072</v>
      </c>
      <c r="P2612" s="11">
        <f t="shared" si="161"/>
        <v>55.76</v>
      </c>
      <c r="Q2612" t="s">
        <v>8316</v>
      </c>
      <c r="R2612" t="s">
        <v>8352</v>
      </c>
      <c r="S2612" s="10">
        <f t="shared" si="162"/>
        <v>42564.881076388891</v>
      </c>
      <c r="T2612">
        <f t="shared" si="163"/>
        <v>2016</v>
      </c>
      <c r="U2612" s="15" t="str" cm="1">
        <f t="array" ref="U2612">_xlfn.IFS(MONTH($S2612)=1, "January", MONTH($S2612)=2, "Feburary", MONTH($S2612)=3, "March", MONTH($S2612)=4, "April", MONTH($S2612)=5, "May", MONTH($S2612)=6, "June", MONTH($S2612)=7, "July", MONTH($S2612)=8, "August", MONTH($S2612)=9, "September", MONTH($S2612)=10, "October", MONTH($S2612)=11, "November", MONTH($S2612)=12, "December")</f>
        <v>July</v>
      </c>
    </row>
    <row r="2613" spans="1:21" ht="30" x14ac:dyDescent="0.25">
      <c r="A2613">
        <v>2611</v>
      </c>
      <c r="B2613" s="3" t="s">
        <v>2610</v>
      </c>
      <c r="C2613" s="3" t="s">
        <v>6720</v>
      </c>
      <c r="D2613" s="6">
        <v>3000</v>
      </c>
      <c r="E2613" s="8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>
        <f t="shared" si="160"/>
        <v>10232</v>
      </c>
      <c r="P2613" s="11">
        <f t="shared" si="161"/>
        <v>83.8</v>
      </c>
      <c r="Q2613" t="s">
        <v>8316</v>
      </c>
      <c r="R2613" t="s">
        <v>8352</v>
      </c>
      <c r="S2613" s="10">
        <f t="shared" si="162"/>
        <v>42704.335810185185</v>
      </c>
      <c r="T2613">
        <f t="shared" si="163"/>
        <v>2016</v>
      </c>
      <c r="U2613" s="15" t="str" cm="1">
        <f t="array" ref="U2613">_xlfn.IFS(MONTH($S2613)=1, "January", MONTH($S2613)=2, "Feburary", MONTH($S2613)=3, "March", MONTH($S2613)=4, "April", MONTH($S2613)=5, "May", MONTH($S2613)=6, "June", MONTH($S2613)=7, "July", MONTH($S2613)=8, "August", MONTH($S2613)=9, "September", MONTH($S2613)=10, "October", MONTH($S2613)=11, "November", MONTH($S2613)=12, "December")</f>
        <v>November</v>
      </c>
    </row>
    <row r="2614" spans="1:21" ht="30" x14ac:dyDescent="0.25">
      <c r="A2614">
        <v>2612</v>
      </c>
      <c r="B2614" s="3" t="s">
        <v>2611</v>
      </c>
      <c r="C2614" s="3" t="s">
        <v>6721</v>
      </c>
      <c r="D2614" s="6">
        <v>3000</v>
      </c>
      <c r="E2614" s="8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>
        <f t="shared" si="160"/>
        <v>573</v>
      </c>
      <c r="P2614" s="11">
        <f t="shared" si="161"/>
        <v>58.42</v>
      </c>
      <c r="Q2614" t="s">
        <v>8316</v>
      </c>
      <c r="R2614" t="s">
        <v>8352</v>
      </c>
      <c r="S2614" s="10">
        <f t="shared" si="162"/>
        <v>41982.143171296295</v>
      </c>
      <c r="T2614">
        <f t="shared" si="163"/>
        <v>2014</v>
      </c>
      <c r="U2614" s="15" t="str" cm="1">
        <f t="array" ref="U2614">_xlfn.IFS(MONTH($S2614)=1, "January", MONTH($S2614)=2, "Feburary", MONTH($S2614)=3, "March", MONTH($S2614)=4, "April", MONTH($S2614)=5, "May", MONTH($S2614)=6, "June", MONTH($S2614)=7, "July", MONTH($S2614)=8, "August", MONTH($S2614)=9, "September", MONTH($S2614)=10, "October", MONTH($S2614)=11, "November", MONTH($S2614)=12, "December")</f>
        <v>December</v>
      </c>
    </row>
    <row r="2615" spans="1:21" ht="30" x14ac:dyDescent="0.25">
      <c r="A2615">
        <v>2613</v>
      </c>
      <c r="B2615" s="3" t="s">
        <v>2612</v>
      </c>
      <c r="C2615" s="3" t="s">
        <v>6722</v>
      </c>
      <c r="D2615" s="6">
        <v>3000</v>
      </c>
      <c r="E2615" s="8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>
        <f t="shared" si="160"/>
        <v>253</v>
      </c>
      <c r="P2615" s="11">
        <f t="shared" si="161"/>
        <v>270.57</v>
      </c>
      <c r="Q2615" t="s">
        <v>8316</v>
      </c>
      <c r="R2615" t="s">
        <v>8352</v>
      </c>
      <c r="S2615" s="10">
        <f t="shared" si="162"/>
        <v>41143.81821759259</v>
      </c>
      <c r="T2615">
        <f t="shared" si="163"/>
        <v>2012</v>
      </c>
      <c r="U2615" s="15" t="str" cm="1">
        <f t="array" ref="U2615">_xlfn.IFS(MONTH($S2615)=1, "January", MONTH($S2615)=2, "Feburary", MONTH($S2615)=3, "March", MONTH($S2615)=4, "April", MONTH($S2615)=5, "May", MONTH($S2615)=6, "June", MONTH($S2615)=7, "July", MONTH($S2615)=8, "August", MONTH($S2615)=9, "September", MONTH($S2615)=10, "October", MONTH($S2615)=11, "November", MONTH($S2615)=12, "December")</f>
        <v>August</v>
      </c>
    </row>
    <row r="2616" spans="1:21" ht="30" x14ac:dyDescent="0.25">
      <c r="A2616">
        <v>2614</v>
      </c>
      <c r="B2616" s="3" t="s">
        <v>2613</v>
      </c>
      <c r="C2616" s="3" t="s">
        <v>6723</v>
      </c>
      <c r="D2616" s="6">
        <v>3000</v>
      </c>
      <c r="E2616" s="8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>
        <f t="shared" si="160"/>
        <v>357</v>
      </c>
      <c r="P2616" s="11">
        <f t="shared" si="161"/>
        <v>107.1</v>
      </c>
      <c r="Q2616" t="s">
        <v>8316</v>
      </c>
      <c r="R2616" t="s">
        <v>8352</v>
      </c>
      <c r="S2616" s="10">
        <f t="shared" si="162"/>
        <v>41730.708472222221</v>
      </c>
      <c r="T2616">
        <f t="shared" si="163"/>
        <v>2014</v>
      </c>
      <c r="U2616" s="15" t="str" cm="1">
        <f t="array" ref="U2616">_xlfn.IFS(MONTH($S2616)=1, "January", MONTH($S2616)=2, "Feburary", MONTH($S2616)=3, "March", MONTH($S2616)=4, "April", MONTH($S2616)=5, "May", MONTH($S2616)=6, "June", MONTH($S2616)=7, "July", MONTH($S2616)=8, "August", MONTH($S2616)=9, "September", MONTH($S2616)=10, "October", MONTH($S2616)=11, "November", MONTH($S2616)=12, "December")</f>
        <v>April</v>
      </c>
    </row>
    <row r="2617" spans="1:21" ht="30" x14ac:dyDescent="0.25">
      <c r="A2617">
        <v>2615</v>
      </c>
      <c r="B2617" s="3" t="s">
        <v>2614</v>
      </c>
      <c r="C2617" s="3" t="s">
        <v>6724</v>
      </c>
      <c r="D2617" s="6">
        <v>3000</v>
      </c>
      <c r="E2617" s="8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>
        <f t="shared" si="160"/>
        <v>113</v>
      </c>
      <c r="P2617" s="11">
        <f t="shared" si="161"/>
        <v>47.18</v>
      </c>
      <c r="Q2617" t="s">
        <v>8316</v>
      </c>
      <c r="R2617" t="s">
        <v>8352</v>
      </c>
      <c r="S2617" s="10">
        <f t="shared" si="162"/>
        <v>42453.49726851852</v>
      </c>
      <c r="T2617">
        <f t="shared" si="163"/>
        <v>2016</v>
      </c>
      <c r="U2617" s="15" t="str" cm="1">
        <f t="array" ref="U2617">_xlfn.IFS(MONTH($S2617)=1, "January", MONTH($S2617)=2, "Feburary", MONTH($S2617)=3, "March", MONTH($S2617)=4, "April", MONTH($S2617)=5, "May", MONTH($S2617)=6, "June", MONTH($S2617)=7, "July", MONTH($S2617)=8, "August", MONTH($S2617)=9, "September", MONTH($S2617)=10, "October", MONTH($S2617)=11, "November", MONTH($S2617)=12, "December")</f>
        <v>March</v>
      </c>
    </row>
    <row r="2618" spans="1:21" ht="30" x14ac:dyDescent="0.25">
      <c r="A2618">
        <v>2616</v>
      </c>
      <c r="B2618" s="3" t="s">
        <v>2615</v>
      </c>
      <c r="C2618" s="3" t="s">
        <v>6725</v>
      </c>
      <c r="D2618" s="6">
        <v>3000</v>
      </c>
      <c r="E2618" s="8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>
        <f t="shared" si="160"/>
        <v>954</v>
      </c>
      <c r="P2618" s="11">
        <f t="shared" si="161"/>
        <v>120.31</v>
      </c>
      <c r="Q2618" t="s">
        <v>8316</v>
      </c>
      <c r="R2618" t="s">
        <v>8352</v>
      </c>
      <c r="S2618" s="10">
        <f t="shared" si="162"/>
        <v>42211.99454861111</v>
      </c>
      <c r="T2618">
        <f t="shared" si="163"/>
        <v>2015</v>
      </c>
      <c r="U2618" s="15" t="str" cm="1">
        <f t="array" ref="U2618">_xlfn.IFS(MONTH($S2618)=1, "January", MONTH($S2618)=2, "Feburary", MONTH($S2618)=3, "March", MONTH($S2618)=4, "April", MONTH($S2618)=5, "May", MONTH($S2618)=6, "June", MONTH($S2618)=7, "July", MONTH($S2618)=8, "August", MONTH($S2618)=9, "September", MONTH($S2618)=10, "October", MONTH($S2618)=11, "November", MONTH($S2618)=12, "December")</f>
        <v>July</v>
      </c>
    </row>
    <row r="2619" spans="1:21" ht="30" x14ac:dyDescent="0.25">
      <c r="A2619">
        <v>2617</v>
      </c>
      <c r="B2619" s="3" t="s">
        <v>2616</v>
      </c>
      <c r="C2619" s="3" t="s">
        <v>6726</v>
      </c>
      <c r="D2619" s="6">
        <v>3000</v>
      </c>
      <c r="E2619" s="8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>
        <f t="shared" si="160"/>
        <v>146</v>
      </c>
      <c r="P2619" s="11">
        <f t="shared" si="161"/>
        <v>27.6</v>
      </c>
      <c r="Q2619" t="s">
        <v>8316</v>
      </c>
      <c r="R2619" t="s">
        <v>8352</v>
      </c>
      <c r="S2619" s="10">
        <f t="shared" si="162"/>
        <v>41902.874432870369</v>
      </c>
      <c r="T2619">
        <f t="shared" si="163"/>
        <v>2014</v>
      </c>
      <c r="U2619" s="15" t="str" cm="1">
        <f t="array" ref="U2619">_xlfn.IFS(MONTH($S2619)=1, "January", MONTH($S2619)=2, "Feburary", MONTH($S2619)=3, "March", MONTH($S2619)=4, "April", MONTH($S2619)=5, "May", MONTH($S2619)=6, "June", MONTH($S2619)=7, "July", MONTH($S2619)=8, "August", MONTH($S2619)=9, "September", MONTH($S2619)=10, "October", MONTH($S2619)=11, "November", MONTH($S2619)=12, "December")</f>
        <v>September</v>
      </c>
    </row>
    <row r="2620" spans="1:21" ht="30" x14ac:dyDescent="0.25">
      <c r="A2620">
        <v>2618</v>
      </c>
      <c r="B2620" s="3" t="s">
        <v>2617</v>
      </c>
      <c r="C2620" s="3" t="s">
        <v>6727</v>
      </c>
      <c r="D2620" s="6">
        <v>3000</v>
      </c>
      <c r="E2620" s="8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>
        <f t="shared" si="160"/>
        <v>527</v>
      </c>
      <c r="P2620" s="11">
        <f t="shared" si="161"/>
        <v>205.3</v>
      </c>
      <c r="Q2620" t="s">
        <v>8316</v>
      </c>
      <c r="R2620" t="s">
        <v>8352</v>
      </c>
      <c r="S2620" s="10">
        <f t="shared" si="162"/>
        <v>42279.792372685188</v>
      </c>
      <c r="T2620">
        <f t="shared" si="163"/>
        <v>2015</v>
      </c>
      <c r="U2620" s="15" t="str" cm="1">
        <f t="array" ref="U2620">_xlfn.IFS(MONTH($S2620)=1, "January", MONTH($S2620)=2, "Feburary", MONTH($S2620)=3, "March", MONTH($S2620)=4, "April", MONTH($S2620)=5, "May", MONTH($S2620)=6, "June", MONTH($S2620)=7, "July", MONTH($S2620)=8, "August", MONTH($S2620)=9, "September", MONTH($S2620)=10, "October", MONTH($S2620)=11, "November", MONTH($S2620)=12, "December")</f>
        <v>October</v>
      </c>
    </row>
    <row r="2621" spans="1:21" ht="30" x14ac:dyDescent="0.25">
      <c r="A2621">
        <v>2619</v>
      </c>
      <c r="B2621" s="3" t="s">
        <v>2618</v>
      </c>
      <c r="C2621" s="3" t="s">
        <v>6728</v>
      </c>
      <c r="D2621" s="6">
        <v>3000</v>
      </c>
      <c r="E2621" s="8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>
        <f t="shared" si="160"/>
        <v>63</v>
      </c>
      <c r="P2621" s="11">
        <f t="shared" si="161"/>
        <v>35.549999999999997</v>
      </c>
      <c r="Q2621" t="s">
        <v>8316</v>
      </c>
      <c r="R2621" t="s">
        <v>8352</v>
      </c>
      <c r="S2621" s="10">
        <f t="shared" si="162"/>
        <v>42273.884305555555</v>
      </c>
      <c r="T2621">
        <f t="shared" si="163"/>
        <v>2015</v>
      </c>
      <c r="U2621" s="15" t="str" cm="1">
        <f t="array" ref="U2621">_xlfn.IFS(MONTH($S2621)=1, "January", MONTH($S2621)=2, "Feburary", MONTH($S2621)=3, "March", MONTH($S2621)=4, "April", MONTH($S2621)=5, "May", MONTH($S2621)=6, "June", MONTH($S2621)=7, "July", MONTH($S2621)=8, "August", MONTH($S2621)=9, "September", MONTH($S2621)=10, "October", MONTH($S2621)=11, "November", MONTH($S2621)=12, "December")</f>
        <v>September</v>
      </c>
    </row>
    <row r="2622" spans="1:21" ht="30" x14ac:dyDescent="0.25">
      <c r="A2622">
        <v>2620</v>
      </c>
      <c r="B2622" s="3" t="s">
        <v>2619</v>
      </c>
      <c r="C2622" s="3" t="s">
        <v>6729</v>
      </c>
      <c r="D2622" s="6">
        <v>3000</v>
      </c>
      <c r="E2622" s="8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>
        <f t="shared" si="160"/>
        <v>3112</v>
      </c>
      <c r="P2622" s="11">
        <f t="shared" si="161"/>
        <v>74.64</v>
      </c>
      <c r="Q2622" t="s">
        <v>8316</v>
      </c>
      <c r="R2622" t="s">
        <v>8352</v>
      </c>
      <c r="S2622" s="10">
        <f t="shared" si="162"/>
        <v>42251.16715277778</v>
      </c>
      <c r="T2622">
        <f t="shared" si="163"/>
        <v>2015</v>
      </c>
      <c r="U2622" s="15" t="str" cm="1">
        <f t="array" ref="U2622">_xlfn.IFS(MONTH($S2622)=1, "January", MONTH($S2622)=2, "Feburary", MONTH($S2622)=3, "March", MONTH($S2622)=4, "April", MONTH($S2622)=5, "May", MONTH($S2622)=6, "June", MONTH($S2622)=7, "July", MONTH($S2622)=8, "August", MONTH($S2622)=9, "September", MONTH($S2622)=10, "October", MONTH($S2622)=11, "November", MONTH($S2622)=12, "December")</f>
        <v>September</v>
      </c>
    </row>
    <row r="2623" spans="1:21" ht="30" x14ac:dyDescent="0.25">
      <c r="A2623">
        <v>2621</v>
      </c>
      <c r="B2623" s="3" t="s">
        <v>2620</v>
      </c>
      <c r="C2623" s="3" t="s">
        <v>6730</v>
      </c>
      <c r="D2623" s="6">
        <v>3000</v>
      </c>
      <c r="E2623" s="8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>
        <f t="shared" si="160"/>
        <v>729</v>
      </c>
      <c r="P2623" s="11">
        <f t="shared" si="161"/>
        <v>47.06</v>
      </c>
      <c r="Q2623" t="s">
        <v>8316</v>
      </c>
      <c r="R2623" t="s">
        <v>8352</v>
      </c>
      <c r="S2623" s="10">
        <f t="shared" si="162"/>
        <v>42115.74754629629</v>
      </c>
      <c r="T2623">
        <f t="shared" si="163"/>
        <v>2015</v>
      </c>
      <c r="U2623" s="15" t="str" cm="1">
        <f t="array" ref="U2623">_xlfn.IFS(MONTH($S2623)=1, "January", MONTH($S2623)=2, "Feburary", MONTH($S2623)=3, "March", MONTH($S2623)=4, "April", MONTH($S2623)=5, "May", MONTH($S2623)=6, "June", MONTH($S2623)=7, "July", MONTH($S2623)=8, "August", MONTH($S2623)=9, "September", MONTH($S2623)=10, "October", MONTH($S2623)=11, "November", MONTH($S2623)=12, "December")</f>
        <v>April</v>
      </c>
    </row>
    <row r="2624" spans="1:21" ht="30" x14ac:dyDescent="0.25">
      <c r="A2624">
        <v>2622</v>
      </c>
      <c r="B2624" s="3" t="s">
        <v>2621</v>
      </c>
      <c r="C2624" s="3" t="s">
        <v>6731</v>
      </c>
      <c r="D2624" s="6">
        <v>3000</v>
      </c>
      <c r="E2624" s="8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>
        <f t="shared" si="160"/>
        <v>66</v>
      </c>
      <c r="P2624" s="11">
        <f t="shared" si="161"/>
        <v>26.59</v>
      </c>
      <c r="Q2624" t="s">
        <v>8316</v>
      </c>
      <c r="R2624" t="s">
        <v>8352</v>
      </c>
      <c r="S2624" s="10">
        <f t="shared" si="162"/>
        <v>42689.74324074074</v>
      </c>
      <c r="T2624">
        <f t="shared" si="163"/>
        <v>2016</v>
      </c>
      <c r="U2624" s="15" t="str" cm="1">
        <f t="array" ref="U2624">_xlfn.IFS(MONTH($S2624)=1, "January", MONTH($S2624)=2, "Feburary", MONTH($S2624)=3, "March", MONTH($S2624)=4, "April", MONTH($S2624)=5, "May", MONTH($S2624)=6, "June", MONTH($S2624)=7, "July", MONTH($S2624)=8, "August", MONTH($S2624)=9, "September", MONTH($S2624)=10, "October", MONTH($S2624)=11, "November", MONTH($S2624)=12, "December")</f>
        <v>November</v>
      </c>
    </row>
    <row r="2625" spans="1:21" ht="30" x14ac:dyDescent="0.25">
      <c r="A2625">
        <v>2623</v>
      </c>
      <c r="B2625" s="3" t="s">
        <v>2622</v>
      </c>
      <c r="C2625" s="3" t="s">
        <v>6732</v>
      </c>
      <c r="D2625" s="6">
        <v>3000</v>
      </c>
      <c r="E2625" s="8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>
        <f t="shared" si="160"/>
        <v>76</v>
      </c>
      <c r="P2625" s="11">
        <f t="shared" si="161"/>
        <v>36.770000000000003</v>
      </c>
      <c r="Q2625" t="s">
        <v>8316</v>
      </c>
      <c r="R2625" t="s">
        <v>8352</v>
      </c>
      <c r="S2625" s="10">
        <f t="shared" si="162"/>
        <v>42692.256550925929</v>
      </c>
      <c r="T2625">
        <f t="shared" si="163"/>
        <v>2016</v>
      </c>
      <c r="U2625" s="15" t="str" cm="1">
        <f t="array" ref="U2625">_xlfn.IFS(MONTH($S2625)=1, "January", MONTH($S2625)=2, "Feburary", MONTH($S2625)=3, "March", MONTH($S2625)=4, "April", MONTH($S2625)=5, "May", MONTH($S2625)=6, "June", MONTH($S2625)=7, "July", MONTH($S2625)=8, "August", MONTH($S2625)=9, "September", MONTH($S2625)=10, "October", MONTH($S2625)=11, "November", MONTH($S2625)=12, "December")</f>
        <v>November</v>
      </c>
    </row>
    <row r="2626" spans="1:21" ht="30" x14ac:dyDescent="0.25">
      <c r="A2626">
        <v>2624</v>
      </c>
      <c r="B2626" s="3" t="s">
        <v>2623</v>
      </c>
      <c r="C2626" s="3" t="s">
        <v>6733</v>
      </c>
      <c r="D2626" s="6">
        <v>3000</v>
      </c>
      <c r="E2626" s="8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>
        <f t="shared" si="160"/>
        <v>3678</v>
      </c>
      <c r="P2626" s="11">
        <f t="shared" si="161"/>
        <v>31.82</v>
      </c>
      <c r="Q2626" t="s">
        <v>8316</v>
      </c>
      <c r="R2626" t="s">
        <v>8352</v>
      </c>
      <c r="S2626" s="10">
        <f t="shared" si="162"/>
        <v>41144.42155092593</v>
      </c>
      <c r="T2626">
        <f t="shared" si="163"/>
        <v>2012</v>
      </c>
      <c r="U2626" s="15" t="str" cm="1">
        <f t="array" ref="U2626">_xlfn.IFS(MONTH($S2626)=1, "January", MONTH($S2626)=2, "Feburary", MONTH($S2626)=3, "March", MONTH($S2626)=4, "April", MONTH($S2626)=5, "May", MONTH($S2626)=6, "June", MONTH($S2626)=7, "July", MONTH($S2626)=8, "August", MONTH($S2626)=9, "September", MONTH($S2626)=10, "October", MONTH($S2626)=11, "November", MONTH($S2626)=12, "December")</f>
        <v>August</v>
      </c>
    </row>
    <row r="2627" spans="1:21" ht="30" x14ac:dyDescent="0.25">
      <c r="A2627">
        <v>2625</v>
      </c>
      <c r="B2627" s="3" t="s">
        <v>2624</v>
      </c>
      <c r="C2627" s="3" t="s">
        <v>6734</v>
      </c>
      <c r="D2627" s="6">
        <v>3000</v>
      </c>
      <c r="E2627" s="8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>
        <f t="shared" ref="O2627:O2690" si="164">ROUND($E2627/$D2627*100, 0)</f>
        <v>48</v>
      </c>
      <c r="P2627" s="11">
        <f t="shared" ref="P2627:P2690" si="165">IFERROR(ROUND($E2627/$L2627, 2), 0)</f>
        <v>27.58</v>
      </c>
      <c r="Q2627" t="s">
        <v>8316</v>
      </c>
      <c r="R2627" t="s">
        <v>8352</v>
      </c>
      <c r="S2627" s="10">
        <f t="shared" ref="S2627:S2690" si="166">((($J2627/60)/60)/24)+DATE(1970,1,1)</f>
        <v>42658.810277777782</v>
      </c>
      <c r="T2627">
        <f t="shared" ref="T2627:T2690" si="167">YEAR($S2627)</f>
        <v>2016</v>
      </c>
      <c r="U2627" s="15" t="str" cm="1">
        <f t="array" ref="U2627">_xlfn.IFS(MONTH($S2627)=1, "January", MONTH($S2627)=2, "Feburary", MONTH($S2627)=3, "March", MONTH($S2627)=4, "April", MONTH($S2627)=5, "May", MONTH($S2627)=6, "June", MONTH($S2627)=7, "July", MONTH($S2627)=8, "August", MONTH($S2627)=9, "September", MONTH($S2627)=10, "October", MONTH($S2627)=11, "November", MONTH($S2627)=12, "December")</f>
        <v>October</v>
      </c>
    </row>
    <row r="2628" spans="1:21" ht="30" x14ac:dyDescent="0.25">
      <c r="A2628">
        <v>2626</v>
      </c>
      <c r="B2628" s="3" t="s">
        <v>2625</v>
      </c>
      <c r="C2628" s="3" t="s">
        <v>6735</v>
      </c>
      <c r="D2628" s="6">
        <v>3000</v>
      </c>
      <c r="E2628" s="8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>
        <f t="shared" si="164"/>
        <v>93</v>
      </c>
      <c r="P2628" s="11">
        <f t="shared" si="165"/>
        <v>56</v>
      </c>
      <c r="Q2628" t="s">
        <v>8316</v>
      </c>
      <c r="R2628" t="s">
        <v>8352</v>
      </c>
      <c r="S2628" s="10">
        <f t="shared" si="166"/>
        <v>42128.628113425926</v>
      </c>
      <c r="T2628">
        <f t="shared" si="167"/>
        <v>2015</v>
      </c>
      <c r="U2628" s="15" t="str" cm="1">
        <f t="array" ref="U2628">_xlfn.IFS(MONTH($S2628)=1, "January", MONTH($S2628)=2, "Feburary", MONTH($S2628)=3, "March", MONTH($S2628)=4, "April", MONTH($S2628)=5, "May", MONTH($S2628)=6, "June", MONTH($S2628)=7, "July", MONTH($S2628)=8, "August", MONTH($S2628)=9, "September", MONTH($S2628)=10, "October", MONTH($S2628)=11, "November", MONTH($S2628)=12, "December")</f>
        <v>May</v>
      </c>
    </row>
    <row r="2629" spans="1:21" ht="30" x14ac:dyDescent="0.25">
      <c r="A2629">
        <v>2627</v>
      </c>
      <c r="B2629" s="3" t="s">
        <v>2626</v>
      </c>
      <c r="C2629" s="3" t="s">
        <v>6736</v>
      </c>
      <c r="D2629" s="6">
        <v>3000</v>
      </c>
      <c r="E2629" s="8">
        <v>970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>
        <f t="shared" si="164"/>
        <v>32</v>
      </c>
      <c r="P2629" s="11">
        <f t="shared" si="165"/>
        <v>21.56</v>
      </c>
      <c r="Q2629" t="s">
        <v>8316</v>
      </c>
      <c r="R2629" t="s">
        <v>8352</v>
      </c>
      <c r="S2629" s="10">
        <f t="shared" si="166"/>
        <v>42304.829409722224</v>
      </c>
      <c r="T2629">
        <f t="shared" si="167"/>
        <v>2015</v>
      </c>
      <c r="U2629" s="15" t="str" cm="1">
        <f t="array" ref="U2629">_xlfn.IFS(MONTH($S2629)=1, "January", MONTH($S2629)=2, "Feburary", MONTH($S2629)=3, "March", MONTH($S2629)=4, "April", MONTH($S2629)=5, "May", MONTH($S2629)=6, "June", MONTH($S2629)=7, "July", MONTH($S2629)=8, "August", MONTH($S2629)=9, "September", MONTH($S2629)=10, "October", MONTH($S2629)=11, "November", MONTH($S2629)=12, "December")</f>
        <v>October</v>
      </c>
    </row>
    <row r="2630" spans="1:21" ht="30" x14ac:dyDescent="0.25">
      <c r="A2630">
        <v>2628</v>
      </c>
      <c r="B2630" s="3" t="s">
        <v>2627</v>
      </c>
      <c r="C2630" s="3" t="s">
        <v>6737</v>
      </c>
      <c r="D2630" s="6">
        <v>3000</v>
      </c>
      <c r="E2630" s="8">
        <v>926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>
        <f t="shared" si="164"/>
        <v>31</v>
      </c>
      <c r="P2630" s="11">
        <f t="shared" si="165"/>
        <v>44.1</v>
      </c>
      <c r="Q2630" t="s">
        <v>8316</v>
      </c>
      <c r="R2630" t="s">
        <v>8352</v>
      </c>
      <c r="S2630" s="10">
        <f t="shared" si="166"/>
        <v>41953.966053240743</v>
      </c>
      <c r="T2630">
        <f t="shared" si="167"/>
        <v>2014</v>
      </c>
      <c r="U2630" s="15" t="str" cm="1">
        <f t="array" ref="U2630">_xlfn.IFS(MONTH($S2630)=1, "January", MONTH($S2630)=2, "Feburary", MONTH($S2630)=3, "March", MONTH($S2630)=4, "April", MONTH($S2630)=5, "May", MONTH($S2630)=6, "June", MONTH($S2630)=7, "July", MONTH($S2630)=8, "August", MONTH($S2630)=9, "September", MONTH($S2630)=10, "October", MONTH($S2630)=11, "November", MONTH($S2630)=12, "December")</f>
        <v>November</v>
      </c>
    </row>
    <row r="2631" spans="1:21" ht="30" x14ac:dyDescent="0.25">
      <c r="A2631">
        <v>2629</v>
      </c>
      <c r="B2631" s="3" t="s">
        <v>2628</v>
      </c>
      <c r="C2631" s="3" t="s">
        <v>6738</v>
      </c>
      <c r="D2631" s="6">
        <v>3000</v>
      </c>
      <c r="E2631" s="8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>
        <f t="shared" si="164"/>
        <v>213</v>
      </c>
      <c r="P2631" s="11">
        <f t="shared" si="165"/>
        <v>63.87</v>
      </c>
      <c r="Q2631" t="s">
        <v>8316</v>
      </c>
      <c r="R2631" t="s">
        <v>8352</v>
      </c>
      <c r="S2631" s="10">
        <f t="shared" si="166"/>
        <v>42108.538449074069</v>
      </c>
      <c r="T2631">
        <f t="shared" si="167"/>
        <v>2015</v>
      </c>
      <c r="U2631" s="15" t="str" cm="1">
        <f t="array" ref="U2631">_xlfn.IFS(MONTH($S2631)=1, "January", MONTH($S2631)=2, "Feburary", MONTH($S2631)=3, "March", MONTH($S2631)=4, "April", MONTH($S2631)=5, "May", MONTH($S2631)=6, "June", MONTH($S2631)=7, "July", MONTH($S2631)=8, "August", MONTH($S2631)=9, "September", MONTH($S2631)=10, "October", MONTH($S2631)=11, "November", MONTH($S2631)=12, "December")</f>
        <v>April</v>
      </c>
    </row>
    <row r="2632" spans="1:21" ht="30" x14ac:dyDescent="0.25">
      <c r="A2632">
        <v>2630</v>
      </c>
      <c r="B2632" s="3" t="s">
        <v>2629</v>
      </c>
      <c r="C2632" s="3" t="s">
        <v>6739</v>
      </c>
      <c r="D2632" s="6">
        <v>3000</v>
      </c>
      <c r="E2632" s="8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>
        <f t="shared" si="164"/>
        <v>105</v>
      </c>
      <c r="P2632" s="11">
        <f t="shared" si="165"/>
        <v>38.99</v>
      </c>
      <c r="Q2632" t="s">
        <v>8316</v>
      </c>
      <c r="R2632" t="s">
        <v>8352</v>
      </c>
      <c r="S2632" s="10">
        <f t="shared" si="166"/>
        <v>42524.105462962965</v>
      </c>
      <c r="T2632">
        <f t="shared" si="167"/>
        <v>2016</v>
      </c>
      <c r="U2632" s="15" t="str" cm="1">
        <f t="array" ref="U2632">_xlfn.IFS(MONTH($S2632)=1, "January", MONTH($S2632)=2, "Feburary", MONTH($S2632)=3, "March", MONTH($S2632)=4, "April", MONTH($S2632)=5, "May", MONTH($S2632)=6, "June", MONTH($S2632)=7, "July", MONTH($S2632)=8, "August", MONTH($S2632)=9, "September", MONTH($S2632)=10, "October", MONTH($S2632)=11, "November", MONTH($S2632)=12, "December")</f>
        <v>June</v>
      </c>
    </row>
    <row r="2633" spans="1:21" ht="30" x14ac:dyDescent="0.25">
      <c r="A2633">
        <v>2631</v>
      </c>
      <c r="B2633" s="3" t="s">
        <v>2630</v>
      </c>
      <c r="C2633" s="3" t="s">
        <v>6740</v>
      </c>
      <c r="D2633" s="6">
        <v>3000</v>
      </c>
      <c r="E2633" s="8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>
        <f t="shared" si="164"/>
        <v>764</v>
      </c>
      <c r="P2633" s="11">
        <f t="shared" si="165"/>
        <v>80.19</v>
      </c>
      <c r="Q2633" t="s">
        <v>8316</v>
      </c>
      <c r="R2633" t="s">
        <v>8352</v>
      </c>
      <c r="S2633" s="10">
        <f t="shared" si="166"/>
        <v>42218.169293981482</v>
      </c>
      <c r="T2633">
        <f t="shared" si="167"/>
        <v>2015</v>
      </c>
      <c r="U2633" s="15" t="str" cm="1">
        <f t="array" ref="U2633">_xlfn.IFS(MONTH($S2633)=1, "January", MONTH($S2633)=2, "Feburary", MONTH($S2633)=3, "March", MONTH($S2633)=4, "April", MONTH($S2633)=5, "May", MONTH($S2633)=6, "June", MONTH($S2633)=7, "July", MONTH($S2633)=8, "August", MONTH($S2633)=9, "September", MONTH($S2633)=10, "October", MONTH($S2633)=11, "November", MONTH($S2633)=12, "December")</f>
        <v>August</v>
      </c>
    </row>
    <row r="2634" spans="1:21" ht="30" x14ac:dyDescent="0.25">
      <c r="A2634">
        <v>2632</v>
      </c>
      <c r="B2634" s="3" t="s">
        <v>2631</v>
      </c>
      <c r="C2634" s="3" t="s">
        <v>6741</v>
      </c>
      <c r="D2634" s="6">
        <v>3000</v>
      </c>
      <c r="E2634" s="8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>
        <f t="shared" si="164"/>
        <v>49</v>
      </c>
      <c r="P2634" s="11">
        <f t="shared" si="165"/>
        <v>34.9</v>
      </c>
      <c r="Q2634" t="s">
        <v>8316</v>
      </c>
      <c r="R2634" t="s">
        <v>8352</v>
      </c>
      <c r="S2634" s="10">
        <f t="shared" si="166"/>
        <v>42494.061793981484</v>
      </c>
      <c r="T2634">
        <f t="shared" si="167"/>
        <v>2016</v>
      </c>
      <c r="U2634" s="15" t="str" cm="1">
        <f t="array" ref="U2634">_xlfn.IFS(MONTH($S2634)=1, "January", MONTH($S2634)=2, "Feburary", MONTH($S2634)=3, "March", MONTH($S2634)=4, "April", MONTH($S2634)=5, "May", MONTH($S2634)=6, "June", MONTH($S2634)=7, "July", MONTH($S2634)=8, "August", MONTH($S2634)=9, "September", MONTH($S2634)=10, "October", MONTH($S2634)=11, "November", MONTH($S2634)=12, "December")</f>
        <v>May</v>
      </c>
    </row>
    <row r="2635" spans="1:21" ht="30" x14ac:dyDescent="0.25">
      <c r="A2635">
        <v>2633</v>
      </c>
      <c r="B2635" s="3" t="s">
        <v>2632</v>
      </c>
      <c r="C2635" s="3" t="s">
        <v>6742</v>
      </c>
      <c r="D2635" s="6">
        <v>3000</v>
      </c>
      <c r="E2635" s="8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>
        <f t="shared" si="164"/>
        <v>591</v>
      </c>
      <c r="P2635" s="11">
        <f t="shared" si="165"/>
        <v>89.1</v>
      </c>
      <c r="Q2635" t="s">
        <v>8316</v>
      </c>
      <c r="R2635" t="s">
        <v>8352</v>
      </c>
      <c r="S2635" s="10">
        <f t="shared" si="166"/>
        <v>41667.823287037041</v>
      </c>
      <c r="T2635">
        <f t="shared" si="167"/>
        <v>2014</v>
      </c>
      <c r="U2635" s="15" t="str" cm="1">
        <f t="array" ref="U2635">_xlfn.IFS(MONTH($S2635)=1, "January", MONTH($S2635)=2, "Feburary", MONTH($S2635)=3, "March", MONTH($S2635)=4, "April", MONTH($S2635)=5, "May", MONTH($S2635)=6, "June", MONTH($S2635)=7, "July", MONTH($S2635)=8, "August", MONTH($S2635)=9, "September", MONTH($S2635)=10, "October", MONTH($S2635)=11, "November", MONTH($S2635)=12, "December")</f>
        <v>January</v>
      </c>
    </row>
    <row r="2636" spans="1:21" ht="30" x14ac:dyDescent="0.25">
      <c r="A2636">
        <v>2634</v>
      </c>
      <c r="B2636" s="3" t="s">
        <v>2633</v>
      </c>
      <c r="C2636" s="3" t="s">
        <v>6743</v>
      </c>
      <c r="D2636" s="6">
        <v>3000</v>
      </c>
      <c r="E2636" s="8">
        <v>986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>
        <f t="shared" si="164"/>
        <v>33</v>
      </c>
      <c r="P2636" s="11">
        <f t="shared" si="165"/>
        <v>39.44</v>
      </c>
      <c r="Q2636" t="s">
        <v>8316</v>
      </c>
      <c r="R2636" t="s">
        <v>8352</v>
      </c>
      <c r="S2636" s="10">
        <f t="shared" si="166"/>
        <v>42612.656493055561</v>
      </c>
      <c r="T2636">
        <f t="shared" si="167"/>
        <v>2016</v>
      </c>
      <c r="U2636" s="15" t="str" cm="1">
        <f t="array" ref="U2636">_xlfn.IFS(MONTH($S2636)=1, "January", MONTH($S2636)=2, "Feburary", MONTH($S2636)=3, "March", MONTH($S2636)=4, "April", MONTH($S2636)=5, "May", MONTH($S2636)=6, "June", MONTH($S2636)=7, "July", MONTH($S2636)=8, "August", MONTH($S2636)=9, "September", MONTH($S2636)=10, "October", MONTH($S2636)=11, "November", MONTH($S2636)=12, "December")</f>
        <v>August</v>
      </c>
    </row>
    <row r="2637" spans="1:21" ht="30" x14ac:dyDescent="0.25">
      <c r="A2637">
        <v>2635</v>
      </c>
      <c r="B2637" s="3" t="s">
        <v>2634</v>
      </c>
      <c r="C2637" s="3" t="s">
        <v>6744</v>
      </c>
      <c r="D2637" s="6">
        <v>3000</v>
      </c>
      <c r="E2637" s="8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>
        <f t="shared" si="164"/>
        <v>383</v>
      </c>
      <c r="P2637" s="11">
        <f t="shared" si="165"/>
        <v>136.9</v>
      </c>
      <c r="Q2637" t="s">
        <v>8316</v>
      </c>
      <c r="R2637" t="s">
        <v>8352</v>
      </c>
      <c r="S2637" s="10">
        <f t="shared" si="166"/>
        <v>42037.950937500005</v>
      </c>
      <c r="T2637">
        <f t="shared" si="167"/>
        <v>2015</v>
      </c>
      <c r="U2637" s="15" t="str" cm="1">
        <f t="array" ref="U2637">_xlfn.IFS(MONTH($S2637)=1, "January", MONTH($S2637)=2, "Feburary", MONTH($S2637)=3, "March", MONTH($S2637)=4, "April", MONTH($S2637)=5, "May", MONTH($S2637)=6, "June", MONTH($S2637)=7, "July", MONTH($S2637)=8, "August", MONTH($S2637)=9, "September", MONTH($S2637)=10, "October", MONTH($S2637)=11, "November", MONTH($S2637)=12, "December")</f>
        <v>Feburary</v>
      </c>
    </row>
    <row r="2638" spans="1:21" ht="30" x14ac:dyDescent="0.25">
      <c r="A2638">
        <v>2636</v>
      </c>
      <c r="B2638" s="3" t="s">
        <v>2635</v>
      </c>
      <c r="C2638" s="3" t="s">
        <v>6745</v>
      </c>
      <c r="D2638" s="6">
        <v>3000</v>
      </c>
      <c r="E2638" s="8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>
        <f t="shared" si="164"/>
        <v>62</v>
      </c>
      <c r="P2638" s="11">
        <f t="shared" si="165"/>
        <v>37.46</v>
      </c>
      <c r="Q2638" t="s">
        <v>8316</v>
      </c>
      <c r="R2638" t="s">
        <v>8352</v>
      </c>
      <c r="S2638" s="10">
        <f t="shared" si="166"/>
        <v>42636.614745370374</v>
      </c>
      <c r="T2638">
        <f t="shared" si="167"/>
        <v>2016</v>
      </c>
      <c r="U2638" s="15" t="str" cm="1">
        <f t="array" ref="U2638">_xlfn.IFS(MONTH($S2638)=1, "January", MONTH($S2638)=2, "Feburary", MONTH($S2638)=3, "March", MONTH($S2638)=4, "April", MONTH($S2638)=5, "May", MONTH($S2638)=6, "June", MONTH($S2638)=7, "July", MONTH($S2638)=8, "August", MONTH($S2638)=9, "September", MONTH($S2638)=10, "October", MONTH($S2638)=11, "November", MONTH($S2638)=12, "December")</f>
        <v>September</v>
      </c>
    </row>
    <row r="2639" spans="1:21" ht="30" x14ac:dyDescent="0.25">
      <c r="A2639">
        <v>2637</v>
      </c>
      <c r="B2639" s="3" t="s">
        <v>2636</v>
      </c>
      <c r="C2639" s="3" t="s">
        <v>6746</v>
      </c>
      <c r="D2639" s="6">
        <v>3000</v>
      </c>
      <c r="E2639" s="8">
        <v>831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>
        <f t="shared" si="164"/>
        <v>28</v>
      </c>
      <c r="P2639" s="11">
        <f t="shared" si="165"/>
        <v>31.96</v>
      </c>
      <c r="Q2639" t="s">
        <v>8316</v>
      </c>
      <c r="R2639" t="s">
        <v>8352</v>
      </c>
      <c r="S2639" s="10">
        <f t="shared" si="166"/>
        <v>42639.549479166672</v>
      </c>
      <c r="T2639">
        <f t="shared" si="167"/>
        <v>2016</v>
      </c>
      <c r="U2639" s="15" t="str" cm="1">
        <f t="array" ref="U2639">_xlfn.IFS(MONTH($S2639)=1, "January", MONTH($S2639)=2, "Feburary", MONTH($S2639)=3, "March", MONTH($S2639)=4, "April", MONTH($S2639)=5, "May", MONTH($S2639)=6, "June", MONTH($S2639)=7, "July", MONTH($S2639)=8, "August", MONTH($S2639)=9, "September", MONTH($S2639)=10, "October", MONTH($S2639)=11, "November", MONTH($S2639)=12, "December")</f>
        <v>September</v>
      </c>
    </row>
    <row r="2640" spans="1:21" ht="30" x14ac:dyDescent="0.25">
      <c r="A2640">
        <v>2638</v>
      </c>
      <c r="B2640" s="3" t="s">
        <v>2637</v>
      </c>
      <c r="C2640" s="3" t="s">
        <v>6747</v>
      </c>
      <c r="D2640" s="6">
        <v>3000</v>
      </c>
      <c r="E2640" s="8">
        <v>353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>
        <f t="shared" si="164"/>
        <v>12</v>
      </c>
      <c r="P2640" s="11">
        <f t="shared" si="165"/>
        <v>25.21</v>
      </c>
      <c r="Q2640" t="s">
        <v>8316</v>
      </c>
      <c r="R2640" t="s">
        <v>8352</v>
      </c>
      <c r="S2640" s="10">
        <f t="shared" si="166"/>
        <v>41989.913136574076</v>
      </c>
      <c r="T2640">
        <f t="shared" si="167"/>
        <v>2014</v>
      </c>
      <c r="U2640" s="15" t="str" cm="1">
        <f t="array" ref="U2640">_xlfn.IFS(MONTH($S2640)=1, "January", MONTH($S2640)=2, "Feburary", MONTH($S2640)=3, "March", MONTH($S2640)=4, "April", MONTH($S2640)=5, "May", MONTH($S2640)=6, "June", MONTH($S2640)=7, "July", MONTH($S2640)=8, "August", MONTH($S2640)=9, "September", MONTH($S2640)=10, "October", MONTH($S2640)=11, "November", MONTH($S2640)=12, "December")</f>
        <v>December</v>
      </c>
    </row>
    <row r="2641" spans="1:21" ht="30" x14ac:dyDescent="0.25">
      <c r="A2641">
        <v>2639</v>
      </c>
      <c r="B2641" s="3" t="s">
        <v>2638</v>
      </c>
      <c r="C2641" s="3" t="s">
        <v>6748</v>
      </c>
      <c r="D2641" s="6">
        <v>3000</v>
      </c>
      <c r="E2641" s="8">
        <v>492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>
        <f t="shared" si="164"/>
        <v>16</v>
      </c>
      <c r="P2641" s="11">
        <f t="shared" si="165"/>
        <v>10.039999999999999</v>
      </c>
      <c r="Q2641" t="s">
        <v>8316</v>
      </c>
      <c r="R2641" t="s">
        <v>8352</v>
      </c>
      <c r="S2641" s="10">
        <f t="shared" si="166"/>
        <v>42024.86513888889</v>
      </c>
      <c r="T2641">
        <f t="shared" si="167"/>
        <v>2015</v>
      </c>
      <c r="U2641" s="15" t="str" cm="1">
        <f t="array" ref="U2641">_xlfn.IFS(MONTH($S2641)=1, "January", MONTH($S2641)=2, "Feburary", MONTH($S2641)=3, "March", MONTH($S2641)=4, "April", MONTH($S2641)=5, "May", MONTH($S2641)=6, "June", MONTH($S2641)=7, "July", MONTH($S2641)=8, "August", MONTH($S2641)=9, "September", MONTH($S2641)=10, "October", MONTH($S2641)=11, "November", MONTH($S2641)=12, "December")</f>
        <v>January</v>
      </c>
    </row>
    <row r="2642" spans="1:21" ht="45" x14ac:dyDescent="0.25">
      <c r="A2642">
        <v>2640</v>
      </c>
      <c r="B2642" s="3" t="s">
        <v>2639</v>
      </c>
      <c r="C2642" s="3" t="s">
        <v>6749</v>
      </c>
      <c r="D2642" s="6">
        <v>3000</v>
      </c>
      <c r="E2642" s="8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>
        <f t="shared" si="164"/>
        <v>106</v>
      </c>
      <c r="P2642" s="11">
        <f t="shared" si="165"/>
        <v>45.94</v>
      </c>
      <c r="Q2642" t="s">
        <v>8316</v>
      </c>
      <c r="R2642" t="s">
        <v>8352</v>
      </c>
      <c r="S2642" s="10">
        <f t="shared" si="166"/>
        <v>42103.160578703704</v>
      </c>
      <c r="T2642">
        <f t="shared" si="167"/>
        <v>2015</v>
      </c>
      <c r="U2642" s="15" t="str" cm="1">
        <f t="array" ref="U2642">_xlfn.IFS(MONTH($S2642)=1, "January", MONTH($S2642)=2, "Feburary", MONTH($S2642)=3, "March", MONTH($S2642)=4, "April", MONTH($S2642)=5, "May", MONTH($S2642)=6, "June", MONTH($S2642)=7, "July", MONTH($S2642)=8, "August", MONTH($S2642)=9, "September", MONTH($S2642)=10, "October", MONTH($S2642)=11, "November", MONTH($S2642)=12, "December")</f>
        <v>April</v>
      </c>
    </row>
    <row r="2643" spans="1:21" ht="30" x14ac:dyDescent="0.25">
      <c r="A2643">
        <v>2641</v>
      </c>
      <c r="B2643" s="3" t="s">
        <v>2640</v>
      </c>
      <c r="C2643" s="3" t="s">
        <v>6750</v>
      </c>
      <c r="D2643" s="6">
        <v>3000</v>
      </c>
      <c r="E2643" s="8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>
        <f t="shared" si="164"/>
        <v>1</v>
      </c>
      <c r="P2643" s="11">
        <f t="shared" si="165"/>
        <v>15</v>
      </c>
      <c r="Q2643" t="s">
        <v>8316</v>
      </c>
      <c r="R2643" t="s">
        <v>8352</v>
      </c>
      <c r="S2643" s="10">
        <f t="shared" si="166"/>
        <v>41880.827118055553</v>
      </c>
      <c r="T2643">
        <f t="shared" si="167"/>
        <v>2014</v>
      </c>
      <c r="U2643" s="15" t="str" cm="1">
        <f t="array" ref="U2643">_xlfn.IFS(MONTH($S2643)=1, "January", MONTH($S2643)=2, "Feburary", MONTH($S2643)=3, "March", MONTH($S2643)=4, "April", MONTH($S2643)=5, "May", MONTH($S2643)=6, "June", MONTH($S2643)=7, "July", MONTH($S2643)=8, "August", MONTH($S2643)=9, "September", MONTH($S2643)=10, "October", MONTH($S2643)=11, "November", MONTH($S2643)=12, "December")</f>
        <v>August</v>
      </c>
    </row>
    <row r="2644" spans="1:21" ht="30" x14ac:dyDescent="0.25">
      <c r="A2644">
        <v>2642</v>
      </c>
      <c r="B2644" s="3" t="s">
        <v>2641</v>
      </c>
      <c r="C2644" s="3" t="s">
        <v>6751</v>
      </c>
      <c r="D2644" s="6">
        <v>3000</v>
      </c>
      <c r="E2644" s="8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>
        <f t="shared" si="164"/>
        <v>0</v>
      </c>
      <c r="P2644" s="11">
        <f t="shared" si="165"/>
        <v>0</v>
      </c>
      <c r="Q2644" t="s">
        <v>8316</v>
      </c>
      <c r="R2644" t="s">
        <v>8352</v>
      </c>
      <c r="S2644" s="10">
        <f t="shared" si="166"/>
        <v>42536.246620370366</v>
      </c>
      <c r="T2644">
        <f t="shared" si="167"/>
        <v>2016</v>
      </c>
      <c r="U2644" s="15" t="str" cm="1">
        <f t="array" ref="U2644">_xlfn.IFS(MONTH($S2644)=1, "January", MONTH($S2644)=2, "Feburary", MONTH($S2644)=3, "March", MONTH($S2644)=4, "April", MONTH($S2644)=5, "May", MONTH($S2644)=6, "June", MONTH($S2644)=7, "July", MONTH($S2644)=8, "August", MONTH($S2644)=9, "September", MONTH($S2644)=10, "October", MONTH($S2644)=11, "November", MONTH($S2644)=12, "December")</f>
        <v>June</v>
      </c>
    </row>
    <row r="2645" spans="1:21" ht="30" x14ac:dyDescent="0.25">
      <c r="A2645">
        <v>2643</v>
      </c>
      <c r="B2645" s="3" t="s">
        <v>2642</v>
      </c>
      <c r="C2645" s="3" t="s">
        <v>6752</v>
      </c>
      <c r="D2645" s="6">
        <v>3000</v>
      </c>
      <c r="E2645" s="8">
        <v>335597.31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>
        <f t="shared" si="164"/>
        <v>11187</v>
      </c>
      <c r="P2645" s="11">
        <f t="shared" si="165"/>
        <v>223.58</v>
      </c>
      <c r="Q2645" t="s">
        <v>8316</v>
      </c>
      <c r="R2645" t="s">
        <v>8352</v>
      </c>
      <c r="S2645" s="10">
        <f t="shared" si="166"/>
        <v>42689.582349537035</v>
      </c>
      <c r="T2645">
        <f t="shared" si="167"/>
        <v>2016</v>
      </c>
      <c r="U2645" s="15" t="str" cm="1">
        <f t="array" ref="U2645">_xlfn.IFS(MONTH($S2645)=1, "January", MONTH($S2645)=2, "Feburary", MONTH($S2645)=3, "March", MONTH($S2645)=4, "April", MONTH($S2645)=5, "May", MONTH($S2645)=6, "June", MONTH($S2645)=7, "July", MONTH($S2645)=8, "August", MONTH($S2645)=9, "September", MONTH($S2645)=10, "October", MONTH($S2645)=11, "November", MONTH($S2645)=12, "December")</f>
        <v>November</v>
      </c>
    </row>
    <row r="2646" spans="1:21" ht="30" x14ac:dyDescent="0.25">
      <c r="A2646">
        <v>2644</v>
      </c>
      <c r="B2646" s="3" t="s">
        <v>2643</v>
      </c>
      <c r="C2646" s="3" t="s">
        <v>6753</v>
      </c>
      <c r="D2646" s="6">
        <v>3000</v>
      </c>
      <c r="E2646" s="8">
        <v>2053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>
        <f t="shared" si="164"/>
        <v>68</v>
      </c>
      <c r="P2646" s="11">
        <f t="shared" si="165"/>
        <v>39.479999999999997</v>
      </c>
      <c r="Q2646" t="s">
        <v>8316</v>
      </c>
      <c r="R2646" t="s">
        <v>8352</v>
      </c>
      <c r="S2646" s="10">
        <f t="shared" si="166"/>
        <v>42774.792071759264</v>
      </c>
      <c r="T2646">
        <f t="shared" si="167"/>
        <v>2017</v>
      </c>
      <c r="U2646" s="15" t="str" cm="1">
        <f t="array" ref="U2646">_xlfn.IFS(MONTH($S2646)=1, "January", MONTH($S2646)=2, "Feburary", MONTH($S2646)=3, "March", MONTH($S2646)=4, "April", MONTH($S2646)=5, "May", MONTH($S2646)=6, "June", MONTH($S2646)=7, "July", MONTH($S2646)=8, "August", MONTH($S2646)=9, "September", MONTH($S2646)=10, "October", MONTH($S2646)=11, "November", MONTH($S2646)=12, "December")</f>
        <v>Feburary</v>
      </c>
    </row>
    <row r="2647" spans="1:21" ht="30" x14ac:dyDescent="0.25">
      <c r="A2647">
        <v>2645</v>
      </c>
      <c r="B2647" s="3" t="s">
        <v>2644</v>
      </c>
      <c r="C2647" s="3" t="s">
        <v>6754</v>
      </c>
      <c r="D2647" s="6">
        <v>3000</v>
      </c>
      <c r="E2647" s="8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>
        <f t="shared" si="164"/>
        <v>70</v>
      </c>
      <c r="P2647" s="11">
        <f t="shared" si="165"/>
        <v>91.3</v>
      </c>
      <c r="Q2647" t="s">
        <v>8316</v>
      </c>
      <c r="R2647" t="s">
        <v>8352</v>
      </c>
      <c r="S2647" s="10">
        <f t="shared" si="166"/>
        <v>41921.842627314814</v>
      </c>
      <c r="T2647">
        <f t="shared" si="167"/>
        <v>2014</v>
      </c>
      <c r="U2647" s="15" t="str" cm="1">
        <f t="array" ref="U2647">_xlfn.IFS(MONTH($S2647)=1, "January", MONTH($S2647)=2, "Feburary", MONTH($S2647)=3, "March", MONTH($S2647)=4, "April", MONTH($S2647)=5, "May", MONTH($S2647)=6, "June", MONTH($S2647)=7, "July", MONTH($S2647)=8, "August", MONTH($S2647)=9, "September", MONTH($S2647)=10, "October", MONTH($S2647)=11, "November", MONTH($S2647)=12, "December")</f>
        <v>October</v>
      </c>
    </row>
    <row r="2648" spans="1:21" ht="30" x14ac:dyDescent="0.25">
      <c r="A2648">
        <v>2646</v>
      </c>
      <c r="B2648" s="3" t="s">
        <v>2645</v>
      </c>
      <c r="C2648" s="3" t="s">
        <v>6755</v>
      </c>
      <c r="D2648" s="6">
        <v>3000</v>
      </c>
      <c r="E2648" s="8">
        <v>42086.42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>
        <f t="shared" si="164"/>
        <v>1403</v>
      </c>
      <c r="P2648" s="11">
        <f t="shared" si="165"/>
        <v>78.67</v>
      </c>
      <c r="Q2648" t="s">
        <v>8316</v>
      </c>
      <c r="R2648" t="s">
        <v>8352</v>
      </c>
      <c r="S2648" s="10">
        <f t="shared" si="166"/>
        <v>42226.313298611116</v>
      </c>
      <c r="T2648">
        <f t="shared" si="167"/>
        <v>2015</v>
      </c>
      <c r="U2648" s="15" t="str" cm="1">
        <f t="array" ref="U2648">_xlfn.IFS(MONTH($S2648)=1, "January", MONTH($S2648)=2, "Feburary", MONTH($S2648)=3, "March", MONTH($S2648)=4, "April", MONTH($S2648)=5, "May", MONTH($S2648)=6, "June", MONTH($S2648)=7, "July", MONTH($S2648)=8, "August", MONTH($S2648)=9, "September", MONTH($S2648)=10, "October", MONTH($S2648)=11, "November", MONTH($S2648)=12, "December")</f>
        <v>August</v>
      </c>
    </row>
    <row r="2649" spans="1:21" ht="30" x14ac:dyDescent="0.25">
      <c r="A2649">
        <v>2647</v>
      </c>
      <c r="B2649" s="3" t="s">
        <v>2646</v>
      </c>
      <c r="C2649" s="3" t="s">
        <v>6756</v>
      </c>
      <c r="D2649" s="6">
        <v>3000</v>
      </c>
      <c r="E2649" s="8">
        <v>36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>
        <f t="shared" si="164"/>
        <v>1</v>
      </c>
      <c r="P2649" s="11">
        <f t="shared" si="165"/>
        <v>12</v>
      </c>
      <c r="Q2649" t="s">
        <v>8316</v>
      </c>
      <c r="R2649" t="s">
        <v>8352</v>
      </c>
      <c r="S2649" s="10">
        <f t="shared" si="166"/>
        <v>42200.261793981481</v>
      </c>
      <c r="T2649">
        <f t="shared" si="167"/>
        <v>2015</v>
      </c>
      <c r="U2649" s="15" t="str" cm="1">
        <f t="array" ref="U2649">_xlfn.IFS(MONTH($S2649)=1, "January", MONTH($S2649)=2, "Feburary", MONTH($S2649)=3, "March", MONTH($S2649)=4, "April", MONTH($S2649)=5, "May", MONTH($S2649)=6, "June", MONTH($S2649)=7, "July", MONTH($S2649)=8, "August", MONTH($S2649)=9, "September", MONTH($S2649)=10, "October", MONTH($S2649)=11, "November", MONTH($S2649)=12, "December")</f>
        <v>July</v>
      </c>
    </row>
    <row r="2650" spans="1:21" ht="30" x14ac:dyDescent="0.25">
      <c r="A2650">
        <v>2648</v>
      </c>
      <c r="B2650" s="3" t="s">
        <v>2647</v>
      </c>
      <c r="C2650" s="3" t="s">
        <v>6757</v>
      </c>
      <c r="D2650" s="6">
        <v>3000</v>
      </c>
      <c r="E2650" s="8">
        <v>106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>
        <f t="shared" si="164"/>
        <v>4</v>
      </c>
      <c r="P2650" s="11">
        <f t="shared" si="165"/>
        <v>17.670000000000002</v>
      </c>
      <c r="Q2650" t="s">
        <v>8316</v>
      </c>
      <c r="R2650" t="s">
        <v>8352</v>
      </c>
      <c r="S2650" s="10">
        <f t="shared" si="166"/>
        <v>42408.714814814812</v>
      </c>
      <c r="T2650">
        <f t="shared" si="167"/>
        <v>2016</v>
      </c>
      <c r="U2650" s="15" t="str" cm="1">
        <f t="array" ref="U2650">_xlfn.IFS(MONTH($S2650)=1, "January", MONTH($S2650)=2, "Feburary", MONTH($S2650)=3, "March", MONTH($S2650)=4, "April", MONTH($S2650)=5, "May", MONTH($S2650)=6, "June", MONTH($S2650)=7, "July", MONTH($S2650)=8, "August", MONTH($S2650)=9, "September", MONTH($S2650)=10, "October", MONTH($S2650)=11, "November", MONTH($S2650)=12, "December")</f>
        <v>Feburary</v>
      </c>
    </row>
    <row r="2651" spans="1:21" ht="30" x14ac:dyDescent="0.25">
      <c r="A2651">
        <v>2649</v>
      </c>
      <c r="B2651" s="3" t="s">
        <v>2648</v>
      </c>
      <c r="C2651" s="3" t="s">
        <v>6758</v>
      </c>
      <c r="D2651" s="6">
        <v>3000</v>
      </c>
      <c r="E2651" s="8">
        <v>124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>
        <f t="shared" si="164"/>
        <v>4</v>
      </c>
      <c r="P2651" s="11">
        <f t="shared" si="165"/>
        <v>41.33</v>
      </c>
      <c r="Q2651" t="s">
        <v>8316</v>
      </c>
      <c r="R2651" t="s">
        <v>8352</v>
      </c>
      <c r="S2651" s="10">
        <f t="shared" si="166"/>
        <v>42341.99700231482</v>
      </c>
      <c r="T2651">
        <f t="shared" si="167"/>
        <v>2015</v>
      </c>
      <c r="U2651" s="15" t="str" cm="1">
        <f t="array" ref="U2651">_xlfn.IFS(MONTH($S2651)=1, "January", MONTH($S2651)=2, "Feburary", MONTH($S2651)=3, "March", MONTH($S2651)=4, "April", MONTH($S2651)=5, "May", MONTH($S2651)=6, "June", MONTH($S2651)=7, "July", MONTH($S2651)=8, "August", MONTH($S2651)=9, "September", MONTH($S2651)=10, "October", MONTH($S2651)=11, "November", MONTH($S2651)=12, "December")</f>
        <v>December</v>
      </c>
    </row>
    <row r="2652" spans="1:21" ht="30" x14ac:dyDescent="0.25">
      <c r="A2652">
        <v>2650</v>
      </c>
      <c r="B2652" s="3" t="s">
        <v>2649</v>
      </c>
      <c r="C2652" s="3" t="s">
        <v>6759</v>
      </c>
      <c r="D2652" s="6">
        <v>3000</v>
      </c>
      <c r="E2652" s="8">
        <v>358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>
        <f t="shared" si="164"/>
        <v>12</v>
      </c>
      <c r="P2652" s="11">
        <f t="shared" si="165"/>
        <v>71.599999999999994</v>
      </c>
      <c r="Q2652" t="s">
        <v>8316</v>
      </c>
      <c r="R2652" t="s">
        <v>8352</v>
      </c>
      <c r="S2652" s="10">
        <f t="shared" si="166"/>
        <v>42695.624340277776</v>
      </c>
      <c r="T2652">
        <f t="shared" si="167"/>
        <v>2016</v>
      </c>
      <c r="U2652" s="15" t="str" cm="1">
        <f t="array" ref="U2652">_xlfn.IFS(MONTH($S2652)=1, "January", MONTH($S2652)=2, "Feburary", MONTH($S2652)=3, "March", MONTH($S2652)=4, "April", MONTH($S2652)=5, "May", MONTH($S2652)=6, "June", MONTH($S2652)=7, "July", MONTH($S2652)=8, "August", MONTH($S2652)=9, "September", MONTH($S2652)=10, "October", MONTH($S2652)=11, "November", MONTH($S2652)=12, "December")</f>
        <v>November</v>
      </c>
    </row>
    <row r="2653" spans="1:21" ht="30" x14ac:dyDescent="0.25">
      <c r="A2653">
        <v>2651</v>
      </c>
      <c r="B2653" s="3" t="s">
        <v>2650</v>
      </c>
      <c r="C2653" s="3" t="s">
        <v>6760</v>
      </c>
      <c r="D2653" s="6">
        <v>3000</v>
      </c>
      <c r="E2653" s="8">
        <v>5233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>
        <f t="shared" si="164"/>
        <v>174</v>
      </c>
      <c r="P2653" s="11">
        <f t="shared" si="165"/>
        <v>307.82</v>
      </c>
      <c r="Q2653" t="s">
        <v>8316</v>
      </c>
      <c r="R2653" t="s">
        <v>8352</v>
      </c>
      <c r="S2653" s="10">
        <f t="shared" si="166"/>
        <v>42327.805659722217</v>
      </c>
      <c r="T2653">
        <f t="shared" si="167"/>
        <v>2015</v>
      </c>
      <c r="U2653" s="15" t="str" cm="1">
        <f t="array" ref="U2653">_xlfn.IFS(MONTH($S2653)=1, "January", MONTH($S2653)=2, "Feburary", MONTH($S2653)=3, "March", MONTH($S2653)=4, "April", MONTH($S2653)=5, "May", MONTH($S2653)=6, "June", MONTH($S2653)=7, "July", MONTH($S2653)=8, "August", MONTH($S2653)=9, "September", MONTH($S2653)=10, "October", MONTH($S2653)=11, "November", MONTH($S2653)=12, "December")</f>
        <v>November</v>
      </c>
    </row>
    <row r="2654" spans="1:21" ht="30" x14ac:dyDescent="0.25">
      <c r="A2654">
        <v>2652</v>
      </c>
      <c r="B2654" s="3" t="s">
        <v>2651</v>
      </c>
      <c r="C2654" s="3" t="s">
        <v>6761</v>
      </c>
      <c r="D2654" s="6">
        <v>3000</v>
      </c>
      <c r="E2654" s="8">
        <v>885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>
        <f t="shared" si="164"/>
        <v>30</v>
      </c>
      <c r="P2654" s="11">
        <f t="shared" si="165"/>
        <v>80.45</v>
      </c>
      <c r="Q2654" t="s">
        <v>8316</v>
      </c>
      <c r="R2654" t="s">
        <v>8352</v>
      </c>
      <c r="S2654" s="10">
        <f t="shared" si="166"/>
        <v>41953.158854166672</v>
      </c>
      <c r="T2654">
        <f t="shared" si="167"/>
        <v>2014</v>
      </c>
      <c r="U2654" s="15" t="str" cm="1">
        <f t="array" ref="U2654">_xlfn.IFS(MONTH($S2654)=1, "January", MONTH($S2654)=2, "Feburary", MONTH($S2654)=3, "March", MONTH($S2654)=4, "April", MONTH($S2654)=5, "May", MONTH($S2654)=6, "June", MONTH($S2654)=7, "July", MONTH($S2654)=8, "August", MONTH($S2654)=9, "September", MONTH($S2654)=10, "October", MONTH($S2654)=11, "November", MONTH($S2654)=12, "December")</f>
        <v>November</v>
      </c>
    </row>
    <row r="2655" spans="1:21" ht="30" x14ac:dyDescent="0.25">
      <c r="A2655">
        <v>2653</v>
      </c>
      <c r="B2655" s="3" t="s">
        <v>2652</v>
      </c>
      <c r="C2655" s="3" t="s">
        <v>6762</v>
      </c>
      <c r="D2655" s="6">
        <v>3000</v>
      </c>
      <c r="E2655" s="8">
        <v>5876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>
        <f t="shared" si="164"/>
        <v>196</v>
      </c>
      <c r="P2655" s="11">
        <f t="shared" si="165"/>
        <v>83.94</v>
      </c>
      <c r="Q2655" t="s">
        <v>8316</v>
      </c>
      <c r="R2655" t="s">
        <v>8352</v>
      </c>
      <c r="S2655" s="10">
        <f t="shared" si="166"/>
        <v>41771.651932870373</v>
      </c>
      <c r="T2655">
        <f t="shared" si="167"/>
        <v>2014</v>
      </c>
      <c r="U2655" s="15" t="str" cm="1">
        <f t="array" ref="U2655">_xlfn.IFS(MONTH($S2655)=1, "January", MONTH($S2655)=2, "Feburary", MONTH($S2655)=3, "March", MONTH($S2655)=4, "April", MONTH($S2655)=5, "May", MONTH($S2655)=6, "June", MONTH($S2655)=7, "July", MONTH($S2655)=8, "August", MONTH($S2655)=9, "September", MONTH($S2655)=10, "October", MONTH($S2655)=11, "November", MONTH($S2655)=12, "December")</f>
        <v>May</v>
      </c>
    </row>
    <row r="2656" spans="1:21" ht="30" x14ac:dyDescent="0.25">
      <c r="A2656">
        <v>2654</v>
      </c>
      <c r="B2656" s="3" t="s">
        <v>2653</v>
      </c>
      <c r="C2656" s="3" t="s">
        <v>6763</v>
      </c>
      <c r="D2656" s="6">
        <v>3000</v>
      </c>
      <c r="E2656" s="8">
        <v>51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>
        <f t="shared" si="164"/>
        <v>2</v>
      </c>
      <c r="P2656" s="11">
        <f t="shared" si="165"/>
        <v>8.5</v>
      </c>
      <c r="Q2656" t="s">
        <v>8316</v>
      </c>
      <c r="R2656" t="s">
        <v>8352</v>
      </c>
      <c r="S2656" s="10">
        <f t="shared" si="166"/>
        <v>42055.600995370376</v>
      </c>
      <c r="T2656">
        <f t="shared" si="167"/>
        <v>2015</v>
      </c>
      <c r="U2656" s="15" t="str" cm="1">
        <f t="array" ref="U2656">_xlfn.IFS(MONTH($S2656)=1, "January", MONTH($S2656)=2, "Feburary", MONTH($S2656)=3, "March", MONTH($S2656)=4, "April", MONTH($S2656)=5, "May", MONTH($S2656)=6, "June", MONTH($S2656)=7, "July", MONTH($S2656)=8, "August", MONTH($S2656)=9, "September", MONTH($S2656)=10, "October", MONTH($S2656)=11, "November", MONTH($S2656)=12, "December")</f>
        <v>Feburary</v>
      </c>
    </row>
    <row r="2657" spans="1:21" x14ac:dyDescent="0.25">
      <c r="A2657">
        <v>2655</v>
      </c>
      <c r="B2657" s="3" t="s">
        <v>2654</v>
      </c>
      <c r="C2657" s="3" t="s">
        <v>6764</v>
      </c>
      <c r="D2657" s="6">
        <v>3000</v>
      </c>
      <c r="E2657" s="8">
        <v>3155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>
        <f t="shared" si="164"/>
        <v>105</v>
      </c>
      <c r="P2657" s="11">
        <f t="shared" si="165"/>
        <v>73.37</v>
      </c>
      <c r="Q2657" t="s">
        <v>8316</v>
      </c>
      <c r="R2657" t="s">
        <v>8352</v>
      </c>
      <c r="S2657" s="10">
        <f t="shared" si="166"/>
        <v>42381.866284722222</v>
      </c>
      <c r="T2657">
        <f t="shared" si="167"/>
        <v>2016</v>
      </c>
      <c r="U2657" s="15" t="str" cm="1">
        <f t="array" ref="U2657">_xlfn.IFS(MONTH($S2657)=1, "January", MONTH($S2657)=2, "Feburary", MONTH($S2657)=3, "March", MONTH($S2657)=4, "April", MONTH($S2657)=5, "May", MONTH($S2657)=6, "June", MONTH($S2657)=7, "July", MONTH($S2657)=8, "August", MONTH($S2657)=9, "September", MONTH($S2657)=10, "October", MONTH($S2657)=11, "November", MONTH($S2657)=12, "December")</f>
        <v>January</v>
      </c>
    </row>
    <row r="2658" spans="1:21" ht="30" x14ac:dyDescent="0.25">
      <c r="A2658">
        <v>2656</v>
      </c>
      <c r="B2658" s="3" t="s">
        <v>2655</v>
      </c>
      <c r="C2658" s="3" t="s">
        <v>6765</v>
      </c>
      <c r="D2658" s="6">
        <v>3000</v>
      </c>
      <c r="E2658" s="8">
        <v>17155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>
        <f t="shared" si="164"/>
        <v>572</v>
      </c>
      <c r="P2658" s="11">
        <f t="shared" si="165"/>
        <v>112.86</v>
      </c>
      <c r="Q2658" t="s">
        <v>8316</v>
      </c>
      <c r="R2658" t="s">
        <v>8352</v>
      </c>
      <c r="S2658" s="10">
        <f t="shared" si="166"/>
        <v>42767.688518518517</v>
      </c>
      <c r="T2658">
        <f t="shared" si="167"/>
        <v>2017</v>
      </c>
      <c r="U2658" s="15" t="str" cm="1">
        <f t="array" ref="U2658">_xlfn.IFS(MONTH($S2658)=1, "January", MONTH($S2658)=2, "Feburary", MONTH($S2658)=3, "March", MONTH($S2658)=4, "April", MONTH($S2658)=5, "May", MONTH($S2658)=6, "June", MONTH($S2658)=7, "July", MONTH($S2658)=8, "August", MONTH($S2658)=9, "September", MONTH($S2658)=10, "October", MONTH($S2658)=11, "November", MONTH($S2658)=12, "December")</f>
        <v>Feburary</v>
      </c>
    </row>
    <row r="2659" spans="1:21" ht="30" x14ac:dyDescent="0.25">
      <c r="A2659">
        <v>2657</v>
      </c>
      <c r="B2659" s="3" t="s">
        <v>2656</v>
      </c>
      <c r="C2659" s="3" t="s">
        <v>6766</v>
      </c>
      <c r="D2659" s="6">
        <v>3000</v>
      </c>
      <c r="E2659" s="8">
        <v>5621.38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>
        <f t="shared" si="164"/>
        <v>187</v>
      </c>
      <c r="P2659" s="11">
        <f t="shared" si="165"/>
        <v>95.28</v>
      </c>
      <c r="Q2659" t="s">
        <v>8316</v>
      </c>
      <c r="R2659" t="s">
        <v>8352</v>
      </c>
      <c r="S2659" s="10">
        <f t="shared" si="166"/>
        <v>42551.928854166668</v>
      </c>
      <c r="T2659">
        <f t="shared" si="167"/>
        <v>2016</v>
      </c>
      <c r="U2659" s="15" t="str" cm="1">
        <f t="array" ref="U2659">_xlfn.IFS(MONTH($S2659)=1, "January", MONTH($S2659)=2, "Feburary", MONTH($S2659)=3, "March", MONTH($S2659)=4, "April", MONTH($S2659)=5, "May", MONTH($S2659)=6, "June", MONTH($S2659)=7, "July", MONTH($S2659)=8, "August", MONTH($S2659)=9, "September", MONTH($S2659)=10, "October", MONTH($S2659)=11, "November", MONTH($S2659)=12, "December")</f>
        <v>June</v>
      </c>
    </row>
    <row r="2660" spans="1:21" ht="30" x14ac:dyDescent="0.25">
      <c r="A2660">
        <v>2658</v>
      </c>
      <c r="B2660" s="3" t="s">
        <v>2657</v>
      </c>
      <c r="C2660" s="3" t="s">
        <v>6767</v>
      </c>
      <c r="D2660" s="6">
        <v>3000</v>
      </c>
      <c r="E2660" s="8">
        <v>91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>
        <f t="shared" si="164"/>
        <v>3</v>
      </c>
      <c r="P2660" s="11">
        <f t="shared" si="165"/>
        <v>22.75</v>
      </c>
      <c r="Q2660" t="s">
        <v>8316</v>
      </c>
      <c r="R2660" t="s">
        <v>8352</v>
      </c>
      <c r="S2660" s="10">
        <f t="shared" si="166"/>
        <v>42551.884189814817</v>
      </c>
      <c r="T2660">
        <f t="shared" si="167"/>
        <v>2016</v>
      </c>
      <c r="U2660" s="15" t="str" cm="1">
        <f t="array" ref="U2660">_xlfn.IFS(MONTH($S2660)=1, "January", MONTH($S2660)=2, "Feburary", MONTH($S2660)=3, "March", MONTH($S2660)=4, "April", MONTH($S2660)=5, "May", MONTH($S2660)=6, "June", MONTH($S2660)=7, "July", MONTH($S2660)=8, "August", MONTH($S2660)=9, "September", MONTH($S2660)=10, "October", MONTH($S2660)=11, "November", MONTH($S2660)=12, "December")</f>
        <v>June</v>
      </c>
    </row>
    <row r="2661" spans="1:21" x14ac:dyDescent="0.25">
      <c r="A2661">
        <v>2659</v>
      </c>
      <c r="B2661" s="3" t="s">
        <v>2658</v>
      </c>
      <c r="C2661" s="3" t="s">
        <v>6768</v>
      </c>
      <c r="D2661" s="6">
        <v>3000</v>
      </c>
      <c r="E2661" s="8">
        <v>1333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>
        <f t="shared" si="164"/>
        <v>44</v>
      </c>
      <c r="P2661" s="11">
        <f t="shared" si="165"/>
        <v>133.30000000000001</v>
      </c>
      <c r="Q2661" t="s">
        <v>8316</v>
      </c>
      <c r="R2661" t="s">
        <v>8352</v>
      </c>
      <c r="S2661" s="10">
        <f t="shared" si="166"/>
        <v>42082.069560185191</v>
      </c>
      <c r="T2661">
        <f t="shared" si="167"/>
        <v>2015</v>
      </c>
      <c r="U2661" s="15" t="str" cm="1">
        <f t="array" ref="U2661">_xlfn.IFS(MONTH($S2661)=1, "January", MONTH($S2661)=2, "Feburary", MONTH($S2661)=3, "March", MONTH($S2661)=4, "April", MONTH($S2661)=5, "May", MONTH($S2661)=6, "June", MONTH($S2661)=7, "July", MONTH($S2661)=8, "August", MONTH($S2661)=9, "September", MONTH($S2661)=10, "October", MONTH($S2661)=11, "November", MONTH($S2661)=12, "December")</f>
        <v>March</v>
      </c>
    </row>
    <row r="2662" spans="1:21" ht="30" x14ac:dyDescent="0.25">
      <c r="A2662">
        <v>2660</v>
      </c>
      <c r="B2662" s="3" t="s">
        <v>2659</v>
      </c>
      <c r="C2662" s="3" t="s">
        <v>6769</v>
      </c>
      <c r="D2662" s="6">
        <v>3000</v>
      </c>
      <c r="E2662" s="8">
        <v>19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>
        <f t="shared" si="164"/>
        <v>1</v>
      </c>
      <c r="P2662" s="11">
        <f t="shared" si="165"/>
        <v>3.8</v>
      </c>
      <c r="Q2662" t="s">
        <v>8316</v>
      </c>
      <c r="R2662" t="s">
        <v>8352</v>
      </c>
      <c r="S2662" s="10">
        <f t="shared" si="166"/>
        <v>42272.713171296295</v>
      </c>
      <c r="T2662">
        <f t="shared" si="167"/>
        <v>2015</v>
      </c>
      <c r="U2662" s="15" t="str" cm="1">
        <f t="array" ref="U2662">_xlfn.IFS(MONTH($S2662)=1, "January", MONTH($S2662)=2, "Feburary", MONTH($S2662)=3, "March", MONTH($S2662)=4, "April", MONTH($S2662)=5, "May", MONTH($S2662)=6, "June", MONTH($S2662)=7, "July", MONTH($S2662)=8, "August", MONTH($S2662)=9, "September", MONTH($S2662)=10, "October", MONTH($S2662)=11, "November", MONTH($S2662)=12, "December")</f>
        <v>September</v>
      </c>
    </row>
    <row r="2663" spans="1:21" ht="30" x14ac:dyDescent="0.25">
      <c r="A2663">
        <v>2661</v>
      </c>
      <c r="B2663" s="3" t="s">
        <v>2660</v>
      </c>
      <c r="C2663" s="3" t="s">
        <v>6770</v>
      </c>
      <c r="D2663" s="6">
        <v>3000</v>
      </c>
      <c r="E2663" s="8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>
        <f t="shared" si="164"/>
        <v>172</v>
      </c>
      <c r="P2663" s="11">
        <f t="shared" si="165"/>
        <v>85.75</v>
      </c>
      <c r="Q2663" t="s">
        <v>8316</v>
      </c>
      <c r="R2663" t="s">
        <v>8353</v>
      </c>
      <c r="S2663" s="10">
        <f t="shared" si="166"/>
        <v>41542.958449074074</v>
      </c>
      <c r="T2663">
        <f t="shared" si="167"/>
        <v>2013</v>
      </c>
      <c r="U2663" s="15" t="str" cm="1">
        <f t="array" ref="U2663">_xlfn.IFS(MONTH($S2663)=1, "January", MONTH($S2663)=2, "Feburary", MONTH($S2663)=3, "March", MONTH($S2663)=4, "April", MONTH($S2663)=5, "May", MONTH($S2663)=6, "June", MONTH($S2663)=7, "July", MONTH($S2663)=8, "August", MONTH($S2663)=9, "September", MONTH($S2663)=10, "October", MONTH($S2663)=11, "November", MONTH($S2663)=12, "December")</f>
        <v>September</v>
      </c>
    </row>
    <row r="2664" spans="1:21" ht="30" x14ac:dyDescent="0.25">
      <c r="A2664">
        <v>2662</v>
      </c>
      <c r="B2664" s="3" t="s">
        <v>2661</v>
      </c>
      <c r="C2664" s="3" t="s">
        <v>6771</v>
      </c>
      <c r="D2664" s="6">
        <v>3000</v>
      </c>
      <c r="E2664" s="8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>
        <f t="shared" si="164"/>
        <v>712</v>
      </c>
      <c r="P2664" s="11">
        <f t="shared" si="165"/>
        <v>267</v>
      </c>
      <c r="Q2664" t="s">
        <v>8316</v>
      </c>
      <c r="R2664" t="s">
        <v>8353</v>
      </c>
      <c r="S2664" s="10">
        <f t="shared" si="166"/>
        <v>42207.746678240743</v>
      </c>
      <c r="T2664">
        <f t="shared" si="167"/>
        <v>2015</v>
      </c>
      <c r="U2664" s="15" t="str" cm="1">
        <f t="array" ref="U2664">_xlfn.IFS(MONTH($S2664)=1, "January", MONTH($S2664)=2, "Feburary", MONTH($S2664)=3, "March", MONTH($S2664)=4, "April", MONTH($S2664)=5, "May", MONTH($S2664)=6, "June", MONTH($S2664)=7, "July", MONTH($S2664)=8, "August", MONTH($S2664)=9, "September", MONTH($S2664)=10, "October", MONTH($S2664)=11, "November", MONTH($S2664)=12, "December")</f>
        <v>July</v>
      </c>
    </row>
    <row r="2665" spans="1:21" ht="30" x14ac:dyDescent="0.25">
      <c r="A2665">
        <v>2663</v>
      </c>
      <c r="B2665" s="3" t="s">
        <v>2662</v>
      </c>
      <c r="C2665" s="3" t="s">
        <v>6772</v>
      </c>
      <c r="D2665" s="6">
        <v>3000</v>
      </c>
      <c r="E2665" s="8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>
        <f t="shared" si="164"/>
        <v>697</v>
      </c>
      <c r="P2665" s="11">
        <f t="shared" si="165"/>
        <v>373.56</v>
      </c>
      <c r="Q2665" t="s">
        <v>8316</v>
      </c>
      <c r="R2665" t="s">
        <v>8353</v>
      </c>
      <c r="S2665" s="10">
        <f t="shared" si="166"/>
        <v>42222.622766203705</v>
      </c>
      <c r="T2665">
        <f t="shared" si="167"/>
        <v>2015</v>
      </c>
      <c r="U2665" s="15" t="str" cm="1">
        <f t="array" ref="U2665">_xlfn.IFS(MONTH($S2665)=1, "January", MONTH($S2665)=2, "Feburary", MONTH($S2665)=3, "March", MONTH($S2665)=4, "April", MONTH($S2665)=5, "May", MONTH($S2665)=6, "June", MONTH($S2665)=7, "July", MONTH($S2665)=8, "August", MONTH($S2665)=9, "September", MONTH($S2665)=10, "October", MONTH($S2665)=11, "November", MONTH($S2665)=12, "December")</f>
        <v>August</v>
      </c>
    </row>
    <row r="2666" spans="1:21" ht="30" x14ac:dyDescent="0.25">
      <c r="A2666">
        <v>2664</v>
      </c>
      <c r="B2666" s="3" t="s">
        <v>2663</v>
      </c>
      <c r="C2666" s="3" t="s">
        <v>6773</v>
      </c>
      <c r="D2666" s="6">
        <v>3000</v>
      </c>
      <c r="E2666" s="8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>
        <f t="shared" si="164"/>
        <v>603</v>
      </c>
      <c r="P2666" s="11">
        <f t="shared" si="165"/>
        <v>174.04</v>
      </c>
      <c r="Q2666" t="s">
        <v>8316</v>
      </c>
      <c r="R2666" t="s">
        <v>8353</v>
      </c>
      <c r="S2666" s="10">
        <f t="shared" si="166"/>
        <v>42313.02542824074</v>
      </c>
      <c r="T2666">
        <f t="shared" si="167"/>
        <v>2015</v>
      </c>
      <c r="U2666" s="15" t="str" cm="1">
        <f t="array" ref="U2666">_xlfn.IFS(MONTH($S2666)=1, "January", MONTH($S2666)=2, "Feburary", MONTH($S2666)=3, "March", MONTH($S2666)=4, "April", MONTH($S2666)=5, "May", MONTH($S2666)=6, "June", MONTH($S2666)=7, "July", MONTH($S2666)=8, "August", MONTH($S2666)=9, "September", MONTH($S2666)=10, "October", MONTH($S2666)=11, "November", MONTH($S2666)=12, "December")</f>
        <v>November</v>
      </c>
    </row>
    <row r="2667" spans="1:21" ht="30" x14ac:dyDescent="0.25">
      <c r="A2667">
        <v>2665</v>
      </c>
      <c r="B2667" s="3" t="s">
        <v>2664</v>
      </c>
      <c r="C2667" s="3" t="s">
        <v>6774</v>
      </c>
      <c r="D2667" s="6">
        <v>3000</v>
      </c>
      <c r="E2667" s="8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>
        <f t="shared" si="164"/>
        <v>144</v>
      </c>
      <c r="P2667" s="11">
        <f t="shared" si="165"/>
        <v>93.7</v>
      </c>
      <c r="Q2667" t="s">
        <v>8316</v>
      </c>
      <c r="R2667" t="s">
        <v>8353</v>
      </c>
      <c r="S2667" s="10">
        <f t="shared" si="166"/>
        <v>42083.895532407405</v>
      </c>
      <c r="T2667">
        <f t="shared" si="167"/>
        <v>2015</v>
      </c>
      <c r="U2667" s="15" t="str" cm="1">
        <f t="array" ref="U2667">_xlfn.IFS(MONTH($S2667)=1, "January", MONTH($S2667)=2, "Feburary", MONTH($S2667)=3, "March", MONTH($S2667)=4, "April", MONTH($S2667)=5, "May", MONTH($S2667)=6, "June", MONTH($S2667)=7, "July", MONTH($S2667)=8, "August", MONTH($S2667)=9, "September", MONTH($S2667)=10, "October", MONTH($S2667)=11, "November", MONTH($S2667)=12, "December")</f>
        <v>March</v>
      </c>
    </row>
    <row r="2668" spans="1:21" ht="30" x14ac:dyDescent="0.25">
      <c r="A2668">
        <v>2666</v>
      </c>
      <c r="B2668" s="3" t="s">
        <v>2665</v>
      </c>
      <c r="C2668" s="3" t="s">
        <v>6775</v>
      </c>
      <c r="D2668" s="6">
        <v>3000</v>
      </c>
      <c r="E2668" s="8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>
        <f t="shared" si="164"/>
        <v>531</v>
      </c>
      <c r="P2668" s="11">
        <f t="shared" si="165"/>
        <v>77.33</v>
      </c>
      <c r="Q2668" t="s">
        <v>8316</v>
      </c>
      <c r="R2668" t="s">
        <v>8353</v>
      </c>
      <c r="S2668" s="10">
        <f t="shared" si="166"/>
        <v>42235.764340277776</v>
      </c>
      <c r="T2668">
        <f t="shared" si="167"/>
        <v>2015</v>
      </c>
      <c r="U2668" s="15" t="str" cm="1">
        <f t="array" ref="U2668">_xlfn.IFS(MONTH($S2668)=1, "January", MONTH($S2668)=2, "Feburary", MONTH($S2668)=3, "March", MONTH($S2668)=4, "April", MONTH($S2668)=5, "May", MONTH($S2668)=6, "June", MONTH($S2668)=7, "July", MONTH($S2668)=8, "August", MONTH($S2668)=9, "September", MONTH($S2668)=10, "October", MONTH($S2668)=11, "November", MONTH($S2668)=12, "December")</f>
        <v>August</v>
      </c>
    </row>
    <row r="2669" spans="1:21" ht="30" x14ac:dyDescent="0.25">
      <c r="A2669">
        <v>2667</v>
      </c>
      <c r="B2669" s="3" t="s">
        <v>2666</v>
      </c>
      <c r="C2669" s="3" t="s">
        <v>6776</v>
      </c>
      <c r="D2669" s="6">
        <v>3000</v>
      </c>
      <c r="E2669" s="8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>
        <f t="shared" si="164"/>
        <v>55</v>
      </c>
      <c r="P2669" s="11">
        <f t="shared" si="165"/>
        <v>92.22</v>
      </c>
      <c r="Q2669" t="s">
        <v>8316</v>
      </c>
      <c r="R2669" t="s">
        <v>8353</v>
      </c>
      <c r="S2669" s="10">
        <f t="shared" si="166"/>
        <v>42380.926111111112</v>
      </c>
      <c r="T2669">
        <f t="shared" si="167"/>
        <v>2016</v>
      </c>
      <c r="U2669" s="15" t="str" cm="1">
        <f t="array" ref="U2669">_xlfn.IFS(MONTH($S2669)=1, "January", MONTH($S2669)=2, "Feburary", MONTH($S2669)=3, "March", MONTH($S2669)=4, "April", MONTH($S2669)=5, "May", MONTH($S2669)=6, "June", MONTH($S2669)=7, "July", MONTH($S2669)=8, "August", MONTH($S2669)=9, "September", MONTH($S2669)=10, "October", MONTH($S2669)=11, "November", MONTH($S2669)=12, "December")</f>
        <v>January</v>
      </c>
    </row>
    <row r="2670" spans="1:21" ht="30" x14ac:dyDescent="0.25">
      <c r="A2670">
        <v>2668</v>
      </c>
      <c r="B2670" s="3" t="s">
        <v>2667</v>
      </c>
      <c r="C2670" s="3" t="s">
        <v>6777</v>
      </c>
      <c r="D2670" s="6">
        <v>3000</v>
      </c>
      <c r="E2670" s="8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>
        <f t="shared" si="164"/>
        <v>57</v>
      </c>
      <c r="P2670" s="11">
        <f t="shared" si="165"/>
        <v>60.96</v>
      </c>
      <c r="Q2670" t="s">
        <v>8316</v>
      </c>
      <c r="R2670" t="s">
        <v>8353</v>
      </c>
      <c r="S2670" s="10">
        <f t="shared" si="166"/>
        <v>42275.588715277772</v>
      </c>
      <c r="T2670">
        <f t="shared" si="167"/>
        <v>2015</v>
      </c>
      <c r="U2670" s="15" t="str" cm="1">
        <f t="array" ref="U2670">_xlfn.IFS(MONTH($S2670)=1, "January", MONTH($S2670)=2, "Feburary", MONTH($S2670)=3, "March", MONTH($S2670)=4, "April", MONTH($S2670)=5, "May", MONTH($S2670)=6, "June", MONTH($S2670)=7, "July", MONTH($S2670)=8, "August", MONTH($S2670)=9, "September", MONTH($S2670)=10, "October", MONTH($S2670)=11, "November", MONTH($S2670)=12, "December")</f>
        <v>September</v>
      </c>
    </row>
    <row r="2671" spans="1:21" ht="30" x14ac:dyDescent="0.25">
      <c r="A2671">
        <v>2669</v>
      </c>
      <c r="B2671" s="3" t="s">
        <v>2668</v>
      </c>
      <c r="C2671" s="3" t="s">
        <v>6778</v>
      </c>
      <c r="D2671" s="6">
        <v>3000</v>
      </c>
      <c r="E2671" s="8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>
        <f t="shared" si="164"/>
        <v>33</v>
      </c>
      <c r="P2671" s="11">
        <f t="shared" si="165"/>
        <v>91</v>
      </c>
      <c r="Q2671" t="s">
        <v>8316</v>
      </c>
      <c r="R2671" t="s">
        <v>8353</v>
      </c>
      <c r="S2671" s="10">
        <f t="shared" si="166"/>
        <v>42319.035833333335</v>
      </c>
      <c r="T2671">
        <f t="shared" si="167"/>
        <v>2015</v>
      </c>
      <c r="U2671" s="15" t="str" cm="1">
        <f t="array" ref="U2671">_xlfn.IFS(MONTH($S2671)=1, "January", MONTH($S2671)=2, "Feburary", MONTH($S2671)=3, "March", MONTH($S2671)=4, "April", MONTH($S2671)=5, "May", MONTH($S2671)=6, "June", MONTH($S2671)=7, "July", MONTH($S2671)=8, "August", MONTH($S2671)=9, "September", MONTH($S2671)=10, "October", MONTH($S2671)=11, "November", MONTH($S2671)=12, "December")</f>
        <v>November</v>
      </c>
    </row>
    <row r="2672" spans="1:21" ht="30" x14ac:dyDescent="0.25">
      <c r="A2672">
        <v>2670</v>
      </c>
      <c r="B2672" s="3" t="s">
        <v>2669</v>
      </c>
      <c r="C2672" s="3" t="s">
        <v>6779</v>
      </c>
      <c r="D2672" s="6">
        <v>3000</v>
      </c>
      <c r="E2672" s="8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>
        <f t="shared" si="164"/>
        <v>83</v>
      </c>
      <c r="P2672" s="11">
        <f t="shared" si="165"/>
        <v>41.58</v>
      </c>
      <c r="Q2672" t="s">
        <v>8316</v>
      </c>
      <c r="R2672" t="s">
        <v>8353</v>
      </c>
      <c r="S2672" s="10">
        <f t="shared" si="166"/>
        <v>41821.020601851851</v>
      </c>
      <c r="T2672">
        <f t="shared" si="167"/>
        <v>2014</v>
      </c>
      <c r="U2672" s="15" t="str" cm="1">
        <f t="array" ref="U2672">_xlfn.IFS(MONTH($S2672)=1, "January", MONTH($S2672)=2, "Feburary", MONTH($S2672)=3, "March", MONTH($S2672)=4, "April", MONTH($S2672)=5, "May", MONTH($S2672)=6, "June", MONTH($S2672)=7, "July", MONTH($S2672)=8, "August", MONTH($S2672)=9, "September", MONTH($S2672)=10, "October", MONTH($S2672)=11, "November", MONTH($S2672)=12, "December")</f>
        <v>July</v>
      </c>
    </row>
    <row r="2673" spans="1:21" ht="30" x14ac:dyDescent="0.25">
      <c r="A2673">
        <v>2671</v>
      </c>
      <c r="B2673" s="3" t="s">
        <v>2670</v>
      </c>
      <c r="C2673" s="3" t="s">
        <v>6780</v>
      </c>
      <c r="D2673" s="6">
        <v>3000</v>
      </c>
      <c r="E2673" s="8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>
        <f t="shared" si="164"/>
        <v>95</v>
      </c>
      <c r="P2673" s="11">
        <f t="shared" si="165"/>
        <v>33.76</v>
      </c>
      <c r="Q2673" t="s">
        <v>8316</v>
      </c>
      <c r="R2673" t="s">
        <v>8353</v>
      </c>
      <c r="S2673" s="10">
        <f t="shared" si="166"/>
        <v>41962.749027777783</v>
      </c>
      <c r="T2673">
        <f t="shared" si="167"/>
        <v>2014</v>
      </c>
      <c r="U2673" s="15" t="str" cm="1">
        <f t="array" ref="U2673">_xlfn.IFS(MONTH($S2673)=1, "January", MONTH($S2673)=2, "Feburary", MONTH($S2673)=3, "March", MONTH($S2673)=4, "April", MONTH($S2673)=5, "May", MONTH($S2673)=6, "June", MONTH($S2673)=7, "July", MONTH($S2673)=8, "August", MONTH($S2673)=9, "September", MONTH($S2673)=10, "October", MONTH($S2673)=11, "November", MONTH($S2673)=12, "December")</f>
        <v>November</v>
      </c>
    </row>
    <row r="2674" spans="1:21" ht="30" x14ac:dyDescent="0.25">
      <c r="A2674">
        <v>2672</v>
      </c>
      <c r="B2674" s="3" t="s">
        <v>2671</v>
      </c>
      <c r="C2674" s="3" t="s">
        <v>6781</v>
      </c>
      <c r="D2674" s="6">
        <v>3000</v>
      </c>
      <c r="E2674" s="8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>
        <f t="shared" si="164"/>
        <v>111</v>
      </c>
      <c r="P2674" s="11">
        <f t="shared" si="165"/>
        <v>70.62</v>
      </c>
      <c r="Q2674" t="s">
        <v>8316</v>
      </c>
      <c r="R2674" t="s">
        <v>8353</v>
      </c>
      <c r="S2674" s="10">
        <f t="shared" si="166"/>
        <v>42344.884143518517</v>
      </c>
      <c r="T2674">
        <f t="shared" si="167"/>
        <v>2015</v>
      </c>
      <c r="U2674" s="15" t="str" cm="1">
        <f t="array" ref="U2674">_xlfn.IFS(MONTH($S2674)=1, "January", MONTH($S2674)=2, "Feburary", MONTH($S2674)=3, "March", MONTH($S2674)=4, "April", MONTH($S2674)=5, "May", MONTH($S2674)=6, "June", MONTH($S2674)=7, "July", MONTH($S2674)=8, "August", MONTH($S2674)=9, "September", MONTH($S2674)=10, "October", MONTH($S2674)=11, "November", MONTH($S2674)=12, "December")</f>
        <v>December</v>
      </c>
    </row>
    <row r="2675" spans="1:21" ht="30" x14ac:dyDescent="0.25">
      <c r="A2675">
        <v>2673</v>
      </c>
      <c r="B2675" s="3" t="s">
        <v>2672</v>
      </c>
      <c r="C2675" s="3" t="s">
        <v>6782</v>
      </c>
      <c r="D2675" s="6">
        <v>3000</v>
      </c>
      <c r="E2675" s="8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>
        <f t="shared" si="164"/>
        <v>368</v>
      </c>
      <c r="P2675" s="11">
        <f t="shared" si="165"/>
        <v>167.15</v>
      </c>
      <c r="Q2675" t="s">
        <v>8316</v>
      </c>
      <c r="R2675" t="s">
        <v>8353</v>
      </c>
      <c r="S2675" s="10">
        <f t="shared" si="166"/>
        <v>41912.541655092595</v>
      </c>
      <c r="T2675">
        <f t="shared" si="167"/>
        <v>2014</v>
      </c>
      <c r="U2675" s="15" t="str" cm="1">
        <f t="array" ref="U2675">_xlfn.IFS(MONTH($S2675)=1, "January", MONTH($S2675)=2, "Feburary", MONTH($S2675)=3, "March", MONTH($S2675)=4, "April", MONTH($S2675)=5, "May", MONTH($S2675)=6, "June", MONTH($S2675)=7, "July", MONTH($S2675)=8, "August", MONTH($S2675)=9, "September", MONTH($S2675)=10, "October", MONTH($S2675)=11, "November", MONTH($S2675)=12, "December")</f>
        <v>September</v>
      </c>
    </row>
    <row r="2676" spans="1:21" ht="45" x14ac:dyDescent="0.25">
      <c r="A2676">
        <v>2674</v>
      </c>
      <c r="B2676" s="3" t="s">
        <v>2673</v>
      </c>
      <c r="C2676" s="3" t="s">
        <v>6783</v>
      </c>
      <c r="D2676" s="6">
        <v>3000</v>
      </c>
      <c r="E2676" s="8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>
        <f t="shared" si="164"/>
        <v>733</v>
      </c>
      <c r="P2676" s="11">
        <f t="shared" si="165"/>
        <v>128.62</v>
      </c>
      <c r="Q2676" t="s">
        <v>8316</v>
      </c>
      <c r="R2676" t="s">
        <v>8353</v>
      </c>
      <c r="S2676" s="10">
        <f t="shared" si="166"/>
        <v>42529.632754629631</v>
      </c>
      <c r="T2676">
        <f t="shared" si="167"/>
        <v>2016</v>
      </c>
      <c r="U2676" s="15" t="str" cm="1">
        <f t="array" ref="U2676">_xlfn.IFS(MONTH($S2676)=1, "January", MONTH($S2676)=2, "Feburary", MONTH($S2676)=3, "March", MONTH($S2676)=4, "April", MONTH($S2676)=5, "May", MONTH($S2676)=6, "June", MONTH($S2676)=7, "July", MONTH($S2676)=8, "August", MONTH($S2676)=9, "September", MONTH($S2676)=10, "October", MONTH($S2676)=11, "November", MONTH($S2676)=12, "December")</f>
        <v>June</v>
      </c>
    </row>
    <row r="2677" spans="1:21" ht="30" x14ac:dyDescent="0.25">
      <c r="A2677">
        <v>2675</v>
      </c>
      <c r="B2677" s="3" t="s">
        <v>2674</v>
      </c>
      <c r="C2677" s="3" t="s">
        <v>6784</v>
      </c>
      <c r="D2677" s="6">
        <v>3000</v>
      </c>
      <c r="E2677" s="8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>
        <f t="shared" si="164"/>
        <v>63</v>
      </c>
      <c r="P2677" s="11">
        <f t="shared" si="165"/>
        <v>65.41</v>
      </c>
      <c r="Q2677" t="s">
        <v>8316</v>
      </c>
      <c r="R2677" t="s">
        <v>8353</v>
      </c>
      <c r="S2677" s="10">
        <f t="shared" si="166"/>
        <v>41923.857511574075</v>
      </c>
      <c r="T2677">
        <f t="shared" si="167"/>
        <v>2014</v>
      </c>
      <c r="U2677" s="15" t="str" cm="1">
        <f t="array" ref="U2677">_xlfn.IFS(MONTH($S2677)=1, "January", MONTH($S2677)=2, "Feburary", MONTH($S2677)=3, "March", MONTH($S2677)=4, "April", MONTH($S2677)=5, "May", MONTH($S2677)=6, "June", MONTH($S2677)=7, "July", MONTH($S2677)=8, "August", MONTH($S2677)=9, "September", MONTH($S2677)=10, "October", MONTH($S2677)=11, "November", MONTH($S2677)=12, "December")</f>
        <v>October</v>
      </c>
    </row>
    <row r="2678" spans="1:21" ht="30" x14ac:dyDescent="0.25">
      <c r="A2678">
        <v>2676</v>
      </c>
      <c r="B2678" s="3" t="s">
        <v>2675</v>
      </c>
      <c r="C2678" s="3" t="s">
        <v>6785</v>
      </c>
      <c r="D2678" s="6">
        <v>3000</v>
      </c>
      <c r="E2678" s="8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>
        <f t="shared" si="164"/>
        <v>35</v>
      </c>
      <c r="P2678" s="11">
        <f t="shared" si="165"/>
        <v>117.56</v>
      </c>
      <c r="Q2678" t="s">
        <v>8316</v>
      </c>
      <c r="R2678" t="s">
        <v>8353</v>
      </c>
      <c r="S2678" s="10">
        <f t="shared" si="166"/>
        <v>42482.624699074076</v>
      </c>
      <c r="T2678">
        <f t="shared" si="167"/>
        <v>2016</v>
      </c>
      <c r="U2678" s="15" t="str" cm="1">
        <f t="array" ref="U2678">_xlfn.IFS(MONTH($S2678)=1, "January", MONTH($S2678)=2, "Feburary", MONTH($S2678)=3, "March", MONTH($S2678)=4, "April", MONTH($S2678)=5, "May", MONTH($S2678)=6, "June", MONTH($S2678)=7, "July", MONTH($S2678)=8, "August", MONTH($S2678)=9, "September", MONTH($S2678)=10, "October", MONTH($S2678)=11, "November", MONTH($S2678)=12, "December")</f>
        <v>April</v>
      </c>
    </row>
    <row r="2679" spans="1:21" ht="30" x14ac:dyDescent="0.25">
      <c r="A2679">
        <v>2677</v>
      </c>
      <c r="B2679" s="3" t="s">
        <v>2676</v>
      </c>
      <c r="C2679" s="3" t="s">
        <v>6786</v>
      </c>
      <c r="D2679" s="6">
        <v>3000</v>
      </c>
      <c r="E2679" s="8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>
        <f t="shared" si="164"/>
        <v>114</v>
      </c>
      <c r="P2679" s="11">
        <f t="shared" si="165"/>
        <v>126.48</v>
      </c>
      <c r="Q2679" t="s">
        <v>8316</v>
      </c>
      <c r="R2679" t="s">
        <v>8353</v>
      </c>
      <c r="S2679" s="10">
        <f t="shared" si="166"/>
        <v>41793.029432870368</v>
      </c>
      <c r="T2679">
        <f t="shared" si="167"/>
        <v>2014</v>
      </c>
      <c r="U2679" s="15" t="str" cm="1">
        <f t="array" ref="U2679">_xlfn.IFS(MONTH($S2679)=1, "January", MONTH($S2679)=2, "Feburary", MONTH($S2679)=3, "March", MONTH($S2679)=4, "April", MONTH($S2679)=5, "May", MONTH($S2679)=6, "June", MONTH($S2679)=7, "July", MONTH($S2679)=8, "August", MONTH($S2679)=9, "September", MONTH($S2679)=10, "October", MONTH($S2679)=11, "November", MONTH($S2679)=12, "December")</f>
        <v>June</v>
      </c>
    </row>
    <row r="2680" spans="1:21" ht="30" x14ac:dyDescent="0.25">
      <c r="A2680">
        <v>2678</v>
      </c>
      <c r="B2680" s="3" t="s">
        <v>2677</v>
      </c>
      <c r="C2680" s="3" t="s">
        <v>6787</v>
      </c>
      <c r="D2680" s="6">
        <v>3000</v>
      </c>
      <c r="E2680" s="8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>
        <f t="shared" si="164"/>
        <v>37</v>
      </c>
      <c r="P2680" s="11">
        <f t="shared" si="165"/>
        <v>550</v>
      </c>
      <c r="Q2680" t="s">
        <v>8316</v>
      </c>
      <c r="R2680" t="s">
        <v>8353</v>
      </c>
      <c r="S2680" s="10">
        <f t="shared" si="166"/>
        <v>42241.798206018517</v>
      </c>
      <c r="T2680">
        <f t="shared" si="167"/>
        <v>2015</v>
      </c>
      <c r="U2680" s="15" t="str" cm="1">
        <f t="array" ref="U2680">_xlfn.IFS(MONTH($S2680)=1, "January", MONTH($S2680)=2, "Feburary", MONTH($S2680)=3, "March", MONTH($S2680)=4, "April", MONTH($S2680)=5, "May", MONTH($S2680)=6, "June", MONTH($S2680)=7, "July", MONTH($S2680)=8, "August", MONTH($S2680)=9, "September", MONTH($S2680)=10, "October", MONTH($S2680)=11, "November", MONTH($S2680)=12, "December")</f>
        <v>August</v>
      </c>
    </row>
    <row r="2681" spans="1:21" ht="30" x14ac:dyDescent="0.25">
      <c r="A2681">
        <v>2679</v>
      </c>
      <c r="B2681" s="3" t="s">
        <v>2678</v>
      </c>
      <c r="C2681" s="3" t="s">
        <v>6788</v>
      </c>
      <c r="D2681" s="6">
        <v>3000</v>
      </c>
      <c r="E2681" s="8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>
        <f t="shared" si="164"/>
        <v>4</v>
      </c>
      <c r="P2681" s="11">
        <f t="shared" si="165"/>
        <v>44</v>
      </c>
      <c r="Q2681" t="s">
        <v>8316</v>
      </c>
      <c r="R2681" t="s">
        <v>8353</v>
      </c>
      <c r="S2681" s="10">
        <f t="shared" si="166"/>
        <v>42033.001087962963</v>
      </c>
      <c r="T2681">
        <f t="shared" si="167"/>
        <v>2015</v>
      </c>
      <c r="U2681" s="15" t="str" cm="1">
        <f t="array" ref="U2681">_xlfn.IFS(MONTH($S2681)=1, "January", MONTH($S2681)=2, "Feburary", MONTH($S2681)=3, "March", MONTH($S2681)=4, "April", MONTH($S2681)=5, "May", MONTH($S2681)=6, "June", MONTH($S2681)=7, "July", MONTH($S2681)=8, "August", MONTH($S2681)=9, "September", MONTH($S2681)=10, "October", MONTH($S2681)=11, "November", MONTH($S2681)=12, "December")</f>
        <v>January</v>
      </c>
    </row>
    <row r="2682" spans="1:21" x14ac:dyDescent="0.25">
      <c r="A2682">
        <v>2680</v>
      </c>
      <c r="B2682" s="3" t="s">
        <v>2679</v>
      </c>
      <c r="C2682" s="3" t="s">
        <v>6789</v>
      </c>
      <c r="D2682" s="6">
        <v>3000</v>
      </c>
      <c r="E2682" s="8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>
        <f t="shared" si="164"/>
        <v>9</v>
      </c>
      <c r="P2682" s="11">
        <f t="shared" si="165"/>
        <v>69</v>
      </c>
      <c r="Q2682" t="s">
        <v>8316</v>
      </c>
      <c r="R2682" t="s">
        <v>8353</v>
      </c>
      <c r="S2682" s="10">
        <f t="shared" si="166"/>
        <v>42436.211701388893</v>
      </c>
      <c r="T2682">
        <f t="shared" si="167"/>
        <v>2016</v>
      </c>
      <c r="U2682" s="15" t="str" cm="1">
        <f t="array" ref="U2682">_xlfn.IFS(MONTH($S2682)=1, "January", MONTH($S2682)=2, "Feburary", MONTH($S2682)=3, "March", MONTH($S2682)=4, "April", MONTH($S2682)=5, "May", MONTH($S2682)=6, "June", MONTH($S2682)=7, "July", MONTH($S2682)=8, "August", MONTH($S2682)=9, "September", MONTH($S2682)=10, "October", MONTH($S2682)=11, "November", MONTH($S2682)=12, "December")</f>
        <v>March</v>
      </c>
    </row>
    <row r="2683" spans="1:21" ht="30" x14ac:dyDescent="0.25">
      <c r="A2683">
        <v>2681</v>
      </c>
      <c r="B2683" s="3" t="s">
        <v>2680</v>
      </c>
      <c r="C2683" s="3" t="s">
        <v>6790</v>
      </c>
      <c r="D2683" s="6">
        <v>3000</v>
      </c>
      <c r="E2683" s="8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>
        <f t="shared" si="164"/>
        <v>2</v>
      </c>
      <c r="P2683" s="11">
        <f t="shared" si="165"/>
        <v>27.5</v>
      </c>
      <c r="Q2683" t="s">
        <v>8333</v>
      </c>
      <c r="R2683" t="s">
        <v>8334</v>
      </c>
      <c r="S2683" s="10">
        <f t="shared" si="166"/>
        <v>41805.895254629628</v>
      </c>
      <c r="T2683">
        <f t="shared" si="167"/>
        <v>2014</v>
      </c>
      <c r="U2683" s="15" t="str" cm="1">
        <f t="array" ref="U2683">_xlfn.IFS(MONTH($S2683)=1, "January", MONTH($S2683)=2, "Feburary", MONTH($S2683)=3, "March", MONTH($S2683)=4, "April", MONTH($S2683)=5, "May", MONTH($S2683)=6, "June", MONTH($S2683)=7, "July", MONTH($S2683)=8, "August", MONTH($S2683)=9, "September", MONTH($S2683)=10, "October", MONTH($S2683)=11, "November", MONTH($S2683)=12, "December")</f>
        <v>June</v>
      </c>
    </row>
    <row r="2684" spans="1:21" ht="30" x14ac:dyDescent="0.25">
      <c r="A2684">
        <v>2682</v>
      </c>
      <c r="B2684" s="3" t="s">
        <v>2681</v>
      </c>
      <c r="C2684" s="3" t="s">
        <v>6791</v>
      </c>
      <c r="D2684" s="6">
        <v>3000</v>
      </c>
      <c r="E2684" s="8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>
        <f t="shared" si="164"/>
        <v>57</v>
      </c>
      <c r="P2684" s="11">
        <f t="shared" si="165"/>
        <v>84.9</v>
      </c>
      <c r="Q2684" t="s">
        <v>8333</v>
      </c>
      <c r="R2684" t="s">
        <v>8334</v>
      </c>
      <c r="S2684" s="10">
        <f t="shared" si="166"/>
        <v>41932.871990740743</v>
      </c>
      <c r="T2684">
        <f t="shared" si="167"/>
        <v>2014</v>
      </c>
      <c r="U2684" s="15" t="str" cm="1">
        <f t="array" ref="U2684">_xlfn.IFS(MONTH($S2684)=1, "January", MONTH($S2684)=2, "Feburary", MONTH($S2684)=3, "March", MONTH($S2684)=4, "April", MONTH($S2684)=5, "May", MONTH($S2684)=6, "June", MONTH($S2684)=7, "July", MONTH($S2684)=8, "August", MONTH($S2684)=9, "September", MONTH($S2684)=10, "October", MONTH($S2684)=11, "November", MONTH($S2684)=12, "December")</f>
        <v>October</v>
      </c>
    </row>
    <row r="2685" spans="1:21" ht="30" x14ac:dyDescent="0.25">
      <c r="A2685">
        <v>2683</v>
      </c>
      <c r="B2685" s="3" t="s">
        <v>2682</v>
      </c>
      <c r="C2685" s="3" t="s">
        <v>6792</v>
      </c>
      <c r="D2685" s="6">
        <v>3000</v>
      </c>
      <c r="E2685" s="8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>
        <f t="shared" si="164"/>
        <v>1</v>
      </c>
      <c r="P2685" s="11">
        <f t="shared" si="165"/>
        <v>12</v>
      </c>
      <c r="Q2685" t="s">
        <v>8333</v>
      </c>
      <c r="R2685" t="s">
        <v>8334</v>
      </c>
      <c r="S2685" s="10">
        <f t="shared" si="166"/>
        <v>42034.75509259259</v>
      </c>
      <c r="T2685">
        <f t="shared" si="167"/>
        <v>2015</v>
      </c>
      <c r="U2685" s="15" t="str" cm="1">
        <f t="array" ref="U2685">_xlfn.IFS(MONTH($S2685)=1, "January", MONTH($S2685)=2, "Feburary", MONTH($S2685)=3, "March", MONTH($S2685)=4, "April", MONTH($S2685)=5, "May", MONTH($S2685)=6, "June", MONTH($S2685)=7, "July", MONTH($S2685)=8, "August", MONTH($S2685)=9, "September", MONTH($S2685)=10, "October", MONTH($S2685)=11, "November", MONTH($S2685)=12, "December")</f>
        <v>January</v>
      </c>
    </row>
    <row r="2686" spans="1:21" ht="30" x14ac:dyDescent="0.25">
      <c r="A2686">
        <v>2684</v>
      </c>
      <c r="B2686" s="3" t="s">
        <v>2683</v>
      </c>
      <c r="C2686" s="3" t="s">
        <v>6793</v>
      </c>
      <c r="D2686" s="6">
        <v>3000</v>
      </c>
      <c r="E2686" s="8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>
        <f t="shared" si="164"/>
        <v>27</v>
      </c>
      <c r="P2686" s="11">
        <f t="shared" si="165"/>
        <v>200</v>
      </c>
      <c r="Q2686" t="s">
        <v>8333</v>
      </c>
      <c r="R2686" t="s">
        <v>8334</v>
      </c>
      <c r="S2686" s="10">
        <f t="shared" si="166"/>
        <v>41820.914641203701</v>
      </c>
      <c r="T2686">
        <f t="shared" si="167"/>
        <v>2014</v>
      </c>
      <c r="U2686" s="15" t="str" cm="1">
        <f t="array" ref="U2686">_xlfn.IFS(MONTH($S2686)=1, "January", MONTH($S2686)=2, "Feburary", MONTH($S2686)=3, "March", MONTH($S2686)=4, "April", MONTH($S2686)=5, "May", MONTH($S2686)=6, "June", MONTH($S2686)=7, "July", MONTH($S2686)=8, "August", MONTH($S2686)=9, "September", MONTH($S2686)=10, "October", MONTH($S2686)=11, "November", MONTH($S2686)=12, "December")</f>
        <v>June</v>
      </c>
    </row>
    <row r="2687" spans="1:21" ht="30" x14ac:dyDescent="0.25">
      <c r="A2687">
        <v>2685</v>
      </c>
      <c r="B2687" s="3" t="s">
        <v>2684</v>
      </c>
      <c r="C2687" s="3" t="s">
        <v>6794</v>
      </c>
      <c r="D2687" s="6">
        <v>3000</v>
      </c>
      <c r="E2687" s="8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>
        <f t="shared" si="164"/>
        <v>0</v>
      </c>
      <c r="P2687" s="11">
        <f t="shared" si="165"/>
        <v>10</v>
      </c>
      <c r="Q2687" t="s">
        <v>8333</v>
      </c>
      <c r="R2687" t="s">
        <v>8334</v>
      </c>
      <c r="S2687" s="10">
        <f t="shared" si="166"/>
        <v>42061.69594907407</v>
      </c>
      <c r="T2687">
        <f t="shared" si="167"/>
        <v>2015</v>
      </c>
      <c r="U2687" s="15" t="str" cm="1">
        <f t="array" ref="U2687">_xlfn.IFS(MONTH($S2687)=1, "January", MONTH($S2687)=2, "Feburary", MONTH($S2687)=3, "March", MONTH($S2687)=4, "April", MONTH($S2687)=5, "May", MONTH($S2687)=6, "June", MONTH($S2687)=7, "July", MONTH($S2687)=8, "August", MONTH($S2687)=9, "September", MONTH($S2687)=10, "October", MONTH($S2687)=11, "November", MONTH($S2687)=12, "December")</f>
        <v>Feburary</v>
      </c>
    </row>
    <row r="2688" spans="1:21" ht="30" x14ac:dyDescent="0.25">
      <c r="A2688">
        <v>2686</v>
      </c>
      <c r="B2688" s="3" t="s">
        <v>2685</v>
      </c>
      <c r="C2688" s="3" t="s">
        <v>6795</v>
      </c>
      <c r="D2688" s="6">
        <v>3000</v>
      </c>
      <c r="E2688" s="8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>
        <f t="shared" si="164"/>
        <v>0</v>
      </c>
      <c r="P2688" s="11">
        <f t="shared" si="165"/>
        <v>0</v>
      </c>
      <c r="Q2688" t="s">
        <v>8333</v>
      </c>
      <c r="R2688" t="s">
        <v>8334</v>
      </c>
      <c r="S2688" s="10">
        <f t="shared" si="166"/>
        <v>41892.974803240737</v>
      </c>
      <c r="T2688">
        <f t="shared" si="167"/>
        <v>2014</v>
      </c>
      <c r="U2688" s="15" t="str" cm="1">
        <f t="array" ref="U2688">_xlfn.IFS(MONTH($S2688)=1, "January", MONTH($S2688)=2, "Feburary", MONTH($S2688)=3, "March", MONTH($S2688)=4, "April", MONTH($S2688)=5, "May", MONTH($S2688)=6, "June", MONTH($S2688)=7, "July", MONTH($S2688)=8, "August", MONTH($S2688)=9, "September", MONTH($S2688)=10, "October", MONTH($S2688)=11, "November", MONTH($S2688)=12, "December")</f>
        <v>September</v>
      </c>
    </row>
    <row r="2689" spans="1:21" ht="30" x14ac:dyDescent="0.25">
      <c r="A2689">
        <v>2687</v>
      </c>
      <c r="B2689" s="3" t="s">
        <v>2686</v>
      </c>
      <c r="C2689" s="3" t="s">
        <v>6796</v>
      </c>
      <c r="D2689" s="6">
        <v>3000</v>
      </c>
      <c r="E2689" s="8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>
        <f t="shared" si="164"/>
        <v>0</v>
      </c>
      <c r="P2689" s="11">
        <f t="shared" si="165"/>
        <v>0</v>
      </c>
      <c r="Q2689" t="s">
        <v>8333</v>
      </c>
      <c r="R2689" t="s">
        <v>8334</v>
      </c>
      <c r="S2689" s="10">
        <f t="shared" si="166"/>
        <v>42154.64025462963</v>
      </c>
      <c r="T2689">
        <f t="shared" si="167"/>
        <v>2015</v>
      </c>
      <c r="U2689" s="15" t="str" cm="1">
        <f t="array" ref="U2689">_xlfn.IFS(MONTH($S2689)=1, "January", MONTH($S2689)=2, "Feburary", MONTH($S2689)=3, "March", MONTH($S2689)=4, "April", MONTH($S2689)=5, "May", MONTH($S2689)=6, "June", MONTH($S2689)=7, "July", MONTH($S2689)=8, "August", MONTH($S2689)=9, "September", MONTH($S2689)=10, "October", MONTH($S2689)=11, "November", MONTH($S2689)=12, "December")</f>
        <v>May</v>
      </c>
    </row>
    <row r="2690" spans="1:21" x14ac:dyDescent="0.25">
      <c r="A2690">
        <v>2688</v>
      </c>
      <c r="B2690" s="3" t="s">
        <v>2687</v>
      </c>
      <c r="C2690" s="3" t="s">
        <v>6797</v>
      </c>
      <c r="D2690" s="6">
        <v>3000</v>
      </c>
      <c r="E2690" s="8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>
        <f t="shared" si="164"/>
        <v>2</v>
      </c>
      <c r="P2690" s="11">
        <f t="shared" si="165"/>
        <v>5.29</v>
      </c>
      <c r="Q2690" t="s">
        <v>8333</v>
      </c>
      <c r="R2690" t="s">
        <v>8334</v>
      </c>
      <c r="S2690" s="10">
        <f t="shared" si="166"/>
        <v>42028.118865740747</v>
      </c>
      <c r="T2690">
        <f t="shared" si="167"/>
        <v>2015</v>
      </c>
      <c r="U2690" s="15" t="str" cm="1">
        <f t="array" ref="U2690">_xlfn.IFS(MONTH($S2690)=1, "January", MONTH($S2690)=2, "Feburary", MONTH($S2690)=3, "March", MONTH($S2690)=4, "April", MONTH($S2690)=5, "May", MONTH($S2690)=6, "June", MONTH($S2690)=7, "July", MONTH($S2690)=8, "August", MONTH($S2690)=9, "September", MONTH($S2690)=10, "October", MONTH($S2690)=11, "November", MONTH($S2690)=12, "December")</f>
        <v>January</v>
      </c>
    </row>
    <row r="2691" spans="1:21" ht="30" x14ac:dyDescent="0.25">
      <c r="A2691">
        <v>2689</v>
      </c>
      <c r="B2691" s="3" t="s">
        <v>2688</v>
      </c>
      <c r="C2691" s="3" t="s">
        <v>6798</v>
      </c>
      <c r="D2691" s="6">
        <v>3000</v>
      </c>
      <c r="E2691" s="8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>
        <f t="shared" ref="O2691:O2754" si="168">ROUND($E2691/$D2691*100, 0)</f>
        <v>0</v>
      </c>
      <c r="P2691" s="11">
        <f t="shared" ref="P2691:P2754" si="169">IFERROR(ROUND($E2691/$L2691, 2), 0)</f>
        <v>1</v>
      </c>
      <c r="Q2691" t="s">
        <v>8333</v>
      </c>
      <c r="R2691" t="s">
        <v>8334</v>
      </c>
      <c r="S2691" s="10">
        <f t="shared" ref="S2691:S2754" si="170">((($J2691/60)/60)/24)+DATE(1970,1,1)</f>
        <v>42551.961689814809</v>
      </c>
      <c r="T2691">
        <f t="shared" ref="T2691:T2754" si="171">YEAR($S2691)</f>
        <v>2016</v>
      </c>
      <c r="U2691" s="15" t="str" cm="1">
        <f t="array" ref="U2691">_xlfn.IFS(MONTH($S2691)=1, "January", MONTH($S2691)=2, "Feburary", MONTH($S2691)=3, "March", MONTH($S2691)=4, "April", MONTH($S2691)=5, "May", MONTH($S2691)=6, "June", MONTH($S2691)=7, "July", MONTH($S2691)=8, "August", MONTH($S2691)=9, "September", MONTH($S2691)=10, "October", MONTH($S2691)=11, "November", MONTH($S2691)=12, "December")</f>
        <v>June</v>
      </c>
    </row>
    <row r="2692" spans="1:21" ht="30" x14ac:dyDescent="0.25">
      <c r="A2692">
        <v>2690</v>
      </c>
      <c r="B2692" s="3" t="s">
        <v>2689</v>
      </c>
      <c r="C2692" s="3" t="s">
        <v>6799</v>
      </c>
      <c r="D2692" s="6">
        <v>3000</v>
      </c>
      <c r="E2692" s="8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>
        <f t="shared" si="168"/>
        <v>286</v>
      </c>
      <c r="P2692" s="11">
        <f t="shared" si="169"/>
        <v>72.760000000000005</v>
      </c>
      <c r="Q2692" t="s">
        <v>8333</v>
      </c>
      <c r="R2692" t="s">
        <v>8334</v>
      </c>
      <c r="S2692" s="10">
        <f t="shared" si="170"/>
        <v>42113.105046296296</v>
      </c>
      <c r="T2692">
        <f t="shared" si="171"/>
        <v>2015</v>
      </c>
      <c r="U2692" s="15" t="str" cm="1">
        <f t="array" ref="U2692">_xlfn.IFS(MONTH($S2692)=1, "January", MONTH($S2692)=2, "Feburary", MONTH($S2692)=3, "March", MONTH($S2692)=4, "April", MONTH($S2692)=5, "May", MONTH($S2692)=6, "June", MONTH($S2692)=7, "July", MONTH($S2692)=8, "August", MONTH($S2692)=9, "September", MONTH($S2692)=10, "October", MONTH($S2692)=11, "November", MONTH($S2692)=12, "December")</f>
        <v>April</v>
      </c>
    </row>
    <row r="2693" spans="1:21" x14ac:dyDescent="0.25">
      <c r="A2693">
        <v>2691</v>
      </c>
      <c r="B2693" s="3" t="s">
        <v>2690</v>
      </c>
      <c r="C2693" s="3" t="s">
        <v>6800</v>
      </c>
      <c r="D2693" s="6">
        <v>3000</v>
      </c>
      <c r="E2693" s="8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>
        <f t="shared" si="168"/>
        <v>1</v>
      </c>
      <c r="P2693" s="11">
        <f t="shared" si="169"/>
        <v>17.5</v>
      </c>
      <c r="Q2693" t="s">
        <v>8333</v>
      </c>
      <c r="R2693" t="s">
        <v>8334</v>
      </c>
      <c r="S2693" s="10">
        <f t="shared" si="170"/>
        <v>42089.724039351851</v>
      </c>
      <c r="T2693">
        <f t="shared" si="171"/>
        <v>2015</v>
      </c>
      <c r="U2693" s="15" t="str" cm="1">
        <f t="array" ref="U2693">_xlfn.IFS(MONTH($S2693)=1, "January", MONTH($S2693)=2, "Feburary", MONTH($S2693)=3, "March", MONTH($S2693)=4, "April", MONTH($S2693)=5, "May", MONTH($S2693)=6, "June", MONTH($S2693)=7, "July", MONTH($S2693)=8, "August", MONTH($S2693)=9, "September", MONTH($S2693)=10, "October", MONTH($S2693)=11, "November", MONTH($S2693)=12, "December")</f>
        <v>March</v>
      </c>
    </row>
    <row r="2694" spans="1:21" ht="45" x14ac:dyDescent="0.25">
      <c r="A2694">
        <v>2692</v>
      </c>
      <c r="B2694" s="3" t="s">
        <v>2691</v>
      </c>
      <c r="C2694" s="3" t="s">
        <v>6801</v>
      </c>
      <c r="D2694" s="6">
        <v>3000</v>
      </c>
      <c r="E2694" s="8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>
        <f t="shared" si="168"/>
        <v>1</v>
      </c>
      <c r="P2694" s="11">
        <f t="shared" si="169"/>
        <v>25</v>
      </c>
      <c r="Q2694" t="s">
        <v>8333</v>
      </c>
      <c r="R2694" t="s">
        <v>8334</v>
      </c>
      <c r="S2694" s="10">
        <f t="shared" si="170"/>
        <v>42058.334027777775</v>
      </c>
      <c r="T2694">
        <f t="shared" si="171"/>
        <v>2015</v>
      </c>
      <c r="U2694" s="15" t="str" cm="1">
        <f t="array" ref="U2694">_xlfn.IFS(MONTH($S2694)=1, "January", MONTH($S2694)=2, "Feburary", MONTH($S2694)=3, "March", MONTH($S2694)=4, "April", MONTH($S2694)=5, "May", MONTH($S2694)=6, "June", MONTH($S2694)=7, "July", MONTH($S2694)=8, "August", MONTH($S2694)=9, "September", MONTH($S2694)=10, "October", MONTH($S2694)=11, "November", MONTH($S2694)=12, "December")</f>
        <v>Feburary</v>
      </c>
    </row>
    <row r="2695" spans="1:21" ht="30" x14ac:dyDescent="0.25">
      <c r="A2695">
        <v>2693</v>
      </c>
      <c r="B2695" s="3" t="s">
        <v>2692</v>
      </c>
      <c r="C2695" s="3" t="s">
        <v>6802</v>
      </c>
      <c r="D2695" s="6">
        <v>3000</v>
      </c>
      <c r="E2695" s="8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>
        <f t="shared" si="168"/>
        <v>1</v>
      </c>
      <c r="P2695" s="11">
        <f t="shared" si="169"/>
        <v>13.33</v>
      </c>
      <c r="Q2695" t="s">
        <v>8333</v>
      </c>
      <c r="R2695" t="s">
        <v>8334</v>
      </c>
      <c r="S2695" s="10">
        <f t="shared" si="170"/>
        <v>41834.138495370367</v>
      </c>
      <c r="T2695">
        <f t="shared" si="171"/>
        <v>2014</v>
      </c>
      <c r="U2695" s="15" t="str" cm="1">
        <f t="array" ref="U2695">_xlfn.IFS(MONTH($S2695)=1, "January", MONTH($S2695)=2, "Feburary", MONTH($S2695)=3, "March", MONTH($S2695)=4, "April", MONTH($S2695)=5, "May", MONTH($S2695)=6, "June", MONTH($S2695)=7, "July", MONTH($S2695)=8, "August", MONTH($S2695)=9, "September", MONTH($S2695)=10, "October", MONTH($S2695)=11, "November", MONTH($S2695)=12, "December")</f>
        <v>July</v>
      </c>
    </row>
    <row r="2696" spans="1:21" ht="30" x14ac:dyDescent="0.25">
      <c r="A2696">
        <v>2694</v>
      </c>
      <c r="B2696" s="3" t="s">
        <v>2693</v>
      </c>
      <c r="C2696" s="3" t="s">
        <v>6803</v>
      </c>
      <c r="D2696" s="6">
        <v>3000</v>
      </c>
      <c r="E2696" s="8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>
        <f t="shared" si="168"/>
        <v>0</v>
      </c>
      <c r="P2696" s="11">
        <f t="shared" si="169"/>
        <v>1</v>
      </c>
      <c r="Q2696" t="s">
        <v>8333</v>
      </c>
      <c r="R2696" t="s">
        <v>8334</v>
      </c>
      <c r="S2696" s="10">
        <f t="shared" si="170"/>
        <v>41878.140497685185</v>
      </c>
      <c r="T2696">
        <f t="shared" si="171"/>
        <v>2014</v>
      </c>
      <c r="U2696" s="15" t="str" cm="1">
        <f t="array" ref="U2696">_xlfn.IFS(MONTH($S2696)=1, "January", MONTH($S2696)=2, "Feburary", MONTH($S2696)=3, "March", MONTH($S2696)=4, "April", MONTH($S2696)=5, "May", MONTH($S2696)=6, "June", MONTH($S2696)=7, "July", MONTH($S2696)=8, "August", MONTH($S2696)=9, "September", MONTH($S2696)=10, "October", MONTH($S2696)=11, "November", MONTH($S2696)=12, "December")</f>
        <v>August</v>
      </c>
    </row>
    <row r="2697" spans="1:21" ht="30" x14ac:dyDescent="0.25">
      <c r="A2697">
        <v>2695</v>
      </c>
      <c r="B2697" s="3" t="s">
        <v>2694</v>
      </c>
      <c r="C2697" s="3" t="s">
        <v>6804</v>
      </c>
      <c r="D2697" s="6">
        <v>3000</v>
      </c>
      <c r="E2697" s="8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>
        <f t="shared" si="168"/>
        <v>2</v>
      </c>
      <c r="P2697" s="11">
        <f t="shared" si="169"/>
        <v>23.67</v>
      </c>
      <c r="Q2697" t="s">
        <v>8333</v>
      </c>
      <c r="R2697" t="s">
        <v>8334</v>
      </c>
      <c r="S2697" s="10">
        <f t="shared" si="170"/>
        <v>42048.181921296295</v>
      </c>
      <c r="T2697">
        <f t="shared" si="171"/>
        <v>2015</v>
      </c>
      <c r="U2697" s="15" t="str" cm="1">
        <f t="array" ref="U2697">_xlfn.IFS(MONTH($S2697)=1, "January", MONTH($S2697)=2, "Feburary", MONTH($S2697)=3, "March", MONTH($S2697)=4, "April", MONTH($S2697)=5, "May", MONTH($S2697)=6, "June", MONTH($S2697)=7, "July", MONTH($S2697)=8, "August", MONTH($S2697)=9, "September", MONTH($S2697)=10, "October", MONTH($S2697)=11, "November", MONTH($S2697)=12, "December")</f>
        <v>Feburary</v>
      </c>
    </row>
    <row r="2698" spans="1:21" ht="30" x14ac:dyDescent="0.25">
      <c r="A2698">
        <v>2696</v>
      </c>
      <c r="B2698" s="3" t="s">
        <v>2695</v>
      </c>
      <c r="C2698" s="3" t="s">
        <v>6805</v>
      </c>
      <c r="D2698" s="6">
        <v>3000</v>
      </c>
      <c r="E2698" s="8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>
        <f t="shared" si="168"/>
        <v>113</v>
      </c>
      <c r="P2698" s="11">
        <f t="shared" si="169"/>
        <v>89.21</v>
      </c>
      <c r="Q2698" t="s">
        <v>8333</v>
      </c>
      <c r="R2698" t="s">
        <v>8334</v>
      </c>
      <c r="S2698" s="10">
        <f t="shared" si="170"/>
        <v>41964.844444444447</v>
      </c>
      <c r="T2698">
        <f t="shared" si="171"/>
        <v>2014</v>
      </c>
      <c r="U2698" s="15" t="str" cm="1">
        <f t="array" ref="U2698">_xlfn.IFS(MONTH($S2698)=1, "January", MONTH($S2698)=2, "Feburary", MONTH($S2698)=3, "March", MONTH($S2698)=4, "April", MONTH($S2698)=5, "May", MONTH($S2698)=6, "June", MONTH($S2698)=7, "July", MONTH($S2698)=8, "August", MONTH($S2698)=9, "September", MONTH($S2698)=10, "October", MONTH($S2698)=11, "November", MONTH($S2698)=12, "December")</f>
        <v>November</v>
      </c>
    </row>
    <row r="2699" spans="1:21" ht="30" x14ac:dyDescent="0.25">
      <c r="A2699">
        <v>2697</v>
      </c>
      <c r="B2699" s="3" t="s">
        <v>2696</v>
      </c>
      <c r="C2699" s="3" t="s">
        <v>6806</v>
      </c>
      <c r="D2699" s="6">
        <v>3000</v>
      </c>
      <c r="E2699" s="8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>
        <f t="shared" si="168"/>
        <v>202</v>
      </c>
      <c r="P2699" s="11">
        <f t="shared" si="169"/>
        <v>116.56</v>
      </c>
      <c r="Q2699" t="s">
        <v>8333</v>
      </c>
      <c r="R2699" t="s">
        <v>8334</v>
      </c>
      <c r="S2699" s="10">
        <f t="shared" si="170"/>
        <v>42187.940081018518</v>
      </c>
      <c r="T2699">
        <f t="shared" si="171"/>
        <v>2015</v>
      </c>
      <c r="U2699" s="15" t="str" cm="1">
        <f t="array" ref="U2699">_xlfn.IFS(MONTH($S2699)=1, "January", MONTH($S2699)=2, "Feburary", MONTH($S2699)=3, "March", MONTH($S2699)=4, "April", MONTH($S2699)=5, "May", MONTH($S2699)=6, "June", MONTH($S2699)=7, "July", MONTH($S2699)=8, "August", MONTH($S2699)=9, "September", MONTH($S2699)=10, "October", MONTH($S2699)=11, "November", MONTH($S2699)=12, "December")</f>
        <v>July</v>
      </c>
    </row>
    <row r="2700" spans="1:21" ht="30" x14ac:dyDescent="0.25">
      <c r="A2700">
        <v>2698</v>
      </c>
      <c r="B2700" s="3" t="s">
        <v>2697</v>
      </c>
      <c r="C2700" s="3" t="s">
        <v>6807</v>
      </c>
      <c r="D2700" s="6">
        <v>3000</v>
      </c>
      <c r="E2700" s="8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>
        <f t="shared" si="168"/>
        <v>1</v>
      </c>
      <c r="P2700" s="11">
        <f t="shared" si="169"/>
        <v>13.01</v>
      </c>
      <c r="Q2700" t="s">
        <v>8333</v>
      </c>
      <c r="R2700" t="s">
        <v>8334</v>
      </c>
      <c r="S2700" s="10">
        <f t="shared" si="170"/>
        <v>41787.898240740738</v>
      </c>
      <c r="T2700">
        <f t="shared" si="171"/>
        <v>2014</v>
      </c>
      <c r="U2700" s="15" t="str" cm="1">
        <f t="array" ref="U2700">_xlfn.IFS(MONTH($S2700)=1, "January", MONTH($S2700)=2, "Feburary", MONTH($S2700)=3, "March", MONTH($S2700)=4, "April", MONTH($S2700)=5, "May", MONTH($S2700)=6, "June", MONTH($S2700)=7, "July", MONTH($S2700)=8, "August", MONTH($S2700)=9, "September", MONTH($S2700)=10, "October", MONTH($S2700)=11, "November", MONTH($S2700)=12, "December")</f>
        <v>May</v>
      </c>
    </row>
    <row r="2701" spans="1:21" ht="30" x14ac:dyDescent="0.25">
      <c r="A2701">
        <v>2699</v>
      </c>
      <c r="B2701" s="3" t="s">
        <v>2698</v>
      </c>
      <c r="C2701" s="3" t="s">
        <v>6808</v>
      </c>
      <c r="D2701" s="6">
        <v>3000</v>
      </c>
      <c r="E2701" s="8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>
        <f t="shared" si="168"/>
        <v>0</v>
      </c>
      <c r="P2701" s="11">
        <f t="shared" si="169"/>
        <v>0</v>
      </c>
      <c r="Q2701" t="s">
        <v>8333</v>
      </c>
      <c r="R2701" t="s">
        <v>8334</v>
      </c>
      <c r="S2701" s="10">
        <f t="shared" si="170"/>
        <v>41829.896562499998</v>
      </c>
      <c r="T2701">
        <f t="shared" si="171"/>
        <v>2014</v>
      </c>
      <c r="U2701" s="15" t="str" cm="1">
        <f t="array" ref="U2701">_xlfn.IFS(MONTH($S2701)=1, "January", MONTH($S2701)=2, "Feburary", MONTH($S2701)=3, "March", MONTH($S2701)=4, "April", MONTH($S2701)=5, "May", MONTH($S2701)=6, "June", MONTH($S2701)=7, "July", MONTH($S2701)=8, "August", MONTH($S2701)=9, "September", MONTH($S2701)=10, "October", MONTH($S2701)=11, "November", MONTH($S2701)=12, "December")</f>
        <v>July</v>
      </c>
    </row>
    <row r="2702" spans="1:21" ht="30" x14ac:dyDescent="0.25">
      <c r="A2702">
        <v>2700</v>
      </c>
      <c r="B2702" s="3" t="s">
        <v>2699</v>
      </c>
      <c r="C2702" s="3" t="s">
        <v>6809</v>
      </c>
      <c r="D2702" s="6">
        <v>3000</v>
      </c>
      <c r="E2702" s="8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>
        <f t="shared" si="168"/>
        <v>2</v>
      </c>
      <c r="P2702" s="11">
        <f t="shared" si="169"/>
        <v>17.5</v>
      </c>
      <c r="Q2702" t="s">
        <v>8333</v>
      </c>
      <c r="R2702" t="s">
        <v>8334</v>
      </c>
      <c r="S2702" s="10">
        <f t="shared" si="170"/>
        <v>41870.87467592593</v>
      </c>
      <c r="T2702">
        <f t="shared" si="171"/>
        <v>2014</v>
      </c>
      <c r="U2702" s="15" t="str" cm="1">
        <f t="array" ref="U2702">_xlfn.IFS(MONTH($S2702)=1, "January", MONTH($S2702)=2, "Feburary", MONTH($S2702)=3, "March", MONTH($S2702)=4, "April", MONTH($S2702)=5, "May", MONTH($S2702)=6, "June", MONTH($S2702)=7, "July", MONTH($S2702)=8, "August", MONTH($S2702)=9, "September", MONTH($S2702)=10, "October", MONTH($S2702)=11, "November", MONTH($S2702)=12, "December")</f>
        <v>August</v>
      </c>
    </row>
    <row r="2703" spans="1:21" ht="30" x14ac:dyDescent="0.25">
      <c r="A2703">
        <v>2701</v>
      </c>
      <c r="B2703" s="3" t="s">
        <v>2700</v>
      </c>
      <c r="C2703" s="3" t="s">
        <v>6810</v>
      </c>
      <c r="D2703" s="6">
        <v>3000</v>
      </c>
      <c r="E2703" s="8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>
        <f t="shared" si="168"/>
        <v>52</v>
      </c>
      <c r="P2703" s="11">
        <f t="shared" si="169"/>
        <v>34.130000000000003</v>
      </c>
      <c r="Q2703" t="s">
        <v>8314</v>
      </c>
      <c r="R2703" t="s">
        <v>8354</v>
      </c>
      <c r="S2703" s="10">
        <f t="shared" si="170"/>
        <v>42801.774699074071</v>
      </c>
      <c r="T2703">
        <f t="shared" si="171"/>
        <v>2017</v>
      </c>
      <c r="U2703" s="15" t="str" cm="1">
        <f t="array" ref="U2703">_xlfn.IFS(MONTH($S2703)=1, "January", MONTH($S2703)=2, "Feburary", MONTH($S2703)=3, "March", MONTH($S2703)=4, "April", MONTH($S2703)=5, "May", MONTH($S2703)=6, "June", MONTH($S2703)=7, "July", MONTH($S2703)=8, "August", MONTH($S2703)=9, "September", MONTH($S2703)=10, "October", MONTH($S2703)=11, "November", MONTH($S2703)=12, "December")</f>
        <v>March</v>
      </c>
    </row>
    <row r="2704" spans="1:21" ht="30" x14ac:dyDescent="0.25">
      <c r="A2704">
        <v>2702</v>
      </c>
      <c r="B2704" s="3" t="s">
        <v>2701</v>
      </c>
      <c r="C2704" s="3" t="s">
        <v>6811</v>
      </c>
      <c r="D2704" s="6">
        <v>3000</v>
      </c>
      <c r="E2704" s="8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>
        <f t="shared" si="168"/>
        <v>115</v>
      </c>
      <c r="P2704" s="11">
        <f t="shared" si="169"/>
        <v>132.35</v>
      </c>
      <c r="Q2704" t="s">
        <v>8314</v>
      </c>
      <c r="R2704" t="s">
        <v>8354</v>
      </c>
      <c r="S2704" s="10">
        <f t="shared" si="170"/>
        <v>42800.801817129628</v>
      </c>
      <c r="T2704">
        <f t="shared" si="171"/>
        <v>2017</v>
      </c>
      <c r="U2704" s="15" t="str" cm="1">
        <f t="array" ref="U2704">_xlfn.IFS(MONTH($S2704)=1, "January", MONTH($S2704)=2, "Feburary", MONTH($S2704)=3, "March", MONTH($S2704)=4, "April", MONTH($S2704)=5, "May", MONTH($S2704)=6, "June", MONTH($S2704)=7, "July", MONTH($S2704)=8, "August", MONTH($S2704)=9, "September", MONTH($S2704)=10, "October", MONTH($S2704)=11, "November", MONTH($S2704)=12, "December")</f>
        <v>March</v>
      </c>
    </row>
    <row r="2705" spans="1:21" ht="30" x14ac:dyDescent="0.25">
      <c r="A2705">
        <v>2703</v>
      </c>
      <c r="B2705" s="3" t="s">
        <v>2702</v>
      </c>
      <c r="C2705" s="3" t="s">
        <v>6812</v>
      </c>
      <c r="D2705" s="6">
        <v>3000</v>
      </c>
      <c r="E2705" s="8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>
        <f t="shared" si="168"/>
        <v>1383</v>
      </c>
      <c r="P2705" s="11">
        <f t="shared" si="169"/>
        <v>922.22</v>
      </c>
      <c r="Q2705" t="s">
        <v>8314</v>
      </c>
      <c r="R2705" t="s">
        <v>8354</v>
      </c>
      <c r="S2705" s="10">
        <f t="shared" si="170"/>
        <v>42756.690162037034</v>
      </c>
      <c r="T2705">
        <f t="shared" si="171"/>
        <v>2017</v>
      </c>
      <c r="U2705" s="15" t="str" cm="1">
        <f t="array" ref="U2705">_xlfn.IFS(MONTH($S2705)=1, "January", MONTH($S2705)=2, "Feburary", MONTH($S2705)=3, "March", MONTH($S2705)=4, "April", MONTH($S2705)=5, "May", MONTH($S2705)=6, "June", MONTH($S2705)=7, "July", MONTH($S2705)=8, "August", MONTH($S2705)=9, "September", MONTH($S2705)=10, "October", MONTH($S2705)=11, "November", MONTH($S2705)=12, "December")</f>
        <v>January</v>
      </c>
    </row>
    <row r="2706" spans="1:21" ht="30" x14ac:dyDescent="0.25">
      <c r="A2706">
        <v>2704</v>
      </c>
      <c r="B2706" s="3" t="s">
        <v>2703</v>
      </c>
      <c r="C2706" s="3" t="s">
        <v>6813</v>
      </c>
      <c r="D2706" s="6">
        <v>3000</v>
      </c>
      <c r="E2706" s="8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>
        <f t="shared" si="168"/>
        <v>38</v>
      </c>
      <c r="P2706" s="11">
        <f t="shared" si="169"/>
        <v>163.57</v>
      </c>
      <c r="Q2706" t="s">
        <v>8314</v>
      </c>
      <c r="R2706" t="s">
        <v>8354</v>
      </c>
      <c r="S2706" s="10">
        <f t="shared" si="170"/>
        <v>42787.862430555557</v>
      </c>
      <c r="T2706">
        <f t="shared" si="171"/>
        <v>2017</v>
      </c>
      <c r="U2706" s="15" t="str" cm="1">
        <f t="array" ref="U2706">_xlfn.IFS(MONTH($S2706)=1, "January", MONTH($S2706)=2, "Feburary", MONTH($S2706)=3, "March", MONTH($S2706)=4, "April", MONTH($S2706)=5, "May", MONTH($S2706)=6, "June", MONTH($S2706)=7, "July", MONTH($S2706)=8, "August", MONTH($S2706)=9, "September", MONTH($S2706)=10, "October", MONTH($S2706)=11, "November", MONTH($S2706)=12, "December")</f>
        <v>Feburary</v>
      </c>
    </row>
    <row r="2707" spans="1:21" x14ac:dyDescent="0.25">
      <c r="A2707">
        <v>2705</v>
      </c>
      <c r="B2707" s="3" t="s">
        <v>2704</v>
      </c>
      <c r="C2707" s="3" t="s">
        <v>6814</v>
      </c>
      <c r="D2707" s="6">
        <v>3000</v>
      </c>
      <c r="E2707" s="8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>
        <f t="shared" si="168"/>
        <v>58</v>
      </c>
      <c r="P2707" s="11">
        <f t="shared" si="169"/>
        <v>217.38</v>
      </c>
      <c r="Q2707" t="s">
        <v>8314</v>
      </c>
      <c r="R2707" t="s">
        <v>8354</v>
      </c>
      <c r="S2707" s="10">
        <f t="shared" si="170"/>
        <v>42773.916180555556</v>
      </c>
      <c r="T2707">
        <f t="shared" si="171"/>
        <v>2017</v>
      </c>
      <c r="U2707" s="15" t="str" cm="1">
        <f t="array" ref="U2707">_xlfn.IFS(MONTH($S2707)=1, "January", MONTH($S2707)=2, "Feburary", MONTH($S2707)=3, "March", MONTH($S2707)=4, "April", MONTH($S2707)=5, "May", MONTH($S2707)=6, "June", MONTH($S2707)=7, "July", MONTH($S2707)=8, "August", MONTH($S2707)=9, "September", MONTH($S2707)=10, "October", MONTH($S2707)=11, "November", MONTH($S2707)=12, "December")</f>
        <v>Feburary</v>
      </c>
    </row>
    <row r="2708" spans="1:21" ht="30" x14ac:dyDescent="0.25">
      <c r="A2708">
        <v>2706</v>
      </c>
      <c r="B2708" s="3" t="s">
        <v>2705</v>
      </c>
      <c r="C2708" s="3" t="s">
        <v>6815</v>
      </c>
      <c r="D2708" s="6">
        <v>3000</v>
      </c>
      <c r="E2708" s="8">
        <v>39304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>
        <f t="shared" si="168"/>
        <v>1310</v>
      </c>
      <c r="P2708" s="11">
        <f t="shared" si="169"/>
        <v>149.44</v>
      </c>
      <c r="Q2708" t="s">
        <v>8314</v>
      </c>
      <c r="R2708" t="s">
        <v>8354</v>
      </c>
      <c r="S2708" s="10">
        <f t="shared" si="170"/>
        <v>41899.294942129629</v>
      </c>
      <c r="T2708">
        <f t="shared" si="171"/>
        <v>2014</v>
      </c>
      <c r="U2708" s="15" t="str" cm="1">
        <f t="array" ref="U2708">_xlfn.IFS(MONTH($S2708)=1, "January", MONTH($S2708)=2, "Feburary", MONTH($S2708)=3, "March", MONTH($S2708)=4, "April", MONTH($S2708)=5, "May", MONTH($S2708)=6, "June", MONTH($S2708)=7, "July", MONTH($S2708)=8, "August", MONTH($S2708)=9, "September", MONTH($S2708)=10, "October", MONTH($S2708)=11, "November", MONTH($S2708)=12, "December")</f>
        <v>September</v>
      </c>
    </row>
    <row r="2709" spans="1:21" ht="30" x14ac:dyDescent="0.25">
      <c r="A2709">
        <v>2707</v>
      </c>
      <c r="B2709" s="3" t="s">
        <v>2706</v>
      </c>
      <c r="C2709" s="3" t="s">
        <v>6816</v>
      </c>
      <c r="D2709" s="6">
        <v>3000</v>
      </c>
      <c r="E2709" s="8">
        <v>28067.57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>
        <f t="shared" si="168"/>
        <v>936</v>
      </c>
      <c r="P2709" s="11">
        <f t="shared" si="169"/>
        <v>71.239999999999995</v>
      </c>
      <c r="Q2709" t="s">
        <v>8314</v>
      </c>
      <c r="R2709" t="s">
        <v>8354</v>
      </c>
      <c r="S2709" s="10">
        <f t="shared" si="170"/>
        <v>41391.782905092594</v>
      </c>
      <c r="T2709">
        <f t="shared" si="171"/>
        <v>2013</v>
      </c>
      <c r="U2709" s="15" t="str" cm="1">
        <f t="array" ref="U2709">_xlfn.IFS(MONTH($S2709)=1, "January", MONTH($S2709)=2, "Feburary", MONTH($S2709)=3, "March", MONTH($S2709)=4, "April", MONTH($S2709)=5, "May", MONTH($S2709)=6, "June", MONTH($S2709)=7, "July", MONTH($S2709)=8, "August", MONTH($S2709)=9, "September", MONTH($S2709)=10, "October", MONTH($S2709)=11, "November", MONTH($S2709)=12, "December")</f>
        <v>April</v>
      </c>
    </row>
    <row r="2710" spans="1:21" ht="30" x14ac:dyDescent="0.25">
      <c r="A2710">
        <v>2708</v>
      </c>
      <c r="B2710" s="3" t="s">
        <v>2707</v>
      </c>
      <c r="C2710" s="3" t="s">
        <v>6817</v>
      </c>
      <c r="D2710" s="6">
        <v>3000</v>
      </c>
      <c r="E2710" s="8">
        <v>46643.07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>
        <f t="shared" si="168"/>
        <v>1555</v>
      </c>
      <c r="P2710" s="11">
        <f t="shared" si="169"/>
        <v>44.46</v>
      </c>
      <c r="Q2710" t="s">
        <v>8314</v>
      </c>
      <c r="R2710" t="s">
        <v>8354</v>
      </c>
      <c r="S2710" s="10">
        <f t="shared" si="170"/>
        <v>42512.698217592595</v>
      </c>
      <c r="T2710">
        <f t="shared" si="171"/>
        <v>2016</v>
      </c>
      <c r="U2710" s="15" t="str" cm="1">
        <f t="array" ref="U2710">_xlfn.IFS(MONTH($S2710)=1, "January", MONTH($S2710)=2, "Feburary", MONTH($S2710)=3, "March", MONTH($S2710)=4, "April", MONTH($S2710)=5, "May", MONTH($S2710)=6, "June", MONTH($S2710)=7, "July", MONTH($S2710)=8, "August", MONTH($S2710)=9, "September", MONTH($S2710)=10, "October", MONTH($S2710)=11, "November", MONTH($S2710)=12, "December")</f>
        <v>May</v>
      </c>
    </row>
    <row r="2711" spans="1:21" ht="30" x14ac:dyDescent="0.25">
      <c r="A2711">
        <v>2709</v>
      </c>
      <c r="B2711" s="3" t="s">
        <v>2708</v>
      </c>
      <c r="C2711" s="3" t="s">
        <v>6818</v>
      </c>
      <c r="D2711" s="6">
        <v>3000</v>
      </c>
      <c r="E2711" s="8">
        <v>50803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>
        <f t="shared" si="168"/>
        <v>1693</v>
      </c>
      <c r="P2711" s="11">
        <f t="shared" si="169"/>
        <v>164.94</v>
      </c>
      <c r="Q2711" t="s">
        <v>8314</v>
      </c>
      <c r="R2711" t="s">
        <v>8354</v>
      </c>
      <c r="S2711" s="10">
        <f t="shared" si="170"/>
        <v>42612.149780092594</v>
      </c>
      <c r="T2711">
        <f t="shared" si="171"/>
        <v>2016</v>
      </c>
      <c r="U2711" s="15" t="str" cm="1">
        <f t="array" ref="U2711">_xlfn.IFS(MONTH($S2711)=1, "January", MONTH($S2711)=2, "Feburary", MONTH($S2711)=3, "March", MONTH($S2711)=4, "April", MONTH($S2711)=5, "May", MONTH($S2711)=6, "June", MONTH($S2711)=7, "July", MONTH($S2711)=8, "August", MONTH($S2711)=9, "September", MONTH($S2711)=10, "October", MONTH($S2711)=11, "November", MONTH($S2711)=12, "December")</f>
        <v>August</v>
      </c>
    </row>
    <row r="2712" spans="1:21" ht="30" x14ac:dyDescent="0.25">
      <c r="A2712">
        <v>2710</v>
      </c>
      <c r="B2712" s="3" t="s">
        <v>2709</v>
      </c>
      <c r="C2712" s="3" t="s">
        <v>6819</v>
      </c>
      <c r="D2712" s="6">
        <v>3000</v>
      </c>
      <c r="E2712" s="8">
        <v>92340.21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>
        <f t="shared" si="168"/>
        <v>3078</v>
      </c>
      <c r="P2712" s="11">
        <f t="shared" si="169"/>
        <v>84.87</v>
      </c>
      <c r="Q2712" t="s">
        <v>8314</v>
      </c>
      <c r="R2712" t="s">
        <v>8354</v>
      </c>
      <c r="S2712" s="10">
        <f t="shared" si="170"/>
        <v>41828.229490740741</v>
      </c>
      <c r="T2712">
        <f t="shared" si="171"/>
        <v>2014</v>
      </c>
      <c r="U2712" s="15" t="str" cm="1">
        <f t="array" ref="U2712">_xlfn.IFS(MONTH($S2712)=1, "January", MONTH($S2712)=2, "Feburary", MONTH($S2712)=3, "March", MONTH($S2712)=4, "April", MONTH($S2712)=5, "May", MONTH($S2712)=6, "June", MONTH($S2712)=7, "July", MONTH($S2712)=8, "August", MONTH($S2712)=9, "September", MONTH($S2712)=10, "October", MONTH($S2712)=11, "November", MONTH($S2712)=12, "December")</f>
        <v>July</v>
      </c>
    </row>
    <row r="2713" spans="1:21" ht="30" x14ac:dyDescent="0.25">
      <c r="A2713">
        <v>2711</v>
      </c>
      <c r="B2713" s="3" t="s">
        <v>2710</v>
      </c>
      <c r="C2713" s="3" t="s">
        <v>6820</v>
      </c>
      <c r="D2713" s="6">
        <v>3000</v>
      </c>
      <c r="E2713" s="8">
        <v>3938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>
        <f t="shared" si="168"/>
        <v>131</v>
      </c>
      <c r="P2713" s="11">
        <f t="shared" si="169"/>
        <v>53.95</v>
      </c>
      <c r="Q2713" t="s">
        <v>8314</v>
      </c>
      <c r="R2713" t="s">
        <v>8354</v>
      </c>
      <c r="S2713" s="10">
        <f t="shared" si="170"/>
        <v>41780.745254629634</v>
      </c>
      <c r="T2713">
        <f t="shared" si="171"/>
        <v>2014</v>
      </c>
      <c r="U2713" s="15" t="str" cm="1">
        <f t="array" ref="U2713">_xlfn.IFS(MONTH($S2713)=1, "January", MONTH($S2713)=2, "Feburary", MONTH($S2713)=3, "March", MONTH($S2713)=4, "April", MONTH($S2713)=5, "May", MONTH($S2713)=6, "June", MONTH($S2713)=7, "July", MONTH($S2713)=8, "August", MONTH($S2713)=9, "September", MONTH($S2713)=10, "October", MONTH($S2713)=11, "November", MONTH($S2713)=12, "December")</f>
        <v>May</v>
      </c>
    </row>
    <row r="2714" spans="1:21" ht="30" x14ac:dyDescent="0.25">
      <c r="A2714">
        <v>2712</v>
      </c>
      <c r="B2714" s="3" t="s">
        <v>2711</v>
      </c>
      <c r="C2714" s="3" t="s">
        <v>6821</v>
      </c>
      <c r="D2714" s="6">
        <v>3000</v>
      </c>
      <c r="E2714" s="8">
        <v>7226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>
        <f t="shared" si="168"/>
        <v>241</v>
      </c>
      <c r="P2714" s="11">
        <f t="shared" si="169"/>
        <v>50.53</v>
      </c>
      <c r="Q2714" t="s">
        <v>8314</v>
      </c>
      <c r="R2714" t="s">
        <v>8354</v>
      </c>
      <c r="S2714" s="10">
        <f t="shared" si="170"/>
        <v>41432.062037037038</v>
      </c>
      <c r="T2714">
        <f t="shared" si="171"/>
        <v>2013</v>
      </c>
      <c r="U2714" s="15" t="str" cm="1">
        <f t="array" ref="U2714">_xlfn.IFS(MONTH($S2714)=1, "January", MONTH($S2714)=2, "Feburary", MONTH($S2714)=3, "March", MONTH($S2714)=4, "April", MONTH($S2714)=5, "May", MONTH($S2714)=6, "June", MONTH($S2714)=7, "July", MONTH($S2714)=8, "August", MONTH($S2714)=9, "September", MONTH($S2714)=10, "October", MONTH($S2714)=11, "November", MONTH($S2714)=12, "December")</f>
        <v>June</v>
      </c>
    </row>
    <row r="2715" spans="1:21" ht="30" x14ac:dyDescent="0.25">
      <c r="A2715">
        <v>2713</v>
      </c>
      <c r="B2715" s="3" t="s">
        <v>2712</v>
      </c>
      <c r="C2715" s="3" t="s">
        <v>6822</v>
      </c>
      <c r="D2715" s="6">
        <v>3000</v>
      </c>
      <c r="E2715" s="8">
        <v>153362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>
        <f t="shared" si="168"/>
        <v>5112</v>
      </c>
      <c r="P2715" s="11">
        <f t="shared" si="169"/>
        <v>108</v>
      </c>
      <c r="Q2715" t="s">
        <v>8314</v>
      </c>
      <c r="R2715" t="s">
        <v>8354</v>
      </c>
      <c r="S2715" s="10">
        <f t="shared" si="170"/>
        <v>42322.653749999998</v>
      </c>
      <c r="T2715">
        <f t="shared" si="171"/>
        <v>2015</v>
      </c>
      <c r="U2715" s="15" t="str" cm="1">
        <f t="array" ref="U2715">_xlfn.IFS(MONTH($S2715)=1, "January", MONTH($S2715)=2, "Feburary", MONTH($S2715)=3, "March", MONTH($S2715)=4, "April", MONTH($S2715)=5, "May", MONTH($S2715)=6, "June", MONTH($S2715)=7, "July", MONTH($S2715)=8, "August", MONTH($S2715)=9, "September", MONTH($S2715)=10, "October", MONTH($S2715)=11, "November", MONTH($S2715)=12, "December")</f>
        <v>November</v>
      </c>
    </row>
    <row r="2716" spans="1:21" ht="30" x14ac:dyDescent="0.25">
      <c r="A2716">
        <v>2714</v>
      </c>
      <c r="B2716" s="3" t="s">
        <v>2713</v>
      </c>
      <c r="C2716" s="3" t="s">
        <v>6823</v>
      </c>
      <c r="D2716" s="6">
        <v>3000</v>
      </c>
      <c r="E2716" s="8">
        <v>29089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>
        <f t="shared" si="168"/>
        <v>970</v>
      </c>
      <c r="P2716" s="11">
        <f t="shared" si="169"/>
        <v>95.37</v>
      </c>
      <c r="Q2716" t="s">
        <v>8314</v>
      </c>
      <c r="R2716" t="s">
        <v>8354</v>
      </c>
      <c r="S2716" s="10">
        <f t="shared" si="170"/>
        <v>42629.655046296291</v>
      </c>
      <c r="T2716">
        <f t="shared" si="171"/>
        <v>2016</v>
      </c>
      <c r="U2716" s="15" t="str" cm="1">
        <f t="array" ref="U2716">_xlfn.IFS(MONTH($S2716)=1, "January", MONTH($S2716)=2, "Feburary", MONTH($S2716)=3, "March", MONTH($S2716)=4, "April", MONTH($S2716)=5, "May", MONTH($S2716)=6, "June", MONTH($S2716)=7, "July", MONTH($S2716)=8, "August", MONTH($S2716)=9, "September", MONTH($S2716)=10, "October", MONTH($S2716)=11, "November", MONTH($S2716)=12, "December")</f>
        <v>September</v>
      </c>
    </row>
    <row r="2717" spans="1:21" ht="30" x14ac:dyDescent="0.25">
      <c r="A2717">
        <v>2715</v>
      </c>
      <c r="B2717" s="3" t="s">
        <v>2714</v>
      </c>
      <c r="C2717" s="3" t="s">
        <v>6824</v>
      </c>
      <c r="D2717" s="6">
        <v>3000</v>
      </c>
      <c r="E2717" s="8">
        <v>31754.69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>
        <f t="shared" si="168"/>
        <v>1058</v>
      </c>
      <c r="P2717" s="11">
        <f t="shared" si="169"/>
        <v>57.63</v>
      </c>
      <c r="Q2717" t="s">
        <v>8314</v>
      </c>
      <c r="R2717" t="s">
        <v>8354</v>
      </c>
      <c r="S2717" s="10">
        <f t="shared" si="170"/>
        <v>42387.398472222223</v>
      </c>
      <c r="T2717">
        <f t="shared" si="171"/>
        <v>2016</v>
      </c>
      <c r="U2717" s="15" t="str" cm="1">
        <f t="array" ref="U2717">_xlfn.IFS(MONTH($S2717)=1, "January", MONTH($S2717)=2, "Feburary", MONTH($S2717)=3, "March", MONTH($S2717)=4, "April", MONTH($S2717)=5, "May", MONTH($S2717)=6, "June", MONTH($S2717)=7, "July", MONTH($S2717)=8, "August", MONTH($S2717)=9, "September", MONTH($S2717)=10, "October", MONTH($S2717)=11, "November", MONTH($S2717)=12, "December")</f>
        <v>January</v>
      </c>
    </row>
    <row r="2718" spans="1:21" ht="60" x14ac:dyDescent="0.25">
      <c r="A2718">
        <v>2716</v>
      </c>
      <c r="B2718" s="3" t="s">
        <v>2715</v>
      </c>
      <c r="C2718" s="3" t="s">
        <v>6825</v>
      </c>
      <c r="D2718" s="6">
        <v>3000</v>
      </c>
      <c r="E2718" s="8">
        <v>11998.01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>
        <f t="shared" si="168"/>
        <v>400</v>
      </c>
      <c r="P2718" s="11">
        <f t="shared" si="169"/>
        <v>64.16</v>
      </c>
      <c r="Q2718" t="s">
        <v>8314</v>
      </c>
      <c r="R2718" t="s">
        <v>8354</v>
      </c>
      <c r="S2718" s="10">
        <f t="shared" si="170"/>
        <v>42255.333252314813</v>
      </c>
      <c r="T2718">
        <f t="shared" si="171"/>
        <v>2015</v>
      </c>
      <c r="U2718" s="15" t="str" cm="1">
        <f t="array" ref="U2718">_xlfn.IFS(MONTH($S2718)=1, "January", MONTH($S2718)=2, "Feburary", MONTH($S2718)=3, "March", MONTH($S2718)=4, "April", MONTH($S2718)=5, "May", MONTH($S2718)=6, "June", MONTH($S2718)=7, "July", MONTH($S2718)=8, "August", MONTH($S2718)=9, "September", MONTH($S2718)=10, "October", MONTH($S2718)=11, "November", MONTH($S2718)=12, "December")</f>
        <v>September</v>
      </c>
    </row>
    <row r="2719" spans="1:21" ht="30" x14ac:dyDescent="0.25">
      <c r="A2719">
        <v>2717</v>
      </c>
      <c r="B2719" s="3" t="s">
        <v>2716</v>
      </c>
      <c r="C2719" s="3" t="s">
        <v>6826</v>
      </c>
      <c r="D2719" s="6">
        <v>3000</v>
      </c>
      <c r="E2719" s="8">
        <v>30026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>
        <f t="shared" si="168"/>
        <v>1001</v>
      </c>
      <c r="P2719" s="11">
        <f t="shared" si="169"/>
        <v>92.39</v>
      </c>
      <c r="Q2719" t="s">
        <v>8314</v>
      </c>
      <c r="R2719" t="s">
        <v>8354</v>
      </c>
      <c r="S2719" s="10">
        <f t="shared" si="170"/>
        <v>41934.914918981485</v>
      </c>
      <c r="T2719">
        <f t="shared" si="171"/>
        <v>2014</v>
      </c>
      <c r="U2719" s="15" t="str" cm="1">
        <f t="array" ref="U2719">_xlfn.IFS(MONTH($S2719)=1, "January", MONTH($S2719)=2, "Feburary", MONTH($S2719)=3, "March", MONTH($S2719)=4, "April", MONTH($S2719)=5, "May", MONTH($S2719)=6, "June", MONTH($S2719)=7, "July", MONTH($S2719)=8, "August", MONTH($S2719)=9, "September", MONTH($S2719)=10, "October", MONTH($S2719)=11, "November", MONTH($S2719)=12, "December")</f>
        <v>October</v>
      </c>
    </row>
    <row r="2720" spans="1:21" ht="30" x14ac:dyDescent="0.25">
      <c r="A2720">
        <v>2718</v>
      </c>
      <c r="B2720" s="3" t="s">
        <v>2717</v>
      </c>
      <c r="C2720" s="3" t="s">
        <v>6827</v>
      </c>
      <c r="D2720" s="6">
        <v>3000</v>
      </c>
      <c r="E2720" s="8">
        <v>18645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>
        <f t="shared" si="168"/>
        <v>622</v>
      </c>
      <c r="P2720" s="11">
        <f t="shared" si="169"/>
        <v>125.98</v>
      </c>
      <c r="Q2720" t="s">
        <v>8314</v>
      </c>
      <c r="R2720" t="s">
        <v>8354</v>
      </c>
      <c r="S2720" s="10">
        <f t="shared" si="170"/>
        <v>42465.596585648149</v>
      </c>
      <c r="T2720">
        <f t="shared" si="171"/>
        <v>2016</v>
      </c>
      <c r="U2720" s="15" t="str" cm="1">
        <f t="array" ref="U2720">_xlfn.IFS(MONTH($S2720)=1, "January", MONTH($S2720)=2, "Feburary", MONTH($S2720)=3, "March", MONTH($S2720)=4, "April", MONTH($S2720)=5, "May", MONTH($S2720)=6, "June", MONTH($S2720)=7, "July", MONTH($S2720)=8, "August", MONTH($S2720)=9, "September", MONTH($S2720)=10, "October", MONTH($S2720)=11, "November", MONTH($S2720)=12, "December")</f>
        <v>April</v>
      </c>
    </row>
    <row r="2721" spans="1:21" ht="30" x14ac:dyDescent="0.25">
      <c r="A2721">
        <v>2719</v>
      </c>
      <c r="B2721" s="3" t="s">
        <v>2718</v>
      </c>
      <c r="C2721" s="3" t="s">
        <v>6828</v>
      </c>
      <c r="D2721" s="6">
        <v>3000</v>
      </c>
      <c r="E2721" s="8">
        <v>6530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>
        <f t="shared" si="168"/>
        <v>218</v>
      </c>
      <c r="P2721" s="11">
        <f t="shared" si="169"/>
        <v>94.64</v>
      </c>
      <c r="Q2721" t="s">
        <v>8314</v>
      </c>
      <c r="R2721" t="s">
        <v>8354</v>
      </c>
      <c r="S2721" s="10">
        <f t="shared" si="170"/>
        <v>42418.031180555554</v>
      </c>
      <c r="T2721">
        <f t="shared" si="171"/>
        <v>2016</v>
      </c>
      <c r="U2721" s="15" t="str" cm="1">
        <f t="array" ref="U2721">_xlfn.IFS(MONTH($S2721)=1, "January", MONTH($S2721)=2, "Feburary", MONTH($S2721)=3, "March", MONTH($S2721)=4, "April", MONTH($S2721)=5, "May", MONTH($S2721)=6, "June", MONTH($S2721)=7, "July", MONTH($S2721)=8, "August", MONTH($S2721)=9, "September", MONTH($S2721)=10, "October", MONTH($S2721)=11, "November", MONTH($S2721)=12, "December")</f>
        <v>Feburary</v>
      </c>
    </row>
    <row r="2722" spans="1:21" ht="30" x14ac:dyDescent="0.25">
      <c r="A2722">
        <v>2720</v>
      </c>
      <c r="B2722" s="3" t="s">
        <v>2719</v>
      </c>
      <c r="C2722" s="3" t="s">
        <v>6829</v>
      </c>
      <c r="D2722" s="6">
        <v>3000</v>
      </c>
      <c r="E2722" s="8">
        <v>29531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>
        <f t="shared" si="168"/>
        <v>984</v>
      </c>
      <c r="P2722" s="11">
        <f t="shared" si="169"/>
        <v>170.7</v>
      </c>
      <c r="Q2722" t="s">
        <v>8314</v>
      </c>
      <c r="R2722" t="s">
        <v>8354</v>
      </c>
      <c r="S2722" s="10">
        <f t="shared" si="170"/>
        <v>42655.465891203698</v>
      </c>
      <c r="T2722">
        <f t="shared" si="171"/>
        <v>2016</v>
      </c>
      <c r="U2722" s="15" t="str" cm="1">
        <f t="array" ref="U2722">_xlfn.IFS(MONTH($S2722)=1, "January", MONTH($S2722)=2, "Feburary", MONTH($S2722)=3, "March", MONTH($S2722)=4, "April", MONTH($S2722)=5, "May", MONTH($S2722)=6, "June", MONTH($S2722)=7, "July", MONTH($S2722)=8, "August", MONTH($S2722)=9, "September", MONTH($S2722)=10, "October", MONTH($S2722)=11, "November", MONTH($S2722)=12, "December")</f>
        <v>October</v>
      </c>
    </row>
    <row r="2723" spans="1:21" ht="30" x14ac:dyDescent="0.25">
      <c r="A2723">
        <v>2721</v>
      </c>
      <c r="B2723" s="3" t="s">
        <v>2720</v>
      </c>
      <c r="C2723" s="3" t="s">
        <v>6830</v>
      </c>
      <c r="D2723" s="6">
        <v>3000</v>
      </c>
      <c r="E2723" s="8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>
        <f t="shared" si="168"/>
        <v>366</v>
      </c>
      <c r="P2723" s="11">
        <f t="shared" si="169"/>
        <v>40.76</v>
      </c>
      <c r="Q2723" t="s">
        <v>8316</v>
      </c>
      <c r="R2723" t="s">
        <v>8346</v>
      </c>
      <c r="S2723" s="10">
        <f t="shared" si="170"/>
        <v>41493.543958333335</v>
      </c>
      <c r="T2723">
        <f t="shared" si="171"/>
        <v>2013</v>
      </c>
      <c r="U2723" s="15" t="str" cm="1">
        <f t="array" ref="U2723">_xlfn.IFS(MONTH($S2723)=1, "January", MONTH($S2723)=2, "Feburary", MONTH($S2723)=3, "March", MONTH($S2723)=4, "April", MONTH($S2723)=5, "May", MONTH($S2723)=6, "June", MONTH($S2723)=7, "July", MONTH($S2723)=8, "August", MONTH($S2723)=9, "September", MONTH($S2723)=10, "October", MONTH($S2723)=11, "November", MONTH($S2723)=12, "December")</f>
        <v>August</v>
      </c>
    </row>
    <row r="2724" spans="1:21" ht="30" x14ac:dyDescent="0.25">
      <c r="A2724">
        <v>2722</v>
      </c>
      <c r="B2724" s="3" t="s">
        <v>2721</v>
      </c>
      <c r="C2724" s="3" t="s">
        <v>6831</v>
      </c>
      <c r="D2724" s="6">
        <v>3000</v>
      </c>
      <c r="E2724" s="8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>
        <f t="shared" si="168"/>
        <v>421</v>
      </c>
      <c r="P2724" s="11">
        <f t="shared" si="169"/>
        <v>68.25</v>
      </c>
      <c r="Q2724" t="s">
        <v>8316</v>
      </c>
      <c r="R2724" t="s">
        <v>8346</v>
      </c>
      <c r="S2724" s="10">
        <f t="shared" si="170"/>
        <v>42704.857094907406</v>
      </c>
      <c r="T2724">
        <f t="shared" si="171"/>
        <v>2016</v>
      </c>
      <c r="U2724" s="15" t="str" cm="1">
        <f t="array" ref="U2724">_xlfn.IFS(MONTH($S2724)=1, "January", MONTH($S2724)=2, "Feburary", MONTH($S2724)=3, "March", MONTH($S2724)=4, "April", MONTH($S2724)=5, "May", MONTH($S2724)=6, "June", MONTH($S2724)=7, "July", MONTH($S2724)=8, "August", MONTH($S2724)=9, "September", MONTH($S2724)=10, "October", MONTH($S2724)=11, "November", MONTH($S2724)=12, "December")</f>
        <v>November</v>
      </c>
    </row>
    <row r="2725" spans="1:21" ht="30" x14ac:dyDescent="0.25">
      <c r="A2725">
        <v>2723</v>
      </c>
      <c r="B2725" s="3" t="s">
        <v>2722</v>
      </c>
      <c r="C2725" s="3" t="s">
        <v>6832</v>
      </c>
      <c r="D2725" s="6">
        <v>3000</v>
      </c>
      <c r="E2725" s="8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>
        <f t="shared" si="168"/>
        <v>560</v>
      </c>
      <c r="P2725" s="11">
        <f t="shared" si="169"/>
        <v>95.49</v>
      </c>
      <c r="Q2725" t="s">
        <v>8316</v>
      </c>
      <c r="R2725" t="s">
        <v>8346</v>
      </c>
      <c r="S2725" s="10">
        <f t="shared" si="170"/>
        <v>41944.83898148148</v>
      </c>
      <c r="T2725">
        <f t="shared" si="171"/>
        <v>2014</v>
      </c>
      <c r="U2725" s="15" t="str" cm="1">
        <f t="array" ref="U2725">_xlfn.IFS(MONTH($S2725)=1, "January", MONTH($S2725)=2, "Feburary", MONTH($S2725)=3, "March", MONTH($S2725)=4, "April", MONTH($S2725)=5, "May", MONTH($S2725)=6, "June", MONTH($S2725)=7, "July", MONTH($S2725)=8, "August", MONTH($S2725)=9, "September", MONTH($S2725)=10, "October", MONTH($S2725)=11, "November", MONTH($S2725)=12, "December")</f>
        <v>November</v>
      </c>
    </row>
    <row r="2726" spans="1:21" ht="30" x14ac:dyDescent="0.25">
      <c r="A2726">
        <v>2724</v>
      </c>
      <c r="B2726" s="3" t="s">
        <v>2723</v>
      </c>
      <c r="C2726" s="3" t="s">
        <v>6833</v>
      </c>
      <c r="D2726" s="6">
        <v>3000</v>
      </c>
      <c r="E2726" s="8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>
        <f t="shared" si="168"/>
        <v>244</v>
      </c>
      <c r="P2726" s="11">
        <f t="shared" si="169"/>
        <v>7.19</v>
      </c>
      <c r="Q2726" t="s">
        <v>8316</v>
      </c>
      <c r="R2726" t="s">
        <v>8346</v>
      </c>
      <c r="S2726" s="10">
        <f t="shared" si="170"/>
        <v>42199.32707175926</v>
      </c>
      <c r="T2726">
        <f t="shared" si="171"/>
        <v>2015</v>
      </c>
      <c r="U2726" s="15" t="str" cm="1">
        <f t="array" ref="U2726">_xlfn.IFS(MONTH($S2726)=1, "January", MONTH($S2726)=2, "Feburary", MONTH($S2726)=3, "March", MONTH($S2726)=4, "April", MONTH($S2726)=5, "May", MONTH($S2726)=6, "June", MONTH($S2726)=7, "July", MONTH($S2726)=8, "August", MONTH($S2726)=9, "September", MONTH($S2726)=10, "October", MONTH($S2726)=11, "November", MONTH($S2726)=12, "December")</f>
        <v>July</v>
      </c>
    </row>
    <row r="2727" spans="1:21" ht="30" x14ac:dyDescent="0.25">
      <c r="A2727">
        <v>2725</v>
      </c>
      <c r="B2727" s="3" t="s">
        <v>2724</v>
      </c>
      <c r="C2727" s="3" t="s">
        <v>6834</v>
      </c>
      <c r="D2727" s="6">
        <v>3000</v>
      </c>
      <c r="E2727" s="8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>
        <f t="shared" si="168"/>
        <v>1927</v>
      </c>
      <c r="P2727" s="11">
        <f t="shared" si="169"/>
        <v>511.65</v>
      </c>
      <c r="Q2727" t="s">
        <v>8316</v>
      </c>
      <c r="R2727" t="s">
        <v>8346</v>
      </c>
      <c r="S2727" s="10">
        <f t="shared" si="170"/>
        <v>42745.744618055556</v>
      </c>
      <c r="T2727">
        <f t="shared" si="171"/>
        <v>2017</v>
      </c>
      <c r="U2727" s="15" t="str" cm="1">
        <f t="array" ref="U2727">_xlfn.IFS(MONTH($S2727)=1, "January", MONTH($S2727)=2, "Feburary", MONTH($S2727)=3, "March", MONTH($S2727)=4, "April", MONTH($S2727)=5, "May", MONTH($S2727)=6, "June", MONTH($S2727)=7, "July", MONTH($S2727)=8, "August", MONTH($S2727)=9, "September", MONTH($S2727)=10, "October", MONTH($S2727)=11, "November", MONTH($S2727)=12, "December")</f>
        <v>January</v>
      </c>
    </row>
    <row r="2728" spans="1:21" x14ac:dyDescent="0.25">
      <c r="A2728">
        <v>2726</v>
      </c>
      <c r="B2728" s="3" t="s">
        <v>2725</v>
      </c>
      <c r="C2728" s="3" t="s">
        <v>6835</v>
      </c>
      <c r="D2728" s="6">
        <v>3000</v>
      </c>
      <c r="E2728" s="8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>
        <f t="shared" si="168"/>
        <v>3525</v>
      </c>
      <c r="P2728" s="11">
        <f t="shared" si="169"/>
        <v>261.75</v>
      </c>
      <c r="Q2728" t="s">
        <v>8316</v>
      </c>
      <c r="R2728" t="s">
        <v>8346</v>
      </c>
      <c r="S2728" s="10">
        <f t="shared" si="170"/>
        <v>42452.579988425925</v>
      </c>
      <c r="T2728">
        <f t="shared" si="171"/>
        <v>2016</v>
      </c>
      <c r="U2728" s="15" t="str" cm="1">
        <f t="array" ref="U2728">_xlfn.IFS(MONTH($S2728)=1, "January", MONTH($S2728)=2, "Feburary", MONTH($S2728)=3, "March", MONTH($S2728)=4, "April", MONTH($S2728)=5, "May", MONTH($S2728)=6, "June", MONTH($S2728)=7, "July", MONTH($S2728)=8, "August", MONTH($S2728)=9, "September", MONTH($S2728)=10, "October", MONTH($S2728)=11, "November", MONTH($S2728)=12, "December")</f>
        <v>March</v>
      </c>
    </row>
    <row r="2729" spans="1:21" ht="30" x14ac:dyDescent="0.25">
      <c r="A2729">
        <v>2727</v>
      </c>
      <c r="B2729" s="3" t="s">
        <v>2726</v>
      </c>
      <c r="C2729" s="3" t="s">
        <v>6836</v>
      </c>
      <c r="D2729" s="6">
        <v>3000</v>
      </c>
      <c r="E2729" s="8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>
        <f t="shared" si="168"/>
        <v>1644</v>
      </c>
      <c r="P2729" s="11">
        <f t="shared" si="169"/>
        <v>69.760000000000005</v>
      </c>
      <c r="Q2729" t="s">
        <v>8316</v>
      </c>
      <c r="R2729" t="s">
        <v>8346</v>
      </c>
      <c r="S2729" s="10">
        <f t="shared" si="170"/>
        <v>42198.676655092597</v>
      </c>
      <c r="T2729">
        <f t="shared" si="171"/>
        <v>2015</v>
      </c>
      <c r="U2729" s="15" t="str" cm="1">
        <f t="array" ref="U2729">_xlfn.IFS(MONTH($S2729)=1, "January", MONTH($S2729)=2, "Feburary", MONTH($S2729)=3, "March", MONTH($S2729)=4, "April", MONTH($S2729)=5, "May", MONTH($S2729)=6, "June", MONTH($S2729)=7, "July", MONTH($S2729)=8, "August", MONTH($S2729)=9, "September", MONTH($S2729)=10, "October", MONTH($S2729)=11, "November", MONTH($S2729)=12, "December")</f>
        <v>July</v>
      </c>
    </row>
    <row r="2730" spans="1:21" ht="30" x14ac:dyDescent="0.25">
      <c r="A2730">
        <v>2728</v>
      </c>
      <c r="B2730" s="3" t="s">
        <v>2727</v>
      </c>
      <c r="C2730" s="3" t="s">
        <v>6837</v>
      </c>
      <c r="D2730" s="6">
        <v>3000</v>
      </c>
      <c r="E2730" s="8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>
        <f t="shared" si="168"/>
        <v>1009</v>
      </c>
      <c r="P2730" s="11">
        <f t="shared" si="169"/>
        <v>77.23</v>
      </c>
      <c r="Q2730" t="s">
        <v>8316</v>
      </c>
      <c r="R2730" t="s">
        <v>8346</v>
      </c>
      <c r="S2730" s="10">
        <f t="shared" si="170"/>
        <v>42333.59993055556</v>
      </c>
      <c r="T2730">
        <f t="shared" si="171"/>
        <v>2015</v>
      </c>
      <c r="U2730" s="15" t="str" cm="1">
        <f t="array" ref="U2730">_xlfn.IFS(MONTH($S2730)=1, "January", MONTH($S2730)=2, "Feburary", MONTH($S2730)=3, "March", MONTH($S2730)=4, "April", MONTH($S2730)=5, "May", MONTH($S2730)=6, "June", MONTH($S2730)=7, "July", MONTH($S2730)=8, "August", MONTH($S2730)=9, "September", MONTH($S2730)=10, "October", MONTH($S2730)=11, "November", MONTH($S2730)=12, "December")</f>
        <v>November</v>
      </c>
    </row>
    <row r="2731" spans="1:21" ht="30" x14ac:dyDescent="0.25">
      <c r="A2731">
        <v>2729</v>
      </c>
      <c r="B2731" s="3" t="s">
        <v>2728</v>
      </c>
      <c r="C2731" s="3" t="s">
        <v>6838</v>
      </c>
      <c r="D2731" s="6">
        <v>3000</v>
      </c>
      <c r="E2731" s="8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>
        <f t="shared" si="168"/>
        <v>261</v>
      </c>
      <c r="P2731" s="11">
        <f t="shared" si="169"/>
        <v>340.57</v>
      </c>
      <c r="Q2731" t="s">
        <v>8316</v>
      </c>
      <c r="R2731" t="s">
        <v>8346</v>
      </c>
      <c r="S2731" s="10">
        <f t="shared" si="170"/>
        <v>42095.240706018521</v>
      </c>
      <c r="T2731">
        <f t="shared" si="171"/>
        <v>2015</v>
      </c>
      <c r="U2731" s="15" t="str" cm="1">
        <f t="array" ref="U2731">_xlfn.IFS(MONTH($S2731)=1, "January", MONTH($S2731)=2, "Feburary", MONTH($S2731)=3, "March", MONTH($S2731)=4, "April", MONTH($S2731)=5, "May", MONTH($S2731)=6, "June", MONTH($S2731)=7, "July", MONTH($S2731)=8, "August", MONTH($S2731)=9, "September", MONTH($S2731)=10, "October", MONTH($S2731)=11, "November", MONTH($S2731)=12, "December")</f>
        <v>April</v>
      </c>
    </row>
    <row r="2732" spans="1:21" ht="30" x14ac:dyDescent="0.25">
      <c r="A2732">
        <v>2730</v>
      </c>
      <c r="B2732" s="3" t="s">
        <v>2729</v>
      </c>
      <c r="C2732" s="3" t="s">
        <v>6839</v>
      </c>
      <c r="D2732" s="6">
        <v>3000</v>
      </c>
      <c r="E2732" s="8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>
        <f t="shared" si="168"/>
        <v>1533</v>
      </c>
      <c r="P2732" s="11">
        <f t="shared" si="169"/>
        <v>67.42</v>
      </c>
      <c r="Q2732" t="s">
        <v>8316</v>
      </c>
      <c r="R2732" t="s">
        <v>8346</v>
      </c>
      <c r="S2732" s="10">
        <f t="shared" si="170"/>
        <v>41351.541377314818</v>
      </c>
      <c r="T2732">
        <f t="shared" si="171"/>
        <v>2013</v>
      </c>
      <c r="U2732" s="15" t="str" cm="1">
        <f t="array" ref="U2732">_xlfn.IFS(MONTH($S2732)=1, "January", MONTH($S2732)=2, "Feburary", MONTH($S2732)=3, "March", MONTH($S2732)=4, "April", MONTH($S2732)=5, "May", MONTH($S2732)=6, "June", MONTH($S2732)=7, "July", MONTH($S2732)=8, "August", MONTH($S2732)=9, "September", MONTH($S2732)=10, "October", MONTH($S2732)=11, "November", MONTH($S2732)=12, "December")</f>
        <v>March</v>
      </c>
    </row>
    <row r="2733" spans="1:21" ht="30" x14ac:dyDescent="0.25">
      <c r="A2733">
        <v>2731</v>
      </c>
      <c r="B2733" s="3" t="s">
        <v>2730</v>
      </c>
      <c r="C2733" s="3" t="s">
        <v>6840</v>
      </c>
      <c r="D2733" s="6">
        <v>3000</v>
      </c>
      <c r="E2733" s="8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>
        <f t="shared" si="168"/>
        <v>1043</v>
      </c>
      <c r="P2733" s="11">
        <f t="shared" si="169"/>
        <v>845.7</v>
      </c>
      <c r="Q2733" t="s">
        <v>8316</v>
      </c>
      <c r="R2733" t="s">
        <v>8346</v>
      </c>
      <c r="S2733" s="10">
        <f t="shared" si="170"/>
        <v>41872.525717592594</v>
      </c>
      <c r="T2733">
        <f t="shared" si="171"/>
        <v>2014</v>
      </c>
      <c r="U2733" s="15" t="str" cm="1">
        <f t="array" ref="U2733">_xlfn.IFS(MONTH($S2733)=1, "January", MONTH($S2733)=2, "Feburary", MONTH($S2733)=3, "March", MONTH($S2733)=4, "April", MONTH($S2733)=5, "May", MONTH($S2733)=6, "June", MONTH($S2733)=7, "July", MONTH($S2733)=8, "August", MONTH($S2733)=9, "September", MONTH($S2733)=10, "October", MONTH($S2733)=11, "November", MONTH($S2733)=12, "December")</f>
        <v>August</v>
      </c>
    </row>
    <row r="2734" spans="1:21" ht="30" x14ac:dyDescent="0.25">
      <c r="A2734">
        <v>2732</v>
      </c>
      <c r="B2734" s="3" t="s">
        <v>2731</v>
      </c>
      <c r="C2734" s="3" t="s">
        <v>6841</v>
      </c>
      <c r="D2734" s="6">
        <v>3000</v>
      </c>
      <c r="E2734" s="8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>
        <f t="shared" si="168"/>
        <v>473</v>
      </c>
      <c r="P2734" s="11">
        <f t="shared" si="169"/>
        <v>97.19</v>
      </c>
      <c r="Q2734" t="s">
        <v>8316</v>
      </c>
      <c r="R2734" t="s">
        <v>8346</v>
      </c>
      <c r="S2734" s="10">
        <f t="shared" si="170"/>
        <v>41389.808194444442</v>
      </c>
      <c r="T2734">
        <f t="shared" si="171"/>
        <v>2013</v>
      </c>
      <c r="U2734" s="15" t="str" cm="1">
        <f t="array" ref="U2734">_xlfn.IFS(MONTH($S2734)=1, "January", MONTH($S2734)=2, "Feburary", MONTH($S2734)=3, "March", MONTH($S2734)=4, "April", MONTH($S2734)=5, "May", MONTH($S2734)=6, "June", MONTH($S2734)=7, "July", MONTH($S2734)=8, "August", MONTH($S2734)=9, "September", MONTH($S2734)=10, "October", MONTH($S2734)=11, "November", MONTH($S2734)=12, "December")</f>
        <v>April</v>
      </c>
    </row>
    <row r="2735" spans="1:21" ht="30" x14ac:dyDescent="0.25">
      <c r="A2735">
        <v>2733</v>
      </c>
      <c r="B2735" s="3" t="s">
        <v>2732</v>
      </c>
      <c r="C2735" s="3" t="s">
        <v>6842</v>
      </c>
      <c r="D2735" s="6">
        <v>3000</v>
      </c>
      <c r="E2735" s="8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>
        <f t="shared" si="168"/>
        <v>1792</v>
      </c>
      <c r="P2735" s="11">
        <f t="shared" si="169"/>
        <v>451.84</v>
      </c>
      <c r="Q2735" t="s">
        <v>8316</v>
      </c>
      <c r="R2735" t="s">
        <v>8346</v>
      </c>
      <c r="S2735" s="10">
        <f t="shared" si="170"/>
        <v>42044.272847222222</v>
      </c>
      <c r="T2735">
        <f t="shared" si="171"/>
        <v>2015</v>
      </c>
      <c r="U2735" s="15" t="str" cm="1">
        <f t="array" ref="U2735">_xlfn.IFS(MONTH($S2735)=1, "January", MONTH($S2735)=2, "Feburary", MONTH($S2735)=3, "March", MONTH($S2735)=4, "April", MONTH($S2735)=5, "May", MONTH($S2735)=6, "June", MONTH($S2735)=7, "July", MONTH($S2735)=8, "August", MONTH($S2735)=9, "September", MONTH($S2735)=10, "October", MONTH($S2735)=11, "November", MONTH($S2735)=12, "December")</f>
        <v>Feburary</v>
      </c>
    </row>
    <row r="2736" spans="1:21" ht="30" x14ac:dyDescent="0.25">
      <c r="A2736">
        <v>2734</v>
      </c>
      <c r="B2736" s="3" t="s">
        <v>2733</v>
      </c>
      <c r="C2736" s="3" t="s">
        <v>6843</v>
      </c>
      <c r="D2736" s="6">
        <v>3000</v>
      </c>
      <c r="E2736" s="8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>
        <f t="shared" si="168"/>
        <v>753</v>
      </c>
      <c r="P2736" s="11">
        <f t="shared" si="169"/>
        <v>138.66999999999999</v>
      </c>
      <c r="Q2736" t="s">
        <v>8316</v>
      </c>
      <c r="R2736" t="s">
        <v>8346</v>
      </c>
      <c r="S2736" s="10">
        <f t="shared" si="170"/>
        <v>42626.668888888889</v>
      </c>
      <c r="T2736">
        <f t="shared" si="171"/>
        <v>2016</v>
      </c>
      <c r="U2736" s="15" t="str" cm="1">
        <f t="array" ref="U2736">_xlfn.IFS(MONTH($S2736)=1, "January", MONTH($S2736)=2, "Feburary", MONTH($S2736)=3, "March", MONTH($S2736)=4, "April", MONTH($S2736)=5, "May", MONTH($S2736)=6, "June", MONTH($S2736)=7, "July", MONTH($S2736)=8, "August", MONTH($S2736)=9, "September", MONTH($S2736)=10, "October", MONTH($S2736)=11, "November", MONTH($S2736)=12, "December")</f>
        <v>September</v>
      </c>
    </row>
    <row r="2737" spans="1:21" ht="30" x14ac:dyDescent="0.25">
      <c r="A2737">
        <v>2735</v>
      </c>
      <c r="B2737" s="3" t="s">
        <v>2734</v>
      </c>
      <c r="C2737" s="3" t="s">
        <v>6844</v>
      </c>
      <c r="D2737" s="6">
        <v>3000</v>
      </c>
      <c r="E2737" s="8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>
        <f t="shared" si="168"/>
        <v>245</v>
      </c>
      <c r="P2737" s="11">
        <f t="shared" si="169"/>
        <v>21.64</v>
      </c>
      <c r="Q2737" t="s">
        <v>8316</v>
      </c>
      <c r="R2737" t="s">
        <v>8346</v>
      </c>
      <c r="S2737" s="10">
        <f t="shared" si="170"/>
        <v>41316.120949074073</v>
      </c>
      <c r="T2737">
        <f t="shared" si="171"/>
        <v>2013</v>
      </c>
      <c r="U2737" s="15" t="str" cm="1">
        <f t="array" ref="U2737">_xlfn.IFS(MONTH($S2737)=1, "January", MONTH($S2737)=2, "Feburary", MONTH($S2737)=3, "March", MONTH($S2737)=4, "April", MONTH($S2737)=5, "May", MONTH($S2737)=6, "June", MONTH($S2737)=7, "July", MONTH($S2737)=8, "August", MONTH($S2737)=9, "September", MONTH($S2737)=10, "October", MONTH($S2737)=11, "November", MONTH($S2737)=12, "December")</f>
        <v>Feburary</v>
      </c>
    </row>
    <row r="2738" spans="1:21" ht="45" x14ac:dyDescent="0.25">
      <c r="A2738">
        <v>2736</v>
      </c>
      <c r="B2738" s="3" t="s">
        <v>2735</v>
      </c>
      <c r="C2738" s="3" t="s">
        <v>6845</v>
      </c>
      <c r="D2738" s="6">
        <v>3000</v>
      </c>
      <c r="E2738" s="8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>
        <f t="shared" si="168"/>
        <v>328</v>
      </c>
      <c r="P2738" s="11">
        <f t="shared" si="169"/>
        <v>169.52</v>
      </c>
      <c r="Q2738" t="s">
        <v>8316</v>
      </c>
      <c r="R2738" t="s">
        <v>8346</v>
      </c>
      <c r="S2738" s="10">
        <f t="shared" si="170"/>
        <v>41722.666354166664</v>
      </c>
      <c r="T2738">
        <f t="shared" si="171"/>
        <v>2014</v>
      </c>
      <c r="U2738" s="15" t="str" cm="1">
        <f t="array" ref="U2738">_xlfn.IFS(MONTH($S2738)=1, "January", MONTH($S2738)=2, "Feburary", MONTH($S2738)=3, "March", MONTH($S2738)=4, "April", MONTH($S2738)=5, "May", MONTH($S2738)=6, "June", MONTH($S2738)=7, "July", MONTH($S2738)=8, "August", MONTH($S2738)=9, "September", MONTH($S2738)=10, "October", MONTH($S2738)=11, "November", MONTH($S2738)=12, "December")</f>
        <v>March</v>
      </c>
    </row>
    <row r="2739" spans="1:21" ht="30" x14ac:dyDescent="0.25">
      <c r="A2739">
        <v>2737</v>
      </c>
      <c r="B2739" s="3" t="s">
        <v>2736</v>
      </c>
      <c r="C2739" s="3" t="s">
        <v>6846</v>
      </c>
      <c r="D2739" s="6">
        <v>2995</v>
      </c>
      <c r="E2739" s="8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>
        <f t="shared" si="168"/>
        <v>2465</v>
      </c>
      <c r="P2739" s="11">
        <f t="shared" si="169"/>
        <v>161.88</v>
      </c>
      <c r="Q2739" t="s">
        <v>8316</v>
      </c>
      <c r="R2739" t="s">
        <v>8346</v>
      </c>
      <c r="S2739" s="10">
        <f t="shared" si="170"/>
        <v>41611.917673611111</v>
      </c>
      <c r="T2739">
        <f t="shared" si="171"/>
        <v>2013</v>
      </c>
      <c r="U2739" s="15" t="str" cm="1">
        <f t="array" ref="U2739">_xlfn.IFS(MONTH($S2739)=1, "January", MONTH($S2739)=2, "Feburary", MONTH($S2739)=3, "March", MONTH($S2739)=4, "April", MONTH($S2739)=5, "May", MONTH($S2739)=6, "June", MONTH($S2739)=7, "July", MONTH($S2739)=8, "August", MONTH($S2739)=9, "September", MONTH($S2739)=10, "October", MONTH($S2739)=11, "November", MONTH($S2739)=12, "December")</f>
        <v>December</v>
      </c>
    </row>
    <row r="2740" spans="1:21" ht="30" x14ac:dyDescent="0.25">
      <c r="A2740">
        <v>2738</v>
      </c>
      <c r="B2740" s="3" t="s">
        <v>2737</v>
      </c>
      <c r="C2740" s="3" t="s">
        <v>6847</v>
      </c>
      <c r="D2740" s="6">
        <v>2987</v>
      </c>
      <c r="E2740" s="8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>
        <f t="shared" si="168"/>
        <v>248</v>
      </c>
      <c r="P2740" s="11">
        <f t="shared" si="169"/>
        <v>493.13</v>
      </c>
      <c r="Q2740" t="s">
        <v>8316</v>
      </c>
      <c r="R2740" t="s">
        <v>8346</v>
      </c>
      <c r="S2740" s="10">
        <f t="shared" si="170"/>
        <v>42620.143564814818</v>
      </c>
      <c r="T2740">
        <f t="shared" si="171"/>
        <v>2016</v>
      </c>
      <c r="U2740" s="15" t="str" cm="1">
        <f t="array" ref="U2740">_xlfn.IFS(MONTH($S2740)=1, "January", MONTH($S2740)=2, "Feburary", MONTH($S2740)=3, "March", MONTH($S2740)=4, "April", MONTH($S2740)=5, "May", MONTH($S2740)=6, "June", MONTH($S2740)=7, "July", MONTH($S2740)=8, "August", MONTH($S2740)=9, "September", MONTH($S2740)=10, "October", MONTH($S2740)=11, "November", MONTH($S2740)=12, "December")</f>
        <v>September</v>
      </c>
    </row>
    <row r="2741" spans="1:21" ht="30" x14ac:dyDescent="0.25">
      <c r="A2741">
        <v>2739</v>
      </c>
      <c r="B2741" s="3" t="s">
        <v>2738</v>
      </c>
      <c r="C2741" s="3" t="s">
        <v>6848</v>
      </c>
      <c r="D2741" s="6">
        <v>2900</v>
      </c>
      <c r="E2741" s="8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>
        <f t="shared" si="168"/>
        <v>146</v>
      </c>
      <c r="P2741" s="11">
        <f t="shared" si="169"/>
        <v>22.12</v>
      </c>
      <c r="Q2741" t="s">
        <v>8316</v>
      </c>
      <c r="R2741" t="s">
        <v>8346</v>
      </c>
      <c r="S2741" s="10">
        <f t="shared" si="170"/>
        <v>41719.887928240743</v>
      </c>
      <c r="T2741">
        <f t="shared" si="171"/>
        <v>2014</v>
      </c>
      <c r="U2741" s="15" t="str" cm="1">
        <f t="array" ref="U2741">_xlfn.IFS(MONTH($S2741)=1, "January", MONTH($S2741)=2, "Feburary", MONTH($S2741)=3, "March", MONTH($S2741)=4, "April", MONTH($S2741)=5, "May", MONTH($S2741)=6, "June", MONTH($S2741)=7, "July", MONTH($S2741)=8, "August", MONTH($S2741)=9, "September", MONTH($S2741)=10, "October", MONTH($S2741)=11, "November", MONTH($S2741)=12, "December")</f>
        <v>March</v>
      </c>
    </row>
    <row r="2742" spans="1:21" ht="30" x14ac:dyDescent="0.25">
      <c r="A2742">
        <v>2740</v>
      </c>
      <c r="B2742" s="3" t="s">
        <v>2739</v>
      </c>
      <c r="C2742" s="3" t="s">
        <v>6849</v>
      </c>
      <c r="D2742" s="6">
        <v>2900</v>
      </c>
      <c r="E2742" s="8">
        <v>310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>
        <f t="shared" si="168"/>
        <v>11</v>
      </c>
      <c r="P2742" s="11">
        <f t="shared" si="169"/>
        <v>18.239999999999998</v>
      </c>
      <c r="Q2742" t="s">
        <v>8316</v>
      </c>
      <c r="R2742" t="s">
        <v>8346</v>
      </c>
      <c r="S2742" s="10">
        <f t="shared" si="170"/>
        <v>42045.031851851847</v>
      </c>
      <c r="T2742">
        <f t="shared" si="171"/>
        <v>2015</v>
      </c>
      <c r="U2742" s="15" t="str" cm="1">
        <f t="array" ref="U2742">_xlfn.IFS(MONTH($S2742)=1, "January", MONTH($S2742)=2, "Feburary", MONTH($S2742)=3, "March", MONTH($S2742)=4, "April", MONTH($S2742)=5, "May", MONTH($S2742)=6, "June", MONTH($S2742)=7, "July", MONTH($S2742)=8, "August", MONTH($S2742)=9, "September", MONTH($S2742)=10, "October", MONTH($S2742)=11, "November", MONTH($S2742)=12, "December")</f>
        <v>Feburary</v>
      </c>
    </row>
    <row r="2743" spans="1:21" x14ac:dyDescent="0.25">
      <c r="A2743">
        <v>2741</v>
      </c>
      <c r="B2743" s="3" t="s">
        <v>2740</v>
      </c>
      <c r="C2743" s="3" t="s">
        <v>6850</v>
      </c>
      <c r="D2743" s="6">
        <v>2900</v>
      </c>
      <c r="E2743" s="8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>
        <f t="shared" si="168"/>
        <v>1</v>
      </c>
      <c r="P2743" s="11">
        <f t="shared" si="169"/>
        <v>8.75</v>
      </c>
      <c r="Q2743" t="s">
        <v>8319</v>
      </c>
      <c r="R2743" t="s">
        <v>8355</v>
      </c>
      <c r="S2743" s="10">
        <f t="shared" si="170"/>
        <v>41911.657430555555</v>
      </c>
      <c r="T2743">
        <f t="shared" si="171"/>
        <v>2014</v>
      </c>
      <c r="U2743" s="15" t="str" cm="1">
        <f t="array" ref="U2743">_xlfn.IFS(MONTH($S2743)=1, "January", MONTH($S2743)=2, "Feburary", MONTH($S2743)=3, "March", MONTH($S2743)=4, "April", MONTH($S2743)=5, "May", MONTH($S2743)=6, "June", MONTH($S2743)=7, "July", MONTH($S2743)=8, "August", MONTH($S2743)=9, "September", MONTH($S2743)=10, "October", MONTH($S2743)=11, "November", MONTH($S2743)=12, "December")</f>
        <v>September</v>
      </c>
    </row>
    <row r="2744" spans="1:21" ht="30" x14ac:dyDescent="0.25">
      <c r="A2744">
        <v>2742</v>
      </c>
      <c r="B2744" s="3" t="s">
        <v>2741</v>
      </c>
      <c r="C2744" s="3" t="s">
        <v>6851</v>
      </c>
      <c r="D2744" s="6">
        <v>2888</v>
      </c>
      <c r="E2744" s="8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>
        <f t="shared" si="168"/>
        <v>25</v>
      </c>
      <c r="P2744" s="11">
        <f t="shared" si="169"/>
        <v>40.61</v>
      </c>
      <c r="Q2744" t="s">
        <v>8319</v>
      </c>
      <c r="R2744" t="s">
        <v>8355</v>
      </c>
      <c r="S2744" s="10">
        <f t="shared" si="170"/>
        <v>41030.719756944447</v>
      </c>
      <c r="T2744">
        <f t="shared" si="171"/>
        <v>2012</v>
      </c>
      <c r="U2744" s="15" t="str" cm="1">
        <f t="array" ref="U2744">_xlfn.IFS(MONTH($S2744)=1, "January", MONTH($S2744)=2, "Feburary", MONTH($S2744)=3, "March", MONTH($S2744)=4, "April", MONTH($S2744)=5, "May", MONTH($S2744)=6, "June", MONTH($S2744)=7, "July", MONTH($S2744)=8, "August", MONTH($S2744)=9, "September", MONTH($S2744)=10, "October", MONTH($S2744)=11, "November", MONTH($S2744)=12, "December")</f>
        <v>May</v>
      </c>
    </row>
    <row r="2745" spans="1:21" ht="30" x14ac:dyDescent="0.25">
      <c r="A2745">
        <v>2743</v>
      </c>
      <c r="B2745" s="3" t="s">
        <v>2742</v>
      </c>
      <c r="C2745" s="3" t="s">
        <v>6852</v>
      </c>
      <c r="D2745" s="6">
        <v>2885</v>
      </c>
      <c r="E2745" s="8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>
        <f t="shared" si="168"/>
        <v>0</v>
      </c>
      <c r="P2745" s="11">
        <f t="shared" si="169"/>
        <v>0</v>
      </c>
      <c r="Q2745" t="s">
        <v>8319</v>
      </c>
      <c r="R2745" t="s">
        <v>8355</v>
      </c>
      <c r="S2745" s="10">
        <f t="shared" si="170"/>
        <v>42632.328784722224</v>
      </c>
      <c r="T2745">
        <f t="shared" si="171"/>
        <v>2016</v>
      </c>
      <c r="U2745" s="15" t="str" cm="1">
        <f t="array" ref="U2745">_xlfn.IFS(MONTH($S2745)=1, "January", MONTH($S2745)=2, "Feburary", MONTH($S2745)=3, "March", MONTH($S2745)=4, "April", MONTH($S2745)=5, "May", MONTH($S2745)=6, "June", MONTH($S2745)=7, "July", MONTH($S2745)=8, "August", MONTH($S2745)=9, "September", MONTH($S2745)=10, "October", MONTH($S2745)=11, "November", MONTH($S2745)=12, "December")</f>
        <v>September</v>
      </c>
    </row>
    <row r="2746" spans="1:21" ht="30" x14ac:dyDescent="0.25">
      <c r="A2746">
        <v>2744</v>
      </c>
      <c r="B2746" s="3" t="s">
        <v>2743</v>
      </c>
      <c r="C2746" s="3" t="s">
        <v>6853</v>
      </c>
      <c r="D2746" s="6">
        <v>2880</v>
      </c>
      <c r="E2746" s="8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>
        <f t="shared" si="168"/>
        <v>29</v>
      </c>
      <c r="P2746" s="11">
        <f t="shared" si="169"/>
        <v>37.950000000000003</v>
      </c>
      <c r="Q2746" t="s">
        <v>8319</v>
      </c>
      <c r="R2746" t="s">
        <v>8355</v>
      </c>
      <c r="S2746" s="10">
        <f t="shared" si="170"/>
        <v>40938.062476851854</v>
      </c>
      <c r="T2746">
        <f t="shared" si="171"/>
        <v>2012</v>
      </c>
      <c r="U2746" s="15" t="str" cm="1">
        <f t="array" ref="U2746">_xlfn.IFS(MONTH($S2746)=1, "January", MONTH($S2746)=2, "Feburary", MONTH($S2746)=3, "March", MONTH($S2746)=4, "April", MONTH($S2746)=5, "May", MONTH($S2746)=6, "June", MONTH($S2746)=7, "July", MONTH($S2746)=8, "August", MONTH($S2746)=9, "September", MONTH($S2746)=10, "October", MONTH($S2746)=11, "November", MONTH($S2746)=12, "December")</f>
        <v>January</v>
      </c>
    </row>
    <row r="2747" spans="1:21" ht="30" x14ac:dyDescent="0.25">
      <c r="A2747">
        <v>2745</v>
      </c>
      <c r="B2747" s="3" t="s">
        <v>2744</v>
      </c>
      <c r="C2747" s="3" t="s">
        <v>6854</v>
      </c>
      <c r="D2747" s="6">
        <v>2827</v>
      </c>
      <c r="E2747" s="8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>
        <f t="shared" si="168"/>
        <v>62</v>
      </c>
      <c r="P2747" s="11">
        <f t="shared" si="169"/>
        <v>35.729999999999997</v>
      </c>
      <c r="Q2747" t="s">
        <v>8319</v>
      </c>
      <c r="R2747" t="s">
        <v>8355</v>
      </c>
      <c r="S2747" s="10">
        <f t="shared" si="170"/>
        <v>41044.988055555557</v>
      </c>
      <c r="T2747">
        <f t="shared" si="171"/>
        <v>2012</v>
      </c>
      <c r="U2747" s="15" t="str" cm="1">
        <f t="array" ref="U2747">_xlfn.IFS(MONTH($S2747)=1, "January", MONTH($S2747)=2, "Feburary", MONTH($S2747)=3, "March", MONTH($S2747)=4, "April", MONTH($S2747)=5, "May", MONTH($S2747)=6, "June", MONTH($S2747)=7, "July", MONTH($S2747)=8, "August", MONTH($S2747)=9, "September", MONTH($S2747)=10, "October", MONTH($S2747)=11, "November", MONTH($S2747)=12, "December")</f>
        <v>May</v>
      </c>
    </row>
    <row r="2748" spans="1:21" ht="30" x14ac:dyDescent="0.25">
      <c r="A2748">
        <v>2746</v>
      </c>
      <c r="B2748" s="3" t="s">
        <v>2745</v>
      </c>
      <c r="C2748" s="3" t="s">
        <v>6855</v>
      </c>
      <c r="D2748" s="6">
        <v>2825</v>
      </c>
      <c r="E2748" s="8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>
        <f t="shared" si="168"/>
        <v>28</v>
      </c>
      <c r="P2748" s="11">
        <f t="shared" si="169"/>
        <v>42.16</v>
      </c>
      <c r="Q2748" t="s">
        <v>8319</v>
      </c>
      <c r="R2748" t="s">
        <v>8355</v>
      </c>
      <c r="S2748" s="10">
        <f t="shared" si="170"/>
        <v>41850.781377314815</v>
      </c>
      <c r="T2748">
        <f t="shared" si="171"/>
        <v>2014</v>
      </c>
      <c r="U2748" s="15" t="str" cm="1">
        <f t="array" ref="U2748">_xlfn.IFS(MONTH($S2748)=1, "January", MONTH($S2748)=2, "Feburary", MONTH($S2748)=3, "March", MONTH($S2748)=4, "April", MONTH($S2748)=5, "May", MONTH($S2748)=6, "June", MONTH($S2748)=7, "July", MONTH($S2748)=8, "August", MONTH($S2748)=9, "September", MONTH($S2748)=10, "October", MONTH($S2748)=11, "November", MONTH($S2748)=12, "December")</f>
        <v>July</v>
      </c>
    </row>
    <row r="2749" spans="1:21" ht="30" x14ac:dyDescent="0.25">
      <c r="A2749">
        <v>2747</v>
      </c>
      <c r="B2749" s="3" t="s">
        <v>2746</v>
      </c>
      <c r="C2749" s="3" t="s">
        <v>6856</v>
      </c>
      <c r="D2749" s="6">
        <v>2820</v>
      </c>
      <c r="E2749" s="8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>
        <f t="shared" si="168"/>
        <v>5</v>
      </c>
      <c r="P2749" s="11">
        <f t="shared" si="169"/>
        <v>35</v>
      </c>
      <c r="Q2749" t="s">
        <v>8319</v>
      </c>
      <c r="R2749" t="s">
        <v>8355</v>
      </c>
      <c r="S2749" s="10">
        <f t="shared" si="170"/>
        <v>41044.64811342593</v>
      </c>
      <c r="T2749">
        <f t="shared" si="171"/>
        <v>2012</v>
      </c>
      <c r="U2749" s="15" t="str" cm="1">
        <f t="array" ref="U2749">_xlfn.IFS(MONTH($S2749)=1, "January", MONTH($S2749)=2, "Feburary", MONTH($S2749)=3, "March", MONTH($S2749)=4, "April", MONTH($S2749)=5, "May", MONTH($S2749)=6, "June", MONTH($S2749)=7, "July", MONTH($S2749)=8, "August", MONTH($S2749)=9, "September", MONTH($S2749)=10, "October", MONTH($S2749)=11, "November", MONTH($S2749)=12, "December")</f>
        <v>May</v>
      </c>
    </row>
    <row r="2750" spans="1:21" ht="30" x14ac:dyDescent="0.25">
      <c r="A2750">
        <v>2748</v>
      </c>
      <c r="B2750" s="3" t="s">
        <v>2747</v>
      </c>
      <c r="C2750" s="3" t="s">
        <v>6857</v>
      </c>
      <c r="D2750" s="6">
        <v>2800</v>
      </c>
      <c r="E2750" s="8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>
        <f t="shared" si="168"/>
        <v>2</v>
      </c>
      <c r="P2750" s="11">
        <f t="shared" si="169"/>
        <v>13.25</v>
      </c>
      <c r="Q2750" t="s">
        <v>8319</v>
      </c>
      <c r="R2750" t="s">
        <v>8355</v>
      </c>
      <c r="S2750" s="10">
        <f t="shared" si="170"/>
        <v>42585.7106712963</v>
      </c>
      <c r="T2750">
        <f t="shared" si="171"/>
        <v>2016</v>
      </c>
      <c r="U2750" s="15" t="str" cm="1">
        <f t="array" ref="U2750">_xlfn.IFS(MONTH($S2750)=1, "January", MONTH($S2750)=2, "Feburary", MONTH($S2750)=3, "March", MONTH($S2750)=4, "April", MONTH($S2750)=5, "May", MONTH($S2750)=6, "June", MONTH($S2750)=7, "July", MONTH($S2750)=8, "August", MONTH($S2750)=9, "September", MONTH($S2750)=10, "October", MONTH($S2750)=11, "November", MONTH($S2750)=12, "December")</f>
        <v>August</v>
      </c>
    </row>
    <row r="2751" spans="1:21" ht="30" x14ac:dyDescent="0.25">
      <c r="A2751">
        <v>2749</v>
      </c>
      <c r="B2751" s="3" t="s">
        <v>2748</v>
      </c>
      <c r="C2751" s="3" t="s">
        <v>6858</v>
      </c>
      <c r="D2751" s="6">
        <v>2800</v>
      </c>
      <c r="E2751" s="8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>
        <f t="shared" si="168"/>
        <v>4</v>
      </c>
      <c r="P2751" s="11">
        <f t="shared" si="169"/>
        <v>55</v>
      </c>
      <c r="Q2751" t="s">
        <v>8319</v>
      </c>
      <c r="R2751" t="s">
        <v>8355</v>
      </c>
      <c r="S2751" s="10">
        <f t="shared" si="170"/>
        <v>42068.799039351856</v>
      </c>
      <c r="T2751">
        <f t="shared" si="171"/>
        <v>2015</v>
      </c>
      <c r="U2751" s="15" t="str" cm="1">
        <f t="array" ref="U2751">_xlfn.IFS(MONTH($S2751)=1, "January", MONTH($S2751)=2, "Feburary", MONTH($S2751)=3, "March", MONTH($S2751)=4, "April", MONTH($S2751)=5, "May", MONTH($S2751)=6, "June", MONTH($S2751)=7, "July", MONTH($S2751)=8, "August", MONTH($S2751)=9, "September", MONTH($S2751)=10, "October", MONTH($S2751)=11, "November", MONTH($S2751)=12, "December")</f>
        <v>March</v>
      </c>
    </row>
    <row r="2752" spans="1:21" ht="30" x14ac:dyDescent="0.25">
      <c r="A2752">
        <v>2750</v>
      </c>
      <c r="B2752" s="3" t="s">
        <v>2749</v>
      </c>
      <c r="C2752" s="3" t="s">
        <v>6859</v>
      </c>
      <c r="D2752" s="6">
        <v>2800</v>
      </c>
      <c r="E2752" s="8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>
        <f t="shared" si="168"/>
        <v>0</v>
      </c>
      <c r="P2752" s="11">
        <f t="shared" si="169"/>
        <v>0</v>
      </c>
      <c r="Q2752" t="s">
        <v>8319</v>
      </c>
      <c r="R2752" t="s">
        <v>8355</v>
      </c>
      <c r="S2752" s="10">
        <f t="shared" si="170"/>
        <v>41078.899826388886</v>
      </c>
      <c r="T2752">
        <f t="shared" si="171"/>
        <v>2012</v>
      </c>
      <c r="U2752" s="15" t="str" cm="1">
        <f t="array" ref="U2752">_xlfn.IFS(MONTH($S2752)=1, "January", MONTH($S2752)=2, "Feburary", MONTH($S2752)=3, "March", MONTH($S2752)=4, "April", MONTH($S2752)=5, "May", MONTH($S2752)=6, "June", MONTH($S2752)=7, "July", MONTH($S2752)=8, "August", MONTH($S2752)=9, "September", MONTH($S2752)=10, "October", MONTH($S2752)=11, "November", MONTH($S2752)=12, "December")</f>
        <v>June</v>
      </c>
    </row>
    <row r="2753" spans="1:21" ht="30" x14ac:dyDescent="0.25">
      <c r="A2753">
        <v>2751</v>
      </c>
      <c r="B2753" s="3" t="s">
        <v>2750</v>
      </c>
      <c r="C2753" s="3" t="s">
        <v>6860</v>
      </c>
      <c r="D2753" s="6">
        <v>2800</v>
      </c>
      <c r="E2753" s="8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>
        <f t="shared" si="168"/>
        <v>0</v>
      </c>
      <c r="P2753" s="11">
        <f t="shared" si="169"/>
        <v>0</v>
      </c>
      <c r="Q2753" t="s">
        <v>8319</v>
      </c>
      <c r="R2753" t="s">
        <v>8355</v>
      </c>
      <c r="S2753" s="10">
        <f t="shared" si="170"/>
        <v>41747.887060185189</v>
      </c>
      <c r="T2753">
        <f t="shared" si="171"/>
        <v>2014</v>
      </c>
      <c r="U2753" s="15" t="str" cm="1">
        <f t="array" ref="U2753">_xlfn.IFS(MONTH($S2753)=1, "January", MONTH($S2753)=2, "Feburary", MONTH($S2753)=3, "March", MONTH($S2753)=4, "April", MONTH($S2753)=5, "May", MONTH($S2753)=6, "June", MONTH($S2753)=7, "July", MONTH($S2753)=8, "August", MONTH($S2753)=9, "September", MONTH($S2753)=10, "October", MONTH($S2753)=11, "November", MONTH($S2753)=12, "December")</f>
        <v>April</v>
      </c>
    </row>
    <row r="2754" spans="1:21" ht="30" x14ac:dyDescent="0.25">
      <c r="A2754">
        <v>2752</v>
      </c>
      <c r="B2754" s="3" t="s">
        <v>2751</v>
      </c>
      <c r="C2754" s="3" t="s">
        <v>6861</v>
      </c>
      <c r="D2754" s="6">
        <v>2800</v>
      </c>
      <c r="E2754" s="8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>
        <f t="shared" si="168"/>
        <v>20</v>
      </c>
      <c r="P2754" s="11">
        <f t="shared" si="169"/>
        <v>39.29</v>
      </c>
      <c r="Q2754" t="s">
        <v>8319</v>
      </c>
      <c r="R2754" t="s">
        <v>8355</v>
      </c>
      <c r="S2754" s="10">
        <f t="shared" si="170"/>
        <v>40855.765092592592</v>
      </c>
      <c r="T2754">
        <f t="shared" si="171"/>
        <v>2011</v>
      </c>
      <c r="U2754" s="15" t="str" cm="1">
        <f t="array" ref="U2754">_xlfn.IFS(MONTH($S2754)=1, "January", MONTH($S2754)=2, "Feburary", MONTH($S2754)=3, "March", MONTH($S2754)=4, "April", MONTH($S2754)=5, "May", MONTH($S2754)=6, "June", MONTH($S2754)=7, "July", MONTH($S2754)=8, "August", MONTH($S2754)=9, "September", MONTH($S2754)=10, "October", MONTH($S2754)=11, "November", MONTH($S2754)=12, "December")</f>
        <v>November</v>
      </c>
    </row>
    <row r="2755" spans="1:21" ht="30" x14ac:dyDescent="0.25">
      <c r="A2755">
        <v>2753</v>
      </c>
      <c r="B2755" s="3" t="s">
        <v>2752</v>
      </c>
      <c r="C2755" s="3" t="s">
        <v>6862</v>
      </c>
      <c r="D2755" s="6">
        <v>2800</v>
      </c>
      <c r="E2755" s="8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>
        <f t="shared" ref="O2755:O2818" si="172">ROUND($E2755/$D2755*100, 0)</f>
        <v>14</v>
      </c>
      <c r="P2755" s="11">
        <f t="shared" ref="P2755:P2818" si="173">IFERROR(ROUND($E2755/$L2755, 2), 0)</f>
        <v>47.5</v>
      </c>
      <c r="Q2755" t="s">
        <v>8319</v>
      </c>
      <c r="R2755" t="s">
        <v>8355</v>
      </c>
      <c r="S2755" s="10">
        <f t="shared" ref="S2755:S2818" si="174">((($J2755/60)/60)/24)+DATE(1970,1,1)</f>
        <v>41117.900729166664</v>
      </c>
      <c r="T2755">
        <f t="shared" ref="T2755:T2818" si="175">YEAR($S2755)</f>
        <v>2012</v>
      </c>
      <c r="U2755" s="15" t="str" cm="1">
        <f t="array" ref="U2755">_xlfn.IFS(MONTH($S2755)=1, "January", MONTH($S2755)=2, "Feburary", MONTH($S2755)=3, "March", MONTH($S2755)=4, "April", MONTH($S2755)=5, "May", MONTH($S2755)=6, "June", MONTH($S2755)=7, "July", MONTH($S2755)=8, "August", MONTH($S2755)=9, "September", MONTH($S2755)=10, "October", MONTH($S2755)=11, "November", MONTH($S2755)=12, "December")</f>
        <v>July</v>
      </c>
    </row>
    <row r="2756" spans="1:21" ht="30" x14ac:dyDescent="0.25">
      <c r="A2756">
        <v>2754</v>
      </c>
      <c r="B2756" s="3" t="s">
        <v>2753</v>
      </c>
      <c r="C2756" s="3" t="s">
        <v>6863</v>
      </c>
      <c r="D2756" s="6">
        <v>2800</v>
      </c>
      <c r="E2756" s="8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>
        <f t="shared" si="172"/>
        <v>0</v>
      </c>
      <c r="P2756" s="11">
        <f t="shared" si="173"/>
        <v>0</v>
      </c>
      <c r="Q2756" t="s">
        <v>8319</v>
      </c>
      <c r="R2756" t="s">
        <v>8355</v>
      </c>
      <c r="S2756" s="10">
        <f t="shared" si="174"/>
        <v>41863.636006944449</v>
      </c>
      <c r="T2756">
        <f t="shared" si="175"/>
        <v>2014</v>
      </c>
      <c r="U2756" s="15" t="str" cm="1">
        <f t="array" ref="U2756">_xlfn.IFS(MONTH($S2756)=1, "January", MONTH($S2756)=2, "Feburary", MONTH($S2756)=3, "March", MONTH($S2756)=4, "April", MONTH($S2756)=5, "May", MONTH($S2756)=6, "June", MONTH($S2756)=7, "July", MONTH($S2756)=8, "August", MONTH($S2756)=9, "September", MONTH($S2756)=10, "October", MONTH($S2756)=11, "November", MONTH($S2756)=12, "December")</f>
        <v>August</v>
      </c>
    </row>
    <row r="2757" spans="1:21" ht="30" x14ac:dyDescent="0.25">
      <c r="A2757">
        <v>2755</v>
      </c>
      <c r="B2757" s="3" t="s">
        <v>2754</v>
      </c>
      <c r="C2757" s="3" t="s">
        <v>6864</v>
      </c>
      <c r="D2757" s="6">
        <v>2800</v>
      </c>
      <c r="E2757" s="8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>
        <f t="shared" si="172"/>
        <v>9</v>
      </c>
      <c r="P2757" s="11">
        <f t="shared" si="173"/>
        <v>17.329999999999998</v>
      </c>
      <c r="Q2757" t="s">
        <v>8319</v>
      </c>
      <c r="R2757" t="s">
        <v>8355</v>
      </c>
      <c r="S2757" s="10">
        <f t="shared" si="174"/>
        <v>42072.790821759263</v>
      </c>
      <c r="T2757">
        <f t="shared" si="175"/>
        <v>2015</v>
      </c>
      <c r="U2757" s="15" t="str" cm="1">
        <f t="array" ref="U2757">_xlfn.IFS(MONTH($S2757)=1, "January", MONTH($S2757)=2, "Feburary", MONTH($S2757)=3, "March", MONTH($S2757)=4, "April", MONTH($S2757)=5, "May", MONTH($S2757)=6, "June", MONTH($S2757)=7, "July", MONTH($S2757)=8, "August", MONTH($S2757)=9, "September", MONTH($S2757)=10, "October", MONTH($S2757)=11, "November", MONTH($S2757)=12, "December")</f>
        <v>March</v>
      </c>
    </row>
    <row r="2758" spans="1:21" ht="30" x14ac:dyDescent="0.25">
      <c r="A2758">
        <v>2756</v>
      </c>
      <c r="B2758" s="3" t="s">
        <v>2755</v>
      </c>
      <c r="C2758" s="3" t="s">
        <v>6865</v>
      </c>
      <c r="D2758" s="6">
        <v>2800</v>
      </c>
      <c r="E2758" s="8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>
        <f t="shared" si="172"/>
        <v>37</v>
      </c>
      <c r="P2758" s="11">
        <f t="shared" si="173"/>
        <v>31.76</v>
      </c>
      <c r="Q2758" t="s">
        <v>8319</v>
      </c>
      <c r="R2758" t="s">
        <v>8355</v>
      </c>
      <c r="S2758" s="10">
        <f t="shared" si="174"/>
        <v>41620.90047453704</v>
      </c>
      <c r="T2758">
        <f t="shared" si="175"/>
        <v>2013</v>
      </c>
      <c r="U2758" s="15" t="str" cm="1">
        <f t="array" ref="U2758">_xlfn.IFS(MONTH($S2758)=1, "January", MONTH($S2758)=2, "Feburary", MONTH($S2758)=3, "March", MONTH($S2758)=4, "April", MONTH($S2758)=5, "May", MONTH($S2758)=6, "June", MONTH($S2758)=7, "July", MONTH($S2758)=8, "August", MONTH($S2758)=9, "September", MONTH($S2758)=10, "October", MONTH($S2758)=11, "November", MONTH($S2758)=12, "December")</f>
        <v>December</v>
      </c>
    </row>
    <row r="2759" spans="1:21" x14ac:dyDescent="0.25">
      <c r="A2759">
        <v>2757</v>
      </c>
      <c r="B2759" s="3" t="s">
        <v>2756</v>
      </c>
      <c r="C2759" s="3" t="s">
        <v>6866</v>
      </c>
      <c r="D2759" s="6">
        <v>2800</v>
      </c>
      <c r="E2759" s="8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>
        <f t="shared" si="172"/>
        <v>0</v>
      </c>
      <c r="P2759" s="11">
        <f t="shared" si="173"/>
        <v>5</v>
      </c>
      <c r="Q2759" t="s">
        <v>8319</v>
      </c>
      <c r="R2759" t="s">
        <v>8355</v>
      </c>
      <c r="S2759" s="10">
        <f t="shared" si="174"/>
        <v>42573.65662037037</v>
      </c>
      <c r="T2759">
        <f t="shared" si="175"/>
        <v>2016</v>
      </c>
      <c r="U2759" s="15" t="str" cm="1">
        <f t="array" ref="U2759">_xlfn.IFS(MONTH($S2759)=1, "January", MONTH($S2759)=2, "Feburary", MONTH($S2759)=3, "March", MONTH($S2759)=4, "April", MONTH($S2759)=5, "May", MONTH($S2759)=6, "June", MONTH($S2759)=7, "July", MONTH($S2759)=8, "August", MONTH($S2759)=9, "September", MONTH($S2759)=10, "October", MONTH($S2759)=11, "November", MONTH($S2759)=12, "December")</f>
        <v>July</v>
      </c>
    </row>
    <row r="2760" spans="1:21" ht="30" x14ac:dyDescent="0.25">
      <c r="A2760">
        <v>2758</v>
      </c>
      <c r="B2760" s="3" t="s">
        <v>2757</v>
      </c>
      <c r="C2760" s="3" t="s">
        <v>6867</v>
      </c>
      <c r="D2760" s="6">
        <v>2750</v>
      </c>
      <c r="E2760" s="8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>
        <f t="shared" si="172"/>
        <v>9</v>
      </c>
      <c r="P2760" s="11">
        <f t="shared" si="173"/>
        <v>39</v>
      </c>
      <c r="Q2760" t="s">
        <v>8319</v>
      </c>
      <c r="R2760" t="s">
        <v>8355</v>
      </c>
      <c r="S2760" s="10">
        <f t="shared" si="174"/>
        <v>42639.441932870366</v>
      </c>
      <c r="T2760">
        <f t="shared" si="175"/>
        <v>2016</v>
      </c>
      <c r="U2760" s="15" t="str" cm="1">
        <f t="array" ref="U2760">_xlfn.IFS(MONTH($S2760)=1, "January", MONTH($S2760)=2, "Feburary", MONTH($S2760)=3, "March", MONTH($S2760)=4, "April", MONTH($S2760)=5, "May", MONTH($S2760)=6, "June", MONTH($S2760)=7, "July", MONTH($S2760)=8, "August", MONTH($S2760)=9, "September", MONTH($S2760)=10, "October", MONTH($S2760)=11, "November", MONTH($S2760)=12, "December")</f>
        <v>September</v>
      </c>
    </row>
    <row r="2761" spans="1:21" ht="30" x14ac:dyDescent="0.25">
      <c r="A2761">
        <v>2759</v>
      </c>
      <c r="B2761" s="3" t="s">
        <v>2758</v>
      </c>
      <c r="C2761" s="3" t="s">
        <v>6868</v>
      </c>
      <c r="D2761" s="6">
        <v>2750</v>
      </c>
      <c r="E2761" s="8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>
        <f t="shared" si="172"/>
        <v>4</v>
      </c>
      <c r="P2761" s="11">
        <f t="shared" si="173"/>
        <v>52.5</v>
      </c>
      <c r="Q2761" t="s">
        <v>8319</v>
      </c>
      <c r="R2761" t="s">
        <v>8355</v>
      </c>
      <c r="S2761" s="10">
        <f t="shared" si="174"/>
        <v>42524.36650462963</v>
      </c>
      <c r="T2761">
        <f t="shared" si="175"/>
        <v>2016</v>
      </c>
      <c r="U2761" s="15" t="str" cm="1">
        <f t="array" ref="U2761">_xlfn.IFS(MONTH($S2761)=1, "January", MONTH($S2761)=2, "Feburary", MONTH($S2761)=3, "March", MONTH($S2761)=4, "April", MONTH($S2761)=5, "May", MONTH($S2761)=6, "June", MONTH($S2761)=7, "July", MONTH($S2761)=8, "August", MONTH($S2761)=9, "September", MONTH($S2761)=10, "October", MONTH($S2761)=11, "November", MONTH($S2761)=12, "December")</f>
        <v>June</v>
      </c>
    </row>
    <row r="2762" spans="1:21" ht="30" x14ac:dyDescent="0.25">
      <c r="A2762">
        <v>2760</v>
      </c>
      <c r="B2762" s="3" t="s">
        <v>2759</v>
      </c>
      <c r="C2762" s="3" t="s">
        <v>6869</v>
      </c>
      <c r="D2762" s="6">
        <v>2750</v>
      </c>
      <c r="E2762" s="8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>
        <f t="shared" si="172"/>
        <v>0</v>
      </c>
      <c r="P2762" s="11">
        <f t="shared" si="173"/>
        <v>0</v>
      </c>
      <c r="Q2762" t="s">
        <v>8319</v>
      </c>
      <c r="R2762" t="s">
        <v>8355</v>
      </c>
      <c r="S2762" s="10">
        <f t="shared" si="174"/>
        <v>41415.461319444446</v>
      </c>
      <c r="T2762">
        <f t="shared" si="175"/>
        <v>2013</v>
      </c>
      <c r="U2762" s="15" t="str" cm="1">
        <f t="array" ref="U2762">_xlfn.IFS(MONTH($S2762)=1, "January", MONTH($S2762)=2, "Feburary", MONTH($S2762)=3, "March", MONTH($S2762)=4, "April", MONTH($S2762)=5, "May", MONTH($S2762)=6, "June", MONTH($S2762)=7, "July", MONTH($S2762)=8, "August", MONTH($S2762)=9, "September", MONTH($S2762)=10, "October", MONTH($S2762)=11, "November", MONTH($S2762)=12, "December")</f>
        <v>May</v>
      </c>
    </row>
    <row r="2763" spans="1:21" ht="30" x14ac:dyDescent="0.25">
      <c r="A2763">
        <v>2761</v>
      </c>
      <c r="B2763" s="3" t="s">
        <v>2760</v>
      </c>
      <c r="C2763" s="3" t="s">
        <v>6870</v>
      </c>
      <c r="D2763" s="6">
        <v>2750</v>
      </c>
      <c r="E2763" s="8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>
        <f t="shared" si="172"/>
        <v>1</v>
      </c>
      <c r="P2763" s="11">
        <f t="shared" si="173"/>
        <v>9</v>
      </c>
      <c r="Q2763" t="s">
        <v>8319</v>
      </c>
      <c r="R2763" t="s">
        <v>8355</v>
      </c>
      <c r="S2763" s="10">
        <f t="shared" si="174"/>
        <v>41247.063576388886</v>
      </c>
      <c r="T2763">
        <f t="shared" si="175"/>
        <v>2012</v>
      </c>
      <c r="U2763" s="15" t="str" cm="1">
        <f t="array" ref="U2763">_xlfn.IFS(MONTH($S2763)=1, "January", MONTH($S2763)=2, "Feburary", MONTH($S2763)=3, "March", MONTH($S2763)=4, "April", MONTH($S2763)=5, "May", MONTH($S2763)=6, "June", MONTH($S2763)=7, "July", MONTH($S2763)=8, "August", MONTH($S2763)=9, "September", MONTH($S2763)=10, "October", MONTH($S2763)=11, "November", MONTH($S2763)=12, "December")</f>
        <v>December</v>
      </c>
    </row>
    <row r="2764" spans="1:21" ht="30" x14ac:dyDescent="0.25">
      <c r="A2764">
        <v>2762</v>
      </c>
      <c r="B2764" s="3" t="s">
        <v>2761</v>
      </c>
      <c r="C2764" s="3" t="s">
        <v>6871</v>
      </c>
      <c r="D2764" s="6">
        <v>2750</v>
      </c>
      <c r="E2764" s="8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>
        <f t="shared" si="172"/>
        <v>1</v>
      </c>
      <c r="P2764" s="11">
        <f t="shared" si="173"/>
        <v>25</v>
      </c>
      <c r="Q2764" t="s">
        <v>8319</v>
      </c>
      <c r="R2764" t="s">
        <v>8355</v>
      </c>
      <c r="S2764" s="10">
        <f t="shared" si="174"/>
        <v>40927.036979166667</v>
      </c>
      <c r="T2764">
        <f t="shared" si="175"/>
        <v>2012</v>
      </c>
      <c r="U2764" s="15" t="str" cm="1">
        <f t="array" ref="U2764">_xlfn.IFS(MONTH($S2764)=1, "January", MONTH($S2764)=2, "Feburary", MONTH($S2764)=3, "March", MONTH($S2764)=4, "April", MONTH($S2764)=5, "May", MONTH($S2764)=6, "June", MONTH($S2764)=7, "July", MONTH($S2764)=8, "August", MONTH($S2764)=9, "September", MONTH($S2764)=10, "October", MONTH($S2764)=11, "November", MONTH($S2764)=12, "December")</f>
        <v>January</v>
      </c>
    </row>
    <row r="2765" spans="1:21" ht="30" x14ac:dyDescent="0.25">
      <c r="A2765">
        <v>2763</v>
      </c>
      <c r="B2765" s="3" t="s">
        <v>2762</v>
      </c>
      <c r="C2765" s="3" t="s">
        <v>6872</v>
      </c>
      <c r="D2765" s="6">
        <v>2750</v>
      </c>
      <c r="E2765" s="8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>
        <f t="shared" si="172"/>
        <v>3</v>
      </c>
      <c r="P2765" s="11">
        <f t="shared" si="173"/>
        <v>30</v>
      </c>
      <c r="Q2765" t="s">
        <v>8319</v>
      </c>
      <c r="R2765" t="s">
        <v>8355</v>
      </c>
      <c r="S2765" s="10">
        <f t="shared" si="174"/>
        <v>41373.579675925925</v>
      </c>
      <c r="T2765">
        <f t="shared" si="175"/>
        <v>2013</v>
      </c>
      <c r="U2765" s="15" t="str" cm="1">
        <f t="array" ref="U2765">_xlfn.IFS(MONTH($S2765)=1, "January", MONTH($S2765)=2, "Feburary", MONTH($S2765)=3, "March", MONTH($S2765)=4, "April", MONTH($S2765)=5, "May", MONTH($S2765)=6, "June", MONTH($S2765)=7, "July", MONTH($S2765)=8, "August", MONTH($S2765)=9, "September", MONTH($S2765)=10, "October", MONTH($S2765)=11, "November", MONTH($S2765)=12, "December")</f>
        <v>April</v>
      </c>
    </row>
    <row r="2766" spans="1:21" ht="30" x14ac:dyDescent="0.25">
      <c r="A2766">
        <v>2764</v>
      </c>
      <c r="B2766" s="3" t="s">
        <v>2763</v>
      </c>
      <c r="C2766" s="3" t="s">
        <v>6873</v>
      </c>
      <c r="D2766" s="6">
        <v>2750</v>
      </c>
      <c r="E2766" s="8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>
        <f t="shared" si="172"/>
        <v>2</v>
      </c>
      <c r="P2766" s="11">
        <f t="shared" si="173"/>
        <v>11.25</v>
      </c>
      <c r="Q2766" t="s">
        <v>8319</v>
      </c>
      <c r="R2766" t="s">
        <v>8355</v>
      </c>
      <c r="S2766" s="10">
        <f t="shared" si="174"/>
        <v>41030.292025462964</v>
      </c>
      <c r="T2766">
        <f t="shared" si="175"/>
        <v>2012</v>
      </c>
      <c r="U2766" s="15" t="str" cm="1">
        <f t="array" ref="U2766">_xlfn.IFS(MONTH($S2766)=1, "January", MONTH($S2766)=2, "Feburary", MONTH($S2766)=3, "March", MONTH($S2766)=4, "April", MONTH($S2766)=5, "May", MONTH($S2766)=6, "June", MONTH($S2766)=7, "July", MONTH($S2766)=8, "August", MONTH($S2766)=9, "September", MONTH($S2766)=10, "October", MONTH($S2766)=11, "November", MONTH($S2766)=12, "December")</f>
        <v>May</v>
      </c>
    </row>
    <row r="2767" spans="1:21" ht="30" x14ac:dyDescent="0.25">
      <c r="A2767">
        <v>2765</v>
      </c>
      <c r="B2767" s="3" t="s">
        <v>2764</v>
      </c>
      <c r="C2767" s="3" t="s">
        <v>6874</v>
      </c>
      <c r="D2767" s="6">
        <v>2725</v>
      </c>
      <c r="E2767" s="8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>
        <f t="shared" si="172"/>
        <v>0</v>
      </c>
      <c r="P2767" s="11">
        <f t="shared" si="173"/>
        <v>0</v>
      </c>
      <c r="Q2767" t="s">
        <v>8319</v>
      </c>
      <c r="R2767" t="s">
        <v>8355</v>
      </c>
      <c r="S2767" s="10">
        <f t="shared" si="174"/>
        <v>41194.579027777778</v>
      </c>
      <c r="T2767">
        <f t="shared" si="175"/>
        <v>2012</v>
      </c>
      <c r="U2767" s="15" t="str" cm="1">
        <f t="array" ref="U2767">_xlfn.IFS(MONTH($S2767)=1, "January", MONTH($S2767)=2, "Feburary", MONTH($S2767)=3, "March", MONTH($S2767)=4, "April", MONTH($S2767)=5, "May", MONTH($S2767)=6, "June", MONTH($S2767)=7, "July", MONTH($S2767)=8, "August", MONTH($S2767)=9, "September", MONTH($S2767)=10, "October", MONTH($S2767)=11, "November", MONTH($S2767)=12, "December")</f>
        <v>October</v>
      </c>
    </row>
    <row r="2768" spans="1:21" ht="30" x14ac:dyDescent="0.25">
      <c r="A2768">
        <v>2766</v>
      </c>
      <c r="B2768" s="3" t="s">
        <v>2765</v>
      </c>
      <c r="C2768" s="3" t="s">
        <v>6875</v>
      </c>
      <c r="D2768" s="6">
        <v>2700</v>
      </c>
      <c r="E2768" s="8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>
        <f t="shared" si="172"/>
        <v>4</v>
      </c>
      <c r="P2768" s="11">
        <f t="shared" si="173"/>
        <v>25</v>
      </c>
      <c r="Q2768" t="s">
        <v>8319</v>
      </c>
      <c r="R2768" t="s">
        <v>8355</v>
      </c>
      <c r="S2768" s="10">
        <f t="shared" si="174"/>
        <v>40736.668032407404</v>
      </c>
      <c r="T2768">
        <f t="shared" si="175"/>
        <v>2011</v>
      </c>
      <c r="U2768" s="15" t="str" cm="1">
        <f t="array" ref="U2768">_xlfn.IFS(MONTH($S2768)=1, "January", MONTH($S2768)=2, "Feburary", MONTH($S2768)=3, "March", MONTH($S2768)=4, "April", MONTH($S2768)=5, "May", MONTH($S2768)=6, "June", MONTH($S2768)=7, "July", MONTH($S2768)=8, "August", MONTH($S2768)=9, "September", MONTH($S2768)=10, "October", MONTH($S2768)=11, "November", MONTH($S2768)=12, "December")</f>
        <v>July</v>
      </c>
    </row>
    <row r="2769" spans="1:21" ht="30" x14ac:dyDescent="0.25">
      <c r="A2769">
        <v>2767</v>
      </c>
      <c r="B2769" s="3" t="s">
        <v>2766</v>
      </c>
      <c r="C2769" s="3" t="s">
        <v>6876</v>
      </c>
      <c r="D2769" s="6">
        <v>2700</v>
      </c>
      <c r="E2769" s="8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>
        <f t="shared" si="172"/>
        <v>1</v>
      </c>
      <c r="P2769" s="11">
        <f t="shared" si="173"/>
        <v>11.33</v>
      </c>
      <c r="Q2769" t="s">
        <v>8319</v>
      </c>
      <c r="R2769" t="s">
        <v>8355</v>
      </c>
      <c r="S2769" s="10">
        <f t="shared" si="174"/>
        <v>42172.958912037036</v>
      </c>
      <c r="T2769">
        <f t="shared" si="175"/>
        <v>2015</v>
      </c>
      <c r="U2769" s="15" t="str" cm="1">
        <f t="array" ref="U2769">_xlfn.IFS(MONTH($S2769)=1, "January", MONTH($S2769)=2, "Feburary", MONTH($S2769)=3, "March", MONTH($S2769)=4, "April", MONTH($S2769)=5, "May", MONTH($S2769)=6, "June", MONTH($S2769)=7, "July", MONTH($S2769)=8, "August", MONTH($S2769)=9, "September", MONTH($S2769)=10, "October", MONTH($S2769)=11, "November", MONTH($S2769)=12, "December")</f>
        <v>June</v>
      </c>
    </row>
    <row r="2770" spans="1:21" ht="30" x14ac:dyDescent="0.25">
      <c r="A2770">
        <v>2768</v>
      </c>
      <c r="B2770" s="3" t="s">
        <v>2767</v>
      </c>
      <c r="C2770" s="3" t="s">
        <v>6877</v>
      </c>
      <c r="D2770" s="6">
        <v>2700</v>
      </c>
      <c r="E2770" s="8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>
        <f t="shared" si="172"/>
        <v>37</v>
      </c>
      <c r="P2770" s="11">
        <f t="shared" si="173"/>
        <v>29.47</v>
      </c>
      <c r="Q2770" t="s">
        <v>8319</v>
      </c>
      <c r="R2770" t="s">
        <v>8355</v>
      </c>
      <c r="S2770" s="10">
        <f t="shared" si="174"/>
        <v>40967.614849537036</v>
      </c>
      <c r="T2770">
        <f t="shared" si="175"/>
        <v>2012</v>
      </c>
      <c r="U2770" s="15" t="str" cm="1">
        <f t="array" ref="U2770">_xlfn.IFS(MONTH($S2770)=1, "January", MONTH($S2770)=2, "Feburary", MONTH($S2770)=3, "March", MONTH($S2770)=4, "April", MONTH($S2770)=5, "May", MONTH($S2770)=6, "June", MONTH($S2770)=7, "July", MONTH($S2770)=8, "August", MONTH($S2770)=9, "September", MONTH($S2770)=10, "October", MONTH($S2770)=11, "November", MONTH($S2770)=12, "December")</f>
        <v>Feburary</v>
      </c>
    </row>
    <row r="2771" spans="1:21" ht="30" x14ac:dyDescent="0.25">
      <c r="A2771">
        <v>2769</v>
      </c>
      <c r="B2771" s="3" t="s">
        <v>2768</v>
      </c>
      <c r="C2771" s="3" t="s">
        <v>6878</v>
      </c>
      <c r="D2771" s="6">
        <v>2700</v>
      </c>
      <c r="E2771" s="8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>
        <f t="shared" si="172"/>
        <v>0</v>
      </c>
      <c r="P2771" s="11">
        <f t="shared" si="173"/>
        <v>1</v>
      </c>
      <c r="Q2771" t="s">
        <v>8319</v>
      </c>
      <c r="R2771" t="s">
        <v>8355</v>
      </c>
      <c r="S2771" s="10">
        <f t="shared" si="174"/>
        <v>41745.826273148145</v>
      </c>
      <c r="T2771">
        <f t="shared" si="175"/>
        <v>2014</v>
      </c>
      <c r="U2771" s="15" t="str" cm="1">
        <f t="array" ref="U2771">_xlfn.IFS(MONTH($S2771)=1, "January", MONTH($S2771)=2, "Feburary", MONTH($S2771)=3, "March", MONTH($S2771)=4, "April", MONTH($S2771)=5, "May", MONTH($S2771)=6, "June", MONTH($S2771)=7, "July", MONTH($S2771)=8, "August", MONTH($S2771)=9, "September", MONTH($S2771)=10, "October", MONTH($S2771)=11, "November", MONTH($S2771)=12, "December")</f>
        <v>April</v>
      </c>
    </row>
    <row r="2772" spans="1:21" ht="30" x14ac:dyDescent="0.25">
      <c r="A2772">
        <v>2770</v>
      </c>
      <c r="B2772" s="3" t="s">
        <v>2769</v>
      </c>
      <c r="C2772" s="3" t="s">
        <v>6879</v>
      </c>
      <c r="D2772" s="6">
        <v>2700</v>
      </c>
      <c r="E2772" s="8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>
        <f t="shared" si="172"/>
        <v>77</v>
      </c>
      <c r="P2772" s="11">
        <f t="shared" si="173"/>
        <v>63.1</v>
      </c>
      <c r="Q2772" t="s">
        <v>8319</v>
      </c>
      <c r="R2772" t="s">
        <v>8355</v>
      </c>
      <c r="S2772" s="10">
        <f t="shared" si="174"/>
        <v>41686.705208333333</v>
      </c>
      <c r="T2772">
        <f t="shared" si="175"/>
        <v>2014</v>
      </c>
      <c r="U2772" s="15" t="str" cm="1">
        <f t="array" ref="U2772">_xlfn.IFS(MONTH($S2772)=1, "January", MONTH($S2772)=2, "Feburary", MONTH($S2772)=3, "March", MONTH($S2772)=4, "April", MONTH($S2772)=5, "May", MONTH($S2772)=6, "June", MONTH($S2772)=7, "July", MONTH($S2772)=8, "August", MONTH($S2772)=9, "September", MONTH($S2772)=10, "October", MONTH($S2772)=11, "November", MONTH($S2772)=12, "December")</f>
        <v>Feburary</v>
      </c>
    </row>
    <row r="2773" spans="1:21" ht="30" x14ac:dyDescent="0.25">
      <c r="A2773">
        <v>2771</v>
      </c>
      <c r="B2773" s="3" t="s">
        <v>2770</v>
      </c>
      <c r="C2773" s="3" t="s">
        <v>6880</v>
      </c>
      <c r="D2773" s="6">
        <v>2658</v>
      </c>
      <c r="E2773" s="8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>
        <f t="shared" si="172"/>
        <v>0</v>
      </c>
      <c r="P2773" s="11">
        <f t="shared" si="173"/>
        <v>0</v>
      </c>
      <c r="Q2773" t="s">
        <v>8319</v>
      </c>
      <c r="R2773" t="s">
        <v>8355</v>
      </c>
      <c r="S2773" s="10">
        <f t="shared" si="174"/>
        <v>41257.531712962962</v>
      </c>
      <c r="T2773">
        <f t="shared" si="175"/>
        <v>2012</v>
      </c>
      <c r="U2773" s="15" t="str" cm="1">
        <f t="array" ref="U2773">_xlfn.IFS(MONTH($S2773)=1, "January", MONTH($S2773)=2, "Feburary", MONTH($S2773)=3, "March", MONTH($S2773)=4, "April", MONTH($S2773)=5, "May", MONTH($S2773)=6, "June", MONTH($S2773)=7, "July", MONTH($S2773)=8, "August", MONTH($S2773)=9, "September", MONTH($S2773)=10, "October", MONTH($S2773)=11, "November", MONTH($S2773)=12, "December")</f>
        <v>December</v>
      </c>
    </row>
    <row r="2774" spans="1:21" ht="30" x14ac:dyDescent="0.25">
      <c r="A2774">
        <v>2772</v>
      </c>
      <c r="B2774" s="3" t="s">
        <v>2771</v>
      </c>
      <c r="C2774" s="3" t="s">
        <v>6881</v>
      </c>
      <c r="D2774" s="6">
        <v>2600</v>
      </c>
      <c r="E2774" s="8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>
        <f t="shared" si="172"/>
        <v>0</v>
      </c>
      <c r="P2774" s="11">
        <f t="shared" si="173"/>
        <v>0</v>
      </c>
      <c r="Q2774" t="s">
        <v>8319</v>
      </c>
      <c r="R2774" t="s">
        <v>8355</v>
      </c>
      <c r="S2774" s="10">
        <f t="shared" si="174"/>
        <v>41537.869143518517</v>
      </c>
      <c r="T2774">
        <f t="shared" si="175"/>
        <v>2013</v>
      </c>
      <c r="U2774" s="15" t="str" cm="1">
        <f t="array" ref="U2774">_xlfn.IFS(MONTH($S2774)=1, "January", MONTH($S2774)=2, "Feburary", MONTH($S2774)=3, "March", MONTH($S2774)=4, "April", MONTH($S2774)=5, "May", MONTH($S2774)=6, "June", MONTH($S2774)=7, "July", MONTH($S2774)=8, "August", MONTH($S2774)=9, "September", MONTH($S2774)=10, "October", MONTH($S2774)=11, "November", MONTH($S2774)=12, "December")</f>
        <v>September</v>
      </c>
    </row>
    <row r="2775" spans="1:21" ht="30" x14ac:dyDescent="0.25">
      <c r="A2775">
        <v>2773</v>
      </c>
      <c r="B2775" s="3" t="s">
        <v>2772</v>
      </c>
      <c r="C2775" s="3" t="s">
        <v>6882</v>
      </c>
      <c r="D2775" s="6">
        <v>2600</v>
      </c>
      <c r="E2775" s="8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>
        <f t="shared" si="172"/>
        <v>0</v>
      </c>
      <c r="P2775" s="11">
        <f t="shared" si="173"/>
        <v>1</v>
      </c>
      <c r="Q2775" t="s">
        <v>8319</v>
      </c>
      <c r="R2775" t="s">
        <v>8355</v>
      </c>
      <c r="S2775" s="10">
        <f t="shared" si="174"/>
        <v>42474.86482638889</v>
      </c>
      <c r="T2775">
        <f t="shared" si="175"/>
        <v>2016</v>
      </c>
      <c r="U2775" s="15" t="str" cm="1">
        <f t="array" ref="U2775">_xlfn.IFS(MONTH($S2775)=1, "January", MONTH($S2775)=2, "Feburary", MONTH($S2775)=3, "March", MONTH($S2775)=4, "April", MONTH($S2775)=5, "May", MONTH($S2775)=6, "June", MONTH($S2775)=7, "July", MONTH($S2775)=8, "August", MONTH($S2775)=9, "September", MONTH($S2775)=10, "October", MONTH($S2775)=11, "November", MONTH($S2775)=12, "December")</f>
        <v>April</v>
      </c>
    </row>
    <row r="2776" spans="1:21" ht="30" x14ac:dyDescent="0.25">
      <c r="A2776">
        <v>2774</v>
      </c>
      <c r="B2776" s="3" t="s">
        <v>2773</v>
      </c>
      <c r="C2776" s="3" t="s">
        <v>6883</v>
      </c>
      <c r="D2776" s="6">
        <v>2600</v>
      </c>
      <c r="E2776" s="8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>
        <f t="shared" si="172"/>
        <v>22</v>
      </c>
      <c r="P2776" s="11">
        <f t="shared" si="173"/>
        <v>43.85</v>
      </c>
      <c r="Q2776" t="s">
        <v>8319</v>
      </c>
      <c r="R2776" t="s">
        <v>8355</v>
      </c>
      <c r="S2776" s="10">
        <f t="shared" si="174"/>
        <v>41311.126481481479</v>
      </c>
      <c r="T2776">
        <f t="shared" si="175"/>
        <v>2013</v>
      </c>
      <c r="U2776" s="15" t="str" cm="1">
        <f t="array" ref="U2776">_xlfn.IFS(MONTH($S2776)=1, "January", MONTH($S2776)=2, "Feburary", MONTH($S2776)=3, "March", MONTH($S2776)=4, "April", MONTH($S2776)=5, "May", MONTH($S2776)=6, "June", MONTH($S2776)=7, "July", MONTH($S2776)=8, "August", MONTH($S2776)=9, "September", MONTH($S2776)=10, "October", MONTH($S2776)=11, "November", MONTH($S2776)=12, "December")</f>
        <v>Feburary</v>
      </c>
    </row>
    <row r="2777" spans="1:21" ht="30" x14ac:dyDescent="0.25">
      <c r="A2777">
        <v>2775</v>
      </c>
      <c r="B2777" s="3" t="s">
        <v>2774</v>
      </c>
      <c r="C2777" s="3" t="s">
        <v>6884</v>
      </c>
      <c r="D2777" s="6">
        <v>2600</v>
      </c>
      <c r="E2777" s="8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>
        <f t="shared" si="172"/>
        <v>6</v>
      </c>
      <c r="P2777" s="11">
        <f t="shared" si="173"/>
        <v>75</v>
      </c>
      <c r="Q2777" t="s">
        <v>8319</v>
      </c>
      <c r="R2777" t="s">
        <v>8355</v>
      </c>
      <c r="S2777" s="10">
        <f t="shared" si="174"/>
        <v>40863.013356481482</v>
      </c>
      <c r="T2777">
        <f t="shared" si="175"/>
        <v>2011</v>
      </c>
      <c r="U2777" s="15" t="str" cm="1">
        <f t="array" ref="U2777">_xlfn.IFS(MONTH($S2777)=1, "January", MONTH($S2777)=2, "Feburary", MONTH($S2777)=3, "March", MONTH($S2777)=4, "April", MONTH($S2777)=5, "May", MONTH($S2777)=6, "June", MONTH($S2777)=7, "July", MONTH($S2777)=8, "August", MONTH($S2777)=9, "September", MONTH($S2777)=10, "October", MONTH($S2777)=11, "November", MONTH($S2777)=12, "December")</f>
        <v>November</v>
      </c>
    </row>
    <row r="2778" spans="1:21" ht="30" x14ac:dyDescent="0.25">
      <c r="A2778">
        <v>2776</v>
      </c>
      <c r="B2778" s="3" t="s">
        <v>2775</v>
      </c>
      <c r="C2778" s="3" t="s">
        <v>6885</v>
      </c>
      <c r="D2778" s="6">
        <v>2560</v>
      </c>
      <c r="E2778" s="8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>
        <f t="shared" si="172"/>
        <v>65</v>
      </c>
      <c r="P2778" s="11">
        <f t="shared" si="173"/>
        <v>45.97</v>
      </c>
      <c r="Q2778" t="s">
        <v>8319</v>
      </c>
      <c r="R2778" t="s">
        <v>8355</v>
      </c>
      <c r="S2778" s="10">
        <f t="shared" si="174"/>
        <v>42136.297175925924</v>
      </c>
      <c r="T2778">
        <f t="shared" si="175"/>
        <v>2015</v>
      </c>
      <c r="U2778" s="15" t="str" cm="1">
        <f t="array" ref="U2778">_xlfn.IFS(MONTH($S2778)=1, "January", MONTH($S2778)=2, "Feburary", MONTH($S2778)=3, "March", MONTH($S2778)=4, "April", MONTH($S2778)=5, "May", MONTH($S2778)=6, "June", MONTH($S2778)=7, "July", MONTH($S2778)=8, "August", MONTH($S2778)=9, "September", MONTH($S2778)=10, "October", MONTH($S2778)=11, "November", MONTH($S2778)=12, "December")</f>
        <v>May</v>
      </c>
    </row>
    <row r="2779" spans="1:21" ht="30" x14ac:dyDescent="0.25">
      <c r="A2779">
        <v>2777</v>
      </c>
      <c r="B2779" s="3" t="s">
        <v>2776</v>
      </c>
      <c r="C2779" s="3" t="s">
        <v>6886</v>
      </c>
      <c r="D2779" s="6">
        <v>2550</v>
      </c>
      <c r="E2779" s="8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>
        <f t="shared" si="172"/>
        <v>0</v>
      </c>
      <c r="P2779" s="11">
        <f t="shared" si="173"/>
        <v>10</v>
      </c>
      <c r="Q2779" t="s">
        <v>8319</v>
      </c>
      <c r="R2779" t="s">
        <v>8355</v>
      </c>
      <c r="S2779" s="10">
        <f t="shared" si="174"/>
        <v>42172.669027777782</v>
      </c>
      <c r="T2779">
        <f t="shared" si="175"/>
        <v>2015</v>
      </c>
      <c r="U2779" s="15" t="str" cm="1">
        <f t="array" ref="U2779">_xlfn.IFS(MONTH($S2779)=1, "January", MONTH($S2779)=2, "Feburary", MONTH($S2779)=3, "March", MONTH($S2779)=4, "April", MONTH($S2779)=5, "May", MONTH($S2779)=6, "June", MONTH($S2779)=7, "July", MONTH($S2779)=8, "August", MONTH($S2779)=9, "September", MONTH($S2779)=10, "October", MONTH($S2779)=11, "November", MONTH($S2779)=12, "December")</f>
        <v>June</v>
      </c>
    </row>
    <row r="2780" spans="1:21" ht="30" x14ac:dyDescent="0.25">
      <c r="A2780">
        <v>2778</v>
      </c>
      <c r="B2780" s="3" t="s">
        <v>2777</v>
      </c>
      <c r="C2780" s="3" t="s">
        <v>6887</v>
      </c>
      <c r="D2780" s="6">
        <v>2500</v>
      </c>
      <c r="E2780" s="8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>
        <f t="shared" si="172"/>
        <v>56</v>
      </c>
      <c r="P2780" s="11">
        <f t="shared" si="173"/>
        <v>93.67</v>
      </c>
      <c r="Q2780" t="s">
        <v>8319</v>
      </c>
      <c r="R2780" t="s">
        <v>8355</v>
      </c>
      <c r="S2780" s="10">
        <f t="shared" si="174"/>
        <v>41846.978078703702</v>
      </c>
      <c r="T2780">
        <f t="shared" si="175"/>
        <v>2014</v>
      </c>
      <c r="U2780" s="15" t="str" cm="1">
        <f t="array" ref="U2780">_xlfn.IFS(MONTH($S2780)=1, "January", MONTH($S2780)=2, "Feburary", MONTH($S2780)=3, "March", MONTH($S2780)=4, "April", MONTH($S2780)=5, "May", MONTH($S2780)=6, "June", MONTH($S2780)=7, "July", MONTH($S2780)=8, "August", MONTH($S2780)=9, "September", MONTH($S2780)=10, "October", MONTH($S2780)=11, "November", MONTH($S2780)=12, "December")</f>
        <v>July</v>
      </c>
    </row>
    <row r="2781" spans="1:21" ht="30" x14ac:dyDescent="0.25">
      <c r="A2781">
        <v>2779</v>
      </c>
      <c r="B2781" s="3" t="s">
        <v>2778</v>
      </c>
      <c r="C2781" s="3" t="s">
        <v>6888</v>
      </c>
      <c r="D2781" s="6">
        <v>2500</v>
      </c>
      <c r="E2781" s="8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>
        <f t="shared" si="172"/>
        <v>2</v>
      </c>
      <c r="P2781" s="11">
        <f t="shared" si="173"/>
        <v>53</v>
      </c>
      <c r="Q2781" t="s">
        <v>8319</v>
      </c>
      <c r="R2781" t="s">
        <v>8355</v>
      </c>
      <c r="S2781" s="10">
        <f t="shared" si="174"/>
        <v>42300.585891203707</v>
      </c>
      <c r="T2781">
        <f t="shared" si="175"/>
        <v>2015</v>
      </c>
      <c r="U2781" s="15" t="str" cm="1">
        <f t="array" ref="U2781">_xlfn.IFS(MONTH($S2781)=1, "January", MONTH($S2781)=2, "Feburary", MONTH($S2781)=3, "March", MONTH($S2781)=4, "April", MONTH($S2781)=5, "May", MONTH($S2781)=6, "June", MONTH($S2781)=7, "July", MONTH($S2781)=8, "August", MONTH($S2781)=9, "September", MONTH($S2781)=10, "October", MONTH($S2781)=11, "November", MONTH($S2781)=12, "December")</f>
        <v>October</v>
      </c>
    </row>
    <row r="2782" spans="1:21" ht="30" x14ac:dyDescent="0.25">
      <c r="A2782">
        <v>2780</v>
      </c>
      <c r="B2782" s="3" t="s">
        <v>2779</v>
      </c>
      <c r="C2782" s="3" t="s">
        <v>6889</v>
      </c>
      <c r="D2782" s="6">
        <v>2500</v>
      </c>
      <c r="E2782" s="8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>
        <f t="shared" si="172"/>
        <v>0</v>
      </c>
      <c r="P2782" s="11">
        <f t="shared" si="173"/>
        <v>0</v>
      </c>
      <c r="Q2782" t="s">
        <v>8319</v>
      </c>
      <c r="R2782" t="s">
        <v>8355</v>
      </c>
      <c r="S2782" s="10">
        <f t="shared" si="174"/>
        <v>42774.447777777779</v>
      </c>
      <c r="T2782">
        <f t="shared" si="175"/>
        <v>2017</v>
      </c>
      <c r="U2782" s="15" t="str" cm="1">
        <f t="array" ref="U2782">_xlfn.IFS(MONTH($S2782)=1, "January", MONTH($S2782)=2, "Feburary", MONTH($S2782)=3, "March", MONTH($S2782)=4, "April", MONTH($S2782)=5, "May", MONTH($S2782)=6, "June", MONTH($S2782)=7, "July", MONTH($S2782)=8, "August", MONTH($S2782)=9, "September", MONTH($S2782)=10, "October", MONTH($S2782)=11, "November", MONTH($S2782)=12, "December")</f>
        <v>Feburary</v>
      </c>
    </row>
    <row r="2783" spans="1:21" ht="30" x14ac:dyDescent="0.25">
      <c r="A2783">
        <v>2781</v>
      </c>
      <c r="B2783" s="3" t="s">
        <v>2780</v>
      </c>
      <c r="C2783" s="3" t="s">
        <v>6890</v>
      </c>
      <c r="D2783" s="6">
        <v>2500</v>
      </c>
      <c r="E2783" s="8">
        <v>1316</v>
      </c>
      <c r="F2783" t="s">
        <v>8217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>
        <f t="shared" si="172"/>
        <v>53</v>
      </c>
      <c r="P2783" s="11">
        <f t="shared" si="173"/>
        <v>47</v>
      </c>
      <c r="Q2783" t="s">
        <v>8314</v>
      </c>
      <c r="R2783" t="s">
        <v>8315</v>
      </c>
      <c r="S2783" s="10">
        <f t="shared" si="174"/>
        <v>42018.94159722222</v>
      </c>
      <c r="T2783">
        <f t="shared" si="175"/>
        <v>2015</v>
      </c>
      <c r="U2783" s="15" t="str" cm="1">
        <f t="array" ref="U2783">_xlfn.IFS(MONTH($S2783)=1, "January", MONTH($S2783)=2, "Feburary", MONTH($S2783)=3, "March", MONTH($S2783)=4, "April", MONTH($S2783)=5, "May", MONTH($S2783)=6, "June", MONTH($S2783)=7, "July", MONTH($S2783)=8, "August", MONTH($S2783)=9, "September", MONTH($S2783)=10, "October", MONTH($S2783)=11, "November", MONTH($S2783)=12, "December")</f>
        <v>January</v>
      </c>
    </row>
    <row r="2784" spans="1:21" ht="30" x14ac:dyDescent="0.25">
      <c r="A2784">
        <v>2782</v>
      </c>
      <c r="B2784" s="3" t="s">
        <v>2781</v>
      </c>
      <c r="C2784" s="3" t="s">
        <v>6891</v>
      </c>
      <c r="D2784" s="6">
        <v>2500</v>
      </c>
      <c r="E2784" s="8">
        <v>1200</v>
      </c>
      <c r="F2784" t="s">
        <v>8217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8268</v>
      </c>
      <c r="O2784">
        <f t="shared" si="172"/>
        <v>48</v>
      </c>
      <c r="P2784" s="11">
        <f t="shared" si="173"/>
        <v>66.67</v>
      </c>
      <c r="Q2784" t="s">
        <v>8314</v>
      </c>
      <c r="R2784" t="s">
        <v>8315</v>
      </c>
      <c r="S2784" s="10">
        <f t="shared" si="174"/>
        <v>42026.924976851849</v>
      </c>
      <c r="T2784">
        <f t="shared" si="175"/>
        <v>2015</v>
      </c>
      <c r="U2784" s="15" t="str" cm="1">
        <f t="array" ref="U2784">_xlfn.IFS(MONTH($S2784)=1, "January", MONTH($S2784)=2, "Feburary", MONTH($S2784)=3, "March", MONTH($S2784)=4, "April", MONTH($S2784)=5, "May", MONTH($S2784)=6, "June", MONTH($S2784)=7, "July", MONTH($S2784)=8, "August", MONTH($S2784)=9, "September", MONTH($S2784)=10, "October", MONTH($S2784)=11, "November", MONTH($S2784)=12, "December")</f>
        <v>January</v>
      </c>
    </row>
    <row r="2785" spans="1:21" ht="30" x14ac:dyDescent="0.25">
      <c r="A2785">
        <v>2783</v>
      </c>
      <c r="B2785" s="3" t="s">
        <v>2782</v>
      </c>
      <c r="C2785" s="3" t="s">
        <v>6892</v>
      </c>
      <c r="D2785" s="6">
        <v>2500</v>
      </c>
      <c r="E2785" s="8">
        <v>1145</v>
      </c>
      <c r="F2785" t="s">
        <v>8217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8268</v>
      </c>
      <c r="O2785">
        <f t="shared" si="172"/>
        <v>46</v>
      </c>
      <c r="P2785" s="11">
        <f t="shared" si="173"/>
        <v>18.77</v>
      </c>
      <c r="Q2785" t="s">
        <v>8314</v>
      </c>
      <c r="R2785" t="s">
        <v>8315</v>
      </c>
      <c r="S2785" s="10">
        <f t="shared" si="174"/>
        <v>42103.535254629634</v>
      </c>
      <c r="T2785">
        <f t="shared" si="175"/>
        <v>2015</v>
      </c>
      <c r="U2785" s="15" t="str" cm="1">
        <f t="array" ref="U2785">_xlfn.IFS(MONTH($S2785)=1, "January", MONTH($S2785)=2, "Feburary", MONTH($S2785)=3, "March", MONTH($S2785)=4, "April", MONTH($S2785)=5, "May", MONTH($S2785)=6, "June", MONTH($S2785)=7, "July", MONTH($S2785)=8, "August", MONTH($S2785)=9, "September", MONTH($S2785)=10, "October", MONTH($S2785)=11, "November", MONTH($S2785)=12, "December")</f>
        <v>April</v>
      </c>
    </row>
    <row r="2786" spans="1:21" ht="30" x14ac:dyDescent="0.25">
      <c r="A2786">
        <v>2784</v>
      </c>
      <c r="B2786" s="3" t="s">
        <v>2783</v>
      </c>
      <c r="C2786" s="3" t="s">
        <v>6893</v>
      </c>
      <c r="D2786" s="6">
        <v>2500</v>
      </c>
      <c r="E2786" s="8">
        <v>7140</v>
      </c>
      <c r="F2786" t="s">
        <v>8217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8268</v>
      </c>
      <c r="O2786">
        <f t="shared" si="172"/>
        <v>286</v>
      </c>
      <c r="P2786" s="11">
        <f t="shared" si="173"/>
        <v>66.11</v>
      </c>
      <c r="Q2786" t="s">
        <v>8314</v>
      </c>
      <c r="R2786" t="s">
        <v>8315</v>
      </c>
      <c r="S2786" s="10">
        <f t="shared" si="174"/>
        <v>41920.787534722222</v>
      </c>
      <c r="T2786">
        <f t="shared" si="175"/>
        <v>2014</v>
      </c>
      <c r="U2786" s="15" t="str" cm="1">
        <f t="array" ref="U2786">_xlfn.IFS(MONTH($S2786)=1, "January", MONTH($S2786)=2, "Feburary", MONTH($S2786)=3, "March", MONTH($S2786)=4, "April", MONTH($S2786)=5, "May", MONTH($S2786)=6, "June", MONTH($S2786)=7, "July", MONTH($S2786)=8, "August", MONTH($S2786)=9, "September", MONTH($S2786)=10, "October", MONTH($S2786)=11, "November", MONTH($S2786)=12, "December")</f>
        <v>October</v>
      </c>
    </row>
    <row r="2787" spans="1:21" ht="30" x14ac:dyDescent="0.25">
      <c r="A2787">
        <v>2785</v>
      </c>
      <c r="B2787" s="3" t="s">
        <v>2784</v>
      </c>
      <c r="C2787" s="3" t="s">
        <v>6894</v>
      </c>
      <c r="D2787" s="6">
        <v>2500</v>
      </c>
      <c r="E2787" s="8">
        <v>5234</v>
      </c>
      <c r="F2787" t="s">
        <v>8217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>
        <f t="shared" si="172"/>
        <v>209</v>
      </c>
      <c r="P2787" s="11">
        <f t="shared" si="173"/>
        <v>36.86</v>
      </c>
      <c r="Q2787" t="s">
        <v>8314</v>
      </c>
      <c r="R2787" t="s">
        <v>8315</v>
      </c>
      <c r="S2787" s="10">
        <f t="shared" si="174"/>
        <v>42558.189432870371</v>
      </c>
      <c r="T2787">
        <f t="shared" si="175"/>
        <v>2016</v>
      </c>
      <c r="U2787" s="15" t="str" cm="1">
        <f t="array" ref="U2787">_xlfn.IFS(MONTH($S2787)=1, "January", MONTH($S2787)=2, "Feburary", MONTH($S2787)=3, "March", MONTH($S2787)=4, "April", MONTH($S2787)=5, "May", MONTH($S2787)=6, "June", MONTH($S2787)=7, "July", MONTH($S2787)=8, "August", MONTH($S2787)=9, "September", MONTH($S2787)=10, "October", MONTH($S2787)=11, "November", MONTH($S2787)=12, "December")</f>
        <v>July</v>
      </c>
    </row>
    <row r="2788" spans="1:21" ht="30" x14ac:dyDescent="0.25">
      <c r="A2788">
        <v>2786</v>
      </c>
      <c r="B2788" s="3" t="s">
        <v>2785</v>
      </c>
      <c r="C2788" s="3" t="s">
        <v>6895</v>
      </c>
      <c r="D2788" s="6">
        <v>2500</v>
      </c>
      <c r="E2788" s="8">
        <v>2946</v>
      </c>
      <c r="F2788" t="s">
        <v>8217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8268</v>
      </c>
      <c r="O2788">
        <f t="shared" si="172"/>
        <v>118</v>
      </c>
      <c r="P2788" s="11">
        <f t="shared" si="173"/>
        <v>39.81</v>
      </c>
      <c r="Q2788" t="s">
        <v>8314</v>
      </c>
      <c r="R2788" t="s">
        <v>8315</v>
      </c>
      <c r="S2788" s="10">
        <f t="shared" si="174"/>
        <v>41815.569212962961</v>
      </c>
      <c r="T2788">
        <f t="shared" si="175"/>
        <v>2014</v>
      </c>
      <c r="U2788" s="15" t="str" cm="1">
        <f t="array" ref="U2788">_xlfn.IFS(MONTH($S2788)=1, "January", MONTH($S2788)=2, "Feburary", MONTH($S2788)=3, "March", MONTH($S2788)=4, "April", MONTH($S2788)=5, "May", MONTH($S2788)=6, "June", MONTH($S2788)=7, "July", MONTH($S2788)=8, "August", MONTH($S2788)=9, "September", MONTH($S2788)=10, "October", MONTH($S2788)=11, "November", MONTH($S2788)=12, "December")</f>
        <v>June</v>
      </c>
    </row>
    <row r="2789" spans="1:21" ht="30" x14ac:dyDescent="0.25">
      <c r="A2789">
        <v>2787</v>
      </c>
      <c r="B2789" s="3" t="s">
        <v>2786</v>
      </c>
      <c r="C2789" s="3" t="s">
        <v>6896</v>
      </c>
      <c r="D2789" s="6">
        <v>2500</v>
      </c>
      <c r="E2789" s="8">
        <v>1197</v>
      </c>
      <c r="F2789" t="s">
        <v>8217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8268</v>
      </c>
      <c r="O2789">
        <f t="shared" si="172"/>
        <v>48</v>
      </c>
      <c r="P2789" s="11">
        <f t="shared" si="173"/>
        <v>31.5</v>
      </c>
      <c r="Q2789" t="s">
        <v>8314</v>
      </c>
      <c r="R2789" t="s">
        <v>8315</v>
      </c>
      <c r="S2789" s="10">
        <f t="shared" si="174"/>
        <v>41808.198518518519</v>
      </c>
      <c r="T2789">
        <f t="shared" si="175"/>
        <v>2014</v>
      </c>
      <c r="U2789" s="15" t="str" cm="1">
        <f t="array" ref="U2789">_xlfn.IFS(MONTH($S2789)=1, "January", MONTH($S2789)=2, "Feburary", MONTH($S2789)=3, "March", MONTH($S2789)=4, "April", MONTH($S2789)=5, "May", MONTH($S2789)=6, "June", MONTH($S2789)=7, "July", MONTH($S2789)=8, "August", MONTH($S2789)=9, "September", MONTH($S2789)=10, "October", MONTH($S2789)=11, "November", MONTH($S2789)=12, "December")</f>
        <v>June</v>
      </c>
    </row>
    <row r="2790" spans="1:21" ht="30" x14ac:dyDescent="0.25">
      <c r="A2790">
        <v>2788</v>
      </c>
      <c r="B2790" s="3" t="s">
        <v>2787</v>
      </c>
      <c r="C2790" s="3" t="s">
        <v>6897</v>
      </c>
      <c r="D2790" s="6">
        <v>2500</v>
      </c>
      <c r="E2790" s="8">
        <v>2050</v>
      </c>
      <c r="F2790" t="s">
        <v>8217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8268</v>
      </c>
      <c r="O2790">
        <f t="shared" si="172"/>
        <v>82</v>
      </c>
      <c r="P2790" s="11">
        <f t="shared" si="173"/>
        <v>102.5</v>
      </c>
      <c r="Q2790" t="s">
        <v>8314</v>
      </c>
      <c r="R2790" t="s">
        <v>8315</v>
      </c>
      <c r="S2790" s="10">
        <f t="shared" si="174"/>
        <v>42550.701886574068</v>
      </c>
      <c r="T2790">
        <f t="shared" si="175"/>
        <v>2016</v>
      </c>
      <c r="U2790" s="15" t="str" cm="1">
        <f t="array" ref="U2790">_xlfn.IFS(MONTH($S2790)=1, "January", MONTH($S2790)=2, "Feburary", MONTH($S2790)=3, "March", MONTH($S2790)=4, "April", MONTH($S2790)=5, "May", MONTH($S2790)=6, "June", MONTH($S2790)=7, "July", MONTH($S2790)=8, "August", MONTH($S2790)=9, "September", MONTH($S2790)=10, "October", MONTH($S2790)=11, "November", MONTH($S2790)=12, "December")</f>
        <v>June</v>
      </c>
    </row>
    <row r="2791" spans="1:21" x14ac:dyDescent="0.25">
      <c r="A2791">
        <v>2789</v>
      </c>
      <c r="B2791" s="3" t="s">
        <v>2788</v>
      </c>
      <c r="C2791" s="3" t="s">
        <v>6898</v>
      </c>
      <c r="D2791" s="6">
        <v>2500</v>
      </c>
      <c r="E2791" s="8">
        <v>3035</v>
      </c>
      <c r="F2791" t="s">
        <v>8217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8268</v>
      </c>
      <c r="O2791">
        <f t="shared" si="172"/>
        <v>121</v>
      </c>
      <c r="P2791" s="11">
        <f t="shared" si="173"/>
        <v>126.46</v>
      </c>
      <c r="Q2791" t="s">
        <v>8314</v>
      </c>
      <c r="R2791" t="s">
        <v>8315</v>
      </c>
      <c r="S2791" s="10">
        <f t="shared" si="174"/>
        <v>42056.013124999998</v>
      </c>
      <c r="T2791">
        <f t="shared" si="175"/>
        <v>2015</v>
      </c>
      <c r="U2791" s="15" t="str" cm="1">
        <f t="array" ref="U2791">_xlfn.IFS(MONTH($S2791)=1, "January", MONTH($S2791)=2, "Feburary", MONTH($S2791)=3, "March", MONTH($S2791)=4, "April", MONTH($S2791)=5, "May", MONTH($S2791)=6, "June", MONTH($S2791)=7, "July", MONTH($S2791)=8, "August", MONTH($S2791)=9, "September", MONTH($S2791)=10, "October", MONTH($S2791)=11, "November", MONTH($S2791)=12, "December")</f>
        <v>Feburary</v>
      </c>
    </row>
    <row r="2792" spans="1:21" ht="30" x14ac:dyDescent="0.25">
      <c r="A2792">
        <v>2790</v>
      </c>
      <c r="B2792" s="3" t="s">
        <v>2789</v>
      </c>
      <c r="C2792" s="3" t="s">
        <v>6899</v>
      </c>
      <c r="D2792" s="6">
        <v>2500</v>
      </c>
      <c r="E2792" s="8">
        <v>3160</v>
      </c>
      <c r="F2792" t="s">
        <v>8217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>
        <f t="shared" si="172"/>
        <v>126</v>
      </c>
      <c r="P2792" s="11">
        <f t="shared" si="173"/>
        <v>47.88</v>
      </c>
      <c r="Q2792" t="s">
        <v>8314</v>
      </c>
      <c r="R2792" t="s">
        <v>8315</v>
      </c>
      <c r="S2792" s="10">
        <f t="shared" si="174"/>
        <v>42016.938692129625</v>
      </c>
      <c r="T2792">
        <f t="shared" si="175"/>
        <v>2015</v>
      </c>
      <c r="U2792" s="15" t="str" cm="1">
        <f t="array" ref="U2792">_xlfn.IFS(MONTH($S2792)=1, "January", MONTH($S2792)=2, "Feburary", MONTH($S2792)=3, "March", MONTH($S2792)=4, "April", MONTH($S2792)=5, "May", MONTH($S2792)=6, "June", MONTH($S2792)=7, "July", MONTH($S2792)=8, "August", MONTH($S2792)=9, "September", MONTH($S2792)=10, "October", MONTH($S2792)=11, "November", MONTH($S2792)=12, "December")</f>
        <v>January</v>
      </c>
    </row>
    <row r="2793" spans="1:21" ht="30" x14ac:dyDescent="0.25">
      <c r="A2793">
        <v>2791</v>
      </c>
      <c r="B2793" s="3" t="s">
        <v>2790</v>
      </c>
      <c r="C2793" s="3" t="s">
        <v>6900</v>
      </c>
      <c r="D2793" s="6">
        <v>2500</v>
      </c>
      <c r="E2793" s="8">
        <v>2050</v>
      </c>
      <c r="F2793" t="s">
        <v>8217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8268</v>
      </c>
      <c r="O2793">
        <f t="shared" si="172"/>
        <v>82</v>
      </c>
      <c r="P2793" s="11">
        <f t="shared" si="173"/>
        <v>73.209999999999994</v>
      </c>
      <c r="Q2793" t="s">
        <v>8314</v>
      </c>
      <c r="R2793" t="s">
        <v>8315</v>
      </c>
      <c r="S2793" s="10">
        <f t="shared" si="174"/>
        <v>42591.899988425925</v>
      </c>
      <c r="T2793">
        <f t="shared" si="175"/>
        <v>2016</v>
      </c>
      <c r="U2793" s="15" t="str" cm="1">
        <f t="array" ref="U2793">_xlfn.IFS(MONTH($S2793)=1, "January", MONTH($S2793)=2, "Feburary", MONTH($S2793)=3, "March", MONTH($S2793)=4, "April", MONTH($S2793)=5, "May", MONTH($S2793)=6, "June", MONTH($S2793)=7, "July", MONTH($S2793)=8, "August", MONTH($S2793)=9, "September", MONTH($S2793)=10, "October", MONTH($S2793)=11, "November", MONTH($S2793)=12, "December")</f>
        <v>August</v>
      </c>
    </row>
    <row r="2794" spans="1:21" ht="30" x14ac:dyDescent="0.25">
      <c r="A2794">
        <v>2792</v>
      </c>
      <c r="B2794" s="3" t="s">
        <v>2791</v>
      </c>
      <c r="C2794" s="3" t="s">
        <v>6901</v>
      </c>
      <c r="D2794" s="6">
        <v>2500</v>
      </c>
      <c r="E2794" s="8">
        <v>2152</v>
      </c>
      <c r="F2794" t="s">
        <v>8217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>
        <f t="shared" si="172"/>
        <v>86</v>
      </c>
      <c r="P2794" s="11">
        <f t="shared" si="173"/>
        <v>89.67</v>
      </c>
      <c r="Q2794" t="s">
        <v>8314</v>
      </c>
      <c r="R2794" t="s">
        <v>8315</v>
      </c>
      <c r="S2794" s="10">
        <f t="shared" si="174"/>
        <v>42183.231006944443</v>
      </c>
      <c r="T2794">
        <f t="shared" si="175"/>
        <v>2015</v>
      </c>
      <c r="U2794" s="15" t="str" cm="1">
        <f t="array" ref="U2794">_xlfn.IFS(MONTH($S2794)=1, "January", MONTH($S2794)=2, "Feburary", MONTH($S2794)=3, "March", MONTH($S2794)=4, "April", MONTH($S2794)=5, "May", MONTH($S2794)=6, "June", MONTH($S2794)=7, "July", MONTH($S2794)=8, "August", MONTH($S2794)=9, "September", MONTH($S2794)=10, "October", MONTH($S2794)=11, "November", MONTH($S2794)=12, "December")</f>
        <v>June</v>
      </c>
    </row>
    <row r="2795" spans="1:21" ht="45" x14ac:dyDescent="0.25">
      <c r="A2795">
        <v>2793</v>
      </c>
      <c r="B2795" s="3" t="s">
        <v>2792</v>
      </c>
      <c r="C2795" s="3" t="s">
        <v>6902</v>
      </c>
      <c r="D2795" s="6">
        <v>2500</v>
      </c>
      <c r="E2795" s="8">
        <v>11056.75</v>
      </c>
      <c r="F2795" t="s">
        <v>8217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8268</v>
      </c>
      <c r="O2795">
        <f t="shared" si="172"/>
        <v>442</v>
      </c>
      <c r="P2795" s="11">
        <f t="shared" si="173"/>
        <v>151.46</v>
      </c>
      <c r="Q2795" t="s">
        <v>8314</v>
      </c>
      <c r="R2795" t="s">
        <v>8315</v>
      </c>
      <c r="S2795" s="10">
        <f t="shared" si="174"/>
        <v>42176.419039351851</v>
      </c>
      <c r="T2795">
        <f t="shared" si="175"/>
        <v>2015</v>
      </c>
      <c r="U2795" s="15" t="str" cm="1">
        <f t="array" ref="U2795">_xlfn.IFS(MONTH($S2795)=1, "January", MONTH($S2795)=2, "Feburary", MONTH($S2795)=3, "March", MONTH($S2795)=4, "April", MONTH($S2795)=5, "May", MONTH($S2795)=6, "June", MONTH($S2795)=7, "July", MONTH($S2795)=8, "August", MONTH($S2795)=9, "September", MONTH($S2795)=10, "October", MONTH($S2795)=11, "November", MONTH($S2795)=12, "December")</f>
        <v>June</v>
      </c>
    </row>
    <row r="2796" spans="1:21" ht="30" x14ac:dyDescent="0.25">
      <c r="A2796">
        <v>2794</v>
      </c>
      <c r="B2796" s="3" t="s">
        <v>2793</v>
      </c>
      <c r="C2796" s="3" t="s">
        <v>6903</v>
      </c>
      <c r="D2796" s="6">
        <v>2500</v>
      </c>
      <c r="E2796" s="8">
        <v>75</v>
      </c>
      <c r="F2796" t="s">
        <v>8217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8268</v>
      </c>
      <c r="O2796">
        <f t="shared" si="172"/>
        <v>3</v>
      </c>
      <c r="P2796" s="11">
        <f t="shared" si="173"/>
        <v>25</v>
      </c>
      <c r="Q2796" t="s">
        <v>8314</v>
      </c>
      <c r="R2796" t="s">
        <v>8315</v>
      </c>
      <c r="S2796" s="10">
        <f t="shared" si="174"/>
        <v>42416.691655092596</v>
      </c>
      <c r="T2796">
        <f t="shared" si="175"/>
        <v>2016</v>
      </c>
      <c r="U2796" s="15" t="str" cm="1">
        <f t="array" ref="U2796">_xlfn.IFS(MONTH($S2796)=1, "January", MONTH($S2796)=2, "Feburary", MONTH($S2796)=3, "March", MONTH($S2796)=4, "April", MONTH($S2796)=5, "May", MONTH($S2796)=6, "June", MONTH($S2796)=7, "July", MONTH($S2796)=8, "August", MONTH($S2796)=9, "September", MONTH($S2796)=10, "October", MONTH($S2796)=11, "November", MONTH($S2796)=12, "December")</f>
        <v>Feburary</v>
      </c>
    </row>
    <row r="2797" spans="1:21" ht="30" x14ac:dyDescent="0.25">
      <c r="A2797">
        <v>2795</v>
      </c>
      <c r="B2797" s="3" t="s">
        <v>2794</v>
      </c>
      <c r="C2797" s="3" t="s">
        <v>6904</v>
      </c>
      <c r="D2797" s="6">
        <v>2500</v>
      </c>
      <c r="E2797" s="8">
        <v>730</v>
      </c>
      <c r="F2797" t="s">
        <v>8217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8268</v>
      </c>
      <c r="O2797">
        <f t="shared" si="172"/>
        <v>29</v>
      </c>
      <c r="P2797" s="11">
        <f t="shared" si="173"/>
        <v>36.5</v>
      </c>
      <c r="Q2797" t="s">
        <v>8314</v>
      </c>
      <c r="R2797" t="s">
        <v>8315</v>
      </c>
      <c r="S2797" s="10">
        <f t="shared" si="174"/>
        <v>41780.525937500002</v>
      </c>
      <c r="T2797">
        <f t="shared" si="175"/>
        <v>2014</v>
      </c>
      <c r="U2797" s="15" t="str" cm="1">
        <f t="array" ref="U2797">_xlfn.IFS(MONTH($S2797)=1, "January", MONTH($S2797)=2, "Feburary", MONTH($S2797)=3, "March", MONTH($S2797)=4, "April", MONTH($S2797)=5, "May", MONTH($S2797)=6, "June", MONTH($S2797)=7, "July", MONTH($S2797)=8, "August", MONTH($S2797)=9, "September", MONTH($S2797)=10, "October", MONTH($S2797)=11, "November", MONTH($S2797)=12, "December")</f>
        <v>May</v>
      </c>
    </row>
    <row r="2798" spans="1:21" ht="30" x14ac:dyDescent="0.25">
      <c r="A2798">
        <v>2796</v>
      </c>
      <c r="B2798" s="3" t="s">
        <v>2795</v>
      </c>
      <c r="C2798" s="3" t="s">
        <v>6905</v>
      </c>
      <c r="D2798" s="6">
        <v>2500</v>
      </c>
      <c r="E2798" s="8">
        <v>924</v>
      </c>
      <c r="F2798" t="s">
        <v>8217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8268</v>
      </c>
      <c r="O2798">
        <f t="shared" si="172"/>
        <v>37</v>
      </c>
      <c r="P2798" s="11">
        <f t="shared" si="173"/>
        <v>44</v>
      </c>
      <c r="Q2798" t="s">
        <v>8314</v>
      </c>
      <c r="R2798" t="s">
        <v>8315</v>
      </c>
      <c r="S2798" s="10">
        <f t="shared" si="174"/>
        <v>41795.528101851851</v>
      </c>
      <c r="T2798">
        <f t="shared" si="175"/>
        <v>2014</v>
      </c>
      <c r="U2798" s="15" t="str" cm="1">
        <f t="array" ref="U2798">_xlfn.IFS(MONTH($S2798)=1, "January", MONTH($S2798)=2, "Feburary", MONTH($S2798)=3, "March", MONTH($S2798)=4, "April", MONTH($S2798)=5, "May", MONTH($S2798)=6, "June", MONTH($S2798)=7, "July", MONTH($S2798)=8, "August", MONTH($S2798)=9, "September", MONTH($S2798)=10, "October", MONTH($S2798)=11, "November", MONTH($S2798)=12, "December")</f>
        <v>June</v>
      </c>
    </row>
    <row r="2799" spans="1:21" ht="30" x14ac:dyDescent="0.25">
      <c r="A2799">
        <v>2797</v>
      </c>
      <c r="B2799" s="3" t="s">
        <v>2796</v>
      </c>
      <c r="C2799" s="3" t="s">
        <v>6906</v>
      </c>
      <c r="D2799" s="6">
        <v>2500</v>
      </c>
      <c r="E2799" s="8">
        <v>8211.61</v>
      </c>
      <c r="F2799" t="s">
        <v>8217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8268</v>
      </c>
      <c r="O2799">
        <f t="shared" si="172"/>
        <v>328</v>
      </c>
      <c r="P2799" s="11">
        <f t="shared" si="173"/>
        <v>87.36</v>
      </c>
      <c r="Q2799" t="s">
        <v>8314</v>
      </c>
      <c r="R2799" t="s">
        <v>8315</v>
      </c>
      <c r="S2799" s="10">
        <f t="shared" si="174"/>
        <v>41798.94027777778</v>
      </c>
      <c r="T2799">
        <f t="shared" si="175"/>
        <v>2014</v>
      </c>
      <c r="U2799" s="15" t="str" cm="1">
        <f t="array" ref="U2799">_xlfn.IFS(MONTH($S2799)=1, "January", MONTH($S2799)=2, "Feburary", MONTH($S2799)=3, "March", MONTH($S2799)=4, "April", MONTH($S2799)=5, "May", MONTH($S2799)=6, "June", MONTH($S2799)=7, "July", MONTH($S2799)=8, "August", MONTH($S2799)=9, "September", MONTH($S2799)=10, "October", MONTH($S2799)=11, "November", MONTH($S2799)=12, "December")</f>
        <v>June</v>
      </c>
    </row>
    <row r="2800" spans="1:21" ht="30" x14ac:dyDescent="0.25">
      <c r="A2800">
        <v>2798</v>
      </c>
      <c r="B2800" s="3" t="s">
        <v>2797</v>
      </c>
      <c r="C2800" s="3" t="s">
        <v>6907</v>
      </c>
      <c r="D2800" s="6">
        <v>2500</v>
      </c>
      <c r="E2800" s="8">
        <v>5070</v>
      </c>
      <c r="F2800" t="s">
        <v>8217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8268</v>
      </c>
      <c r="O2800">
        <f t="shared" si="172"/>
        <v>203</v>
      </c>
      <c r="P2800" s="11">
        <f t="shared" si="173"/>
        <v>36.47</v>
      </c>
      <c r="Q2800" t="s">
        <v>8314</v>
      </c>
      <c r="R2800" t="s">
        <v>8315</v>
      </c>
      <c r="S2800" s="10">
        <f t="shared" si="174"/>
        <v>42201.675011574072</v>
      </c>
      <c r="T2800">
        <f t="shared" si="175"/>
        <v>2015</v>
      </c>
      <c r="U2800" s="15" t="str" cm="1">
        <f t="array" ref="U2800">_xlfn.IFS(MONTH($S2800)=1, "January", MONTH($S2800)=2, "Feburary", MONTH($S2800)=3, "March", MONTH($S2800)=4, "April", MONTH($S2800)=5, "May", MONTH($S2800)=6, "June", MONTH($S2800)=7, "July", MONTH($S2800)=8, "August", MONTH($S2800)=9, "September", MONTH($S2800)=10, "October", MONTH($S2800)=11, "November", MONTH($S2800)=12, "December")</f>
        <v>July</v>
      </c>
    </row>
    <row r="2801" spans="1:21" ht="30" x14ac:dyDescent="0.25">
      <c r="A2801">
        <v>2799</v>
      </c>
      <c r="B2801" s="3" t="s">
        <v>2798</v>
      </c>
      <c r="C2801" s="3" t="s">
        <v>6908</v>
      </c>
      <c r="D2801" s="6">
        <v>2500</v>
      </c>
      <c r="E2801" s="8">
        <v>5831.74</v>
      </c>
      <c r="F2801" t="s">
        <v>8217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8268</v>
      </c>
      <c r="O2801">
        <f t="shared" si="172"/>
        <v>233</v>
      </c>
      <c r="P2801" s="11">
        <f t="shared" si="173"/>
        <v>44.86</v>
      </c>
      <c r="Q2801" t="s">
        <v>8314</v>
      </c>
      <c r="R2801" t="s">
        <v>8315</v>
      </c>
      <c r="S2801" s="10">
        <f t="shared" si="174"/>
        <v>42507.264699074076</v>
      </c>
      <c r="T2801">
        <f t="shared" si="175"/>
        <v>2016</v>
      </c>
      <c r="U2801" s="15" t="str" cm="1">
        <f t="array" ref="U2801">_xlfn.IFS(MONTH($S2801)=1, "January", MONTH($S2801)=2, "Feburary", MONTH($S2801)=3, "March", MONTH($S2801)=4, "April", MONTH($S2801)=5, "May", MONTH($S2801)=6, "June", MONTH($S2801)=7, "July", MONTH($S2801)=8, "August", MONTH($S2801)=9, "September", MONTH($S2801)=10, "October", MONTH($S2801)=11, "November", MONTH($S2801)=12, "December")</f>
        <v>May</v>
      </c>
    </row>
    <row r="2802" spans="1:21" ht="30" x14ac:dyDescent="0.25">
      <c r="A2802">
        <v>2800</v>
      </c>
      <c r="B2802" s="3" t="s">
        <v>2799</v>
      </c>
      <c r="C2802" s="3" t="s">
        <v>6909</v>
      </c>
      <c r="D2802" s="6">
        <v>2500</v>
      </c>
      <c r="E2802" s="8">
        <v>1330</v>
      </c>
      <c r="F2802" t="s">
        <v>8217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8268</v>
      </c>
      <c r="O2802">
        <f t="shared" si="172"/>
        <v>53</v>
      </c>
      <c r="P2802" s="11">
        <f t="shared" si="173"/>
        <v>42.9</v>
      </c>
      <c r="Q2802" t="s">
        <v>8314</v>
      </c>
      <c r="R2802" t="s">
        <v>8315</v>
      </c>
      <c r="S2802" s="10">
        <f t="shared" si="174"/>
        <v>41948.552847222221</v>
      </c>
      <c r="T2802">
        <f t="shared" si="175"/>
        <v>2014</v>
      </c>
      <c r="U2802" s="15" t="str" cm="1">
        <f t="array" ref="U2802">_xlfn.IFS(MONTH($S2802)=1, "January", MONTH($S2802)=2, "Feburary", MONTH($S2802)=3, "March", MONTH($S2802)=4, "April", MONTH($S2802)=5, "May", MONTH($S2802)=6, "June", MONTH($S2802)=7, "July", MONTH($S2802)=8, "August", MONTH($S2802)=9, "September", MONTH($S2802)=10, "October", MONTH($S2802)=11, "November", MONTH($S2802)=12, "December")</f>
        <v>November</v>
      </c>
    </row>
    <row r="2803" spans="1:21" ht="30" x14ac:dyDescent="0.25">
      <c r="A2803">
        <v>2801</v>
      </c>
      <c r="B2803" s="3" t="s">
        <v>2800</v>
      </c>
      <c r="C2803" s="3" t="s">
        <v>6910</v>
      </c>
      <c r="D2803" s="6">
        <v>2500</v>
      </c>
      <c r="E2803" s="8">
        <v>666</v>
      </c>
      <c r="F2803" t="s">
        <v>8217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8268</v>
      </c>
      <c r="O2803">
        <f t="shared" si="172"/>
        <v>27</v>
      </c>
      <c r="P2803" s="11">
        <f t="shared" si="173"/>
        <v>51.23</v>
      </c>
      <c r="Q2803" t="s">
        <v>8314</v>
      </c>
      <c r="R2803" t="s">
        <v>8315</v>
      </c>
      <c r="S2803" s="10">
        <f t="shared" si="174"/>
        <v>41900.243159722224</v>
      </c>
      <c r="T2803">
        <f t="shared" si="175"/>
        <v>2014</v>
      </c>
      <c r="U2803" s="15" t="str" cm="1">
        <f t="array" ref="U2803">_xlfn.IFS(MONTH($S2803)=1, "January", MONTH($S2803)=2, "Feburary", MONTH($S2803)=3, "March", MONTH($S2803)=4, "April", MONTH($S2803)=5, "May", MONTH($S2803)=6, "June", MONTH($S2803)=7, "July", MONTH($S2803)=8, "August", MONTH($S2803)=9, "September", MONTH($S2803)=10, "October", MONTH($S2803)=11, "November", MONTH($S2803)=12, "December")</f>
        <v>September</v>
      </c>
    </row>
    <row r="2804" spans="1:21" ht="30" x14ac:dyDescent="0.25">
      <c r="A2804">
        <v>2802</v>
      </c>
      <c r="B2804" s="3" t="s">
        <v>2801</v>
      </c>
      <c r="C2804" s="3" t="s">
        <v>6911</v>
      </c>
      <c r="D2804" s="6">
        <v>2500</v>
      </c>
      <c r="E2804" s="8">
        <v>3055</v>
      </c>
      <c r="F2804" t="s">
        <v>8217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8268</v>
      </c>
      <c r="O2804">
        <f t="shared" si="172"/>
        <v>122</v>
      </c>
      <c r="P2804" s="11">
        <f t="shared" si="173"/>
        <v>33.94</v>
      </c>
      <c r="Q2804" t="s">
        <v>8314</v>
      </c>
      <c r="R2804" t="s">
        <v>8315</v>
      </c>
      <c r="S2804" s="10">
        <f t="shared" si="174"/>
        <v>42192.64707175926</v>
      </c>
      <c r="T2804">
        <f t="shared" si="175"/>
        <v>2015</v>
      </c>
      <c r="U2804" s="15" t="str" cm="1">
        <f t="array" ref="U2804">_xlfn.IFS(MONTH($S2804)=1, "January", MONTH($S2804)=2, "Feburary", MONTH($S2804)=3, "March", MONTH($S2804)=4, "April", MONTH($S2804)=5, "May", MONTH($S2804)=6, "June", MONTH($S2804)=7, "July", MONTH($S2804)=8, "August", MONTH($S2804)=9, "September", MONTH($S2804)=10, "October", MONTH($S2804)=11, "November", MONTH($S2804)=12, "December")</f>
        <v>July</v>
      </c>
    </row>
    <row r="2805" spans="1:21" ht="30" x14ac:dyDescent="0.25">
      <c r="A2805">
        <v>2803</v>
      </c>
      <c r="B2805" s="3" t="s">
        <v>2802</v>
      </c>
      <c r="C2805" s="3" t="s">
        <v>6912</v>
      </c>
      <c r="D2805" s="6">
        <v>2500</v>
      </c>
      <c r="E2805" s="8">
        <v>12795</v>
      </c>
      <c r="F2805" t="s">
        <v>8217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8268</v>
      </c>
      <c r="O2805">
        <f t="shared" si="172"/>
        <v>512</v>
      </c>
      <c r="P2805" s="11">
        <f t="shared" si="173"/>
        <v>90.74</v>
      </c>
      <c r="Q2805" t="s">
        <v>8314</v>
      </c>
      <c r="R2805" t="s">
        <v>8315</v>
      </c>
      <c r="S2805" s="10">
        <f t="shared" si="174"/>
        <v>42158.065694444449</v>
      </c>
      <c r="T2805">
        <f t="shared" si="175"/>
        <v>2015</v>
      </c>
      <c r="U2805" s="15" t="str" cm="1">
        <f t="array" ref="U2805">_xlfn.IFS(MONTH($S2805)=1, "January", MONTH($S2805)=2, "Feburary", MONTH($S2805)=3, "March", MONTH($S2805)=4, "April", MONTH($S2805)=5, "May", MONTH($S2805)=6, "June", MONTH($S2805)=7, "July", MONTH($S2805)=8, "August", MONTH($S2805)=9, "September", MONTH($S2805)=10, "October", MONTH($S2805)=11, "November", MONTH($S2805)=12, "December")</f>
        <v>June</v>
      </c>
    </row>
    <row r="2806" spans="1:21" ht="30" x14ac:dyDescent="0.25">
      <c r="A2806">
        <v>2804</v>
      </c>
      <c r="B2806" s="3" t="s">
        <v>2803</v>
      </c>
      <c r="C2806" s="3" t="s">
        <v>6913</v>
      </c>
      <c r="D2806" s="6">
        <v>2500</v>
      </c>
      <c r="E2806" s="8">
        <v>1150</v>
      </c>
      <c r="F2806" t="s">
        <v>8217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8268</v>
      </c>
      <c r="O2806">
        <f t="shared" si="172"/>
        <v>46</v>
      </c>
      <c r="P2806" s="11">
        <f t="shared" si="173"/>
        <v>50</v>
      </c>
      <c r="Q2806" t="s">
        <v>8314</v>
      </c>
      <c r="R2806" t="s">
        <v>8315</v>
      </c>
      <c r="S2806" s="10">
        <f t="shared" si="174"/>
        <v>41881.453587962962</v>
      </c>
      <c r="T2806">
        <f t="shared" si="175"/>
        <v>2014</v>
      </c>
      <c r="U2806" s="15" t="str" cm="1">
        <f t="array" ref="U2806">_xlfn.IFS(MONTH($S2806)=1, "January", MONTH($S2806)=2, "Feburary", MONTH($S2806)=3, "March", MONTH($S2806)=4, "April", MONTH($S2806)=5, "May", MONTH($S2806)=6, "June", MONTH($S2806)=7, "July", MONTH($S2806)=8, "August", MONTH($S2806)=9, "September", MONTH($S2806)=10, "October", MONTH($S2806)=11, "November", MONTH($S2806)=12, "December")</f>
        <v>August</v>
      </c>
    </row>
    <row r="2807" spans="1:21" ht="30" x14ac:dyDescent="0.25">
      <c r="A2807">
        <v>2805</v>
      </c>
      <c r="B2807" s="3" t="s">
        <v>2804</v>
      </c>
      <c r="C2807" s="3" t="s">
        <v>6914</v>
      </c>
      <c r="D2807" s="6">
        <v>2500</v>
      </c>
      <c r="E2807" s="8">
        <v>440</v>
      </c>
      <c r="F2807" t="s">
        <v>8217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8268</v>
      </c>
      <c r="O2807">
        <f t="shared" si="172"/>
        <v>18</v>
      </c>
      <c r="P2807" s="11">
        <f t="shared" si="173"/>
        <v>24.44</v>
      </c>
      <c r="Q2807" t="s">
        <v>8314</v>
      </c>
      <c r="R2807" t="s">
        <v>8315</v>
      </c>
      <c r="S2807" s="10">
        <f t="shared" si="174"/>
        <v>42213.505474537036</v>
      </c>
      <c r="T2807">
        <f t="shared" si="175"/>
        <v>2015</v>
      </c>
      <c r="U2807" s="15" t="str" cm="1">
        <f t="array" ref="U2807">_xlfn.IFS(MONTH($S2807)=1, "January", MONTH($S2807)=2, "Feburary", MONTH($S2807)=3, "March", MONTH($S2807)=4, "April", MONTH($S2807)=5, "May", MONTH($S2807)=6, "June", MONTH($S2807)=7, "July", MONTH($S2807)=8, "August", MONTH($S2807)=9, "September", MONTH($S2807)=10, "October", MONTH($S2807)=11, "November", MONTH($S2807)=12, "December")</f>
        <v>July</v>
      </c>
    </row>
    <row r="2808" spans="1:21" ht="30" x14ac:dyDescent="0.25">
      <c r="A2808">
        <v>2806</v>
      </c>
      <c r="B2808" s="3" t="s">
        <v>2805</v>
      </c>
      <c r="C2808" s="3" t="s">
        <v>6915</v>
      </c>
      <c r="D2808" s="6">
        <v>2500</v>
      </c>
      <c r="E2808" s="8">
        <v>3363</v>
      </c>
      <c r="F2808" t="s">
        <v>8217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8268</v>
      </c>
      <c r="O2808">
        <f t="shared" si="172"/>
        <v>135</v>
      </c>
      <c r="P2808" s="11">
        <f t="shared" si="173"/>
        <v>44.25</v>
      </c>
      <c r="Q2808" t="s">
        <v>8314</v>
      </c>
      <c r="R2808" t="s">
        <v>8315</v>
      </c>
      <c r="S2808" s="10">
        <f t="shared" si="174"/>
        <v>42185.267245370371</v>
      </c>
      <c r="T2808">
        <f t="shared" si="175"/>
        <v>2015</v>
      </c>
      <c r="U2808" s="15" t="str" cm="1">
        <f t="array" ref="U2808">_xlfn.IFS(MONTH($S2808)=1, "January", MONTH($S2808)=2, "Feburary", MONTH($S2808)=3, "March", MONTH($S2808)=4, "April", MONTH($S2808)=5, "May", MONTH($S2808)=6, "June", MONTH($S2808)=7, "July", MONTH($S2808)=8, "August", MONTH($S2808)=9, "September", MONTH($S2808)=10, "October", MONTH($S2808)=11, "November", MONTH($S2808)=12, "December")</f>
        <v>June</v>
      </c>
    </row>
    <row r="2809" spans="1:21" x14ac:dyDescent="0.25">
      <c r="A2809">
        <v>2807</v>
      </c>
      <c r="B2809" s="3" t="s">
        <v>2806</v>
      </c>
      <c r="C2809" s="3" t="s">
        <v>6916</v>
      </c>
      <c r="D2809" s="6">
        <v>2500</v>
      </c>
      <c r="E2809" s="8">
        <v>6300</v>
      </c>
      <c r="F2809" t="s">
        <v>8217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8268</v>
      </c>
      <c r="O2809">
        <f t="shared" si="172"/>
        <v>252</v>
      </c>
      <c r="P2809" s="11">
        <f t="shared" si="173"/>
        <v>67.739999999999995</v>
      </c>
      <c r="Q2809" t="s">
        <v>8314</v>
      </c>
      <c r="R2809" t="s">
        <v>8315</v>
      </c>
      <c r="S2809" s="10">
        <f t="shared" si="174"/>
        <v>42154.873124999998</v>
      </c>
      <c r="T2809">
        <f t="shared" si="175"/>
        <v>2015</v>
      </c>
      <c r="U2809" s="15" t="str" cm="1">
        <f t="array" ref="U2809">_xlfn.IFS(MONTH($S2809)=1, "January", MONTH($S2809)=2, "Feburary", MONTH($S2809)=3, "March", MONTH($S2809)=4, "April", MONTH($S2809)=5, "May", MONTH($S2809)=6, "June", MONTH($S2809)=7, "July", MONTH($S2809)=8, "August", MONTH($S2809)=9, "September", MONTH($S2809)=10, "October", MONTH($S2809)=11, "November", MONTH($S2809)=12, "December")</f>
        <v>May</v>
      </c>
    </row>
    <row r="2810" spans="1:21" ht="30" x14ac:dyDescent="0.25">
      <c r="A2810">
        <v>2808</v>
      </c>
      <c r="B2810" s="3" t="s">
        <v>2807</v>
      </c>
      <c r="C2810" s="3" t="s">
        <v>6917</v>
      </c>
      <c r="D2810" s="6">
        <v>2500</v>
      </c>
      <c r="E2810" s="8">
        <v>4511</v>
      </c>
      <c r="F2810" t="s">
        <v>8217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8268</v>
      </c>
      <c r="O2810">
        <f t="shared" si="172"/>
        <v>180</v>
      </c>
      <c r="P2810" s="11">
        <f t="shared" si="173"/>
        <v>65.38</v>
      </c>
      <c r="Q2810" t="s">
        <v>8314</v>
      </c>
      <c r="R2810" t="s">
        <v>8315</v>
      </c>
      <c r="S2810" s="10">
        <f t="shared" si="174"/>
        <v>42208.84646990741</v>
      </c>
      <c r="T2810">
        <f t="shared" si="175"/>
        <v>2015</v>
      </c>
      <c r="U2810" s="15" t="str" cm="1">
        <f t="array" ref="U2810">_xlfn.IFS(MONTH($S2810)=1, "January", MONTH($S2810)=2, "Feburary", MONTH($S2810)=3, "March", MONTH($S2810)=4, "April", MONTH($S2810)=5, "May", MONTH($S2810)=6, "June", MONTH($S2810)=7, "July", MONTH($S2810)=8, "August", MONTH($S2810)=9, "September", MONTH($S2810)=10, "October", MONTH($S2810)=11, "November", MONTH($S2810)=12, "December")</f>
        <v>July</v>
      </c>
    </row>
    <row r="2811" spans="1:21" ht="30" x14ac:dyDescent="0.25">
      <c r="A2811">
        <v>2809</v>
      </c>
      <c r="B2811" s="3" t="s">
        <v>2808</v>
      </c>
      <c r="C2811" s="3" t="s">
        <v>6918</v>
      </c>
      <c r="D2811" s="6">
        <v>2500</v>
      </c>
      <c r="E2811" s="8">
        <v>2560</v>
      </c>
      <c r="F2811" t="s">
        <v>8217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8268</v>
      </c>
      <c r="O2811">
        <f t="shared" si="172"/>
        <v>102</v>
      </c>
      <c r="P2811" s="11">
        <f t="shared" si="173"/>
        <v>121.9</v>
      </c>
      <c r="Q2811" t="s">
        <v>8314</v>
      </c>
      <c r="R2811" t="s">
        <v>8315</v>
      </c>
      <c r="S2811" s="10">
        <f t="shared" si="174"/>
        <v>42451.496817129635</v>
      </c>
      <c r="T2811">
        <f t="shared" si="175"/>
        <v>2016</v>
      </c>
      <c r="U2811" s="15" t="str" cm="1">
        <f t="array" ref="U2811">_xlfn.IFS(MONTH($S2811)=1, "January", MONTH($S2811)=2, "Feburary", MONTH($S2811)=3, "March", MONTH($S2811)=4, "April", MONTH($S2811)=5, "May", MONTH($S2811)=6, "June", MONTH($S2811)=7, "July", MONTH($S2811)=8, "August", MONTH($S2811)=9, "September", MONTH($S2811)=10, "October", MONTH($S2811)=11, "November", MONTH($S2811)=12, "December")</f>
        <v>March</v>
      </c>
    </row>
    <row r="2812" spans="1:21" ht="30" x14ac:dyDescent="0.25">
      <c r="A2812">
        <v>2810</v>
      </c>
      <c r="B2812" s="3" t="s">
        <v>2809</v>
      </c>
      <c r="C2812" s="3" t="s">
        <v>6919</v>
      </c>
      <c r="D2812" s="6">
        <v>2500</v>
      </c>
      <c r="E2812" s="8">
        <v>2705</v>
      </c>
      <c r="F2812" t="s">
        <v>8217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8268</v>
      </c>
      <c r="O2812">
        <f t="shared" si="172"/>
        <v>108</v>
      </c>
      <c r="P2812" s="11">
        <f t="shared" si="173"/>
        <v>47.46</v>
      </c>
      <c r="Q2812" t="s">
        <v>8314</v>
      </c>
      <c r="R2812" t="s">
        <v>8315</v>
      </c>
      <c r="S2812" s="10">
        <f t="shared" si="174"/>
        <v>41759.13962962963</v>
      </c>
      <c r="T2812">
        <f t="shared" si="175"/>
        <v>2014</v>
      </c>
      <c r="U2812" s="15" t="str" cm="1">
        <f t="array" ref="U2812">_xlfn.IFS(MONTH($S2812)=1, "January", MONTH($S2812)=2, "Feburary", MONTH($S2812)=3, "March", MONTH($S2812)=4, "April", MONTH($S2812)=5, "May", MONTH($S2812)=6, "June", MONTH($S2812)=7, "July", MONTH($S2812)=8, "August", MONTH($S2812)=9, "September", MONTH($S2812)=10, "October", MONTH($S2812)=11, "November", MONTH($S2812)=12, "December")</f>
        <v>April</v>
      </c>
    </row>
    <row r="2813" spans="1:21" ht="30" x14ac:dyDescent="0.25">
      <c r="A2813">
        <v>2811</v>
      </c>
      <c r="B2813" s="3" t="s">
        <v>2810</v>
      </c>
      <c r="C2813" s="3" t="s">
        <v>6920</v>
      </c>
      <c r="D2813" s="6">
        <v>2500</v>
      </c>
      <c r="E2813" s="8">
        <v>10027</v>
      </c>
      <c r="F2813" t="s">
        <v>8217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8268</v>
      </c>
      <c r="O2813">
        <f t="shared" si="172"/>
        <v>401</v>
      </c>
      <c r="P2813" s="11">
        <f t="shared" si="173"/>
        <v>92.84</v>
      </c>
      <c r="Q2813" t="s">
        <v>8314</v>
      </c>
      <c r="R2813" t="s">
        <v>8315</v>
      </c>
      <c r="S2813" s="10">
        <f t="shared" si="174"/>
        <v>42028.496562500004</v>
      </c>
      <c r="T2813">
        <f t="shared" si="175"/>
        <v>2015</v>
      </c>
      <c r="U2813" s="15" t="str" cm="1">
        <f t="array" ref="U2813">_xlfn.IFS(MONTH($S2813)=1, "January", MONTH($S2813)=2, "Feburary", MONTH($S2813)=3, "March", MONTH($S2813)=4, "April", MONTH($S2813)=5, "May", MONTH($S2813)=6, "June", MONTH($S2813)=7, "July", MONTH($S2813)=8, "August", MONTH($S2813)=9, "September", MONTH($S2813)=10, "October", MONTH($S2813)=11, "November", MONTH($S2813)=12, "December")</f>
        <v>January</v>
      </c>
    </row>
    <row r="2814" spans="1:21" ht="30" x14ac:dyDescent="0.25">
      <c r="A2814">
        <v>2812</v>
      </c>
      <c r="B2814" s="3" t="s">
        <v>2811</v>
      </c>
      <c r="C2814" s="3" t="s">
        <v>6921</v>
      </c>
      <c r="D2814" s="6">
        <v>2500</v>
      </c>
      <c r="E2814" s="8">
        <v>5665</v>
      </c>
      <c r="F2814" t="s">
        <v>8217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8268</v>
      </c>
      <c r="O2814">
        <f t="shared" si="172"/>
        <v>227</v>
      </c>
      <c r="P2814" s="11">
        <f t="shared" si="173"/>
        <v>68.25</v>
      </c>
      <c r="Q2814" t="s">
        <v>8314</v>
      </c>
      <c r="R2814" t="s">
        <v>8315</v>
      </c>
      <c r="S2814" s="10">
        <f t="shared" si="174"/>
        <v>42054.74418981481</v>
      </c>
      <c r="T2814">
        <f t="shared" si="175"/>
        <v>2015</v>
      </c>
      <c r="U2814" s="15" t="str" cm="1">
        <f t="array" ref="U2814">_xlfn.IFS(MONTH($S2814)=1, "January", MONTH($S2814)=2, "Feburary", MONTH($S2814)=3, "March", MONTH($S2814)=4, "April", MONTH($S2814)=5, "May", MONTH($S2814)=6, "June", MONTH($S2814)=7, "July", MONTH($S2814)=8, "August", MONTH($S2814)=9, "September", MONTH($S2814)=10, "October", MONTH($S2814)=11, "November", MONTH($S2814)=12, "December")</f>
        <v>Feburary</v>
      </c>
    </row>
    <row r="2815" spans="1:21" ht="30" x14ac:dyDescent="0.25">
      <c r="A2815">
        <v>2813</v>
      </c>
      <c r="B2815" s="3" t="s">
        <v>2812</v>
      </c>
      <c r="C2815" s="3" t="s">
        <v>6922</v>
      </c>
      <c r="D2815" s="6">
        <v>2500</v>
      </c>
      <c r="E2815" s="8">
        <v>3572.12</v>
      </c>
      <c r="F2815" t="s">
        <v>8217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8268</v>
      </c>
      <c r="O2815">
        <f t="shared" si="172"/>
        <v>143</v>
      </c>
      <c r="P2815" s="11">
        <f t="shared" si="173"/>
        <v>37.21</v>
      </c>
      <c r="Q2815" t="s">
        <v>8314</v>
      </c>
      <c r="R2815" t="s">
        <v>8315</v>
      </c>
      <c r="S2815" s="10">
        <f t="shared" si="174"/>
        <v>42693.742604166662</v>
      </c>
      <c r="T2815">
        <f t="shared" si="175"/>
        <v>2016</v>
      </c>
      <c r="U2815" s="15" t="str" cm="1">
        <f t="array" ref="U2815">_xlfn.IFS(MONTH($S2815)=1, "January", MONTH($S2815)=2, "Feburary", MONTH($S2815)=3, "March", MONTH($S2815)=4, "April", MONTH($S2815)=5, "May", MONTH($S2815)=6, "June", MONTH($S2815)=7, "July", MONTH($S2815)=8, "August", MONTH($S2815)=9, "September", MONTH($S2815)=10, "October", MONTH($S2815)=11, "November", MONTH($S2815)=12, "December")</f>
        <v>November</v>
      </c>
    </row>
    <row r="2816" spans="1:21" ht="30" x14ac:dyDescent="0.25">
      <c r="A2816">
        <v>2814</v>
      </c>
      <c r="B2816" s="3" t="s">
        <v>2813</v>
      </c>
      <c r="C2816" s="3" t="s">
        <v>6923</v>
      </c>
      <c r="D2816" s="6">
        <v>2500</v>
      </c>
      <c r="E2816" s="8">
        <v>1616</v>
      </c>
      <c r="F2816" t="s">
        <v>8217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>
        <f t="shared" si="172"/>
        <v>65</v>
      </c>
      <c r="P2816" s="11">
        <f t="shared" si="173"/>
        <v>25.25</v>
      </c>
      <c r="Q2816" t="s">
        <v>8314</v>
      </c>
      <c r="R2816" t="s">
        <v>8315</v>
      </c>
      <c r="S2816" s="10">
        <f t="shared" si="174"/>
        <v>42103.399479166663</v>
      </c>
      <c r="T2816">
        <f t="shared" si="175"/>
        <v>2015</v>
      </c>
      <c r="U2816" s="15" t="str" cm="1">
        <f t="array" ref="U2816">_xlfn.IFS(MONTH($S2816)=1, "January", MONTH($S2816)=2, "Feburary", MONTH($S2816)=3, "March", MONTH($S2816)=4, "April", MONTH($S2816)=5, "May", MONTH($S2816)=6, "June", MONTH($S2816)=7, "July", MONTH($S2816)=8, "August", MONTH($S2816)=9, "September", MONTH($S2816)=10, "October", MONTH($S2816)=11, "November", MONTH($S2816)=12, "December")</f>
        <v>April</v>
      </c>
    </row>
    <row r="2817" spans="1:21" ht="30" x14ac:dyDescent="0.25">
      <c r="A2817">
        <v>2815</v>
      </c>
      <c r="B2817" s="3" t="s">
        <v>2814</v>
      </c>
      <c r="C2817" s="3" t="s">
        <v>6924</v>
      </c>
      <c r="D2817" s="6">
        <v>2500</v>
      </c>
      <c r="E2817" s="8">
        <v>605</v>
      </c>
      <c r="F2817" t="s">
        <v>8217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8268</v>
      </c>
      <c r="O2817">
        <f t="shared" si="172"/>
        <v>24</v>
      </c>
      <c r="P2817" s="11">
        <f t="shared" si="173"/>
        <v>43.21</v>
      </c>
      <c r="Q2817" t="s">
        <v>8314</v>
      </c>
      <c r="R2817" t="s">
        <v>8315</v>
      </c>
      <c r="S2817" s="10">
        <f t="shared" si="174"/>
        <v>42559.776724537034</v>
      </c>
      <c r="T2817">
        <f t="shared" si="175"/>
        <v>2016</v>
      </c>
      <c r="U2817" s="15" t="str" cm="1">
        <f t="array" ref="U2817">_xlfn.IFS(MONTH($S2817)=1, "January", MONTH($S2817)=2, "Feburary", MONTH($S2817)=3, "March", MONTH($S2817)=4, "April", MONTH($S2817)=5, "May", MONTH($S2817)=6, "June", MONTH($S2817)=7, "July", MONTH($S2817)=8, "August", MONTH($S2817)=9, "September", MONTH($S2817)=10, "October", MONTH($S2817)=11, "November", MONTH($S2817)=12, "December")</f>
        <v>July</v>
      </c>
    </row>
    <row r="2818" spans="1:21" ht="30" x14ac:dyDescent="0.25">
      <c r="A2818">
        <v>2816</v>
      </c>
      <c r="B2818" s="3" t="s">
        <v>2815</v>
      </c>
      <c r="C2818" s="3" t="s">
        <v>6925</v>
      </c>
      <c r="D2818" s="6">
        <v>2500</v>
      </c>
      <c r="E2818" s="8">
        <v>4247</v>
      </c>
      <c r="F2818" t="s">
        <v>8217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8268</v>
      </c>
      <c r="O2818">
        <f t="shared" si="172"/>
        <v>170</v>
      </c>
      <c r="P2818" s="11">
        <f t="shared" si="173"/>
        <v>25.13</v>
      </c>
      <c r="Q2818" t="s">
        <v>8314</v>
      </c>
      <c r="R2818" t="s">
        <v>8315</v>
      </c>
      <c r="S2818" s="10">
        <f t="shared" si="174"/>
        <v>42188.467499999999</v>
      </c>
      <c r="T2818">
        <f t="shared" si="175"/>
        <v>2015</v>
      </c>
      <c r="U2818" s="15" t="str" cm="1">
        <f t="array" ref="U2818">_xlfn.IFS(MONTH($S2818)=1, "January", MONTH($S2818)=2, "Feburary", MONTH($S2818)=3, "March", MONTH($S2818)=4, "April", MONTH($S2818)=5, "May", MONTH($S2818)=6, "June", MONTH($S2818)=7, "July", MONTH($S2818)=8, "August", MONTH($S2818)=9, "September", MONTH($S2818)=10, "October", MONTH($S2818)=11, "November", MONTH($S2818)=12, "December")</f>
        <v>July</v>
      </c>
    </row>
    <row r="2819" spans="1:21" ht="30" x14ac:dyDescent="0.25">
      <c r="A2819">
        <v>2817</v>
      </c>
      <c r="B2819" s="3" t="s">
        <v>2816</v>
      </c>
      <c r="C2819" s="3" t="s">
        <v>6926</v>
      </c>
      <c r="D2819" s="6">
        <v>2500</v>
      </c>
      <c r="E2819" s="8">
        <v>780</v>
      </c>
      <c r="F2819" t="s">
        <v>8217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8268</v>
      </c>
      <c r="O2819">
        <f t="shared" ref="O2819:O2882" si="176">ROUND($E2819/$D2819*100, 0)</f>
        <v>31</v>
      </c>
      <c r="P2819" s="11">
        <f t="shared" ref="P2819:P2882" si="177">IFERROR(ROUND($E2819/$L2819, 2), 0)</f>
        <v>23.64</v>
      </c>
      <c r="Q2819" t="s">
        <v>8314</v>
      </c>
      <c r="R2819" t="s">
        <v>8315</v>
      </c>
      <c r="S2819" s="10">
        <f t="shared" ref="S2819:S2882" si="178">((($J2819/60)/60)/24)+DATE(1970,1,1)</f>
        <v>42023.634976851856</v>
      </c>
      <c r="T2819">
        <f t="shared" ref="T2819:T2882" si="179">YEAR($S2819)</f>
        <v>2015</v>
      </c>
      <c r="U2819" s="15" t="str" cm="1">
        <f t="array" ref="U2819">_xlfn.IFS(MONTH($S2819)=1, "January", MONTH($S2819)=2, "Feburary", MONTH($S2819)=3, "March", MONTH($S2819)=4, "April", MONTH($S2819)=5, "May", MONTH($S2819)=6, "June", MONTH($S2819)=7, "July", MONTH($S2819)=8, "August", MONTH($S2819)=9, "September", MONTH($S2819)=10, "October", MONTH($S2819)=11, "November", MONTH($S2819)=12, "December")</f>
        <v>January</v>
      </c>
    </row>
    <row r="2820" spans="1:21" ht="30" x14ac:dyDescent="0.25">
      <c r="A2820">
        <v>2818</v>
      </c>
      <c r="B2820" s="3" t="s">
        <v>2817</v>
      </c>
      <c r="C2820" s="3" t="s">
        <v>6927</v>
      </c>
      <c r="D2820" s="6">
        <v>2500</v>
      </c>
      <c r="E2820" s="8">
        <v>10603</v>
      </c>
      <c r="F2820" t="s">
        <v>8217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>
        <f t="shared" si="176"/>
        <v>424</v>
      </c>
      <c r="P2820" s="11">
        <f t="shared" si="177"/>
        <v>103.95</v>
      </c>
      <c r="Q2820" t="s">
        <v>8314</v>
      </c>
      <c r="R2820" t="s">
        <v>8315</v>
      </c>
      <c r="S2820" s="10">
        <f t="shared" si="178"/>
        <v>42250.598217592589</v>
      </c>
      <c r="T2820">
        <f t="shared" si="179"/>
        <v>2015</v>
      </c>
      <c r="U2820" s="15" t="str" cm="1">
        <f t="array" ref="U2820">_xlfn.IFS(MONTH($S2820)=1, "January", MONTH($S2820)=2, "Feburary", MONTH($S2820)=3, "March", MONTH($S2820)=4, "April", MONTH($S2820)=5, "May", MONTH($S2820)=6, "June", MONTH($S2820)=7, "July", MONTH($S2820)=8, "August", MONTH($S2820)=9, "September", MONTH($S2820)=10, "October", MONTH($S2820)=11, "November", MONTH($S2820)=12, "December")</f>
        <v>September</v>
      </c>
    </row>
    <row r="2821" spans="1:21" ht="30" x14ac:dyDescent="0.25">
      <c r="A2821">
        <v>2819</v>
      </c>
      <c r="B2821" s="3" t="s">
        <v>2818</v>
      </c>
      <c r="C2821" s="3" t="s">
        <v>6928</v>
      </c>
      <c r="D2821" s="6">
        <v>2500</v>
      </c>
      <c r="E2821" s="8">
        <v>5240</v>
      </c>
      <c r="F2821" t="s">
        <v>8217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>
        <f t="shared" si="176"/>
        <v>210</v>
      </c>
      <c r="P2821" s="11">
        <f t="shared" si="177"/>
        <v>50.38</v>
      </c>
      <c r="Q2821" t="s">
        <v>8314</v>
      </c>
      <c r="R2821" t="s">
        <v>8315</v>
      </c>
      <c r="S2821" s="10">
        <f t="shared" si="178"/>
        <v>42139.525567129633</v>
      </c>
      <c r="T2821">
        <f t="shared" si="179"/>
        <v>2015</v>
      </c>
      <c r="U2821" s="15" t="str" cm="1">
        <f t="array" ref="U2821">_xlfn.IFS(MONTH($S2821)=1, "January", MONTH($S2821)=2, "Feburary", MONTH($S2821)=3, "March", MONTH($S2821)=4, "April", MONTH($S2821)=5, "May", MONTH($S2821)=6, "June", MONTH($S2821)=7, "July", MONTH($S2821)=8, "August", MONTH($S2821)=9, "September", MONTH($S2821)=10, "October", MONTH($S2821)=11, "November", MONTH($S2821)=12, "December")</f>
        <v>May</v>
      </c>
    </row>
    <row r="2822" spans="1:21" ht="30" x14ac:dyDescent="0.25">
      <c r="A2822">
        <v>2820</v>
      </c>
      <c r="B2822" s="3" t="s">
        <v>2819</v>
      </c>
      <c r="C2822" s="3" t="s">
        <v>6929</v>
      </c>
      <c r="D2822" s="6">
        <v>2500</v>
      </c>
      <c r="E2822" s="8">
        <v>272</v>
      </c>
      <c r="F2822" t="s">
        <v>8217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8268</v>
      </c>
      <c r="O2822">
        <f t="shared" si="176"/>
        <v>11</v>
      </c>
      <c r="P2822" s="11">
        <f t="shared" si="177"/>
        <v>13.6</v>
      </c>
      <c r="Q2822" t="s">
        <v>8314</v>
      </c>
      <c r="R2822" t="s">
        <v>8315</v>
      </c>
      <c r="S2822" s="10">
        <f t="shared" si="178"/>
        <v>42401.610983796301</v>
      </c>
      <c r="T2822">
        <f t="shared" si="179"/>
        <v>2016</v>
      </c>
      <c r="U2822" s="15" t="str" cm="1">
        <f t="array" ref="U2822">_xlfn.IFS(MONTH($S2822)=1, "January", MONTH($S2822)=2, "Feburary", MONTH($S2822)=3, "March", MONTH($S2822)=4, "April", MONTH($S2822)=5, "May", MONTH($S2822)=6, "June", MONTH($S2822)=7, "July", MONTH($S2822)=8, "August", MONTH($S2822)=9, "September", MONTH($S2822)=10, "October", MONTH($S2822)=11, "November", MONTH($S2822)=12, "December")</f>
        <v>Feburary</v>
      </c>
    </row>
    <row r="2823" spans="1:21" ht="30" x14ac:dyDescent="0.25">
      <c r="A2823">
        <v>2821</v>
      </c>
      <c r="B2823" s="3" t="s">
        <v>2820</v>
      </c>
      <c r="C2823" s="3" t="s">
        <v>6930</v>
      </c>
      <c r="D2823" s="6">
        <v>2500</v>
      </c>
      <c r="E2823" s="8">
        <v>1000</v>
      </c>
      <c r="F2823" t="s">
        <v>8217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8268</v>
      </c>
      <c r="O2823">
        <f t="shared" si="176"/>
        <v>40</v>
      </c>
      <c r="P2823" s="11">
        <f t="shared" si="177"/>
        <v>28.57</v>
      </c>
      <c r="Q2823" t="s">
        <v>8314</v>
      </c>
      <c r="R2823" t="s">
        <v>8315</v>
      </c>
      <c r="S2823" s="10">
        <f t="shared" si="178"/>
        <v>41875.922858796301</v>
      </c>
      <c r="T2823">
        <f t="shared" si="179"/>
        <v>2014</v>
      </c>
      <c r="U2823" s="15" t="str" cm="1">
        <f t="array" ref="U2823">_xlfn.IFS(MONTH($S2823)=1, "January", MONTH($S2823)=2, "Feburary", MONTH($S2823)=3, "March", MONTH($S2823)=4, "April", MONTH($S2823)=5, "May", MONTH($S2823)=6, "June", MONTH($S2823)=7, "July", MONTH($S2823)=8, "August", MONTH($S2823)=9, "September", MONTH($S2823)=10, "October", MONTH($S2823)=11, "November", MONTH($S2823)=12, "December")</f>
        <v>August</v>
      </c>
    </row>
    <row r="2824" spans="1:21" ht="30" x14ac:dyDescent="0.25">
      <c r="A2824">
        <v>2822</v>
      </c>
      <c r="B2824" s="3" t="s">
        <v>2821</v>
      </c>
      <c r="C2824" s="3" t="s">
        <v>6931</v>
      </c>
      <c r="D2824" s="6">
        <v>2500</v>
      </c>
      <c r="E2824" s="8">
        <v>6000</v>
      </c>
      <c r="F2824" t="s">
        <v>8217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8268</v>
      </c>
      <c r="O2824">
        <f t="shared" si="176"/>
        <v>240</v>
      </c>
      <c r="P2824" s="11">
        <f t="shared" si="177"/>
        <v>63.83</v>
      </c>
      <c r="Q2824" t="s">
        <v>8314</v>
      </c>
      <c r="R2824" t="s">
        <v>8315</v>
      </c>
      <c r="S2824" s="10">
        <f t="shared" si="178"/>
        <v>42060.683935185181</v>
      </c>
      <c r="T2824">
        <f t="shared" si="179"/>
        <v>2015</v>
      </c>
      <c r="U2824" s="15" t="str" cm="1">
        <f t="array" ref="U2824">_xlfn.IFS(MONTH($S2824)=1, "January", MONTH($S2824)=2, "Feburary", MONTH($S2824)=3, "March", MONTH($S2824)=4, "April", MONTH($S2824)=5, "May", MONTH($S2824)=6, "June", MONTH($S2824)=7, "July", MONTH($S2824)=8, "August", MONTH($S2824)=9, "September", MONTH($S2824)=10, "October", MONTH($S2824)=11, "November", MONTH($S2824)=12, "December")</f>
        <v>Feburary</v>
      </c>
    </row>
    <row r="2825" spans="1:21" ht="30" x14ac:dyDescent="0.25">
      <c r="A2825">
        <v>2823</v>
      </c>
      <c r="B2825" s="3" t="s">
        <v>2822</v>
      </c>
      <c r="C2825" s="3" t="s">
        <v>6932</v>
      </c>
      <c r="D2825" s="6">
        <v>2500</v>
      </c>
      <c r="E2825" s="8">
        <v>124</v>
      </c>
      <c r="F2825" t="s">
        <v>8217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8268</v>
      </c>
      <c r="O2825">
        <f t="shared" si="176"/>
        <v>5</v>
      </c>
      <c r="P2825" s="11">
        <f t="shared" si="177"/>
        <v>8.86</v>
      </c>
      <c r="Q2825" t="s">
        <v>8314</v>
      </c>
      <c r="R2825" t="s">
        <v>8315</v>
      </c>
      <c r="S2825" s="10">
        <f t="shared" si="178"/>
        <v>42067.011643518519</v>
      </c>
      <c r="T2825">
        <f t="shared" si="179"/>
        <v>2015</v>
      </c>
      <c r="U2825" s="15" t="str" cm="1">
        <f t="array" ref="U2825">_xlfn.IFS(MONTH($S2825)=1, "January", MONTH($S2825)=2, "Feburary", MONTH($S2825)=3, "March", MONTH($S2825)=4, "April", MONTH($S2825)=5, "May", MONTH($S2825)=6, "June", MONTH($S2825)=7, "July", MONTH($S2825)=8, "August", MONTH($S2825)=9, "September", MONTH($S2825)=10, "October", MONTH($S2825)=11, "November", MONTH($S2825)=12, "December")</f>
        <v>March</v>
      </c>
    </row>
    <row r="2826" spans="1:21" ht="30" x14ac:dyDescent="0.25">
      <c r="A2826">
        <v>2824</v>
      </c>
      <c r="B2826" s="3" t="s">
        <v>2823</v>
      </c>
      <c r="C2826" s="3" t="s">
        <v>6933</v>
      </c>
      <c r="D2826" s="6">
        <v>2500</v>
      </c>
      <c r="E2826" s="8">
        <v>760</v>
      </c>
      <c r="F2826" t="s">
        <v>8217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8268</v>
      </c>
      <c r="O2826">
        <f t="shared" si="176"/>
        <v>30</v>
      </c>
      <c r="P2826" s="11">
        <f t="shared" si="177"/>
        <v>50.67</v>
      </c>
      <c r="Q2826" t="s">
        <v>8314</v>
      </c>
      <c r="R2826" t="s">
        <v>8315</v>
      </c>
      <c r="S2826" s="10">
        <f t="shared" si="178"/>
        <v>42136.270787037036</v>
      </c>
      <c r="T2826">
        <f t="shared" si="179"/>
        <v>2015</v>
      </c>
      <c r="U2826" s="15" t="str" cm="1">
        <f t="array" ref="U2826">_xlfn.IFS(MONTH($S2826)=1, "January", MONTH($S2826)=2, "Feburary", MONTH($S2826)=3, "March", MONTH($S2826)=4, "April", MONTH($S2826)=5, "May", MONTH($S2826)=6, "June", MONTH($S2826)=7, "July", MONTH($S2826)=8, "August", MONTH($S2826)=9, "September", MONTH($S2826)=10, "October", MONTH($S2826)=11, "November", MONTH($S2826)=12, "December")</f>
        <v>May</v>
      </c>
    </row>
    <row r="2827" spans="1:21" ht="30" x14ac:dyDescent="0.25">
      <c r="A2827">
        <v>2825</v>
      </c>
      <c r="B2827" s="3" t="s">
        <v>2824</v>
      </c>
      <c r="C2827" s="3" t="s">
        <v>6934</v>
      </c>
      <c r="D2827" s="6">
        <v>2500</v>
      </c>
      <c r="E2827" s="8">
        <v>3100</v>
      </c>
      <c r="F2827" t="s">
        <v>8217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8268</v>
      </c>
      <c r="O2827">
        <f t="shared" si="176"/>
        <v>124</v>
      </c>
      <c r="P2827" s="11">
        <f t="shared" si="177"/>
        <v>60.78</v>
      </c>
      <c r="Q2827" t="s">
        <v>8314</v>
      </c>
      <c r="R2827" t="s">
        <v>8315</v>
      </c>
      <c r="S2827" s="10">
        <f t="shared" si="178"/>
        <v>42312.792662037042</v>
      </c>
      <c r="T2827">
        <f t="shared" si="179"/>
        <v>2015</v>
      </c>
      <c r="U2827" s="15" t="str" cm="1">
        <f t="array" ref="U2827">_xlfn.IFS(MONTH($S2827)=1, "January", MONTH($S2827)=2, "Feburary", MONTH($S2827)=3, "March", MONTH($S2827)=4, "April", MONTH($S2827)=5, "May", MONTH($S2827)=6, "June", MONTH($S2827)=7, "July", MONTH($S2827)=8, "August", MONTH($S2827)=9, "September", MONTH($S2827)=10, "October", MONTH($S2827)=11, "November", MONTH($S2827)=12, "December")</f>
        <v>November</v>
      </c>
    </row>
    <row r="2828" spans="1:21" ht="30" x14ac:dyDescent="0.25">
      <c r="A2828">
        <v>2826</v>
      </c>
      <c r="B2828" s="3" t="s">
        <v>2825</v>
      </c>
      <c r="C2828" s="3" t="s">
        <v>6935</v>
      </c>
      <c r="D2828" s="6">
        <v>2500</v>
      </c>
      <c r="E2828" s="8">
        <v>2155</v>
      </c>
      <c r="F2828" t="s">
        <v>8217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>
        <f t="shared" si="176"/>
        <v>86</v>
      </c>
      <c r="P2828" s="11">
        <f t="shared" si="177"/>
        <v>113.42</v>
      </c>
      <c r="Q2828" t="s">
        <v>8314</v>
      </c>
      <c r="R2828" t="s">
        <v>8315</v>
      </c>
      <c r="S2828" s="10">
        <f t="shared" si="178"/>
        <v>42171.034861111111</v>
      </c>
      <c r="T2828">
        <f t="shared" si="179"/>
        <v>2015</v>
      </c>
      <c r="U2828" s="15" t="str" cm="1">
        <f t="array" ref="U2828">_xlfn.IFS(MONTH($S2828)=1, "January", MONTH($S2828)=2, "Feburary", MONTH($S2828)=3, "March", MONTH($S2828)=4, "April", MONTH($S2828)=5, "May", MONTH($S2828)=6, "June", MONTH($S2828)=7, "July", MONTH($S2828)=8, "August", MONTH($S2828)=9, "September", MONTH($S2828)=10, "October", MONTH($S2828)=11, "November", MONTH($S2828)=12, "December")</f>
        <v>June</v>
      </c>
    </row>
    <row r="2829" spans="1:21" ht="30" x14ac:dyDescent="0.25">
      <c r="A2829">
        <v>2827</v>
      </c>
      <c r="B2829" s="3" t="s">
        <v>2826</v>
      </c>
      <c r="C2829" s="3" t="s">
        <v>6936</v>
      </c>
      <c r="D2829" s="6">
        <v>2500</v>
      </c>
      <c r="E2829" s="8">
        <v>2405</v>
      </c>
      <c r="F2829" t="s">
        <v>8217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8268</v>
      </c>
      <c r="O2829">
        <f t="shared" si="176"/>
        <v>96</v>
      </c>
      <c r="P2829" s="11">
        <f t="shared" si="177"/>
        <v>104.57</v>
      </c>
      <c r="Q2829" t="s">
        <v>8314</v>
      </c>
      <c r="R2829" t="s">
        <v>8315</v>
      </c>
      <c r="S2829" s="10">
        <f t="shared" si="178"/>
        <v>42494.683634259258</v>
      </c>
      <c r="T2829">
        <f t="shared" si="179"/>
        <v>2016</v>
      </c>
      <c r="U2829" s="15" t="str" cm="1">
        <f t="array" ref="U2829">_xlfn.IFS(MONTH($S2829)=1, "January", MONTH($S2829)=2, "Feburary", MONTH($S2829)=3, "March", MONTH($S2829)=4, "April", MONTH($S2829)=5, "May", MONTH($S2829)=6, "June", MONTH($S2829)=7, "July", MONTH($S2829)=8, "August", MONTH($S2829)=9, "September", MONTH($S2829)=10, "October", MONTH($S2829)=11, "November", MONTH($S2829)=12, "December")</f>
        <v>May</v>
      </c>
    </row>
    <row r="2830" spans="1:21" ht="30" x14ac:dyDescent="0.25">
      <c r="A2830">
        <v>2828</v>
      </c>
      <c r="B2830" s="3" t="s">
        <v>2827</v>
      </c>
      <c r="C2830" s="3" t="s">
        <v>6937</v>
      </c>
      <c r="D2830" s="6">
        <v>2500</v>
      </c>
      <c r="E2830" s="8">
        <v>9536</v>
      </c>
      <c r="F2830" t="s">
        <v>8217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8268</v>
      </c>
      <c r="O2830">
        <f t="shared" si="176"/>
        <v>381</v>
      </c>
      <c r="P2830" s="11">
        <f t="shared" si="177"/>
        <v>98.31</v>
      </c>
      <c r="Q2830" t="s">
        <v>8314</v>
      </c>
      <c r="R2830" t="s">
        <v>8315</v>
      </c>
      <c r="S2830" s="10">
        <f t="shared" si="178"/>
        <v>42254.264687499999</v>
      </c>
      <c r="T2830">
        <f t="shared" si="179"/>
        <v>2015</v>
      </c>
      <c r="U2830" s="15" t="str" cm="1">
        <f t="array" ref="U2830">_xlfn.IFS(MONTH($S2830)=1, "January", MONTH($S2830)=2, "Feburary", MONTH($S2830)=3, "March", MONTH($S2830)=4, "April", MONTH($S2830)=5, "May", MONTH($S2830)=6, "June", MONTH($S2830)=7, "July", MONTH($S2830)=8, "August", MONTH($S2830)=9, "September", MONTH($S2830)=10, "October", MONTH($S2830)=11, "November", MONTH($S2830)=12, "December")</f>
        <v>September</v>
      </c>
    </row>
    <row r="2831" spans="1:21" ht="30" x14ac:dyDescent="0.25">
      <c r="A2831">
        <v>2829</v>
      </c>
      <c r="B2831" s="3" t="s">
        <v>2828</v>
      </c>
      <c r="C2831" s="3" t="s">
        <v>6938</v>
      </c>
      <c r="D2831" s="6">
        <v>2500</v>
      </c>
      <c r="E2831" s="8">
        <v>2663</v>
      </c>
      <c r="F2831" t="s">
        <v>8217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>
        <f t="shared" si="176"/>
        <v>107</v>
      </c>
      <c r="P2831" s="11">
        <f t="shared" si="177"/>
        <v>35.04</v>
      </c>
      <c r="Q2831" t="s">
        <v>8314</v>
      </c>
      <c r="R2831" t="s">
        <v>8315</v>
      </c>
      <c r="S2831" s="10">
        <f t="shared" si="178"/>
        <v>42495.434236111112</v>
      </c>
      <c r="T2831">
        <f t="shared" si="179"/>
        <v>2016</v>
      </c>
      <c r="U2831" s="15" t="str" cm="1">
        <f t="array" ref="U2831">_xlfn.IFS(MONTH($S2831)=1, "January", MONTH($S2831)=2, "Feburary", MONTH($S2831)=3, "March", MONTH($S2831)=4, "April", MONTH($S2831)=5, "May", MONTH($S2831)=6, "June", MONTH($S2831)=7, "July", MONTH($S2831)=8, "August", MONTH($S2831)=9, "September", MONTH($S2831)=10, "October", MONTH($S2831)=11, "November", MONTH($S2831)=12, "December")</f>
        <v>May</v>
      </c>
    </row>
    <row r="2832" spans="1:21" ht="30" x14ac:dyDescent="0.25">
      <c r="A2832">
        <v>2830</v>
      </c>
      <c r="B2832" s="3" t="s">
        <v>2829</v>
      </c>
      <c r="C2832" s="3" t="s">
        <v>6939</v>
      </c>
      <c r="D2832" s="6">
        <v>2500</v>
      </c>
      <c r="E2832" s="8">
        <v>3000</v>
      </c>
      <c r="F2832" t="s">
        <v>8217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8268</v>
      </c>
      <c r="O2832">
        <f t="shared" si="176"/>
        <v>120</v>
      </c>
      <c r="P2832" s="11">
        <f t="shared" si="177"/>
        <v>272.73</v>
      </c>
      <c r="Q2832" t="s">
        <v>8314</v>
      </c>
      <c r="R2832" t="s">
        <v>8315</v>
      </c>
      <c r="S2832" s="10">
        <f t="shared" si="178"/>
        <v>41758.839675925927</v>
      </c>
      <c r="T2832">
        <f t="shared" si="179"/>
        <v>2014</v>
      </c>
      <c r="U2832" s="15" t="str" cm="1">
        <f t="array" ref="U2832">_xlfn.IFS(MONTH($S2832)=1, "January", MONTH($S2832)=2, "Feburary", MONTH($S2832)=3, "March", MONTH($S2832)=4, "April", MONTH($S2832)=5, "May", MONTH($S2832)=6, "June", MONTH($S2832)=7, "July", MONTH($S2832)=8, "August", MONTH($S2832)=9, "September", MONTH($S2832)=10, "October", MONTH($S2832)=11, "November", MONTH($S2832)=12, "December")</f>
        <v>April</v>
      </c>
    </row>
    <row r="2833" spans="1:21" ht="30" x14ac:dyDescent="0.25">
      <c r="A2833">
        <v>2831</v>
      </c>
      <c r="B2833" s="3" t="s">
        <v>2830</v>
      </c>
      <c r="C2833" s="3" t="s">
        <v>6940</v>
      </c>
      <c r="D2833" s="6">
        <v>2500</v>
      </c>
      <c r="E2833" s="8">
        <v>3320</v>
      </c>
      <c r="F2833" t="s">
        <v>8217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8268</v>
      </c>
      <c r="O2833">
        <f t="shared" si="176"/>
        <v>133</v>
      </c>
      <c r="P2833" s="11">
        <f t="shared" si="177"/>
        <v>63.85</v>
      </c>
      <c r="Q2833" t="s">
        <v>8314</v>
      </c>
      <c r="R2833" t="s">
        <v>8315</v>
      </c>
      <c r="S2833" s="10">
        <f t="shared" si="178"/>
        <v>42171.824884259258</v>
      </c>
      <c r="T2833">
        <f t="shared" si="179"/>
        <v>2015</v>
      </c>
      <c r="U2833" s="15" t="str" cm="1">
        <f t="array" ref="U2833">_xlfn.IFS(MONTH($S2833)=1, "January", MONTH($S2833)=2, "Feburary", MONTH($S2833)=3, "March", MONTH($S2833)=4, "April", MONTH($S2833)=5, "May", MONTH($S2833)=6, "June", MONTH($S2833)=7, "July", MONTH($S2833)=8, "August", MONTH($S2833)=9, "September", MONTH($S2833)=10, "October", MONTH($S2833)=11, "November", MONTH($S2833)=12, "December")</f>
        <v>June</v>
      </c>
    </row>
    <row r="2834" spans="1:21" ht="30" x14ac:dyDescent="0.25">
      <c r="A2834">
        <v>2832</v>
      </c>
      <c r="B2834" s="3" t="s">
        <v>2831</v>
      </c>
      <c r="C2834" s="3" t="s">
        <v>6941</v>
      </c>
      <c r="D2834" s="6">
        <v>2500</v>
      </c>
      <c r="E2834" s="8">
        <v>2867.99</v>
      </c>
      <c r="F2834" t="s">
        <v>8217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8268</v>
      </c>
      <c r="O2834">
        <f t="shared" si="176"/>
        <v>115</v>
      </c>
      <c r="P2834" s="11">
        <f t="shared" si="177"/>
        <v>30.19</v>
      </c>
      <c r="Q2834" t="s">
        <v>8314</v>
      </c>
      <c r="R2834" t="s">
        <v>8315</v>
      </c>
      <c r="S2834" s="10">
        <f t="shared" si="178"/>
        <v>41938.709421296298</v>
      </c>
      <c r="T2834">
        <f t="shared" si="179"/>
        <v>2014</v>
      </c>
      <c r="U2834" s="15" t="str" cm="1">
        <f t="array" ref="U2834">_xlfn.IFS(MONTH($S2834)=1, "January", MONTH($S2834)=2, "Feburary", MONTH($S2834)=3, "March", MONTH($S2834)=4, "April", MONTH($S2834)=5, "May", MONTH($S2834)=6, "June", MONTH($S2834)=7, "July", MONTH($S2834)=8, "August", MONTH($S2834)=9, "September", MONTH($S2834)=10, "October", MONTH($S2834)=11, "November", MONTH($S2834)=12, "December")</f>
        <v>October</v>
      </c>
    </row>
    <row r="2835" spans="1:21" x14ac:dyDescent="0.25">
      <c r="A2835">
        <v>2833</v>
      </c>
      <c r="B2835" s="3" t="s">
        <v>2832</v>
      </c>
      <c r="C2835" s="3" t="s">
        <v>6942</v>
      </c>
      <c r="D2835" s="6">
        <v>2500</v>
      </c>
      <c r="E2835" s="8">
        <v>2923</v>
      </c>
      <c r="F2835" t="s">
        <v>8217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8268</v>
      </c>
      <c r="O2835">
        <f t="shared" si="176"/>
        <v>117</v>
      </c>
      <c r="P2835" s="11">
        <f t="shared" si="177"/>
        <v>83.51</v>
      </c>
      <c r="Q2835" t="s">
        <v>8314</v>
      </c>
      <c r="R2835" t="s">
        <v>8315</v>
      </c>
      <c r="S2835" s="10">
        <f t="shared" si="178"/>
        <v>42268.127696759257</v>
      </c>
      <c r="T2835">
        <f t="shared" si="179"/>
        <v>2015</v>
      </c>
      <c r="U2835" s="15" t="str" cm="1">
        <f t="array" ref="U2835">_xlfn.IFS(MONTH($S2835)=1, "January", MONTH($S2835)=2, "Feburary", MONTH($S2835)=3, "March", MONTH($S2835)=4, "April", MONTH($S2835)=5, "May", MONTH($S2835)=6, "June", MONTH($S2835)=7, "July", MONTH($S2835)=8, "August", MONTH($S2835)=9, "September", MONTH($S2835)=10, "October", MONTH($S2835)=11, "November", MONTH($S2835)=12, "December")</f>
        <v>September</v>
      </c>
    </row>
    <row r="2836" spans="1:21" ht="30" x14ac:dyDescent="0.25">
      <c r="A2836">
        <v>2834</v>
      </c>
      <c r="B2836" s="3" t="s">
        <v>2833</v>
      </c>
      <c r="C2836" s="3" t="s">
        <v>6943</v>
      </c>
      <c r="D2836" s="6">
        <v>2500</v>
      </c>
      <c r="E2836" s="8">
        <v>1360</v>
      </c>
      <c r="F2836" t="s">
        <v>8217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8268</v>
      </c>
      <c r="O2836">
        <f t="shared" si="176"/>
        <v>54</v>
      </c>
      <c r="P2836" s="11">
        <f t="shared" si="177"/>
        <v>64.760000000000005</v>
      </c>
      <c r="Q2836" t="s">
        <v>8314</v>
      </c>
      <c r="R2836" t="s">
        <v>8315</v>
      </c>
      <c r="S2836" s="10">
        <f t="shared" si="178"/>
        <v>42019.959837962961</v>
      </c>
      <c r="T2836">
        <f t="shared" si="179"/>
        <v>2015</v>
      </c>
      <c r="U2836" s="15" t="str" cm="1">
        <f t="array" ref="U2836">_xlfn.IFS(MONTH($S2836)=1, "January", MONTH($S2836)=2, "Feburary", MONTH($S2836)=3, "March", MONTH($S2836)=4, "April", MONTH($S2836)=5, "May", MONTH($S2836)=6, "June", MONTH($S2836)=7, "July", MONTH($S2836)=8, "August", MONTH($S2836)=9, "September", MONTH($S2836)=10, "October", MONTH($S2836)=11, "November", MONTH($S2836)=12, "December")</f>
        <v>January</v>
      </c>
    </row>
    <row r="2837" spans="1:21" ht="30" x14ac:dyDescent="0.25">
      <c r="A2837">
        <v>2835</v>
      </c>
      <c r="B2837" s="3" t="s">
        <v>2834</v>
      </c>
      <c r="C2837" s="3" t="s">
        <v>6944</v>
      </c>
      <c r="D2837" s="6">
        <v>2500</v>
      </c>
      <c r="E2837" s="8">
        <v>1870.99</v>
      </c>
      <c r="F2837" t="s">
        <v>8217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8268</v>
      </c>
      <c r="O2837">
        <f t="shared" si="176"/>
        <v>75</v>
      </c>
      <c r="P2837" s="11">
        <f t="shared" si="177"/>
        <v>20.12</v>
      </c>
      <c r="Q2837" t="s">
        <v>8314</v>
      </c>
      <c r="R2837" t="s">
        <v>8315</v>
      </c>
      <c r="S2837" s="10">
        <f t="shared" si="178"/>
        <v>42313.703900462962</v>
      </c>
      <c r="T2837">
        <f t="shared" si="179"/>
        <v>2015</v>
      </c>
      <c r="U2837" s="15" t="str" cm="1">
        <f t="array" ref="U2837">_xlfn.IFS(MONTH($S2837)=1, "January", MONTH($S2837)=2, "Feburary", MONTH($S2837)=3, "March", MONTH($S2837)=4, "April", MONTH($S2837)=5, "May", MONTH($S2837)=6, "June", MONTH($S2837)=7, "July", MONTH($S2837)=8, "August", MONTH($S2837)=9, "September", MONTH($S2837)=10, "October", MONTH($S2837)=11, "November", MONTH($S2837)=12, "December")</f>
        <v>November</v>
      </c>
    </row>
    <row r="2838" spans="1:21" ht="30" x14ac:dyDescent="0.25">
      <c r="A2838">
        <v>2836</v>
      </c>
      <c r="B2838" s="3" t="s">
        <v>2835</v>
      </c>
      <c r="C2838" s="3" t="s">
        <v>6945</v>
      </c>
      <c r="D2838" s="6">
        <v>2500</v>
      </c>
      <c r="E2838" s="8">
        <v>485</v>
      </c>
      <c r="F2838" t="s">
        <v>8217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>
        <f t="shared" si="176"/>
        <v>19</v>
      </c>
      <c r="P2838" s="11">
        <f t="shared" si="177"/>
        <v>44.09</v>
      </c>
      <c r="Q2838" t="s">
        <v>8314</v>
      </c>
      <c r="R2838" t="s">
        <v>8315</v>
      </c>
      <c r="S2838" s="10">
        <f t="shared" si="178"/>
        <v>42746.261782407411</v>
      </c>
      <c r="T2838">
        <f t="shared" si="179"/>
        <v>2017</v>
      </c>
      <c r="U2838" s="15" t="str" cm="1">
        <f t="array" ref="U2838">_xlfn.IFS(MONTH($S2838)=1, "January", MONTH($S2838)=2, "Feburary", MONTH($S2838)=3, "March", MONTH($S2838)=4, "April", MONTH($S2838)=5, "May", MONTH($S2838)=6, "June", MONTH($S2838)=7, "July", MONTH($S2838)=8, "August", MONTH($S2838)=9, "September", MONTH($S2838)=10, "October", MONTH($S2838)=11, "November", MONTH($S2838)=12, "December")</f>
        <v>January</v>
      </c>
    </row>
    <row r="2839" spans="1:21" ht="30" x14ac:dyDescent="0.25">
      <c r="A2839">
        <v>2837</v>
      </c>
      <c r="B2839" s="3" t="s">
        <v>2836</v>
      </c>
      <c r="C2839" s="3" t="s">
        <v>6946</v>
      </c>
      <c r="D2839" s="6">
        <v>2500</v>
      </c>
      <c r="E2839" s="8">
        <v>850</v>
      </c>
      <c r="F2839" t="s">
        <v>8217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8268</v>
      </c>
      <c r="O2839">
        <f t="shared" si="176"/>
        <v>34</v>
      </c>
      <c r="P2839" s="11">
        <f t="shared" si="177"/>
        <v>40.479999999999997</v>
      </c>
      <c r="Q2839" t="s">
        <v>8314</v>
      </c>
      <c r="R2839" t="s">
        <v>8315</v>
      </c>
      <c r="S2839" s="10">
        <f t="shared" si="178"/>
        <v>42307.908379629633</v>
      </c>
      <c r="T2839">
        <f t="shared" si="179"/>
        <v>2015</v>
      </c>
      <c r="U2839" s="15" t="str" cm="1">
        <f t="array" ref="U2839">_xlfn.IFS(MONTH($S2839)=1, "January", MONTH($S2839)=2, "Feburary", MONTH($S2839)=3, "March", MONTH($S2839)=4, "April", MONTH($S2839)=5, "May", MONTH($S2839)=6, "June", MONTH($S2839)=7, "July", MONTH($S2839)=8, "August", MONTH($S2839)=9, "September", MONTH($S2839)=10, "October", MONTH($S2839)=11, "November", MONTH($S2839)=12, "December")</f>
        <v>October</v>
      </c>
    </row>
    <row r="2840" spans="1:21" ht="30" x14ac:dyDescent="0.25">
      <c r="A2840">
        <v>2838</v>
      </c>
      <c r="B2840" s="3" t="s">
        <v>2837</v>
      </c>
      <c r="C2840" s="3" t="s">
        <v>6947</v>
      </c>
      <c r="D2840" s="6">
        <v>2500</v>
      </c>
      <c r="E2840" s="8">
        <v>2405</v>
      </c>
      <c r="F2840" t="s">
        <v>8217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8268</v>
      </c>
      <c r="O2840">
        <f t="shared" si="176"/>
        <v>96</v>
      </c>
      <c r="P2840" s="11">
        <f t="shared" si="177"/>
        <v>44.54</v>
      </c>
      <c r="Q2840" t="s">
        <v>8314</v>
      </c>
      <c r="R2840" t="s">
        <v>8315</v>
      </c>
      <c r="S2840" s="10">
        <f t="shared" si="178"/>
        <v>41842.607592592591</v>
      </c>
      <c r="T2840">
        <f t="shared" si="179"/>
        <v>2014</v>
      </c>
      <c r="U2840" s="15" t="str" cm="1">
        <f t="array" ref="U2840">_xlfn.IFS(MONTH($S2840)=1, "January", MONTH($S2840)=2, "Feburary", MONTH($S2840)=3, "March", MONTH($S2840)=4, "April", MONTH($S2840)=5, "May", MONTH($S2840)=6, "June", MONTH($S2840)=7, "July", MONTH($S2840)=8, "August", MONTH($S2840)=9, "September", MONTH($S2840)=10, "October", MONTH($S2840)=11, "November", MONTH($S2840)=12, "December")</f>
        <v>July</v>
      </c>
    </row>
    <row r="2841" spans="1:21" ht="30" x14ac:dyDescent="0.25">
      <c r="A2841">
        <v>2839</v>
      </c>
      <c r="B2841" s="3" t="s">
        <v>2838</v>
      </c>
      <c r="C2841" s="3" t="s">
        <v>6948</v>
      </c>
      <c r="D2841" s="6">
        <v>2500</v>
      </c>
      <c r="E2841" s="8">
        <v>3900</v>
      </c>
      <c r="F2841" t="s">
        <v>8217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8268</v>
      </c>
      <c r="O2841">
        <f t="shared" si="176"/>
        <v>156</v>
      </c>
      <c r="P2841" s="11">
        <f t="shared" si="177"/>
        <v>125.81</v>
      </c>
      <c r="Q2841" t="s">
        <v>8314</v>
      </c>
      <c r="R2841" t="s">
        <v>8315</v>
      </c>
      <c r="S2841" s="10">
        <f t="shared" si="178"/>
        <v>41853.240208333329</v>
      </c>
      <c r="T2841">
        <f t="shared" si="179"/>
        <v>2014</v>
      </c>
      <c r="U2841" s="15" t="str" cm="1">
        <f t="array" ref="U2841">_xlfn.IFS(MONTH($S2841)=1, "January", MONTH($S2841)=2, "Feburary", MONTH($S2841)=3, "March", MONTH($S2841)=4, "April", MONTH($S2841)=5, "May", MONTH($S2841)=6, "June", MONTH($S2841)=7, "July", MONTH($S2841)=8, "August", MONTH($S2841)=9, "September", MONTH($S2841)=10, "October", MONTH($S2841)=11, "November", MONTH($S2841)=12, "December")</f>
        <v>August</v>
      </c>
    </row>
    <row r="2842" spans="1:21" ht="30" x14ac:dyDescent="0.25">
      <c r="A2842">
        <v>2840</v>
      </c>
      <c r="B2842" s="3" t="s">
        <v>2839</v>
      </c>
      <c r="C2842" s="3" t="s">
        <v>6949</v>
      </c>
      <c r="D2842" s="6">
        <v>2500</v>
      </c>
      <c r="E2842" s="8">
        <v>2600</v>
      </c>
      <c r="F2842" t="s">
        <v>8217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8268</v>
      </c>
      <c r="O2842">
        <f t="shared" si="176"/>
        <v>104</v>
      </c>
      <c r="P2842" s="11">
        <f t="shared" si="177"/>
        <v>19.7</v>
      </c>
      <c r="Q2842" t="s">
        <v>8314</v>
      </c>
      <c r="R2842" t="s">
        <v>8315</v>
      </c>
      <c r="S2842" s="10">
        <f t="shared" si="178"/>
        <v>42060.035636574074</v>
      </c>
      <c r="T2842">
        <f t="shared" si="179"/>
        <v>2015</v>
      </c>
      <c r="U2842" s="15" t="str" cm="1">
        <f t="array" ref="U2842">_xlfn.IFS(MONTH($S2842)=1, "January", MONTH($S2842)=2, "Feburary", MONTH($S2842)=3, "March", MONTH($S2842)=4, "April", MONTH($S2842)=5, "May", MONTH($S2842)=6, "June", MONTH($S2842)=7, "July", MONTH($S2842)=8, "August", MONTH($S2842)=9, "September", MONTH($S2842)=10, "October", MONTH($S2842)=11, "November", MONTH($S2842)=12, "December")</f>
        <v>Feburary</v>
      </c>
    </row>
    <row r="2843" spans="1:21" ht="30" x14ac:dyDescent="0.25">
      <c r="A2843">
        <v>2841</v>
      </c>
      <c r="B2843" s="3" t="s">
        <v>2840</v>
      </c>
      <c r="C2843" s="3" t="s">
        <v>6950</v>
      </c>
      <c r="D2843" s="6">
        <v>2500</v>
      </c>
      <c r="E2843" s="8">
        <v>10</v>
      </c>
      <c r="F2843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8268</v>
      </c>
      <c r="O2843">
        <f t="shared" si="176"/>
        <v>0</v>
      </c>
      <c r="P2843" s="11">
        <f t="shared" si="177"/>
        <v>10</v>
      </c>
      <c r="Q2843" t="s">
        <v>8314</v>
      </c>
      <c r="R2843" t="s">
        <v>8315</v>
      </c>
      <c r="S2843" s="10">
        <f t="shared" si="178"/>
        <v>42291.739548611105</v>
      </c>
      <c r="T2843">
        <f t="shared" si="179"/>
        <v>2015</v>
      </c>
      <c r="U2843" s="15" t="str" cm="1">
        <f t="array" ref="U2843">_xlfn.IFS(MONTH($S2843)=1, "January", MONTH($S2843)=2, "Feburary", MONTH($S2843)=3, "March", MONTH($S2843)=4, "April", MONTH($S2843)=5, "May", MONTH($S2843)=6, "June", MONTH($S2843)=7, "July", MONTH($S2843)=8, "August", MONTH($S2843)=9, "September", MONTH($S2843)=10, "October", MONTH($S2843)=11, "November", MONTH($S2843)=12, "December")</f>
        <v>October</v>
      </c>
    </row>
    <row r="2844" spans="1:21" ht="30" x14ac:dyDescent="0.25">
      <c r="A2844">
        <v>2842</v>
      </c>
      <c r="B2844" s="3" t="s">
        <v>2841</v>
      </c>
      <c r="C2844" s="3" t="s">
        <v>6951</v>
      </c>
      <c r="D2844" s="6">
        <v>2500</v>
      </c>
      <c r="E2844" s="8">
        <v>0</v>
      </c>
      <c r="F2844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8268</v>
      </c>
      <c r="O2844">
        <f t="shared" si="176"/>
        <v>0</v>
      </c>
      <c r="P2844" s="11">
        <f t="shared" si="177"/>
        <v>0</v>
      </c>
      <c r="Q2844" t="s">
        <v>8314</v>
      </c>
      <c r="R2844" t="s">
        <v>8315</v>
      </c>
      <c r="S2844" s="10">
        <f t="shared" si="178"/>
        <v>41784.952488425923</v>
      </c>
      <c r="T2844">
        <f t="shared" si="179"/>
        <v>2014</v>
      </c>
      <c r="U2844" s="15" t="str" cm="1">
        <f t="array" ref="U2844">_xlfn.IFS(MONTH($S2844)=1, "January", MONTH($S2844)=2, "Feburary", MONTH($S2844)=3, "March", MONTH($S2844)=4, "April", MONTH($S2844)=5, "May", MONTH($S2844)=6, "June", MONTH($S2844)=7, "July", MONTH($S2844)=8, "August", MONTH($S2844)=9, "September", MONTH($S2844)=10, "October", MONTH($S2844)=11, "November", MONTH($S2844)=12, "December")</f>
        <v>May</v>
      </c>
    </row>
    <row r="2845" spans="1:21" ht="30" x14ac:dyDescent="0.25">
      <c r="A2845">
        <v>2843</v>
      </c>
      <c r="B2845" s="3" t="s">
        <v>2842</v>
      </c>
      <c r="C2845" s="3" t="s">
        <v>6952</v>
      </c>
      <c r="D2845" s="6">
        <v>2500</v>
      </c>
      <c r="E2845" s="8">
        <v>0</v>
      </c>
      <c r="F2845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8268</v>
      </c>
      <c r="O2845">
        <f t="shared" si="176"/>
        <v>0</v>
      </c>
      <c r="P2845" s="11">
        <f t="shared" si="177"/>
        <v>0</v>
      </c>
      <c r="Q2845" t="s">
        <v>8314</v>
      </c>
      <c r="R2845" t="s">
        <v>8315</v>
      </c>
      <c r="S2845" s="10">
        <f t="shared" si="178"/>
        <v>42492.737847222219</v>
      </c>
      <c r="T2845">
        <f t="shared" si="179"/>
        <v>2016</v>
      </c>
      <c r="U2845" s="15" t="str" cm="1">
        <f t="array" ref="U2845">_xlfn.IFS(MONTH($S2845)=1, "January", MONTH($S2845)=2, "Feburary", MONTH($S2845)=3, "March", MONTH($S2845)=4, "April", MONTH($S2845)=5, "May", MONTH($S2845)=6, "June", MONTH($S2845)=7, "July", MONTH($S2845)=8, "August", MONTH($S2845)=9, "September", MONTH($S2845)=10, "October", MONTH($S2845)=11, "November", MONTH($S2845)=12, "December")</f>
        <v>May</v>
      </c>
    </row>
    <row r="2846" spans="1:21" ht="30" x14ac:dyDescent="0.25">
      <c r="A2846">
        <v>2844</v>
      </c>
      <c r="B2846" s="3" t="s">
        <v>2843</v>
      </c>
      <c r="C2846" s="3" t="s">
        <v>6953</v>
      </c>
      <c r="D2846" s="6">
        <v>2500</v>
      </c>
      <c r="E2846" s="8">
        <v>30</v>
      </c>
      <c r="F2846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8268</v>
      </c>
      <c r="O2846">
        <f t="shared" si="176"/>
        <v>1</v>
      </c>
      <c r="P2846" s="11">
        <f t="shared" si="177"/>
        <v>30</v>
      </c>
      <c r="Q2846" t="s">
        <v>8314</v>
      </c>
      <c r="R2846" t="s">
        <v>8315</v>
      </c>
      <c r="S2846" s="10">
        <f t="shared" si="178"/>
        <v>42709.546064814815</v>
      </c>
      <c r="T2846">
        <f t="shared" si="179"/>
        <v>2016</v>
      </c>
      <c r="U2846" s="15" t="str" cm="1">
        <f t="array" ref="U2846">_xlfn.IFS(MONTH($S2846)=1, "January", MONTH($S2846)=2, "Feburary", MONTH($S2846)=3, "March", MONTH($S2846)=4, "April", MONTH($S2846)=5, "May", MONTH($S2846)=6, "June", MONTH($S2846)=7, "July", MONTH($S2846)=8, "August", MONTH($S2846)=9, "September", MONTH($S2846)=10, "October", MONTH($S2846)=11, "November", MONTH($S2846)=12, "December")</f>
        <v>December</v>
      </c>
    </row>
    <row r="2847" spans="1:21" ht="30" x14ac:dyDescent="0.25">
      <c r="A2847">
        <v>2845</v>
      </c>
      <c r="B2847" s="3" t="s">
        <v>2844</v>
      </c>
      <c r="C2847" s="3" t="s">
        <v>6954</v>
      </c>
      <c r="D2847" s="6">
        <v>2500</v>
      </c>
      <c r="E2847" s="8">
        <v>2366</v>
      </c>
      <c r="F2847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8268</v>
      </c>
      <c r="O2847">
        <f t="shared" si="176"/>
        <v>95</v>
      </c>
      <c r="P2847" s="11">
        <f t="shared" si="177"/>
        <v>60.67</v>
      </c>
      <c r="Q2847" t="s">
        <v>8314</v>
      </c>
      <c r="R2847" t="s">
        <v>8315</v>
      </c>
      <c r="S2847" s="10">
        <f t="shared" si="178"/>
        <v>42103.016585648147</v>
      </c>
      <c r="T2847">
        <f t="shared" si="179"/>
        <v>2015</v>
      </c>
      <c r="U2847" s="15" t="str" cm="1">
        <f t="array" ref="U2847">_xlfn.IFS(MONTH($S2847)=1, "January", MONTH($S2847)=2, "Feburary", MONTH($S2847)=3, "March", MONTH($S2847)=4, "April", MONTH($S2847)=5, "May", MONTH($S2847)=6, "June", MONTH($S2847)=7, "July", MONTH($S2847)=8, "August", MONTH($S2847)=9, "September", MONTH($S2847)=10, "October", MONTH($S2847)=11, "November", MONTH($S2847)=12, "December")</f>
        <v>April</v>
      </c>
    </row>
    <row r="2848" spans="1:21" ht="30" x14ac:dyDescent="0.25">
      <c r="A2848">
        <v>2846</v>
      </c>
      <c r="B2848" s="3" t="s">
        <v>2845</v>
      </c>
      <c r="C2848" s="3" t="s">
        <v>6955</v>
      </c>
      <c r="D2848" s="6">
        <v>2500</v>
      </c>
      <c r="E2848" s="8">
        <v>0</v>
      </c>
      <c r="F2848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8268</v>
      </c>
      <c r="O2848">
        <f t="shared" si="176"/>
        <v>0</v>
      </c>
      <c r="P2848" s="11">
        <f t="shared" si="177"/>
        <v>0</v>
      </c>
      <c r="Q2848" t="s">
        <v>8314</v>
      </c>
      <c r="R2848" t="s">
        <v>8315</v>
      </c>
      <c r="S2848" s="10">
        <f t="shared" si="178"/>
        <v>42108.692060185189</v>
      </c>
      <c r="T2848">
        <f t="shared" si="179"/>
        <v>2015</v>
      </c>
      <c r="U2848" s="15" t="str" cm="1">
        <f t="array" ref="U2848">_xlfn.IFS(MONTH($S2848)=1, "January", MONTH($S2848)=2, "Feburary", MONTH($S2848)=3, "March", MONTH($S2848)=4, "April", MONTH($S2848)=5, "May", MONTH($S2848)=6, "June", MONTH($S2848)=7, "July", MONTH($S2848)=8, "August", MONTH($S2848)=9, "September", MONTH($S2848)=10, "October", MONTH($S2848)=11, "November", MONTH($S2848)=12, "December")</f>
        <v>April</v>
      </c>
    </row>
    <row r="2849" spans="1:21" ht="30" x14ac:dyDescent="0.25">
      <c r="A2849">
        <v>2847</v>
      </c>
      <c r="B2849" s="3" t="s">
        <v>2846</v>
      </c>
      <c r="C2849" s="3" t="s">
        <v>6956</v>
      </c>
      <c r="D2849" s="6">
        <v>2500</v>
      </c>
      <c r="E2849" s="8">
        <v>0</v>
      </c>
      <c r="F2849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8268</v>
      </c>
      <c r="O2849">
        <f t="shared" si="176"/>
        <v>0</v>
      </c>
      <c r="P2849" s="11">
        <f t="shared" si="177"/>
        <v>0</v>
      </c>
      <c r="Q2849" t="s">
        <v>8314</v>
      </c>
      <c r="R2849" t="s">
        <v>8315</v>
      </c>
      <c r="S2849" s="10">
        <f t="shared" si="178"/>
        <v>42453.806307870371</v>
      </c>
      <c r="T2849">
        <f t="shared" si="179"/>
        <v>2016</v>
      </c>
      <c r="U2849" s="15" t="str" cm="1">
        <f t="array" ref="U2849">_xlfn.IFS(MONTH($S2849)=1, "January", MONTH($S2849)=2, "Feburary", MONTH($S2849)=3, "March", MONTH($S2849)=4, "April", MONTH($S2849)=5, "May", MONTH($S2849)=6, "June", MONTH($S2849)=7, "July", MONTH($S2849)=8, "August", MONTH($S2849)=9, "September", MONTH($S2849)=10, "October", MONTH($S2849)=11, "November", MONTH($S2849)=12, "December")</f>
        <v>March</v>
      </c>
    </row>
    <row r="2850" spans="1:21" ht="30" x14ac:dyDescent="0.25">
      <c r="A2850">
        <v>2848</v>
      </c>
      <c r="B2850" s="3" t="s">
        <v>2847</v>
      </c>
      <c r="C2850" s="3" t="s">
        <v>6957</v>
      </c>
      <c r="D2850" s="6">
        <v>2500</v>
      </c>
      <c r="E2850" s="8">
        <v>70</v>
      </c>
      <c r="F2850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8268</v>
      </c>
      <c r="O2850">
        <f t="shared" si="176"/>
        <v>3</v>
      </c>
      <c r="P2850" s="11">
        <f t="shared" si="177"/>
        <v>23.33</v>
      </c>
      <c r="Q2850" t="s">
        <v>8314</v>
      </c>
      <c r="R2850" t="s">
        <v>8315</v>
      </c>
      <c r="S2850" s="10">
        <f t="shared" si="178"/>
        <v>42123.648831018523</v>
      </c>
      <c r="T2850">
        <f t="shared" si="179"/>
        <v>2015</v>
      </c>
      <c r="U2850" s="15" t="str" cm="1">
        <f t="array" ref="U2850">_xlfn.IFS(MONTH($S2850)=1, "January", MONTH($S2850)=2, "Feburary", MONTH($S2850)=3, "March", MONTH($S2850)=4, "April", MONTH($S2850)=5, "May", MONTH($S2850)=6, "June", MONTH($S2850)=7, "July", MONTH($S2850)=8, "August", MONTH($S2850)=9, "September", MONTH($S2850)=10, "October", MONTH($S2850)=11, "November", MONTH($S2850)=12, "December")</f>
        <v>April</v>
      </c>
    </row>
    <row r="2851" spans="1:21" ht="30" x14ac:dyDescent="0.25">
      <c r="A2851">
        <v>2849</v>
      </c>
      <c r="B2851" s="3" t="s">
        <v>2848</v>
      </c>
      <c r="C2851" s="3" t="s">
        <v>6958</v>
      </c>
      <c r="D2851" s="6">
        <v>2500</v>
      </c>
      <c r="E2851" s="8">
        <v>5</v>
      </c>
      <c r="F2851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8268</v>
      </c>
      <c r="O2851">
        <f t="shared" si="176"/>
        <v>0</v>
      </c>
      <c r="P2851" s="11">
        <f t="shared" si="177"/>
        <v>5</v>
      </c>
      <c r="Q2851" t="s">
        <v>8314</v>
      </c>
      <c r="R2851" t="s">
        <v>8315</v>
      </c>
      <c r="S2851" s="10">
        <f t="shared" si="178"/>
        <v>42453.428240740745</v>
      </c>
      <c r="T2851">
        <f t="shared" si="179"/>
        <v>2016</v>
      </c>
      <c r="U2851" s="15" t="str" cm="1">
        <f t="array" ref="U2851">_xlfn.IFS(MONTH($S2851)=1, "January", MONTH($S2851)=2, "Feburary", MONTH($S2851)=3, "March", MONTH($S2851)=4, "April", MONTH($S2851)=5, "May", MONTH($S2851)=6, "June", MONTH($S2851)=7, "July", MONTH($S2851)=8, "August", MONTH($S2851)=9, "September", MONTH($S2851)=10, "October", MONTH($S2851)=11, "November", MONTH($S2851)=12, "December")</f>
        <v>March</v>
      </c>
    </row>
    <row r="2852" spans="1:21" ht="30" x14ac:dyDescent="0.25">
      <c r="A2852">
        <v>2850</v>
      </c>
      <c r="B2852" s="3" t="s">
        <v>2849</v>
      </c>
      <c r="C2852" s="3" t="s">
        <v>6959</v>
      </c>
      <c r="D2852" s="6">
        <v>2500</v>
      </c>
      <c r="E2852" s="8">
        <v>311</v>
      </c>
      <c r="F2852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8268</v>
      </c>
      <c r="O2852">
        <f t="shared" si="176"/>
        <v>12</v>
      </c>
      <c r="P2852" s="11">
        <f t="shared" si="177"/>
        <v>23.92</v>
      </c>
      <c r="Q2852" t="s">
        <v>8314</v>
      </c>
      <c r="R2852" t="s">
        <v>8315</v>
      </c>
      <c r="S2852" s="10">
        <f t="shared" si="178"/>
        <v>41858.007071759261</v>
      </c>
      <c r="T2852">
        <f t="shared" si="179"/>
        <v>2014</v>
      </c>
      <c r="U2852" s="15" t="str" cm="1">
        <f t="array" ref="U2852">_xlfn.IFS(MONTH($S2852)=1, "January", MONTH($S2852)=2, "Feburary", MONTH($S2852)=3, "March", MONTH($S2852)=4, "April", MONTH($S2852)=5, "May", MONTH($S2852)=6, "June", MONTH($S2852)=7, "July", MONTH($S2852)=8, "August", MONTH($S2852)=9, "September", MONTH($S2852)=10, "October", MONTH($S2852)=11, "November", MONTH($S2852)=12, "December")</f>
        <v>August</v>
      </c>
    </row>
    <row r="2853" spans="1:21" ht="30" x14ac:dyDescent="0.25">
      <c r="A2853">
        <v>2851</v>
      </c>
      <c r="B2853" s="3" t="s">
        <v>2850</v>
      </c>
      <c r="C2853" s="3" t="s">
        <v>6960</v>
      </c>
      <c r="D2853" s="6">
        <v>2500</v>
      </c>
      <c r="E2853" s="8">
        <v>0</v>
      </c>
      <c r="F285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8268</v>
      </c>
      <c r="O2853">
        <f t="shared" si="176"/>
        <v>0</v>
      </c>
      <c r="P2853" s="11">
        <f t="shared" si="177"/>
        <v>0</v>
      </c>
      <c r="Q2853" t="s">
        <v>8314</v>
      </c>
      <c r="R2853" t="s">
        <v>8315</v>
      </c>
      <c r="S2853" s="10">
        <f t="shared" si="178"/>
        <v>42390.002650462964</v>
      </c>
      <c r="T2853">
        <f t="shared" si="179"/>
        <v>2016</v>
      </c>
      <c r="U2853" s="15" t="str" cm="1">
        <f t="array" ref="U2853">_xlfn.IFS(MONTH($S2853)=1, "January", MONTH($S2853)=2, "Feburary", MONTH($S2853)=3, "March", MONTH($S2853)=4, "April", MONTH($S2853)=5, "May", MONTH($S2853)=6, "June", MONTH($S2853)=7, "July", MONTH($S2853)=8, "August", MONTH($S2853)=9, "September", MONTH($S2853)=10, "October", MONTH($S2853)=11, "November", MONTH($S2853)=12, "December")</f>
        <v>January</v>
      </c>
    </row>
    <row r="2854" spans="1:21" ht="30" x14ac:dyDescent="0.25">
      <c r="A2854">
        <v>2852</v>
      </c>
      <c r="B2854" s="3" t="s">
        <v>2851</v>
      </c>
      <c r="C2854" s="3" t="s">
        <v>6961</v>
      </c>
      <c r="D2854" s="6">
        <v>2500</v>
      </c>
      <c r="E2854" s="8">
        <v>95</v>
      </c>
      <c r="F2854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8268</v>
      </c>
      <c r="O2854">
        <f t="shared" si="176"/>
        <v>4</v>
      </c>
      <c r="P2854" s="11">
        <f t="shared" si="177"/>
        <v>15.83</v>
      </c>
      <c r="Q2854" t="s">
        <v>8314</v>
      </c>
      <c r="R2854" t="s">
        <v>8315</v>
      </c>
      <c r="S2854" s="10">
        <f t="shared" si="178"/>
        <v>41781.045173611114</v>
      </c>
      <c r="T2854">
        <f t="shared" si="179"/>
        <v>2014</v>
      </c>
      <c r="U2854" s="15" t="str" cm="1">
        <f t="array" ref="U2854">_xlfn.IFS(MONTH($S2854)=1, "January", MONTH($S2854)=2, "Feburary", MONTH($S2854)=3, "March", MONTH($S2854)=4, "April", MONTH($S2854)=5, "May", MONTH($S2854)=6, "June", MONTH($S2854)=7, "July", MONTH($S2854)=8, "August", MONTH($S2854)=9, "September", MONTH($S2854)=10, "October", MONTH($S2854)=11, "November", MONTH($S2854)=12, "December")</f>
        <v>May</v>
      </c>
    </row>
    <row r="2855" spans="1:21" ht="30" x14ac:dyDescent="0.25">
      <c r="A2855">
        <v>2853</v>
      </c>
      <c r="B2855" s="3" t="s">
        <v>2852</v>
      </c>
      <c r="C2855" s="3" t="s">
        <v>6962</v>
      </c>
      <c r="D2855" s="6">
        <v>2500</v>
      </c>
      <c r="E2855" s="8">
        <v>0</v>
      </c>
      <c r="F2855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8268</v>
      </c>
      <c r="O2855">
        <f t="shared" si="176"/>
        <v>0</v>
      </c>
      <c r="P2855" s="11">
        <f t="shared" si="177"/>
        <v>0</v>
      </c>
      <c r="Q2855" t="s">
        <v>8314</v>
      </c>
      <c r="R2855" t="s">
        <v>8315</v>
      </c>
      <c r="S2855" s="10">
        <f t="shared" si="178"/>
        <v>41836.190937499996</v>
      </c>
      <c r="T2855">
        <f t="shared" si="179"/>
        <v>2014</v>
      </c>
      <c r="U2855" s="15" t="str" cm="1">
        <f t="array" ref="U2855">_xlfn.IFS(MONTH($S2855)=1, "January", MONTH($S2855)=2, "Feburary", MONTH($S2855)=3, "March", MONTH($S2855)=4, "April", MONTH($S2855)=5, "May", MONTH($S2855)=6, "June", MONTH($S2855)=7, "July", MONTH($S2855)=8, "August", MONTH($S2855)=9, "September", MONTH($S2855)=10, "October", MONTH($S2855)=11, "November", MONTH($S2855)=12, "December")</f>
        <v>July</v>
      </c>
    </row>
    <row r="2856" spans="1:21" ht="30" x14ac:dyDescent="0.25">
      <c r="A2856">
        <v>2854</v>
      </c>
      <c r="B2856" s="3" t="s">
        <v>2853</v>
      </c>
      <c r="C2856" s="3" t="s">
        <v>6963</v>
      </c>
      <c r="D2856" s="6">
        <v>2500</v>
      </c>
      <c r="E2856" s="8">
        <v>417</v>
      </c>
      <c r="F2856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8268</v>
      </c>
      <c r="O2856">
        <f t="shared" si="176"/>
        <v>17</v>
      </c>
      <c r="P2856" s="11">
        <f t="shared" si="177"/>
        <v>29.79</v>
      </c>
      <c r="Q2856" t="s">
        <v>8314</v>
      </c>
      <c r="R2856" t="s">
        <v>8315</v>
      </c>
      <c r="S2856" s="10">
        <f t="shared" si="178"/>
        <v>42111.71665509259</v>
      </c>
      <c r="T2856">
        <f t="shared" si="179"/>
        <v>2015</v>
      </c>
      <c r="U2856" s="15" t="str" cm="1">
        <f t="array" ref="U2856">_xlfn.IFS(MONTH($S2856)=1, "January", MONTH($S2856)=2, "Feburary", MONTH($S2856)=3, "March", MONTH($S2856)=4, "April", MONTH($S2856)=5, "May", MONTH($S2856)=6, "June", MONTH($S2856)=7, "July", MONTH($S2856)=8, "August", MONTH($S2856)=9, "September", MONTH($S2856)=10, "October", MONTH($S2856)=11, "November", MONTH($S2856)=12, "December")</f>
        <v>April</v>
      </c>
    </row>
    <row r="2857" spans="1:21" ht="30" x14ac:dyDescent="0.25">
      <c r="A2857">
        <v>2855</v>
      </c>
      <c r="B2857" s="3" t="s">
        <v>2854</v>
      </c>
      <c r="C2857" s="3" t="s">
        <v>6964</v>
      </c>
      <c r="D2857" s="6">
        <v>2500</v>
      </c>
      <c r="E2857" s="8">
        <v>300</v>
      </c>
      <c r="F2857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8268</v>
      </c>
      <c r="O2857">
        <f t="shared" si="176"/>
        <v>12</v>
      </c>
      <c r="P2857" s="11">
        <f t="shared" si="177"/>
        <v>60</v>
      </c>
      <c r="Q2857" t="s">
        <v>8314</v>
      </c>
      <c r="R2857" t="s">
        <v>8315</v>
      </c>
      <c r="S2857" s="10">
        <f t="shared" si="178"/>
        <v>42370.007766203707</v>
      </c>
      <c r="T2857">
        <f t="shared" si="179"/>
        <v>2016</v>
      </c>
      <c r="U2857" s="15" t="str" cm="1">
        <f t="array" ref="U2857">_xlfn.IFS(MONTH($S2857)=1, "January", MONTH($S2857)=2, "Feburary", MONTH($S2857)=3, "March", MONTH($S2857)=4, "April", MONTH($S2857)=5, "May", MONTH($S2857)=6, "June", MONTH($S2857)=7, "July", MONTH($S2857)=8, "August", MONTH($S2857)=9, "September", MONTH($S2857)=10, "October", MONTH($S2857)=11, "November", MONTH($S2857)=12, "December")</f>
        <v>January</v>
      </c>
    </row>
    <row r="2858" spans="1:21" ht="30" x14ac:dyDescent="0.25">
      <c r="A2858">
        <v>2856</v>
      </c>
      <c r="B2858" s="3" t="s">
        <v>2855</v>
      </c>
      <c r="C2858" s="3" t="s">
        <v>6965</v>
      </c>
      <c r="D2858" s="6">
        <v>2500</v>
      </c>
      <c r="E2858" s="8">
        <v>146</v>
      </c>
      <c r="F2858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8268</v>
      </c>
      <c r="O2858">
        <f t="shared" si="176"/>
        <v>6</v>
      </c>
      <c r="P2858" s="11">
        <f t="shared" si="177"/>
        <v>24.33</v>
      </c>
      <c r="Q2858" t="s">
        <v>8314</v>
      </c>
      <c r="R2858" t="s">
        <v>8315</v>
      </c>
      <c r="S2858" s="10">
        <f t="shared" si="178"/>
        <v>42165.037581018521</v>
      </c>
      <c r="T2858">
        <f t="shared" si="179"/>
        <v>2015</v>
      </c>
      <c r="U2858" s="15" t="str" cm="1">
        <f t="array" ref="U2858">_xlfn.IFS(MONTH($S2858)=1, "January", MONTH($S2858)=2, "Feburary", MONTH($S2858)=3, "March", MONTH($S2858)=4, "April", MONTH($S2858)=5, "May", MONTH($S2858)=6, "June", MONTH($S2858)=7, "July", MONTH($S2858)=8, "August", MONTH($S2858)=9, "September", MONTH($S2858)=10, "October", MONTH($S2858)=11, "November", MONTH($S2858)=12, "December")</f>
        <v>June</v>
      </c>
    </row>
    <row r="2859" spans="1:21" ht="45" x14ac:dyDescent="0.25">
      <c r="A2859">
        <v>2857</v>
      </c>
      <c r="B2859" s="3" t="s">
        <v>2856</v>
      </c>
      <c r="C2859" s="3" t="s">
        <v>6966</v>
      </c>
      <c r="D2859" s="6">
        <v>2500</v>
      </c>
      <c r="E2859" s="8">
        <v>7500</v>
      </c>
      <c r="F285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8268</v>
      </c>
      <c r="O2859">
        <f t="shared" si="176"/>
        <v>300</v>
      </c>
      <c r="P2859" s="11">
        <f t="shared" si="177"/>
        <v>500</v>
      </c>
      <c r="Q2859" t="s">
        <v>8314</v>
      </c>
      <c r="R2859" t="s">
        <v>8315</v>
      </c>
      <c r="S2859" s="10">
        <f t="shared" si="178"/>
        <v>42726.920081018514</v>
      </c>
      <c r="T2859">
        <f t="shared" si="179"/>
        <v>2016</v>
      </c>
      <c r="U2859" s="15" t="str" cm="1">
        <f t="array" ref="U2859">_xlfn.IFS(MONTH($S2859)=1, "January", MONTH($S2859)=2, "Feburary", MONTH($S2859)=3, "March", MONTH($S2859)=4, "April", MONTH($S2859)=5, "May", MONTH($S2859)=6, "June", MONTH($S2859)=7, "July", MONTH($S2859)=8, "August", MONTH($S2859)=9, "September", MONTH($S2859)=10, "October", MONTH($S2859)=11, "November", MONTH($S2859)=12, "December")</f>
        <v>December</v>
      </c>
    </row>
    <row r="2860" spans="1:21" ht="30" x14ac:dyDescent="0.25">
      <c r="A2860">
        <v>2858</v>
      </c>
      <c r="B2860" s="3" t="s">
        <v>2857</v>
      </c>
      <c r="C2860" s="3" t="s">
        <v>6967</v>
      </c>
      <c r="D2860" s="6">
        <v>2500</v>
      </c>
      <c r="E2860" s="8">
        <v>0</v>
      </c>
      <c r="F2860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8268</v>
      </c>
      <c r="O2860">
        <f t="shared" si="176"/>
        <v>0</v>
      </c>
      <c r="P2860" s="11">
        <f t="shared" si="177"/>
        <v>0</v>
      </c>
      <c r="Q2860" t="s">
        <v>8314</v>
      </c>
      <c r="R2860" t="s">
        <v>8315</v>
      </c>
      <c r="S2860" s="10">
        <f t="shared" si="178"/>
        <v>41954.545081018514</v>
      </c>
      <c r="T2860">
        <f t="shared" si="179"/>
        <v>2014</v>
      </c>
      <c r="U2860" s="15" t="str" cm="1">
        <f t="array" ref="U2860">_xlfn.IFS(MONTH($S2860)=1, "January", MONTH($S2860)=2, "Feburary", MONTH($S2860)=3, "March", MONTH($S2860)=4, "April", MONTH($S2860)=5, "May", MONTH($S2860)=6, "June", MONTH($S2860)=7, "July", MONTH($S2860)=8, "August", MONTH($S2860)=9, "September", MONTH($S2860)=10, "October", MONTH($S2860)=11, "November", MONTH($S2860)=12, "December")</f>
        <v>November</v>
      </c>
    </row>
    <row r="2861" spans="1:21" ht="30" x14ac:dyDescent="0.25">
      <c r="A2861">
        <v>2859</v>
      </c>
      <c r="B2861" s="3" t="s">
        <v>2858</v>
      </c>
      <c r="C2861" s="3" t="s">
        <v>6968</v>
      </c>
      <c r="D2861" s="6">
        <v>2500</v>
      </c>
      <c r="E2861" s="8">
        <v>35</v>
      </c>
      <c r="F2861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8268</v>
      </c>
      <c r="O2861">
        <f t="shared" si="176"/>
        <v>1</v>
      </c>
      <c r="P2861" s="11">
        <f t="shared" si="177"/>
        <v>35</v>
      </c>
      <c r="Q2861" t="s">
        <v>8314</v>
      </c>
      <c r="R2861" t="s">
        <v>8315</v>
      </c>
      <c r="S2861" s="10">
        <f t="shared" si="178"/>
        <v>42233.362314814818</v>
      </c>
      <c r="T2861">
        <f t="shared" si="179"/>
        <v>2015</v>
      </c>
      <c r="U2861" s="15" t="str" cm="1">
        <f t="array" ref="U2861">_xlfn.IFS(MONTH($S2861)=1, "January", MONTH($S2861)=2, "Feburary", MONTH($S2861)=3, "March", MONTH($S2861)=4, "April", MONTH($S2861)=5, "May", MONTH($S2861)=6, "June", MONTH($S2861)=7, "July", MONTH($S2861)=8, "August", MONTH($S2861)=9, "September", MONTH($S2861)=10, "October", MONTH($S2861)=11, "November", MONTH($S2861)=12, "December")</f>
        <v>August</v>
      </c>
    </row>
    <row r="2862" spans="1:21" ht="30" x14ac:dyDescent="0.25">
      <c r="A2862">
        <v>2860</v>
      </c>
      <c r="B2862" s="3" t="s">
        <v>2859</v>
      </c>
      <c r="C2862" s="3" t="s">
        <v>6969</v>
      </c>
      <c r="D2862" s="6">
        <v>2500</v>
      </c>
      <c r="E2862" s="8">
        <v>266</v>
      </c>
      <c r="F2862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8268</v>
      </c>
      <c r="O2862">
        <f t="shared" si="176"/>
        <v>11</v>
      </c>
      <c r="P2862" s="11">
        <f t="shared" si="177"/>
        <v>29.56</v>
      </c>
      <c r="Q2862" t="s">
        <v>8314</v>
      </c>
      <c r="R2862" t="s">
        <v>8315</v>
      </c>
      <c r="S2862" s="10">
        <f t="shared" si="178"/>
        <v>42480.800648148142</v>
      </c>
      <c r="T2862">
        <f t="shared" si="179"/>
        <v>2016</v>
      </c>
      <c r="U2862" s="15" t="str" cm="1">
        <f t="array" ref="U2862">_xlfn.IFS(MONTH($S2862)=1, "January", MONTH($S2862)=2, "Feburary", MONTH($S2862)=3, "March", MONTH($S2862)=4, "April", MONTH($S2862)=5, "May", MONTH($S2862)=6, "June", MONTH($S2862)=7, "July", MONTH($S2862)=8, "August", MONTH($S2862)=9, "September", MONTH($S2862)=10, "October", MONTH($S2862)=11, "November", MONTH($S2862)=12, "December")</f>
        <v>April</v>
      </c>
    </row>
    <row r="2863" spans="1:21" ht="30" x14ac:dyDescent="0.25">
      <c r="A2863">
        <v>2861</v>
      </c>
      <c r="B2863" s="3" t="s">
        <v>2860</v>
      </c>
      <c r="C2863" s="3" t="s">
        <v>6970</v>
      </c>
      <c r="D2863" s="6">
        <v>2500</v>
      </c>
      <c r="E2863" s="8">
        <v>80</v>
      </c>
      <c r="F286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8268</v>
      </c>
      <c r="O2863">
        <f t="shared" si="176"/>
        <v>3</v>
      </c>
      <c r="P2863" s="11">
        <f t="shared" si="177"/>
        <v>26.67</v>
      </c>
      <c r="Q2863" t="s">
        <v>8314</v>
      </c>
      <c r="R2863" t="s">
        <v>8315</v>
      </c>
      <c r="S2863" s="10">
        <f t="shared" si="178"/>
        <v>42257.590833333335</v>
      </c>
      <c r="T2863">
        <f t="shared" si="179"/>
        <v>2015</v>
      </c>
      <c r="U2863" s="15" t="str" cm="1">
        <f t="array" ref="U2863">_xlfn.IFS(MONTH($S2863)=1, "January", MONTH($S2863)=2, "Feburary", MONTH($S2863)=3, "March", MONTH($S2863)=4, "April", MONTH($S2863)=5, "May", MONTH($S2863)=6, "June", MONTH($S2863)=7, "July", MONTH($S2863)=8, "August", MONTH($S2863)=9, "September", MONTH($S2863)=10, "October", MONTH($S2863)=11, "November", MONTH($S2863)=12, "December")</f>
        <v>September</v>
      </c>
    </row>
    <row r="2864" spans="1:21" ht="30" x14ac:dyDescent="0.25">
      <c r="A2864">
        <v>2862</v>
      </c>
      <c r="B2864" s="3" t="s">
        <v>2861</v>
      </c>
      <c r="C2864" s="3" t="s">
        <v>6971</v>
      </c>
      <c r="D2864" s="6">
        <v>2500</v>
      </c>
      <c r="E2864" s="8">
        <v>55</v>
      </c>
      <c r="F2864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8268</v>
      </c>
      <c r="O2864">
        <f t="shared" si="176"/>
        <v>2</v>
      </c>
      <c r="P2864" s="11">
        <f t="shared" si="177"/>
        <v>18.329999999999998</v>
      </c>
      <c r="Q2864" t="s">
        <v>8314</v>
      </c>
      <c r="R2864" t="s">
        <v>8315</v>
      </c>
      <c r="S2864" s="10">
        <f t="shared" si="178"/>
        <v>41784.789687500001</v>
      </c>
      <c r="T2864">
        <f t="shared" si="179"/>
        <v>2014</v>
      </c>
      <c r="U2864" s="15" t="str" cm="1">
        <f t="array" ref="U2864">_xlfn.IFS(MONTH($S2864)=1, "January", MONTH($S2864)=2, "Feburary", MONTH($S2864)=3, "March", MONTH($S2864)=4, "April", MONTH($S2864)=5, "May", MONTH($S2864)=6, "June", MONTH($S2864)=7, "July", MONTH($S2864)=8, "August", MONTH($S2864)=9, "September", MONTH($S2864)=10, "October", MONTH($S2864)=11, "November", MONTH($S2864)=12, "December")</f>
        <v>May</v>
      </c>
    </row>
    <row r="2865" spans="1:21" ht="30" x14ac:dyDescent="0.25">
      <c r="A2865">
        <v>2863</v>
      </c>
      <c r="B2865" s="3" t="s">
        <v>2862</v>
      </c>
      <c r="C2865" s="3" t="s">
        <v>6972</v>
      </c>
      <c r="D2865" s="6">
        <v>2500</v>
      </c>
      <c r="E2865" s="8">
        <v>20</v>
      </c>
      <c r="F2865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8268</v>
      </c>
      <c r="O2865">
        <f t="shared" si="176"/>
        <v>1</v>
      </c>
      <c r="P2865" s="11">
        <f t="shared" si="177"/>
        <v>20</v>
      </c>
      <c r="Q2865" t="s">
        <v>8314</v>
      </c>
      <c r="R2865" t="s">
        <v>8315</v>
      </c>
      <c r="S2865" s="10">
        <f t="shared" si="178"/>
        <v>41831.675034722226</v>
      </c>
      <c r="T2865">
        <f t="shared" si="179"/>
        <v>2014</v>
      </c>
      <c r="U2865" s="15" t="str" cm="1">
        <f t="array" ref="U2865">_xlfn.IFS(MONTH($S2865)=1, "January", MONTH($S2865)=2, "Feburary", MONTH($S2865)=3, "March", MONTH($S2865)=4, "April", MONTH($S2865)=5, "May", MONTH($S2865)=6, "June", MONTH($S2865)=7, "July", MONTH($S2865)=8, "August", MONTH($S2865)=9, "September", MONTH($S2865)=10, "October", MONTH($S2865)=11, "November", MONTH($S2865)=12, "December")</f>
        <v>July</v>
      </c>
    </row>
    <row r="2866" spans="1:21" x14ac:dyDescent="0.25">
      <c r="A2866">
        <v>2864</v>
      </c>
      <c r="B2866" s="3" t="s">
        <v>2863</v>
      </c>
      <c r="C2866" s="3" t="s">
        <v>6973</v>
      </c>
      <c r="D2866" s="6">
        <v>2500</v>
      </c>
      <c r="E2866" s="8">
        <v>40</v>
      </c>
      <c r="F2866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8268</v>
      </c>
      <c r="O2866">
        <f t="shared" si="176"/>
        <v>2</v>
      </c>
      <c r="P2866" s="11">
        <f t="shared" si="177"/>
        <v>13.33</v>
      </c>
      <c r="Q2866" t="s">
        <v>8314</v>
      </c>
      <c r="R2866" t="s">
        <v>8315</v>
      </c>
      <c r="S2866" s="10">
        <f t="shared" si="178"/>
        <v>42172.613506944443</v>
      </c>
      <c r="T2866">
        <f t="shared" si="179"/>
        <v>2015</v>
      </c>
      <c r="U2866" s="15" t="str" cm="1">
        <f t="array" ref="U2866">_xlfn.IFS(MONTH($S2866)=1, "January", MONTH($S2866)=2, "Feburary", MONTH($S2866)=3, "March", MONTH($S2866)=4, "April", MONTH($S2866)=5, "May", MONTH($S2866)=6, "June", MONTH($S2866)=7, "July", MONTH($S2866)=8, "August", MONTH($S2866)=9, "September", MONTH($S2866)=10, "October", MONTH($S2866)=11, "November", MONTH($S2866)=12, "December")</f>
        <v>June</v>
      </c>
    </row>
    <row r="2867" spans="1:21" ht="30" x14ac:dyDescent="0.25">
      <c r="A2867">
        <v>2865</v>
      </c>
      <c r="B2867" s="3" t="s">
        <v>2864</v>
      </c>
      <c r="C2867" s="3" t="s">
        <v>6974</v>
      </c>
      <c r="D2867" s="6">
        <v>2500</v>
      </c>
      <c r="E2867" s="8">
        <v>0</v>
      </c>
      <c r="F2867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8268</v>
      </c>
      <c r="O2867">
        <f t="shared" si="176"/>
        <v>0</v>
      </c>
      <c r="P2867" s="11">
        <f t="shared" si="177"/>
        <v>0</v>
      </c>
      <c r="Q2867" t="s">
        <v>8314</v>
      </c>
      <c r="R2867" t="s">
        <v>8315</v>
      </c>
      <c r="S2867" s="10">
        <f t="shared" si="178"/>
        <v>41950.114108796297</v>
      </c>
      <c r="T2867">
        <f t="shared" si="179"/>
        <v>2014</v>
      </c>
      <c r="U2867" s="15" t="str" cm="1">
        <f t="array" ref="U2867">_xlfn.IFS(MONTH($S2867)=1, "January", MONTH($S2867)=2, "Feburary", MONTH($S2867)=3, "March", MONTH($S2867)=4, "April", MONTH($S2867)=5, "May", MONTH($S2867)=6, "June", MONTH($S2867)=7, "July", MONTH($S2867)=8, "August", MONTH($S2867)=9, "September", MONTH($S2867)=10, "October", MONTH($S2867)=11, "November", MONTH($S2867)=12, "December")</f>
        <v>November</v>
      </c>
    </row>
    <row r="2868" spans="1:21" ht="30" x14ac:dyDescent="0.25">
      <c r="A2868">
        <v>2866</v>
      </c>
      <c r="B2868" s="3" t="s">
        <v>2865</v>
      </c>
      <c r="C2868" s="3" t="s">
        <v>6975</v>
      </c>
      <c r="D2868" s="6">
        <v>2500</v>
      </c>
      <c r="E2868" s="8">
        <v>45</v>
      </c>
      <c r="F2868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8268</v>
      </c>
      <c r="O2868">
        <f t="shared" si="176"/>
        <v>2</v>
      </c>
      <c r="P2868" s="11">
        <f t="shared" si="177"/>
        <v>22.5</v>
      </c>
      <c r="Q2868" t="s">
        <v>8314</v>
      </c>
      <c r="R2868" t="s">
        <v>8315</v>
      </c>
      <c r="S2868" s="10">
        <f t="shared" si="178"/>
        <v>42627.955104166671</v>
      </c>
      <c r="T2868">
        <f t="shared" si="179"/>
        <v>2016</v>
      </c>
      <c r="U2868" s="15" t="str" cm="1">
        <f t="array" ref="U2868">_xlfn.IFS(MONTH($S2868)=1, "January", MONTH($S2868)=2, "Feburary", MONTH($S2868)=3, "March", MONTH($S2868)=4, "April", MONTH($S2868)=5, "May", MONTH($S2868)=6, "June", MONTH($S2868)=7, "July", MONTH($S2868)=8, "August", MONTH($S2868)=9, "September", MONTH($S2868)=10, "October", MONTH($S2868)=11, "November", MONTH($S2868)=12, "December")</f>
        <v>September</v>
      </c>
    </row>
    <row r="2869" spans="1:21" ht="30" x14ac:dyDescent="0.25">
      <c r="A2869">
        <v>2867</v>
      </c>
      <c r="B2869" s="3" t="s">
        <v>2866</v>
      </c>
      <c r="C2869" s="3" t="s">
        <v>6976</v>
      </c>
      <c r="D2869" s="6">
        <v>2500</v>
      </c>
      <c r="E2869" s="8">
        <v>504</v>
      </c>
      <c r="F2869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8268</v>
      </c>
      <c r="O2869">
        <f t="shared" si="176"/>
        <v>20</v>
      </c>
      <c r="P2869" s="11">
        <f t="shared" si="177"/>
        <v>50.4</v>
      </c>
      <c r="Q2869" t="s">
        <v>8314</v>
      </c>
      <c r="R2869" t="s">
        <v>8315</v>
      </c>
      <c r="S2869" s="10">
        <f t="shared" si="178"/>
        <v>42531.195277777777</v>
      </c>
      <c r="T2869">
        <f t="shared" si="179"/>
        <v>2016</v>
      </c>
      <c r="U2869" s="15" t="str" cm="1">
        <f t="array" ref="U2869">_xlfn.IFS(MONTH($S2869)=1, "January", MONTH($S2869)=2, "Feburary", MONTH($S2869)=3, "March", MONTH($S2869)=4, "April", MONTH($S2869)=5, "May", MONTH($S2869)=6, "June", MONTH($S2869)=7, "July", MONTH($S2869)=8, "August", MONTH($S2869)=9, "September", MONTH($S2869)=10, "October", MONTH($S2869)=11, "November", MONTH($S2869)=12, "December")</f>
        <v>June</v>
      </c>
    </row>
    <row r="2870" spans="1:21" ht="30" x14ac:dyDescent="0.25">
      <c r="A2870">
        <v>2868</v>
      </c>
      <c r="B2870" s="3" t="s">
        <v>2867</v>
      </c>
      <c r="C2870" s="3" t="s">
        <v>6977</v>
      </c>
      <c r="D2870" s="6">
        <v>2500</v>
      </c>
      <c r="E2870" s="8">
        <v>6301.76</v>
      </c>
      <c r="F2870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8268</v>
      </c>
      <c r="O2870">
        <f t="shared" si="176"/>
        <v>252</v>
      </c>
      <c r="P2870" s="11">
        <f t="shared" si="177"/>
        <v>105.03</v>
      </c>
      <c r="Q2870" t="s">
        <v>8314</v>
      </c>
      <c r="R2870" t="s">
        <v>8315</v>
      </c>
      <c r="S2870" s="10">
        <f t="shared" si="178"/>
        <v>42618.827013888891</v>
      </c>
      <c r="T2870">
        <f t="shared" si="179"/>
        <v>2016</v>
      </c>
      <c r="U2870" s="15" t="str" cm="1">
        <f t="array" ref="U2870">_xlfn.IFS(MONTH($S2870)=1, "January", MONTH($S2870)=2, "Feburary", MONTH($S2870)=3, "March", MONTH($S2870)=4, "April", MONTH($S2870)=5, "May", MONTH($S2870)=6, "June", MONTH($S2870)=7, "July", MONTH($S2870)=8, "August", MONTH($S2870)=9, "September", MONTH($S2870)=10, "October", MONTH($S2870)=11, "November", MONTH($S2870)=12, "December")</f>
        <v>September</v>
      </c>
    </row>
    <row r="2871" spans="1:21" ht="30" x14ac:dyDescent="0.25">
      <c r="A2871">
        <v>2869</v>
      </c>
      <c r="B2871" s="3" t="s">
        <v>2868</v>
      </c>
      <c r="C2871" s="3" t="s">
        <v>6978</v>
      </c>
      <c r="D2871" s="6">
        <v>2500</v>
      </c>
      <c r="E2871" s="8">
        <v>177</v>
      </c>
      <c r="F2871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8268</v>
      </c>
      <c r="O2871">
        <f t="shared" si="176"/>
        <v>7</v>
      </c>
      <c r="P2871" s="11">
        <f t="shared" si="177"/>
        <v>35.4</v>
      </c>
      <c r="Q2871" t="s">
        <v>8314</v>
      </c>
      <c r="R2871" t="s">
        <v>8315</v>
      </c>
      <c r="S2871" s="10">
        <f t="shared" si="178"/>
        <v>42540.593530092592</v>
      </c>
      <c r="T2871">
        <f t="shared" si="179"/>
        <v>2016</v>
      </c>
      <c r="U2871" s="15" t="str" cm="1">
        <f t="array" ref="U2871">_xlfn.IFS(MONTH($S2871)=1, "January", MONTH($S2871)=2, "Feburary", MONTH($S2871)=3, "March", MONTH($S2871)=4, "April", MONTH($S2871)=5, "May", MONTH($S2871)=6, "June", MONTH($S2871)=7, "July", MONTH($S2871)=8, "August", MONTH($S2871)=9, "September", MONTH($S2871)=10, "October", MONTH($S2871)=11, "November", MONTH($S2871)=12, "December")</f>
        <v>June</v>
      </c>
    </row>
    <row r="2872" spans="1:21" ht="30" x14ac:dyDescent="0.25">
      <c r="A2872">
        <v>2870</v>
      </c>
      <c r="B2872" s="3" t="s">
        <v>2869</v>
      </c>
      <c r="C2872" s="3" t="s">
        <v>6979</v>
      </c>
      <c r="D2872" s="6">
        <v>2500</v>
      </c>
      <c r="E2872" s="8">
        <v>750</v>
      </c>
      <c r="F2872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8268</v>
      </c>
      <c r="O2872">
        <f t="shared" si="176"/>
        <v>30</v>
      </c>
      <c r="P2872" s="11">
        <f t="shared" si="177"/>
        <v>83.33</v>
      </c>
      <c r="Q2872" t="s">
        <v>8314</v>
      </c>
      <c r="R2872" t="s">
        <v>8315</v>
      </c>
      <c r="S2872" s="10">
        <f t="shared" si="178"/>
        <v>41746.189409722225</v>
      </c>
      <c r="T2872">
        <f t="shared" si="179"/>
        <v>2014</v>
      </c>
      <c r="U2872" s="15" t="str" cm="1">
        <f t="array" ref="U2872">_xlfn.IFS(MONTH($S2872)=1, "January", MONTH($S2872)=2, "Feburary", MONTH($S2872)=3, "March", MONTH($S2872)=4, "April", MONTH($S2872)=5, "May", MONTH($S2872)=6, "June", MONTH($S2872)=7, "July", MONTH($S2872)=8, "August", MONTH($S2872)=9, "September", MONTH($S2872)=10, "October", MONTH($S2872)=11, "November", MONTH($S2872)=12, "December")</f>
        <v>April</v>
      </c>
    </row>
    <row r="2873" spans="1:21" ht="30" x14ac:dyDescent="0.25">
      <c r="A2873">
        <v>2871</v>
      </c>
      <c r="B2873" s="3" t="s">
        <v>2870</v>
      </c>
      <c r="C2873" s="3" t="s">
        <v>6980</v>
      </c>
      <c r="D2873" s="6">
        <v>2500</v>
      </c>
      <c r="E2873" s="8">
        <v>467</v>
      </c>
      <c r="F2873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8268</v>
      </c>
      <c r="O2873">
        <f t="shared" si="176"/>
        <v>19</v>
      </c>
      <c r="P2873" s="11">
        <f t="shared" si="177"/>
        <v>35.92</v>
      </c>
      <c r="Q2873" t="s">
        <v>8314</v>
      </c>
      <c r="R2873" t="s">
        <v>8315</v>
      </c>
      <c r="S2873" s="10">
        <f t="shared" si="178"/>
        <v>41974.738576388889</v>
      </c>
      <c r="T2873">
        <f t="shared" si="179"/>
        <v>2014</v>
      </c>
      <c r="U2873" s="15" t="str" cm="1">
        <f t="array" ref="U2873">_xlfn.IFS(MONTH($S2873)=1, "January", MONTH($S2873)=2, "Feburary", MONTH($S2873)=3, "March", MONTH($S2873)=4, "April", MONTH($S2873)=5, "May", MONTH($S2873)=6, "June", MONTH($S2873)=7, "July", MONTH($S2873)=8, "August", MONTH($S2873)=9, "September", MONTH($S2873)=10, "October", MONTH($S2873)=11, "November", MONTH($S2873)=12, "December")</f>
        <v>December</v>
      </c>
    </row>
    <row r="2874" spans="1:21" ht="30" x14ac:dyDescent="0.25">
      <c r="A2874">
        <v>2872</v>
      </c>
      <c r="B2874" s="3" t="s">
        <v>2871</v>
      </c>
      <c r="C2874" s="3" t="s">
        <v>6981</v>
      </c>
      <c r="D2874" s="6">
        <v>2500</v>
      </c>
      <c r="E2874" s="8">
        <v>0</v>
      </c>
      <c r="F2874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8268</v>
      </c>
      <c r="O2874">
        <f t="shared" si="176"/>
        <v>0</v>
      </c>
      <c r="P2874" s="11">
        <f t="shared" si="177"/>
        <v>0</v>
      </c>
      <c r="Q2874" t="s">
        <v>8314</v>
      </c>
      <c r="R2874" t="s">
        <v>8315</v>
      </c>
      <c r="S2874" s="10">
        <f t="shared" si="178"/>
        <v>42115.11618055556</v>
      </c>
      <c r="T2874">
        <f t="shared" si="179"/>
        <v>2015</v>
      </c>
      <c r="U2874" s="15" t="str" cm="1">
        <f t="array" ref="U2874">_xlfn.IFS(MONTH($S2874)=1, "January", MONTH($S2874)=2, "Feburary", MONTH($S2874)=3, "March", MONTH($S2874)=4, "April", MONTH($S2874)=5, "May", MONTH($S2874)=6, "June", MONTH($S2874)=7, "July", MONTH($S2874)=8, "August", MONTH($S2874)=9, "September", MONTH($S2874)=10, "October", MONTH($S2874)=11, "November", MONTH($S2874)=12, "December")</f>
        <v>April</v>
      </c>
    </row>
    <row r="2875" spans="1:21" ht="30" x14ac:dyDescent="0.25">
      <c r="A2875">
        <v>2873</v>
      </c>
      <c r="B2875" s="3" t="s">
        <v>2872</v>
      </c>
      <c r="C2875" s="3" t="s">
        <v>6982</v>
      </c>
      <c r="D2875" s="6">
        <v>2500</v>
      </c>
      <c r="E2875" s="8">
        <v>953</v>
      </c>
      <c r="F2875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8268</v>
      </c>
      <c r="O2875">
        <f t="shared" si="176"/>
        <v>38</v>
      </c>
      <c r="P2875" s="11">
        <f t="shared" si="177"/>
        <v>119.13</v>
      </c>
      <c r="Q2875" t="s">
        <v>8314</v>
      </c>
      <c r="R2875" t="s">
        <v>8315</v>
      </c>
      <c r="S2875" s="10">
        <f t="shared" si="178"/>
        <v>42002.817488425921</v>
      </c>
      <c r="T2875">
        <f t="shared" si="179"/>
        <v>2014</v>
      </c>
      <c r="U2875" s="15" t="str" cm="1">
        <f t="array" ref="U2875">_xlfn.IFS(MONTH($S2875)=1, "January", MONTH($S2875)=2, "Feburary", MONTH($S2875)=3, "March", MONTH($S2875)=4, "April", MONTH($S2875)=5, "May", MONTH($S2875)=6, "June", MONTH($S2875)=7, "July", MONTH($S2875)=8, "August", MONTH($S2875)=9, "September", MONTH($S2875)=10, "October", MONTH($S2875)=11, "November", MONTH($S2875)=12, "December")</f>
        <v>December</v>
      </c>
    </row>
    <row r="2876" spans="1:21" ht="30" x14ac:dyDescent="0.25">
      <c r="A2876">
        <v>2874</v>
      </c>
      <c r="B2876" s="3" t="s">
        <v>2873</v>
      </c>
      <c r="C2876" s="3" t="s">
        <v>6983</v>
      </c>
      <c r="D2876" s="6">
        <v>2500</v>
      </c>
      <c r="E2876" s="8">
        <v>271</v>
      </c>
      <c r="F2876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8268</v>
      </c>
      <c r="O2876">
        <f t="shared" si="176"/>
        <v>11</v>
      </c>
      <c r="P2876" s="11">
        <f t="shared" si="177"/>
        <v>90.33</v>
      </c>
      <c r="Q2876" t="s">
        <v>8314</v>
      </c>
      <c r="R2876" t="s">
        <v>8315</v>
      </c>
      <c r="S2876" s="10">
        <f t="shared" si="178"/>
        <v>42722.84474537037</v>
      </c>
      <c r="T2876">
        <f t="shared" si="179"/>
        <v>2016</v>
      </c>
      <c r="U2876" s="15" t="str" cm="1">
        <f t="array" ref="U2876">_xlfn.IFS(MONTH($S2876)=1, "January", MONTH($S2876)=2, "Feburary", MONTH($S2876)=3, "March", MONTH($S2876)=4, "April", MONTH($S2876)=5, "May", MONTH($S2876)=6, "June", MONTH($S2876)=7, "July", MONTH($S2876)=8, "August", MONTH($S2876)=9, "September", MONTH($S2876)=10, "October", MONTH($S2876)=11, "November", MONTH($S2876)=12, "December")</f>
        <v>December</v>
      </c>
    </row>
    <row r="2877" spans="1:21" ht="30" x14ac:dyDescent="0.25">
      <c r="A2877">
        <v>2875</v>
      </c>
      <c r="B2877" s="3" t="s">
        <v>2874</v>
      </c>
      <c r="C2877" s="3" t="s">
        <v>6984</v>
      </c>
      <c r="D2877" s="6">
        <v>2500</v>
      </c>
      <c r="E2877" s="8">
        <v>7</v>
      </c>
      <c r="F2877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8268</v>
      </c>
      <c r="O2877">
        <f t="shared" si="176"/>
        <v>0</v>
      </c>
      <c r="P2877" s="11">
        <f t="shared" si="177"/>
        <v>2.33</v>
      </c>
      <c r="Q2877" t="s">
        <v>8314</v>
      </c>
      <c r="R2877" t="s">
        <v>8315</v>
      </c>
      <c r="S2877" s="10">
        <f t="shared" si="178"/>
        <v>42465.128391203703</v>
      </c>
      <c r="T2877">
        <f t="shared" si="179"/>
        <v>2016</v>
      </c>
      <c r="U2877" s="15" t="str" cm="1">
        <f t="array" ref="U2877">_xlfn.IFS(MONTH($S2877)=1, "January", MONTH($S2877)=2, "Feburary", MONTH($S2877)=3, "March", MONTH($S2877)=4, "April", MONTH($S2877)=5, "May", MONTH($S2877)=6, "June", MONTH($S2877)=7, "July", MONTH($S2877)=8, "August", MONTH($S2877)=9, "September", MONTH($S2877)=10, "October", MONTH($S2877)=11, "November", MONTH($S2877)=12, "December")</f>
        <v>April</v>
      </c>
    </row>
    <row r="2878" spans="1:21" ht="30" x14ac:dyDescent="0.25">
      <c r="A2878">
        <v>2876</v>
      </c>
      <c r="B2878" s="3" t="s">
        <v>2875</v>
      </c>
      <c r="C2878" s="3" t="s">
        <v>6985</v>
      </c>
      <c r="D2878" s="6">
        <v>2500</v>
      </c>
      <c r="E2878" s="8">
        <v>0</v>
      </c>
      <c r="F2878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8268</v>
      </c>
      <c r="O2878">
        <f t="shared" si="176"/>
        <v>0</v>
      </c>
      <c r="P2878" s="11">
        <f t="shared" si="177"/>
        <v>0</v>
      </c>
      <c r="Q2878" t="s">
        <v>8314</v>
      </c>
      <c r="R2878" t="s">
        <v>8315</v>
      </c>
      <c r="S2878" s="10">
        <f t="shared" si="178"/>
        <v>42171.743969907402</v>
      </c>
      <c r="T2878">
        <f t="shared" si="179"/>
        <v>2015</v>
      </c>
      <c r="U2878" s="15" t="str" cm="1">
        <f t="array" ref="U2878">_xlfn.IFS(MONTH($S2878)=1, "January", MONTH($S2878)=2, "Feburary", MONTH($S2878)=3, "March", MONTH($S2878)=4, "April", MONTH($S2878)=5, "May", MONTH($S2878)=6, "June", MONTH($S2878)=7, "July", MONTH($S2878)=8, "August", MONTH($S2878)=9, "September", MONTH($S2878)=10, "October", MONTH($S2878)=11, "November", MONTH($S2878)=12, "December")</f>
        <v>June</v>
      </c>
    </row>
    <row r="2879" spans="1:21" ht="45" x14ac:dyDescent="0.25">
      <c r="A2879">
        <v>2877</v>
      </c>
      <c r="B2879" s="3" t="s">
        <v>2876</v>
      </c>
      <c r="C2879" s="3" t="s">
        <v>6986</v>
      </c>
      <c r="D2879" s="6">
        <v>2500</v>
      </c>
      <c r="E2879" s="8">
        <v>650</v>
      </c>
      <c r="F2879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8268</v>
      </c>
      <c r="O2879">
        <f t="shared" si="176"/>
        <v>26</v>
      </c>
      <c r="P2879" s="11">
        <f t="shared" si="177"/>
        <v>108.33</v>
      </c>
      <c r="Q2879" t="s">
        <v>8314</v>
      </c>
      <c r="R2879" t="s">
        <v>8315</v>
      </c>
      <c r="S2879" s="10">
        <f t="shared" si="178"/>
        <v>42672.955138888887</v>
      </c>
      <c r="T2879">
        <f t="shared" si="179"/>
        <v>2016</v>
      </c>
      <c r="U2879" s="15" t="str" cm="1">
        <f t="array" ref="U2879">_xlfn.IFS(MONTH($S2879)=1, "January", MONTH($S2879)=2, "Feburary", MONTH($S2879)=3, "March", MONTH($S2879)=4, "April", MONTH($S2879)=5, "May", MONTH($S2879)=6, "June", MONTH($S2879)=7, "July", MONTH($S2879)=8, "August", MONTH($S2879)=9, "September", MONTH($S2879)=10, "October", MONTH($S2879)=11, "November", MONTH($S2879)=12, "December")</f>
        <v>October</v>
      </c>
    </row>
    <row r="2880" spans="1:21" ht="30" x14ac:dyDescent="0.25">
      <c r="A2880">
        <v>2878</v>
      </c>
      <c r="B2880" s="3" t="s">
        <v>2877</v>
      </c>
      <c r="C2880" s="3" t="s">
        <v>6987</v>
      </c>
      <c r="D2880" s="6">
        <v>2500</v>
      </c>
      <c r="E2880" s="8">
        <v>63</v>
      </c>
      <c r="F2880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8268</v>
      </c>
      <c r="O2880">
        <f t="shared" si="176"/>
        <v>3</v>
      </c>
      <c r="P2880" s="11">
        <f t="shared" si="177"/>
        <v>15.75</v>
      </c>
      <c r="Q2880" t="s">
        <v>8314</v>
      </c>
      <c r="R2880" t="s">
        <v>8315</v>
      </c>
      <c r="S2880" s="10">
        <f t="shared" si="178"/>
        <v>42128.615682870368</v>
      </c>
      <c r="T2880">
        <f t="shared" si="179"/>
        <v>2015</v>
      </c>
      <c r="U2880" s="15" t="str" cm="1">
        <f t="array" ref="U2880">_xlfn.IFS(MONTH($S2880)=1, "January", MONTH($S2880)=2, "Feburary", MONTH($S2880)=3, "March", MONTH($S2880)=4, "April", MONTH($S2880)=5, "May", MONTH($S2880)=6, "June", MONTH($S2880)=7, "July", MONTH($S2880)=8, "August", MONTH($S2880)=9, "September", MONTH($S2880)=10, "October", MONTH($S2880)=11, "November", MONTH($S2880)=12, "December")</f>
        <v>May</v>
      </c>
    </row>
    <row r="2881" spans="1:21" ht="30" x14ac:dyDescent="0.25">
      <c r="A2881">
        <v>2879</v>
      </c>
      <c r="B2881" s="3" t="s">
        <v>2878</v>
      </c>
      <c r="C2881" s="3" t="s">
        <v>6988</v>
      </c>
      <c r="D2881" s="6">
        <v>2500</v>
      </c>
      <c r="E2881" s="8">
        <v>29</v>
      </c>
      <c r="F2881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8268</v>
      </c>
      <c r="O2881">
        <f t="shared" si="176"/>
        <v>1</v>
      </c>
      <c r="P2881" s="11">
        <f t="shared" si="177"/>
        <v>29</v>
      </c>
      <c r="Q2881" t="s">
        <v>8314</v>
      </c>
      <c r="R2881" t="s">
        <v>8315</v>
      </c>
      <c r="S2881" s="10">
        <f t="shared" si="178"/>
        <v>42359.725243055553</v>
      </c>
      <c r="T2881">
        <f t="shared" si="179"/>
        <v>2015</v>
      </c>
      <c r="U2881" s="15" t="str" cm="1">
        <f t="array" ref="U2881">_xlfn.IFS(MONTH($S2881)=1, "January", MONTH($S2881)=2, "Feburary", MONTH($S2881)=3, "March", MONTH($S2881)=4, "April", MONTH($S2881)=5, "May", MONTH($S2881)=6, "June", MONTH($S2881)=7, "July", MONTH($S2881)=8, "August", MONTH($S2881)=9, "September", MONTH($S2881)=10, "October", MONTH($S2881)=11, "November", MONTH($S2881)=12, "December")</f>
        <v>December</v>
      </c>
    </row>
    <row r="2882" spans="1:21" ht="30" x14ac:dyDescent="0.25">
      <c r="A2882">
        <v>2880</v>
      </c>
      <c r="B2882" s="3" t="s">
        <v>2879</v>
      </c>
      <c r="C2882" s="3" t="s">
        <v>6989</v>
      </c>
      <c r="D2882" s="6">
        <v>2500</v>
      </c>
      <c r="E2882" s="8">
        <v>2800</v>
      </c>
      <c r="F2882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8268</v>
      </c>
      <c r="O2882">
        <f t="shared" si="176"/>
        <v>112</v>
      </c>
      <c r="P2882" s="11">
        <f t="shared" si="177"/>
        <v>96.55</v>
      </c>
      <c r="Q2882" t="s">
        <v>8314</v>
      </c>
      <c r="R2882" t="s">
        <v>8315</v>
      </c>
      <c r="S2882" s="10">
        <f t="shared" si="178"/>
        <v>42192.905694444446</v>
      </c>
      <c r="T2882">
        <f t="shared" si="179"/>
        <v>2015</v>
      </c>
      <c r="U2882" s="15" t="str" cm="1">
        <f t="array" ref="U2882">_xlfn.IFS(MONTH($S2882)=1, "January", MONTH($S2882)=2, "Feburary", MONTH($S2882)=3, "March", MONTH($S2882)=4, "April", MONTH($S2882)=5, "May", MONTH($S2882)=6, "June", MONTH($S2882)=7, "July", MONTH($S2882)=8, "August", MONTH($S2882)=9, "September", MONTH($S2882)=10, "October", MONTH($S2882)=11, "November", MONTH($S2882)=12, "December")</f>
        <v>July</v>
      </c>
    </row>
    <row r="2883" spans="1:21" ht="30" x14ac:dyDescent="0.25">
      <c r="A2883">
        <v>2881</v>
      </c>
      <c r="B2883" s="3" t="s">
        <v>2880</v>
      </c>
      <c r="C2883" s="3" t="s">
        <v>6990</v>
      </c>
      <c r="D2883" s="6">
        <v>2500</v>
      </c>
      <c r="E2883" s="8">
        <v>0</v>
      </c>
      <c r="F2883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8268</v>
      </c>
      <c r="O2883">
        <f t="shared" ref="O2883:O2946" si="180">ROUND($E2883/$D2883*100, 0)</f>
        <v>0</v>
      </c>
      <c r="P2883" s="11">
        <f t="shared" ref="P2883:P2946" si="181">IFERROR(ROUND($E2883/$L2883, 2), 0)</f>
        <v>0</v>
      </c>
      <c r="Q2883" t="s">
        <v>8314</v>
      </c>
      <c r="R2883" t="s">
        <v>8315</v>
      </c>
      <c r="S2883" s="10">
        <f t="shared" ref="S2883:S2946" si="182">((($J2883/60)/60)/24)+DATE(1970,1,1)</f>
        <v>41916.597638888888</v>
      </c>
      <c r="T2883">
        <f t="shared" ref="T2883:T2946" si="183">YEAR($S2883)</f>
        <v>2014</v>
      </c>
      <c r="U2883" s="15" t="str" cm="1">
        <f t="array" ref="U2883">_xlfn.IFS(MONTH($S2883)=1, "January", MONTH($S2883)=2, "Feburary", MONTH($S2883)=3, "March", MONTH($S2883)=4, "April", MONTH($S2883)=5, "May", MONTH($S2883)=6, "June", MONTH($S2883)=7, "July", MONTH($S2883)=8, "August", MONTH($S2883)=9, "September", MONTH($S2883)=10, "October", MONTH($S2883)=11, "November", MONTH($S2883)=12, "December")</f>
        <v>October</v>
      </c>
    </row>
    <row r="2884" spans="1:21" ht="30" x14ac:dyDescent="0.25">
      <c r="A2884">
        <v>2882</v>
      </c>
      <c r="B2884" s="3" t="s">
        <v>2881</v>
      </c>
      <c r="C2884" s="3" t="s">
        <v>6991</v>
      </c>
      <c r="D2884" s="6">
        <v>2500</v>
      </c>
      <c r="E2884" s="8">
        <v>252</v>
      </c>
      <c r="F2884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8268</v>
      </c>
      <c r="O2884">
        <f t="shared" si="180"/>
        <v>10</v>
      </c>
      <c r="P2884" s="11">
        <f t="shared" si="181"/>
        <v>63</v>
      </c>
      <c r="Q2884" t="s">
        <v>8314</v>
      </c>
      <c r="R2884" t="s">
        <v>8315</v>
      </c>
      <c r="S2884" s="10">
        <f t="shared" si="182"/>
        <v>42461.596273148149</v>
      </c>
      <c r="T2884">
        <f t="shared" si="183"/>
        <v>2016</v>
      </c>
      <c r="U2884" s="15" t="str" cm="1">
        <f t="array" ref="U2884">_xlfn.IFS(MONTH($S2884)=1, "January", MONTH($S2884)=2, "Feburary", MONTH($S2884)=3, "March", MONTH($S2884)=4, "April", MONTH($S2884)=5, "May", MONTH($S2884)=6, "June", MONTH($S2884)=7, "July", MONTH($S2884)=8, "August", MONTH($S2884)=9, "September", MONTH($S2884)=10, "October", MONTH($S2884)=11, "November", MONTH($S2884)=12, "December")</f>
        <v>April</v>
      </c>
    </row>
    <row r="2885" spans="1:21" ht="30" x14ac:dyDescent="0.25">
      <c r="A2885">
        <v>2883</v>
      </c>
      <c r="B2885" s="3" t="s">
        <v>2882</v>
      </c>
      <c r="C2885" s="3" t="s">
        <v>6992</v>
      </c>
      <c r="D2885" s="6">
        <v>2500</v>
      </c>
      <c r="E2885" s="8">
        <v>1908</v>
      </c>
      <c r="F2885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8268</v>
      </c>
      <c r="O2885">
        <f t="shared" si="180"/>
        <v>76</v>
      </c>
      <c r="P2885" s="11">
        <f t="shared" si="181"/>
        <v>381.6</v>
      </c>
      <c r="Q2885" t="s">
        <v>8314</v>
      </c>
      <c r="R2885" t="s">
        <v>8315</v>
      </c>
      <c r="S2885" s="10">
        <f t="shared" si="182"/>
        <v>42370.90320601852</v>
      </c>
      <c r="T2885">
        <f t="shared" si="183"/>
        <v>2016</v>
      </c>
      <c r="U2885" s="15" t="str" cm="1">
        <f t="array" ref="U2885">_xlfn.IFS(MONTH($S2885)=1, "January", MONTH($S2885)=2, "Feburary", MONTH($S2885)=3, "March", MONTH($S2885)=4, "April", MONTH($S2885)=5, "May", MONTH($S2885)=6, "June", MONTH($S2885)=7, "July", MONTH($S2885)=8, "August", MONTH($S2885)=9, "September", MONTH($S2885)=10, "October", MONTH($S2885)=11, "November", MONTH($S2885)=12, "December")</f>
        <v>January</v>
      </c>
    </row>
    <row r="2886" spans="1:21" ht="30" x14ac:dyDescent="0.25">
      <c r="A2886">
        <v>2884</v>
      </c>
      <c r="B2886" s="3" t="s">
        <v>2883</v>
      </c>
      <c r="C2886" s="3" t="s">
        <v>6993</v>
      </c>
      <c r="D2886" s="6">
        <v>2500</v>
      </c>
      <c r="E2886" s="8">
        <v>185</v>
      </c>
      <c r="F2886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8268</v>
      </c>
      <c r="O2886">
        <f t="shared" si="180"/>
        <v>7</v>
      </c>
      <c r="P2886" s="11">
        <f t="shared" si="181"/>
        <v>46.25</v>
      </c>
      <c r="Q2886" t="s">
        <v>8314</v>
      </c>
      <c r="R2886" t="s">
        <v>8315</v>
      </c>
      <c r="S2886" s="10">
        <f t="shared" si="182"/>
        <v>41948.727256944447</v>
      </c>
      <c r="T2886">
        <f t="shared" si="183"/>
        <v>2014</v>
      </c>
      <c r="U2886" s="15" t="str" cm="1">
        <f t="array" ref="U2886">_xlfn.IFS(MONTH($S2886)=1, "January", MONTH($S2886)=2, "Feburary", MONTH($S2886)=3, "March", MONTH($S2886)=4, "April", MONTH($S2886)=5, "May", MONTH($S2886)=6, "June", MONTH($S2886)=7, "July", MONTH($S2886)=8, "August", MONTH($S2886)=9, "September", MONTH($S2886)=10, "October", MONTH($S2886)=11, "November", MONTH($S2886)=12, "December")</f>
        <v>November</v>
      </c>
    </row>
    <row r="2887" spans="1:21" ht="30" x14ac:dyDescent="0.25">
      <c r="A2887">
        <v>2885</v>
      </c>
      <c r="B2887" s="3" t="s">
        <v>2884</v>
      </c>
      <c r="C2887" s="3" t="s">
        <v>6994</v>
      </c>
      <c r="D2887" s="6">
        <v>2500</v>
      </c>
      <c r="E2887" s="8">
        <v>130</v>
      </c>
      <c r="F2887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8268</v>
      </c>
      <c r="O2887">
        <f t="shared" si="180"/>
        <v>5</v>
      </c>
      <c r="P2887" s="11">
        <f t="shared" si="181"/>
        <v>26</v>
      </c>
      <c r="Q2887" t="s">
        <v>8314</v>
      </c>
      <c r="R2887" t="s">
        <v>8315</v>
      </c>
      <c r="S2887" s="10">
        <f t="shared" si="182"/>
        <v>42047.07640046296</v>
      </c>
      <c r="T2887">
        <f t="shared" si="183"/>
        <v>2015</v>
      </c>
      <c r="U2887" s="15" t="str" cm="1">
        <f t="array" ref="U2887">_xlfn.IFS(MONTH($S2887)=1, "January", MONTH($S2887)=2, "Feburary", MONTH($S2887)=3, "March", MONTH($S2887)=4, "April", MONTH($S2887)=5, "May", MONTH($S2887)=6, "June", MONTH($S2887)=7, "July", MONTH($S2887)=8, "August", MONTH($S2887)=9, "September", MONTH($S2887)=10, "October", MONTH($S2887)=11, "November", MONTH($S2887)=12, "December")</f>
        <v>Feburary</v>
      </c>
    </row>
    <row r="2888" spans="1:21" ht="30" x14ac:dyDescent="0.25">
      <c r="A2888">
        <v>2886</v>
      </c>
      <c r="B2888" s="3" t="s">
        <v>2885</v>
      </c>
      <c r="C2888" s="3" t="s">
        <v>6995</v>
      </c>
      <c r="D2888" s="6">
        <v>2500</v>
      </c>
      <c r="E2888" s="8">
        <v>10</v>
      </c>
      <c r="F2888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8268</v>
      </c>
      <c r="O2888">
        <f t="shared" si="180"/>
        <v>0</v>
      </c>
      <c r="P2888" s="11">
        <f t="shared" si="181"/>
        <v>10</v>
      </c>
      <c r="Q2888" t="s">
        <v>8314</v>
      </c>
      <c r="R2888" t="s">
        <v>8315</v>
      </c>
      <c r="S2888" s="10">
        <f t="shared" si="182"/>
        <v>42261.632916666669</v>
      </c>
      <c r="T2888">
        <f t="shared" si="183"/>
        <v>2015</v>
      </c>
      <c r="U2888" s="15" t="str" cm="1">
        <f t="array" ref="U2888">_xlfn.IFS(MONTH($S2888)=1, "January", MONTH($S2888)=2, "Feburary", MONTH($S2888)=3, "March", MONTH($S2888)=4, "April", MONTH($S2888)=5, "May", MONTH($S2888)=6, "June", MONTH($S2888)=7, "July", MONTH($S2888)=8, "August", MONTH($S2888)=9, "September", MONTH($S2888)=10, "October", MONTH($S2888)=11, "November", MONTH($S2888)=12, "December")</f>
        <v>September</v>
      </c>
    </row>
    <row r="2889" spans="1:21" ht="30" x14ac:dyDescent="0.25">
      <c r="A2889">
        <v>2887</v>
      </c>
      <c r="B2889" s="3" t="s">
        <v>2886</v>
      </c>
      <c r="C2889" s="3" t="s">
        <v>6996</v>
      </c>
      <c r="D2889" s="6">
        <v>2500</v>
      </c>
      <c r="E2889" s="8">
        <v>5</v>
      </c>
      <c r="F2889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8268</v>
      </c>
      <c r="O2889">
        <f t="shared" si="180"/>
        <v>0</v>
      </c>
      <c r="P2889" s="11">
        <f t="shared" si="181"/>
        <v>5</v>
      </c>
      <c r="Q2889" t="s">
        <v>8314</v>
      </c>
      <c r="R2889" t="s">
        <v>8315</v>
      </c>
      <c r="S2889" s="10">
        <f t="shared" si="182"/>
        <v>41985.427361111113</v>
      </c>
      <c r="T2889">
        <f t="shared" si="183"/>
        <v>2014</v>
      </c>
      <c r="U2889" s="15" t="str" cm="1">
        <f t="array" ref="U2889">_xlfn.IFS(MONTH($S2889)=1, "January", MONTH($S2889)=2, "Feburary", MONTH($S2889)=3, "March", MONTH($S2889)=4, "April", MONTH($S2889)=5, "May", MONTH($S2889)=6, "June", MONTH($S2889)=7, "July", MONTH($S2889)=8, "August", MONTH($S2889)=9, "September", MONTH($S2889)=10, "October", MONTH($S2889)=11, "November", MONTH($S2889)=12, "December")</f>
        <v>December</v>
      </c>
    </row>
    <row r="2890" spans="1:21" ht="30" x14ac:dyDescent="0.25">
      <c r="A2890">
        <v>2888</v>
      </c>
      <c r="B2890" s="3" t="s">
        <v>2887</v>
      </c>
      <c r="C2890" s="3" t="s">
        <v>6997</v>
      </c>
      <c r="D2890" s="6">
        <v>2500</v>
      </c>
      <c r="E2890" s="8">
        <v>0</v>
      </c>
      <c r="F2890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8268</v>
      </c>
      <c r="O2890">
        <f t="shared" si="180"/>
        <v>0</v>
      </c>
      <c r="P2890" s="11">
        <f t="shared" si="181"/>
        <v>0</v>
      </c>
      <c r="Q2890" t="s">
        <v>8314</v>
      </c>
      <c r="R2890" t="s">
        <v>8315</v>
      </c>
      <c r="S2890" s="10">
        <f t="shared" si="182"/>
        <v>41922.535185185188</v>
      </c>
      <c r="T2890">
        <f t="shared" si="183"/>
        <v>2014</v>
      </c>
      <c r="U2890" s="15" t="str" cm="1">
        <f t="array" ref="U2890">_xlfn.IFS(MONTH($S2890)=1, "January", MONTH($S2890)=2, "Feburary", MONTH($S2890)=3, "March", MONTH($S2890)=4, "April", MONTH($S2890)=5, "May", MONTH($S2890)=6, "June", MONTH($S2890)=7, "July", MONTH($S2890)=8, "August", MONTH($S2890)=9, "September", MONTH($S2890)=10, "October", MONTH($S2890)=11, "November", MONTH($S2890)=12, "December")</f>
        <v>October</v>
      </c>
    </row>
    <row r="2891" spans="1:21" ht="30" x14ac:dyDescent="0.25">
      <c r="A2891">
        <v>2889</v>
      </c>
      <c r="B2891" s="3" t="s">
        <v>2888</v>
      </c>
      <c r="C2891" s="3" t="s">
        <v>6998</v>
      </c>
      <c r="D2891" s="6">
        <v>2500</v>
      </c>
      <c r="E2891" s="8">
        <v>1142</v>
      </c>
      <c r="F2891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8268</v>
      </c>
      <c r="O2891">
        <f t="shared" si="180"/>
        <v>46</v>
      </c>
      <c r="P2891" s="11">
        <f t="shared" si="181"/>
        <v>81.569999999999993</v>
      </c>
      <c r="Q2891" t="s">
        <v>8314</v>
      </c>
      <c r="R2891" t="s">
        <v>8315</v>
      </c>
      <c r="S2891" s="10">
        <f t="shared" si="182"/>
        <v>41850.863252314812</v>
      </c>
      <c r="T2891">
        <f t="shared" si="183"/>
        <v>2014</v>
      </c>
      <c r="U2891" s="15" t="str" cm="1">
        <f t="array" ref="U2891">_xlfn.IFS(MONTH($S2891)=1, "January", MONTH($S2891)=2, "Feburary", MONTH($S2891)=3, "March", MONTH($S2891)=4, "April", MONTH($S2891)=5, "May", MONTH($S2891)=6, "June", MONTH($S2891)=7, "July", MONTH($S2891)=8, "August", MONTH($S2891)=9, "September", MONTH($S2891)=10, "October", MONTH($S2891)=11, "November", MONTH($S2891)=12, "December")</f>
        <v>July</v>
      </c>
    </row>
    <row r="2892" spans="1:21" ht="30" x14ac:dyDescent="0.25">
      <c r="A2892">
        <v>2890</v>
      </c>
      <c r="B2892" s="3" t="s">
        <v>2889</v>
      </c>
      <c r="C2892" s="3" t="s">
        <v>6999</v>
      </c>
      <c r="D2892" s="6">
        <v>2500</v>
      </c>
      <c r="E2892" s="8">
        <v>21</v>
      </c>
      <c r="F2892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8268</v>
      </c>
      <c r="O2892">
        <f t="shared" si="180"/>
        <v>1</v>
      </c>
      <c r="P2892" s="11">
        <f t="shared" si="181"/>
        <v>7</v>
      </c>
      <c r="Q2892" t="s">
        <v>8314</v>
      </c>
      <c r="R2892" t="s">
        <v>8315</v>
      </c>
      <c r="S2892" s="10">
        <f t="shared" si="182"/>
        <v>41831.742962962962</v>
      </c>
      <c r="T2892">
        <f t="shared" si="183"/>
        <v>2014</v>
      </c>
      <c r="U2892" s="15" t="str" cm="1">
        <f t="array" ref="U2892">_xlfn.IFS(MONTH($S2892)=1, "January", MONTH($S2892)=2, "Feburary", MONTH($S2892)=3, "March", MONTH($S2892)=4, "April", MONTH($S2892)=5, "May", MONTH($S2892)=6, "June", MONTH($S2892)=7, "July", MONTH($S2892)=8, "August", MONTH($S2892)=9, "September", MONTH($S2892)=10, "October", MONTH($S2892)=11, "November", MONTH($S2892)=12, "December")</f>
        <v>July</v>
      </c>
    </row>
    <row r="2893" spans="1:21" ht="30" x14ac:dyDescent="0.25">
      <c r="A2893">
        <v>2891</v>
      </c>
      <c r="B2893" s="3" t="s">
        <v>2890</v>
      </c>
      <c r="C2893" s="3" t="s">
        <v>7000</v>
      </c>
      <c r="D2893" s="6">
        <v>2500</v>
      </c>
      <c r="E2893" s="8">
        <v>273</v>
      </c>
      <c r="F2893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8268</v>
      </c>
      <c r="O2893">
        <f t="shared" si="180"/>
        <v>11</v>
      </c>
      <c r="P2893" s="11">
        <f t="shared" si="181"/>
        <v>27.3</v>
      </c>
      <c r="Q2893" t="s">
        <v>8314</v>
      </c>
      <c r="R2893" t="s">
        <v>8315</v>
      </c>
      <c r="S2893" s="10">
        <f t="shared" si="182"/>
        <v>42415.883425925931</v>
      </c>
      <c r="T2893">
        <f t="shared" si="183"/>
        <v>2016</v>
      </c>
      <c r="U2893" s="15" t="str" cm="1">
        <f t="array" ref="U2893">_xlfn.IFS(MONTH($S2893)=1, "January", MONTH($S2893)=2, "Feburary", MONTH($S2893)=3, "March", MONTH($S2893)=4, "April", MONTH($S2893)=5, "May", MONTH($S2893)=6, "June", MONTH($S2893)=7, "July", MONTH($S2893)=8, "August", MONTH($S2893)=9, "September", MONTH($S2893)=10, "October", MONTH($S2893)=11, "November", MONTH($S2893)=12, "December")</f>
        <v>Feburary</v>
      </c>
    </row>
    <row r="2894" spans="1:21" ht="30" x14ac:dyDescent="0.25">
      <c r="A2894">
        <v>2892</v>
      </c>
      <c r="B2894" s="3" t="s">
        <v>2891</v>
      </c>
      <c r="C2894" s="3" t="s">
        <v>7001</v>
      </c>
      <c r="D2894" s="6">
        <v>2500</v>
      </c>
      <c r="E2894" s="8">
        <v>500</v>
      </c>
      <c r="F2894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8268</v>
      </c>
      <c r="O2894">
        <f t="shared" si="180"/>
        <v>20</v>
      </c>
      <c r="P2894" s="11">
        <f t="shared" si="181"/>
        <v>29.41</v>
      </c>
      <c r="Q2894" t="s">
        <v>8314</v>
      </c>
      <c r="R2894" t="s">
        <v>8315</v>
      </c>
      <c r="S2894" s="10">
        <f t="shared" si="182"/>
        <v>41869.714166666665</v>
      </c>
      <c r="T2894">
        <f t="shared" si="183"/>
        <v>2014</v>
      </c>
      <c r="U2894" s="15" t="str" cm="1">
        <f t="array" ref="U2894">_xlfn.IFS(MONTH($S2894)=1, "January", MONTH($S2894)=2, "Feburary", MONTH($S2894)=3, "March", MONTH($S2894)=4, "April", MONTH($S2894)=5, "May", MONTH($S2894)=6, "June", MONTH($S2894)=7, "July", MONTH($S2894)=8, "August", MONTH($S2894)=9, "September", MONTH($S2894)=10, "October", MONTH($S2894)=11, "November", MONTH($S2894)=12, "December")</f>
        <v>August</v>
      </c>
    </row>
    <row r="2895" spans="1:21" x14ac:dyDescent="0.25">
      <c r="A2895">
        <v>2893</v>
      </c>
      <c r="B2895" s="3" t="s">
        <v>2892</v>
      </c>
      <c r="C2895" s="3" t="s">
        <v>7002</v>
      </c>
      <c r="D2895" s="6">
        <v>2500</v>
      </c>
      <c r="E2895" s="8">
        <v>25</v>
      </c>
      <c r="F2895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8268</v>
      </c>
      <c r="O2895">
        <f t="shared" si="180"/>
        <v>1</v>
      </c>
      <c r="P2895" s="11">
        <f t="shared" si="181"/>
        <v>12.5</v>
      </c>
      <c r="Q2895" t="s">
        <v>8314</v>
      </c>
      <c r="R2895" t="s">
        <v>8315</v>
      </c>
      <c r="S2895" s="10">
        <f t="shared" si="182"/>
        <v>41953.773090277777</v>
      </c>
      <c r="T2895">
        <f t="shared" si="183"/>
        <v>2014</v>
      </c>
      <c r="U2895" s="15" t="str" cm="1">
        <f t="array" ref="U2895">_xlfn.IFS(MONTH($S2895)=1, "January", MONTH($S2895)=2, "Feburary", MONTH($S2895)=3, "March", MONTH($S2895)=4, "April", MONTH($S2895)=5, "May", MONTH($S2895)=6, "June", MONTH($S2895)=7, "July", MONTH($S2895)=8, "August", MONTH($S2895)=9, "September", MONTH($S2895)=10, "October", MONTH($S2895)=11, "November", MONTH($S2895)=12, "December")</f>
        <v>November</v>
      </c>
    </row>
    <row r="2896" spans="1:21" ht="30" x14ac:dyDescent="0.25">
      <c r="A2896">
        <v>2894</v>
      </c>
      <c r="B2896" s="3" t="s">
        <v>2893</v>
      </c>
      <c r="C2896" s="3" t="s">
        <v>7003</v>
      </c>
      <c r="D2896" s="6">
        <v>2500</v>
      </c>
      <c r="E2896" s="8">
        <v>0</v>
      </c>
      <c r="F2896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8268</v>
      </c>
      <c r="O2896">
        <f t="shared" si="180"/>
        <v>0</v>
      </c>
      <c r="P2896" s="11">
        <f t="shared" si="181"/>
        <v>0</v>
      </c>
      <c r="Q2896" t="s">
        <v>8314</v>
      </c>
      <c r="R2896" t="s">
        <v>8315</v>
      </c>
      <c r="S2896" s="10">
        <f t="shared" si="182"/>
        <v>42037.986284722225</v>
      </c>
      <c r="T2896">
        <f t="shared" si="183"/>
        <v>2015</v>
      </c>
      <c r="U2896" s="15" t="str" cm="1">
        <f t="array" ref="U2896">_xlfn.IFS(MONTH($S2896)=1, "January", MONTH($S2896)=2, "Feburary", MONTH($S2896)=3, "March", MONTH($S2896)=4, "April", MONTH($S2896)=5, "May", MONTH($S2896)=6, "June", MONTH($S2896)=7, "July", MONTH($S2896)=8, "August", MONTH($S2896)=9, "September", MONTH($S2896)=10, "October", MONTH($S2896)=11, "November", MONTH($S2896)=12, "December")</f>
        <v>Feburary</v>
      </c>
    </row>
    <row r="2897" spans="1:21" ht="30" x14ac:dyDescent="0.25">
      <c r="A2897">
        <v>2895</v>
      </c>
      <c r="B2897" s="3" t="s">
        <v>2894</v>
      </c>
      <c r="C2897" s="3" t="s">
        <v>7004</v>
      </c>
      <c r="D2897" s="6">
        <v>2500</v>
      </c>
      <c r="E2897" s="8">
        <v>23</v>
      </c>
      <c r="F2897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8268</v>
      </c>
      <c r="O2897">
        <f t="shared" si="180"/>
        <v>1</v>
      </c>
      <c r="P2897" s="11">
        <f t="shared" si="181"/>
        <v>5.75</v>
      </c>
      <c r="Q2897" t="s">
        <v>8314</v>
      </c>
      <c r="R2897" t="s">
        <v>8315</v>
      </c>
      <c r="S2897" s="10">
        <f t="shared" si="182"/>
        <v>41811.555462962962</v>
      </c>
      <c r="T2897">
        <f t="shared" si="183"/>
        <v>2014</v>
      </c>
      <c r="U2897" s="15" t="str" cm="1">
        <f t="array" ref="U2897">_xlfn.IFS(MONTH($S2897)=1, "January", MONTH($S2897)=2, "Feburary", MONTH($S2897)=3, "March", MONTH($S2897)=4, "April", MONTH($S2897)=5, "May", MONTH($S2897)=6, "June", MONTH($S2897)=7, "July", MONTH($S2897)=8, "August", MONTH($S2897)=9, "September", MONTH($S2897)=10, "October", MONTH($S2897)=11, "November", MONTH($S2897)=12, "December")</f>
        <v>June</v>
      </c>
    </row>
    <row r="2898" spans="1:21" ht="30" x14ac:dyDescent="0.25">
      <c r="A2898">
        <v>2896</v>
      </c>
      <c r="B2898" s="3" t="s">
        <v>2895</v>
      </c>
      <c r="C2898" s="3" t="s">
        <v>7005</v>
      </c>
      <c r="D2898" s="6">
        <v>2500</v>
      </c>
      <c r="E2898" s="8">
        <v>625</v>
      </c>
      <c r="F2898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8268</v>
      </c>
      <c r="O2898">
        <f t="shared" si="180"/>
        <v>25</v>
      </c>
      <c r="P2898" s="11">
        <f t="shared" si="181"/>
        <v>52.08</v>
      </c>
      <c r="Q2898" t="s">
        <v>8314</v>
      </c>
      <c r="R2898" t="s">
        <v>8315</v>
      </c>
      <c r="S2898" s="10">
        <f t="shared" si="182"/>
        <v>42701.908807870372</v>
      </c>
      <c r="T2898">
        <f t="shared" si="183"/>
        <v>2016</v>
      </c>
      <c r="U2898" s="15" t="str" cm="1">
        <f t="array" ref="U2898">_xlfn.IFS(MONTH($S2898)=1, "January", MONTH($S2898)=2, "Feburary", MONTH($S2898)=3, "March", MONTH($S2898)=4, "April", MONTH($S2898)=5, "May", MONTH($S2898)=6, "June", MONTH($S2898)=7, "July", MONTH($S2898)=8, "August", MONTH($S2898)=9, "September", MONTH($S2898)=10, "October", MONTH($S2898)=11, "November", MONTH($S2898)=12, "December")</f>
        <v>November</v>
      </c>
    </row>
    <row r="2899" spans="1:21" ht="30" x14ac:dyDescent="0.25">
      <c r="A2899">
        <v>2897</v>
      </c>
      <c r="B2899" s="3" t="s">
        <v>2896</v>
      </c>
      <c r="C2899" s="3" t="s">
        <v>7006</v>
      </c>
      <c r="D2899" s="6">
        <v>2500</v>
      </c>
      <c r="E2899" s="8">
        <v>550</v>
      </c>
      <c r="F2899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8268</v>
      </c>
      <c r="O2899">
        <f t="shared" si="180"/>
        <v>22</v>
      </c>
      <c r="P2899" s="11">
        <f t="shared" si="181"/>
        <v>183.33</v>
      </c>
      <c r="Q2899" t="s">
        <v>8314</v>
      </c>
      <c r="R2899" t="s">
        <v>8315</v>
      </c>
      <c r="S2899" s="10">
        <f t="shared" si="182"/>
        <v>42258.646504629629</v>
      </c>
      <c r="T2899">
        <f t="shared" si="183"/>
        <v>2015</v>
      </c>
      <c r="U2899" s="15" t="str" cm="1">
        <f t="array" ref="U2899">_xlfn.IFS(MONTH($S2899)=1, "January", MONTH($S2899)=2, "Feburary", MONTH($S2899)=3, "March", MONTH($S2899)=4, "April", MONTH($S2899)=5, "May", MONTH($S2899)=6, "June", MONTH($S2899)=7, "July", MONTH($S2899)=8, "August", MONTH($S2899)=9, "September", MONTH($S2899)=10, "October", MONTH($S2899)=11, "November", MONTH($S2899)=12, "December")</f>
        <v>September</v>
      </c>
    </row>
    <row r="2900" spans="1:21" ht="30" x14ac:dyDescent="0.25">
      <c r="A2900">
        <v>2898</v>
      </c>
      <c r="B2900" s="3" t="s">
        <v>2897</v>
      </c>
      <c r="C2900" s="3" t="s">
        <v>7007</v>
      </c>
      <c r="D2900" s="6">
        <v>2500</v>
      </c>
      <c r="E2900" s="8">
        <v>316</v>
      </c>
      <c r="F2900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8268</v>
      </c>
      <c r="O2900">
        <f t="shared" si="180"/>
        <v>13</v>
      </c>
      <c r="P2900" s="11">
        <f t="shared" si="181"/>
        <v>26.33</v>
      </c>
      <c r="Q2900" t="s">
        <v>8314</v>
      </c>
      <c r="R2900" t="s">
        <v>8315</v>
      </c>
      <c r="S2900" s="10">
        <f t="shared" si="182"/>
        <v>42278.664965277778</v>
      </c>
      <c r="T2900">
        <f t="shared" si="183"/>
        <v>2015</v>
      </c>
      <c r="U2900" s="15" t="str" cm="1">
        <f t="array" ref="U2900">_xlfn.IFS(MONTH($S2900)=1, "January", MONTH($S2900)=2, "Feburary", MONTH($S2900)=3, "March", MONTH($S2900)=4, "April", MONTH($S2900)=5, "May", MONTH($S2900)=6, "June", MONTH($S2900)=7, "July", MONTH($S2900)=8, "August", MONTH($S2900)=9, "September", MONTH($S2900)=10, "October", MONTH($S2900)=11, "November", MONTH($S2900)=12, "December")</f>
        <v>October</v>
      </c>
    </row>
    <row r="2901" spans="1:21" ht="30" x14ac:dyDescent="0.25">
      <c r="A2901">
        <v>2899</v>
      </c>
      <c r="B2901" s="3" t="s">
        <v>2898</v>
      </c>
      <c r="C2901" s="3" t="s">
        <v>7008</v>
      </c>
      <c r="D2901" s="6">
        <v>2500</v>
      </c>
      <c r="E2901" s="8">
        <v>0</v>
      </c>
      <c r="F2901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8268</v>
      </c>
      <c r="O2901">
        <f t="shared" si="180"/>
        <v>0</v>
      </c>
      <c r="P2901" s="11">
        <f t="shared" si="181"/>
        <v>0</v>
      </c>
      <c r="Q2901" t="s">
        <v>8314</v>
      </c>
      <c r="R2901" t="s">
        <v>8315</v>
      </c>
      <c r="S2901" s="10">
        <f t="shared" si="182"/>
        <v>42515.078217592592</v>
      </c>
      <c r="T2901">
        <f t="shared" si="183"/>
        <v>2016</v>
      </c>
      <c r="U2901" s="15" t="str" cm="1">
        <f t="array" ref="U2901">_xlfn.IFS(MONTH($S2901)=1, "January", MONTH($S2901)=2, "Feburary", MONTH($S2901)=3, "March", MONTH($S2901)=4, "April", MONTH($S2901)=5, "May", MONTH($S2901)=6, "June", MONTH($S2901)=7, "July", MONTH($S2901)=8, "August", MONTH($S2901)=9, "September", MONTH($S2901)=10, "October", MONTH($S2901)=11, "November", MONTH($S2901)=12, "December")</f>
        <v>May</v>
      </c>
    </row>
    <row r="2902" spans="1:21" ht="30" x14ac:dyDescent="0.25">
      <c r="A2902">
        <v>2900</v>
      </c>
      <c r="B2902" s="3" t="s">
        <v>2899</v>
      </c>
      <c r="C2902" s="3" t="s">
        <v>7009</v>
      </c>
      <c r="D2902" s="6">
        <v>2500</v>
      </c>
      <c r="E2902" s="8">
        <v>3405</v>
      </c>
      <c r="F2902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8268</v>
      </c>
      <c r="O2902">
        <f t="shared" si="180"/>
        <v>136</v>
      </c>
      <c r="P2902" s="11">
        <f t="shared" si="181"/>
        <v>486.43</v>
      </c>
      <c r="Q2902" t="s">
        <v>8314</v>
      </c>
      <c r="R2902" t="s">
        <v>8315</v>
      </c>
      <c r="S2902" s="10">
        <f t="shared" si="182"/>
        <v>41830.234166666669</v>
      </c>
      <c r="T2902">
        <f t="shared" si="183"/>
        <v>2014</v>
      </c>
      <c r="U2902" s="15" t="str" cm="1">
        <f t="array" ref="U2902">_xlfn.IFS(MONTH($S2902)=1, "January", MONTH($S2902)=2, "Feburary", MONTH($S2902)=3, "March", MONTH($S2902)=4, "April", MONTH($S2902)=5, "May", MONTH($S2902)=6, "June", MONTH($S2902)=7, "July", MONTH($S2902)=8, "August", MONTH($S2902)=9, "September", MONTH($S2902)=10, "October", MONTH($S2902)=11, "November", MONTH($S2902)=12, "December")</f>
        <v>July</v>
      </c>
    </row>
    <row r="2903" spans="1:21" ht="30" x14ac:dyDescent="0.25">
      <c r="A2903">
        <v>2901</v>
      </c>
      <c r="B2903" s="3" t="s">
        <v>2900</v>
      </c>
      <c r="C2903" s="3" t="s">
        <v>7010</v>
      </c>
      <c r="D2903" s="6">
        <v>2500</v>
      </c>
      <c r="E2903" s="8">
        <v>6</v>
      </c>
      <c r="F2903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8268</v>
      </c>
      <c r="O2903">
        <f t="shared" si="180"/>
        <v>0</v>
      </c>
      <c r="P2903" s="11">
        <f t="shared" si="181"/>
        <v>3</v>
      </c>
      <c r="Q2903" t="s">
        <v>8314</v>
      </c>
      <c r="R2903" t="s">
        <v>8315</v>
      </c>
      <c r="S2903" s="10">
        <f t="shared" si="182"/>
        <v>41982.904386574075</v>
      </c>
      <c r="T2903">
        <f t="shared" si="183"/>
        <v>2014</v>
      </c>
      <c r="U2903" s="15" t="str" cm="1">
        <f t="array" ref="U2903">_xlfn.IFS(MONTH($S2903)=1, "January", MONTH($S2903)=2, "Feburary", MONTH($S2903)=3, "March", MONTH($S2903)=4, "April", MONTH($S2903)=5, "May", MONTH($S2903)=6, "June", MONTH($S2903)=7, "July", MONTH($S2903)=8, "August", MONTH($S2903)=9, "September", MONTH($S2903)=10, "October", MONTH($S2903)=11, "November", MONTH($S2903)=12, "December")</f>
        <v>December</v>
      </c>
    </row>
    <row r="2904" spans="1:21" ht="30" x14ac:dyDescent="0.25">
      <c r="A2904">
        <v>2902</v>
      </c>
      <c r="B2904" s="3" t="s">
        <v>2901</v>
      </c>
      <c r="C2904" s="3" t="s">
        <v>7011</v>
      </c>
      <c r="D2904" s="6">
        <v>2500</v>
      </c>
      <c r="E2904" s="8">
        <v>25</v>
      </c>
      <c r="F2904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8268</v>
      </c>
      <c r="O2904">
        <f t="shared" si="180"/>
        <v>1</v>
      </c>
      <c r="P2904" s="11">
        <f t="shared" si="181"/>
        <v>25</v>
      </c>
      <c r="Q2904" t="s">
        <v>8314</v>
      </c>
      <c r="R2904" t="s">
        <v>8315</v>
      </c>
      <c r="S2904" s="10">
        <f t="shared" si="182"/>
        <v>42210.439768518518</v>
      </c>
      <c r="T2904">
        <f t="shared" si="183"/>
        <v>2015</v>
      </c>
      <c r="U2904" s="15" t="str" cm="1">
        <f t="array" ref="U2904">_xlfn.IFS(MONTH($S2904)=1, "January", MONTH($S2904)=2, "Feburary", MONTH($S2904)=3, "March", MONTH($S2904)=4, "April", MONTH($S2904)=5, "May", MONTH($S2904)=6, "June", MONTH($S2904)=7, "July", MONTH($S2904)=8, "August", MONTH($S2904)=9, "September", MONTH($S2904)=10, "October", MONTH($S2904)=11, "November", MONTH($S2904)=12, "December")</f>
        <v>July</v>
      </c>
    </row>
    <row r="2905" spans="1:21" ht="30" x14ac:dyDescent="0.25">
      <c r="A2905">
        <v>2903</v>
      </c>
      <c r="B2905" s="3" t="s">
        <v>2902</v>
      </c>
      <c r="C2905" s="3" t="s">
        <v>7012</v>
      </c>
      <c r="D2905" s="6">
        <v>2500</v>
      </c>
      <c r="E2905" s="8">
        <v>39</v>
      </c>
      <c r="F2905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8268</v>
      </c>
      <c r="O2905">
        <f t="shared" si="180"/>
        <v>2</v>
      </c>
      <c r="P2905" s="11">
        <f t="shared" si="181"/>
        <v>9.75</v>
      </c>
      <c r="Q2905" t="s">
        <v>8314</v>
      </c>
      <c r="R2905" t="s">
        <v>8315</v>
      </c>
      <c r="S2905" s="10">
        <f t="shared" si="182"/>
        <v>42196.166874999995</v>
      </c>
      <c r="T2905">
        <f t="shared" si="183"/>
        <v>2015</v>
      </c>
      <c r="U2905" s="15" t="str" cm="1">
        <f t="array" ref="U2905">_xlfn.IFS(MONTH($S2905)=1, "January", MONTH($S2905)=2, "Feburary", MONTH($S2905)=3, "March", MONTH($S2905)=4, "April", MONTH($S2905)=5, "May", MONTH($S2905)=6, "June", MONTH($S2905)=7, "July", MONTH($S2905)=8, "August", MONTH($S2905)=9, "September", MONTH($S2905)=10, "October", MONTH($S2905)=11, "November", MONTH($S2905)=12, "December")</f>
        <v>July</v>
      </c>
    </row>
    <row r="2906" spans="1:21" ht="30" x14ac:dyDescent="0.25">
      <c r="A2906">
        <v>2904</v>
      </c>
      <c r="B2906" s="3" t="s">
        <v>2903</v>
      </c>
      <c r="C2906" s="3" t="s">
        <v>7013</v>
      </c>
      <c r="D2906" s="6">
        <v>2500</v>
      </c>
      <c r="E2906" s="8">
        <v>75</v>
      </c>
      <c r="F2906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8268</v>
      </c>
      <c r="O2906">
        <f t="shared" si="180"/>
        <v>3</v>
      </c>
      <c r="P2906" s="11">
        <f t="shared" si="181"/>
        <v>18.75</v>
      </c>
      <c r="Q2906" t="s">
        <v>8314</v>
      </c>
      <c r="R2906" t="s">
        <v>8315</v>
      </c>
      <c r="S2906" s="10">
        <f t="shared" si="182"/>
        <v>41940.967951388891</v>
      </c>
      <c r="T2906">
        <f t="shared" si="183"/>
        <v>2014</v>
      </c>
      <c r="U2906" s="15" t="str" cm="1">
        <f t="array" ref="U2906">_xlfn.IFS(MONTH($S2906)=1, "January", MONTH($S2906)=2, "Feburary", MONTH($S2906)=3, "March", MONTH($S2906)=4, "April", MONTH($S2906)=5, "May", MONTH($S2906)=6, "June", MONTH($S2906)=7, "July", MONTH($S2906)=8, "August", MONTH($S2906)=9, "September", MONTH($S2906)=10, "October", MONTH($S2906)=11, "November", MONTH($S2906)=12, "December")</f>
        <v>October</v>
      </c>
    </row>
    <row r="2907" spans="1:21" ht="30" x14ac:dyDescent="0.25">
      <c r="A2907">
        <v>2905</v>
      </c>
      <c r="B2907" s="3" t="s">
        <v>2904</v>
      </c>
      <c r="C2907" s="3" t="s">
        <v>7014</v>
      </c>
      <c r="D2907" s="6">
        <v>2500</v>
      </c>
      <c r="E2907" s="8">
        <v>622</v>
      </c>
      <c r="F2907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8268</v>
      </c>
      <c r="O2907">
        <f t="shared" si="180"/>
        <v>25</v>
      </c>
      <c r="P2907" s="11">
        <f t="shared" si="181"/>
        <v>36.590000000000003</v>
      </c>
      <c r="Q2907" t="s">
        <v>8314</v>
      </c>
      <c r="R2907" t="s">
        <v>8315</v>
      </c>
      <c r="S2907" s="10">
        <f t="shared" si="182"/>
        <v>42606.056863425925</v>
      </c>
      <c r="T2907">
        <f t="shared" si="183"/>
        <v>2016</v>
      </c>
      <c r="U2907" s="15" t="str" cm="1">
        <f t="array" ref="U2907">_xlfn.IFS(MONTH($S2907)=1, "January", MONTH($S2907)=2, "Feburary", MONTH($S2907)=3, "March", MONTH($S2907)=4, "April", MONTH($S2907)=5, "May", MONTH($S2907)=6, "June", MONTH($S2907)=7, "July", MONTH($S2907)=8, "August", MONTH($S2907)=9, "September", MONTH($S2907)=10, "October", MONTH($S2907)=11, "November", MONTH($S2907)=12, "December")</f>
        <v>August</v>
      </c>
    </row>
    <row r="2908" spans="1:21" ht="30" x14ac:dyDescent="0.25">
      <c r="A2908">
        <v>2906</v>
      </c>
      <c r="B2908" s="3" t="s">
        <v>2905</v>
      </c>
      <c r="C2908" s="3" t="s">
        <v>7015</v>
      </c>
      <c r="D2908" s="6">
        <v>2500</v>
      </c>
      <c r="E2908" s="8">
        <v>565</v>
      </c>
      <c r="F2908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8268</v>
      </c>
      <c r="O2908">
        <f t="shared" si="180"/>
        <v>23</v>
      </c>
      <c r="P2908" s="11">
        <f t="shared" si="181"/>
        <v>80.709999999999994</v>
      </c>
      <c r="Q2908" t="s">
        <v>8314</v>
      </c>
      <c r="R2908" t="s">
        <v>8315</v>
      </c>
      <c r="S2908" s="10">
        <f t="shared" si="182"/>
        <v>42199.648912037039</v>
      </c>
      <c r="T2908">
        <f t="shared" si="183"/>
        <v>2015</v>
      </c>
      <c r="U2908" s="15" t="str" cm="1">
        <f t="array" ref="U2908">_xlfn.IFS(MONTH($S2908)=1, "January", MONTH($S2908)=2, "Feburary", MONTH($S2908)=3, "March", MONTH($S2908)=4, "April", MONTH($S2908)=5, "May", MONTH($S2908)=6, "June", MONTH($S2908)=7, "July", MONTH($S2908)=8, "August", MONTH($S2908)=9, "September", MONTH($S2908)=10, "October", MONTH($S2908)=11, "November", MONTH($S2908)=12, "December")</f>
        <v>July</v>
      </c>
    </row>
    <row r="2909" spans="1:21" ht="30" x14ac:dyDescent="0.25">
      <c r="A2909">
        <v>2907</v>
      </c>
      <c r="B2909" s="3" t="s">
        <v>2906</v>
      </c>
      <c r="C2909" s="3" t="s">
        <v>7016</v>
      </c>
      <c r="D2909" s="6">
        <v>2500</v>
      </c>
      <c r="E2909" s="8">
        <v>2</v>
      </c>
      <c r="F2909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8268</v>
      </c>
      <c r="O2909">
        <f t="shared" si="180"/>
        <v>0</v>
      </c>
      <c r="P2909" s="11">
        <f t="shared" si="181"/>
        <v>1</v>
      </c>
      <c r="Q2909" t="s">
        <v>8314</v>
      </c>
      <c r="R2909" t="s">
        <v>8315</v>
      </c>
      <c r="S2909" s="10">
        <f t="shared" si="182"/>
        <v>42444.877743055549</v>
      </c>
      <c r="T2909">
        <f t="shared" si="183"/>
        <v>2016</v>
      </c>
      <c r="U2909" s="15" t="str" cm="1">
        <f t="array" ref="U2909">_xlfn.IFS(MONTH($S2909)=1, "January", MONTH($S2909)=2, "Feburary", MONTH($S2909)=3, "March", MONTH($S2909)=4, "April", MONTH($S2909)=5, "May", MONTH($S2909)=6, "June", MONTH($S2909)=7, "July", MONTH($S2909)=8, "August", MONTH($S2909)=9, "September", MONTH($S2909)=10, "October", MONTH($S2909)=11, "November", MONTH($S2909)=12, "December")</f>
        <v>March</v>
      </c>
    </row>
    <row r="2910" spans="1:21" ht="30" x14ac:dyDescent="0.25">
      <c r="A2910">
        <v>2908</v>
      </c>
      <c r="B2910" s="3" t="s">
        <v>2907</v>
      </c>
      <c r="C2910" s="3" t="s">
        <v>7017</v>
      </c>
      <c r="D2910" s="6">
        <v>2500</v>
      </c>
      <c r="E2910" s="8">
        <v>264</v>
      </c>
      <c r="F2910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8268</v>
      </c>
      <c r="O2910">
        <f t="shared" si="180"/>
        <v>11</v>
      </c>
      <c r="P2910" s="11">
        <f t="shared" si="181"/>
        <v>52.8</v>
      </c>
      <c r="Q2910" t="s">
        <v>8314</v>
      </c>
      <c r="R2910" t="s">
        <v>8315</v>
      </c>
      <c r="S2910" s="10">
        <f t="shared" si="182"/>
        <v>42499.731701388882</v>
      </c>
      <c r="T2910">
        <f t="shared" si="183"/>
        <v>2016</v>
      </c>
      <c r="U2910" s="15" t="str" cm="1">
        <f t="array" ref="U2910">_xlfn.IFS(MONTH($S2910)=1, "January", MONTH($S2910)=2, "Feburary", MONTH($S2910)=3, "March", MONTH($S2910)=4, "April", MONTH($S2910)=5, "May", MONTH($S2910)=6, "June", MONTH($S2910)=7, "July", MONTH($S2910)=8, "August", MONTH($S2910)=9, "September", MONTH($S2910)=10, "October", MONTH($S2910)=11, "November", MONTH($S2910)=12, "December")</f>
        <v>May</v>
      </c>
    </row>
    <row r="2911" spans="1:21" ht="30" x14ac:dyDescent="0.25">
      <c r="A2911">
        <v>2909</v>
      </c>
      <c r="B2911" s="3" t="s">
        <v>2908</v>
      </c>
      <c r="C2911" s="3" t="s">
        <v>7018</v>
      </c>
      <c r="D2911" s="6">
        <v>2500</v>
      </c>
      <c r="E2911" s="8">
        <v>20</v>
      </c>
      <c r="F2911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8268</v>
      </c>
      <c r="O2911">
        <f t="shared" si="180"/>
        <v>1</v>
      </c>
      <c r="P2911" s="11">
        <f t="shared" si="181"/>
        <v>20</v>
      </c>
      <c r="Q2911" t="s">
        <v>8314</v>
      </c>
      <c r="R2911" t="s">
        <v>8315</v>
      </c>
      <c r="S2911" s="10">
        <f t="shared" si="182"/>
        <v>41929.266215277778</v>
      </c>
      <c r="T2911">
        <f t="shared" si="183"/>
        <v>2014</v>
      </c>
      <c r="U2911" s="15" t="str" cm="1">
        <f t="array" ref="U2911">_xlfn.IFS(MONTH($S2911)=1, "January", MONTH($S2911)=2, "Feburary", MONTH($S2911)=3, "March", MONTH($S2911)=4, "April", MONTH($S2911)=5, "May", MONTH($S2911)=6, "June", MONTH($S2911)=7, "July", MONTH($S2911)=8, "August", MONTH($S2911)=9, "September", MONTH($S2911)=10, "October", MONTH($S2911)=11, "November", MONTH($S2911)=12, "December")</f>
        <v>October</v>
      </c>
    </row>
    <row r="2912" spans="1:21" ht="30" x14ac:dyDescent="0.25">
      <c r="A2912">
        <v>2910</v>
      </c>
      <c r="B2912" s="3" t="s">
        <v>2909</v>
      </c>
      <c r="C2912" s="3" t="s">
        <v>7019</v>
      </c>
      <c r="D2912" s="6">
        <v>2500</v>
      </c>
      <c r="E2912" s="8">
        <v>1</v>
      </c>
      <c r="F2912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8268</v>
      </c>
      <c r="O2912">
        <f t="shared" si="180"/>
        <v>0</v>
      </c>
      <c r="P2912" s="11">
        <f t="shared" si="181"/>
        <v>1</v>
      </c>
      <c r="Q2912" t="s">
        <v>8314</v>
      </c>
      <c r="R2912" t="s">
        <v>8315</v>
      </c>
      <c r="S2912" s="10">
        <f t="shared" si="182"/>
        <v>42107.841284722221</v>
      </c>
      <c r="T2912">
        <f t="shared" si="183"/>
        <v>2015</v>
      </c>
      <c r="U2912" s="15" t="str" cm="1">
        <f t="array" ref="U2912">_xlfn.IFS(MONTH($S2912)=1, "January", MONTH($S2912)=2, "Feburary", MONTH($S2912)=3, "March", MONTH($S2912)=4, "April", MONTH($S2912)=5, "May", MONTH($S2912)=6, "June", MONTH($S2912)=7, "July", MONTH($S2912)=8, "August", MONTH($S2912)=9, "September", MONTH($S2912)=10, "October", MONTH($S2912)=11, "November", MONTH($S2912)=12, "December")</f>
        <v>April</v>
      </c>
    </row>
    <row r="2913" spans="1:21" ht="30" x14ac:dyDescent="0.25">
      <c r="A2913">
        <v>2911</v>
      </c>
      <c r="B2913" s="3" t="s">
        <v>2910</v>
      </c>
      <c r="C2913" s="3" t="s">
        <v>7020</v>
      </c>
      <c r="D2913" s="6">
        <v>2500</v>
      </c>
      <c r="E2913" s="8">
        <v>657</v>
      </c>
      <c r="F2913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8268</v>
      </c>
      <c r="O2913">
        <f t="shared" si="180"/>
        <v>26</v>
      </c>
      <c r="P2913" s="11">
        <f t="shared" si="181"/>
        <v>46.93</v>
      </c>
      <c r="Q2913" t="s">
        <v>8314</v>
      </c>
      <c r="R2913" t="s">
        <v>8315</v>
      </c>
      <c r="S2913" s="10">
        <f t="shared" si="182"/>
        <v>42142.768819444449</v>
      </c>
      <c r="T2913">
        <f t="shared" si="183"/>
        <v>2015</v>
      </c>
      <c r="U2913" s="15" t="str" cm="1">
        <f t="array" ref="U2913">_xlfn.IFS(MONTH($S2913)=1, "January", MONTH($S2913)=2, "Feburary", MONTH($S2913)=3, "March", MONTH($S2913)=4, "April", MONTH($S2913)=5, "May", MONTH($S2913)=6, "June", MONTH($S2913)=7, "July", MONTH($S2913)=8, "August", MONTH($S2913)=9, "September", MONTH($S2913)=10, "October", MONTH($S2913)=11, "November", MONTH($S2913)=12, "December")</f>
        <v>May</v>
      </c>
    </row>
    <row r="2914" spans="1:21" ht="30" x14ac:dyDescent="0.25">
      <c r="A2914">
        <v>2912</v>
      </c>
      <c r="B2914" s="3" t="s">
        <v>2911</v>
      </c>
      <c r="C2914" s="3" t="s">
        <v>7021</v>
      </c>
      <c r="D2914" s="6">
        <v>2500</v>
      </c>
      <c r="E2914" s="8">
        <v>2030</v>
      </c>
      <c r="F2914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8268</v>
      </c>
      <c r="O2914">
        <f t="shared" si="180"/>
        <v>81</v>
      </c>
      <c r="P2914" s="11">
        <f t="shared" si="181"/>
        <v>78.08</v>
      </c>
      <c r="Q2914" t="s">
        <v>8314</v>
      </c>
      <c r="R2914" t="s">
        <v>8315</v>
      </c>
      <c r="S2914" s="10">
        <f t="shared" si="182"/>
        <v>42354.131643518514</v>
      </c>
      <c r="T2914">
        <f t="shared" si="183"/>
        <v>2015</v>
      </c>
      <c r="U2914" s="15" t="str" cm="1">
        <f t="array" ref="U2914">_xlfn.IFS(MONTH($S2914)=1, "January", MONTH($S2914)=2, "Feburary", MONTH($S2914)=3, "March", MONTH($S2914)=4, "April", MONTH($S2914)=5, "May", MONTH($S2914)=6, "June", MONTH($S2914)=7, "July", MONTH($S2914)=8, "August", MONTH($S2914)=9, "September", MONTH($S2914)=10, "October", MONTH($S2914)=11, "November", MONTH($S2914)=12, "December")</f>
        <v>December</v>
      </c>
    </row>
    <row r="2915" spans="1:21" ht="30" x14ac:dyDescent="0.25">
      <c r="A2915">
        <v>2913</v>
      </c>
      <c r="B2915" s="3" t="s">
        <v>2912</v>
      </c>
      <c r="C2915" s="3" t="s">
        <v>7022</v>
      </c>
      <c r="D2915" s="6">
        <v>2500</v>
      </c>
      <c r="E2915" s="8">
        <v>2</v>
      </c>
      <c r="F2915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8268</v>
      </c>
      <c r="O2915">
        <f t="shared" si="180"/>
        <v>0</v>
      </c>
      <c r="P2915" s="11">
        <f t="shared" si="181"/>
        <v>1</v>
      </c>
      <c r="Q2915" t="s">
        <v>8314</v>
      </c>
      <c r="R2915" t="s">
        <v>8315</v>
      </c>
      <c r="S2915" s="10">
        <f t="shared" si="182"/>
        <v>41828.922905092593</v>
      </c>
      <c r="T2915">
        <f t="shared" si="183"/>
        <v>2014</v>
      </c>
      <c r="U2915" s="15" t="str" cm="1">
        <f t="array" ref="U2915">_xlfn.IFS(MONTH($S2915)=1, "January", MONTH($S2915)=2, "Feburary", MONTH($S2915)=3, "March", MONTH($S2915)=4, "April", MONTH($S2915)=5, "May", MONTH($S2915)=6, "June", MONTH($S2915)=7, "July", MONTH($S2915)=8, "August", MONTH($S2915)=9, "September", MONTH($S2915)=10, "October", MONTH($S2915)=11, "November", MONTH($S2915)=12, "December")</f>
        <v>July</v>
      </c>
    </row>
    <row r="2916" spans="1:21" ht="30" x14ac:dyDescent="0.25">
      <c r="A2916">
        <v>2914</v>
      </c>
      <c r="B2916" s="3" t="s">
        <v>2913</v>
      </c>
      <c r="C2916" s="3" t="s">
        <v>7023</v>
      </c>
      <c r="D2916" s="6">
        <v>2500</v>
      </c>
      <c r="E2916" s="8">
        <v>1</v>
      </c>
      <c r="F2916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8268</v>
      </c>
      <c r="O2916">
        <f t="shared" si="180"/>
        <v>0</v>
      </c>
      <c r="P2916" s="11">
        <f t="shared" si="181"/>
        <v>1</v>
      </c>
      <c r="Q2916" t="s">
        <v>8314</v>
      </c>
      <c r="R2916" t="s">
        <v>8315</v>
      </c>
      <c r="S2916" s="10">
        <f t="shared" si="182"/>
        <v>42017.907337962963</v>
      </c>
      <c r="T2916">
        <f t="shared" si="183"/>
        <v>2015</v>
      </c>
      <c r="U2916" s="15" t="str" cm="1">
        <f t="array" ref="U2916">_xlfn.IFS(MONTH($S2916)=1, "January", MONTH($S2916)=2, "Feburary", MONTH($S2916)=3, "March", MONTH($S2916)=4, "April", MONTH($S2916)=5, "May", MONTH($S2916)=6, "June", MONTH($S2916)=7, "July", MONTH($S2916)=8, "August", MONTH($S2916)=9, "September", MONTH($S2916)=10, "October", MONTH($S2916)=11, "November", MONTH($S2916)=12, "December")</f>
        <v>January</v>
      </c>
    </row>
    <row r="2917" spans="1:21" ht="30" x14ac:dyDescent="0.25">
      <c r="A2917">
        <v>2915</v>
      </c>
      <c r="B2917" s="3" t="s">
        <v>2914</v>
      </c>
      <c r="C2917" s="3" t="s">
        <v>7024</v>
      </c>
      <c r="D2917" s="6">
        <v>2500</v>
      </c>
      <c r="E2917" s="8">
        <v>611</v>
      </c>
      <c r="F2917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8268</v>
      </c>
      <c r="O2917">
        <f t="shared" si="180"/>
        <v>24</v>
      </c>
      <c r="P2917" s="11">
        <f t="shared" si="181"/>
        <v>203.67</v>
      </c>
      <c r="Q2917" t="s">
        <v>8314</v>
      </c>
      <c r="R2917" t="s">
        <v>8315</v>
      </c>
      <c r="S2917" s="10">
        <f t="shared" si="182"/>
        <v>42415.398032407407</v>
      </c>
      <c r="T2917">
        <f t="shared" si="183"/>
        <v>2016</v>
      </c>
      <c r="U2917" s="15" t="str" cm="1">
        <f t="array" ref="U2917">_xlfn.IFS(MONTH($S2917)=1, "January", MONTH($S2917)=2, "Feburary", MONTH($S2917)=3, "March", MONTH($S2917)=4, "April", MONTH($S2917)=5, "May", MONTH($S2917)=6, "June", MONTH($S2917)=7, "July", MONTH($S2917)=8, "August", MONTH($S2917)=9, "September", MONTH($S2917)=10, "October", MONTH($S2917)=11, "November", MONTH($S2917)=12, "December")</f>
        <v>Feburary</v>
      </c>
    </row>
    <row r="2918" spans="1:21" ht="30" x14ac:dyDescent="0.25">
      <c r="A2918">
        <v>2916</v>
      </c>
      <c r="B2918" s="3" t="s">
        <v>2915</v>
      </c>
      <c r="C2918" s="3" t="s">
        <v>7025</v>
      </c>
      <c r="D2918" s="6">
        <v>2500</v>
      </c>
      <c r="E2918" s="8">
        <v>145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8268</v>
      </c>
      <c r="O2918">
        <f t="shared" si="180"/>
        <v>6</v>
      </c>
      <c r="P2918" s="11">
        <f t="shared" si="181"/>
        <v>20.71</v>
      </c>
      <c r="Q2918" t="s">
        <v>8314</v>
      </c>
      <c r="R2918" t="s">
        <v>8315</v>
      </c>
      <c r="S2918" s="10">
        <f t="shared" si="182"/>
        <v>41755.476724537039</v>
      </c>
      <c r="T2918">
        <f t="shared" si="183"/>
        <v>2014</v>
      </c>
      <c r="U2918" s="15" t="str" cm="1">
        <f t="array" ref="U2918">_xlfn.IFS(MONTH($S2918)=1, "January", MONTH($S2918)=2, "Feburary", MONTH($S2918)=3, "March", MONTH($S2918)=4, "April", MONTH($S2918)=5, "May", MONTH($S2918)=6, "June", MONTH($S2918)=7, "July", MONTH($S2918)=8, "August", MONTH($S2918)=9, "September", MONTH($S2918)=10, "October", MONTH($S2918)=11, "November", MONTH($S2918)=12, "December")</f>
        <v>April</v>
      </c>
    </row>
    <row r="2919" spans="1:21" ht="30" x14ac:dyDescent="0.25">
      <c r="A2919">
        <v>2917</v>
      </c>
      <c r="B2919" s="3" t="s">
        <v>2916</v>
      </c>
      <c r="C2919" s="3" t="s">
        <v>7026</v>
      </c>
      <c r="D2919" s="6">
        <v>2500</v>
      </c>
      <c r="E2919" s="8">
        <v>437</v>
      </c>
      <c r="F2919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8268</v>
      </c>
      <c r="O2919">
        <f t="shared" si="180"/>
        <v>17</v>
      </c>
      <c r="P2919" s="11">
        <f t="shared" si="181"/>
        <v>48.56</v>
      </c>
      <c r="Q2919" t="s">
        <v>8314</v>
      </c>
      <c r="R2919" t="s">
        <v>8315</v>
      </c>
      <c r="S2919" s="10">
        <f t="shared" si="182"/>
        <v>42245.234340277777</v>
      </c>
      <c r="T2919">
        <f t="shared" si="183"/>
        <v>2015</v>
      </c>
      <c r="U2919" s="15" t="str" cm="1">
        <f t="array" ref="U2919">_xlfn.IFS(MONTH($S2919)=1, "January", MONTH($S2919)=2, "Feburary", MONTH($S2919)=3, "March", MONTH($S2919)=4, "April", MONTH($S2919)=5, "May", MONTH($S2919)=6, "June", MONTH($S2919)=7, "July", MONTH($S2919)=8, "August", MONTH($S2919)=9, "September", MONTH($S2919)=10, "October", MONTH($S2919)=11, "November", MONTH($S2919)=12, "December")</f>
        <v>August</v>
      </c>
    </row>
    <row r="2920" spans="1:21" ht="30" x14ac:dyDescent="0.25">
      <c r="A2920">
        <v>2918</v>
      </c>
      <c r="B2920" s="3" t="s">
        <v>2917</v>
      </c>
      <c r="C2920" s="3" t="s">
        <v>7027</v>
      </c>
      <c r="D2920" s="6">
        <v>2500</v>
      </c>
      <c r="E2920" s="8">
        <v>1362</v>
      </c>
      <c r="F2920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8268</v>
      </c>
      <c r="O2920">
        <f t="shared" si="180"/>
        <v>54</v>
      </c>
      <c r="P2920" s="11">
        <f t="shared" si="181"/>
        <v>68.099999999999994</v>
      </c>
      <c r="Q2920" t="s">
        <v>8314</v>
      </c>
      <c r="R2920" t="s">
        <v>8315</v>
      </c>
      <c r="S2920" s="10">
        <f t="shared" si="182"/>
        <v>42278.629710648151</v>
      </c>
      <c r="T2920">
        <f t="shared" si="183"/>
        <v>2015</v>
      </c>
      <c r="U2920" s="15" t="str" cm="1">
        <f t="array" ref="U2920">_xlfn.IFS(MONTH($S2920)=1, "January", MONTH($S2920)=2, "Feburary", MONTH($S2920)=3, "March", MONTH($S2920)=4, "April", MONTH($S2920)=5, "May", MONTH($S2920)=6, "June", MONTH($S2920)=7, "July", MONTH($S2920)=8, "August", MONTH($S2920)=9, "September", MONTH($S2920)=10, "October", MONTH($S2920)=11, "November", MONTH($S2920)=12, "December")</f>
        <v>October</v>
      </c>
    </row>
    <row r="2921" spans="1:21" ht="30" x14ac:dyDescent="0.25">
      <c r="A2921">
        <v>2919</v>
      </c>
      <c r="B2921" s="3" t="s">
        <v>2918</v>
      </c>
      <c r="C2921" s="3" t="s">
        <v>7028</v>
      </c>
      <c r="D2921" s="6">
        <v>2500</v>
      </c>
      <c r="E2921" s="8">
        <v>51</v>
      </c>
      <c r="F2921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8268</v>
      </c>
      <c r="O2921">
        <f t="shared" si="180"/>
        <v>2</v>
      </c>
      <c r="P2921" s="11">
        <f t="shared" si="181"/>
        <v>8.5</v>
      </c>
      <c r="Q2921" t="s">
        <v>8314</v>
      </c>
      <c r="R2921" t="s">
        <v>8315</v>
      </c>
      <c r="S2921" s="10">
        <f t="shared" si="182"/>
        <v>41826.61954861111</v>
      </c>
      <c r="T2921">
        <f t="shared" si="183"/>
        <v>2014</v>
      </c>
      <c r="U2921" s="15" t="str" cm="1">
        <f t="array" ref="U2921">_xlfn.IFS(MONTH($S2921)=1, "January", MONTH($S2921)=2, "Feburary", MONTH($S2921)=3, "March", MONTH($S2921)=4, "April", MONTH($S2921)=5, "May", MONTH($S2921)=6, "June", MONTH($S2921)=7, "July", MONTH($S2921)=8, "August", MONTH($S2921)=9, "September", MONTH($S2921)=10, "October", MONTH($S2921)=11, "November", MONTH($S2921)=12, "December")</f>
        <v>July</v>
      </c>
    </row>
    <row r="2922" spans="1:21" ht="30" x14ac:dyDescent="0.25">
      <c r="A2922">
        <v>2920</v>
      </c>
      <c r="B2922" s="3" t="s">
        <v>2919</v>
      </c>
      <c r="C2922" s="3" t="s">
        <v>7029</v>
      </c>
      <c r="D2922" s="6">
        <v>2500</v>
      </c>
      <c r="E2922" s="8">
        <v>671</v>
      </c>
      <c r="F2922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8268</v>
      </c>
      <c r="O2922">
        <f t="shared" si="180"/>
        <v>27</v>
      </c>
      <c r="P2922" s="11">
        <f t="shared" si="181"/>
        <v>51.62</v>
      </c>
      <c r="Q2922" t="s">
        <v>8314</v>
      </c>
      <c r="R2922" t="s">
        <v>8315</v>
      </c>
      <c r="S2922" s="10">
        <f t="shared" si="182"/>
        <v>42058.792476851857</v>
      </c>
      <c r="T2922">
        <f t="shared" si="183"/>
        <v>2015</v>
      </c>
      <c r="U2922" s="15" t="str" cm="1">
        <f t="array" ref="U2922">_xlfn.IFS(MONTH($S2922)=1, "January", MONTH($S2922)=2, "Feburary", MONTH($S2922)=3, "March", MONTH($S2922)=4, "April", MONTH($S2922)=5, "May", MONTH($S2922)=6, "June", MONTH($S2922)=7, "July", MONTH($S2922)=8, "August", MONTH($S2922)=9, "September", MONTH($S2922)=10, "October", MONTH($S2922)=11, "November", MONTH($S2922)=12, "December")</f>
        <v>Feburary</v>
      </c>
    </row>
    <row r="2923" spans="1:21" ht="30" x14ac:dyDescent="0.25">
      <c r="A2923">
        <v>2921</v>
      </c>
      <c r="B2923" s="3" t="s">
        <v>2920</v>
      </c>
      <c r="C2923" s="3" t="s">
        <v>7030</v>
      </c>
      <c r="D2923" s="6">
        <v>2500</v>
      </c>
      <c r="E2923" s="8">
        <v>129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>
        <f t="shared" si="180"/>
        <v>5</v>
      </c>
      <c r="P2923" s="11">
        <f t="shared" si="181"/>
        <v>43</v>
      </c>
      <c r="Q2923" t="s">
        <v>8314</v>
      </c>
      <c r="R2923" t="s">
        <v>8356</v>
      </c>
      <c r="S2923" s="10">
        <f t="shared" si="182"/>
        <v>41877.886620370373</v>
      </c>
      <c r="T2923">
        <f t="shared" si="183"/>
        <v>2014</v>
      </c>
      <c r="U2923" s="15" t="str" cm="1">
        <f t="array" ref="U2923">_xlfn.IFS(MONTH($S2923)=1, "January", MONTH($S2923)=2, "Feburary", MONTH($S2923)=3, "March", MONTH($S2923)=4, "April", MONTH($S2923)=5, "May", MONTH($S2923)=6, "June", MONTH($S2923)=7, "July", MONTH($S2923)=8, "August", MONTH($S2923)=9, "September", MONTH($S2923)=10, "October", MONTH($S2923)=11, "November", MONTH($S2923)=12, "December")</f>
        <v>August</v>
      </c>
    </row>
    <row r="2924" spans="1:21" ht="30" x14ac:dyDescent="0.25">
      <c r="A2924">
        <v>2922</v>
      </c>
      <c r="B2924" s="3" t="s">
        <v>2921</v>
      </c>
      <c r="C2924" s="3" t="s">
        <v>7031</v>
      </c>
      <c r="D2924" s="6">
        <v>2500</v>
      </c>
      <c r="E2924" s="8">
        <v>500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>
        <f t="shared" si="180"/>
        <v>20</v>
      </c>
      <c r="P2924" s="11">
        <f t="shared" si="181"/>
        <v>83.33</v>
      </c>
      <c r="Q2924" t="s">
        <v>8314</v>
      </c>
      <c r="R2924" t="s">
        <v>8356</v>
      </c>
      <c r="S2924" s="10">
        <f t="shared" si="182"/>
        <v>42097.874155092592</v>
      </c>
      <c r="T2924">
        <f t="shared" si="183"/>
        <v>2015</v>
      </c>
      <c r="U2924" s="15" t="str" cm="1">
        <f t="array" ref="U2924">_xlfn.IFS(MONTH($S2924)=1, "January", MONTH($S2924)=2, "Feburary", MONTH($S2924)=3, "March", MONTH($S2924)=4, "April", MONTH($S2924)=5, "May", MONTH($S2924)=6, "June", MONTH($S2924)=7, "July", MONTH($S2924)=8, "August", MONTH($S2924)=9, "September", MONTH($S2924)=10, "October", MONTH($S2924)=11, "November", MONTH($S2924)=12, "December")</f>
        <v>April</v>
      </c>
    </row>
    <row r="2925" spans="1:21" ht="30" x14ac:dyDescent="0.25">
      <c r="A2925">
        <v>2923</v>
      </c>
      <c r="B2925" s="3" t="s">
        <v>2922</v>
      </c>
      <c r="C2925" s="3" t="s">
        <v>7032</v>
      </c>
      <c r="D2925" s="6">
        <v>2500</v>
      </c>
      <c r="E2925" s="8">
        <v>300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>
        <f t="shared" si="180"/>
        <v>12</v>
      </c>
      <c r="P2925" s="11">
        <f t="shared" si="181"/>
        <v>30</v>
      </c>
      <c r="Q2925" t="s">
        <v>8314</v>
      </c>
      <c r="R2925" t="s">
        <v>8356</v>
      </c>
      <c r="S2925" s="10">
        <f t="shared" si="182"/>
        <v>42013.15253472222</v>
      </c>
      <c r="T2925">
        <f t="shared" si="183"/>
        <v>2015</v>
      </c>
      <c r="U2925" s="15" t="str" cm="1">
        <f t="array" ref="U2925">_xlfn.IFS(MONTH($S2925)=1, "January", MONTH($S2925)=2, "Feburary", MONTH($S2925)=3, "March", MONTH($S2925)=4, "April", MONTH($S2925)=5, "May", MONTH($S2925)=6, "June", MONTH($S2925)=7, "July", MONTH($S2925)=8, "August", MONTH($S2925)=9, "September", MONTH($S2925)=10, "October", MONTH($S2925)=11, "November", MONTH($S2925)=12, "December")</f>
        <v>January</v>
      </c>
    </row>
    <row r="2926" spans="1:21" ht="30" x14ac:dyDescent="0.25">
      <c r="A2926">
        <v>2924</v>
      </c>
      <c r="B2926" s="3" t="s">
        <v>2923</v>
      </c>
      <c r="C2926" s="3" t="s">
        <v>7033</v>
      </c>
      <c r="D2926" s="6">
        <v>2500</v>
      </c>
      <c r="E2926" s="8">
        <v>25800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>
        <f t="shared" si="180"/>
        <v>1032</v>
      </c>
      <c r="P2926" s="11">
        <f t="shared" si="181"/>
        <v>175.51</v>
      </c>
      <c r="Q2926" t="s">
        <v>8314</v>
      </c>
      <c r="R2926" t="s">
        <v>8356</v>
      </c>
      <c r="S2926" s="10">
        <f t="shared" si="182"/>
        <v>42103.556828703702</v>
      </c>
      <c r="T2926">
        <f t="shared" si="183"/>
        <v>2015</v>
      </c>
      <c r="U2926" s="15" t="str" cm="1">
        <f t="array" ref="U2926">_xlfn.IFS(MONTH($S2926)=1, "January", MONTH($S2926)=2, "Feburary", MONTH($S2926)=3, "March", MONTH($S2926)=4, "April", MONTH($S2926)=5, "May", MONTH($S2926)=6, "June", MONTH($S2926)=7, "July", MONTH($S2926)=8, "August", MONTH($S2926)=9, "September", MONTH($S2926)=10, "October", MONTH($S2926)=11, "November", MONTH($S2926)=12, "December")</f>
        <v>April</v>
      </c>
    </row>
    <row r="2927" spans="1:21" ht="30" x14ac:dyDescent="0.25">
      <c r="A2927">
        <v>2925</v>
      </c>
      <c r="B2927" s="3" t="s">
        <v>2924</v>
      </c>
      <c r="C2927" s="3" t="s">
        <v>7034</v>
      </c>
      <c r="D2927" s="6">
        <v>2500</v>
      </c>
      <c r="E2927" s="8">
        <v>46100.69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>
        <f t="shared" si="180"/>
        <v>1844</v>
      </c>
      <c r="P2927" s="11">
        <f t="shared" si="181"/>
        <v>231.66</v>
      </c>
      <c r="Q2927" t="s">
        <v>8314</v>
      </c>
      <c r="R2927" t="s">
        <v>8356</v>
      </c>
      <c r="S2927" s="10">
        <f t="shared" si="182"/>
        <v>41863.584120370368</v>
      </c>
      <c r="T2927">
        <f t="shared" si="183"/>
        <v>2014</v>
      </c>
      <c r="U2927" s="15" t="str" cm="1">
        <f t="array" ref="U2927">_xlfn.IFS(MONTH($S2927)=1, "January", MONTH($S2927)=2, "Feburary", MONTH($S2927)=3, "March", MONTH($S2927)=4, "April", MONTH($S2927)=5, "May", MONTH($S2927)=6, "June", MONTH($S2927)=7, "July", MONTH($S2927)=8, "August", MONTH($S2927)=9, "September", MONTH($S2927)=10, "October", MONTH($S2927)=11, "November", MONTH($S2927)=12, "December")</f>
        <v>August</v>
      </c>
    </row>
    <row r="2928" spans="1:21" ht="30" x14ac:dyDescent="0.25">
      <c r="A2928">
        <v>2926</v>
      </c>
      <c r="B2928" s="3" t="s">
        <v>2925</v>
      </c>
      <c r="C2928" s="3" t="s">
        <v>7035</v>
      </c>
      <c r="D2928" s="6">
        <v>2500</v>
      </c>
      <c r="E2928" s="8">
        <v>3750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>
        <f t="shared" si="180"/>
        <v>150</v>
      </c>
      <c r="P2928" s="11">
        <f t="shared" si="181"/>
        <v>75</v>
      </c>
      <c r="Q2928" t="s">
        <v>8314</v>
      </c>
      <c r="R2928" t="s">
        <v>8356</v>
      </c>
      <c r="S2928" s="10">
        <f t="shared" si="182"/>
        <v>42044.765960648147</v>
      </c>
      <c r="T2928">
        <f t="shared" si="183"/>
        <v>2015</v>
      </c>
      <c r="U2928" s="15" t="str" cm="1">
        <f t="array" ref="U2928">_xlfn.IFS(MONTH($S2928)=1, "January", MONTH($S2928)=2, "Feburary", MONTH($S2928)=3, "March", MONTH($S2928)=4, "April", MONTH($S2928)=5, "May", MONTH($S2928)=6, "June", MONTH($S2928)=7, "July", MONTH($S2928)=8, "August", MONTH($S2928)=9, "September", MONTH($S2928)=10, "October", MONTH($S2928)=11, "November", MONTH($S2928)=12, "December")</f>
        <v>Feburary</v>
      </c>
    </row>
    <row r="2929" spans="1:21" ht="30" x14ac:dyDescent="0.25">
      <c r="A2929">
        <v>2927</v>
      </c>
      <c r="B2929" s="3" t="s">
        <v>2926</v>
      </c>
      <c r="C2929" s="3" t="s">
        <v>7036</v>
      </c>
      <c r="D2929" s="6">
        <v>2500</v>
      </c>
      <c r="E2929" s="8">
        <v>2355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>
        <f t="shared" si="180"/>
        <v>94</v>
      </c>
      <c r="P2929" s="11">
        <f t="shared" si="181"/>
        <v>112.14</v>
      </c>
      <c r="Q2929" t="s">
        <v>8314</v>
      </c>
      <c r="R2929" t="s">
        <v>8356</v>
      </c>
      <c r="S2929" s="10">
        <f t="shared" si="182"/>
        <v>41806.669317129628</v>
      </c>
      <c r="T2929">
        <f t="shared" si="183"/>
        <v>2014</v>
      </c>
      <c r="U2929" s="15" t="str" cm="1">
        <f t="array" ref="U2929">_xlfn.IFS(MONTH($S2929)=1, "January", MONTH($S2929)=2, "Feburary", MONTH($S2929)=3, "March", MONTH($S2929)=4, "April", MONTH($S2929)=5, "May", MONTH($S2929)=6, "June", MONTH($S2929)=7, "July", MONTH($S2929)=8, "August", MONTH($S2929)=9, "September", MONTH($S2929)=10, "October", MONTH($S2929)=11, "November", MONTH($S2929)=12, "December")</f>
        <v>June</v>
      </c>
    </row>
    <row r="2930" spans="1:21" ht="30" x14ac:dyDescent="0.25">
      <c r="A2930">
        <v>2928</v>
      </c>
      <c r="B2930" s="3" t="s">
        <v>2927</v>
      </c>
      <c r="C2930" s="3" t="s">
        <v>7037</v>
      </c>
      <c r="D2930" s="6">
        <v>2500</v>
      </c>
      <c r="E2930" s="8">
        <v>1000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>
        <f t="shared" si="180"/>
        <v>40</v>
      </c>
      <c r="P2930" s="11">
        <f t="shared" si="181"/>
        <v>41.67</v>
      </c>
      <c r="Q2930" t="s">
        <v>8314</v>
      </c>
      <c r="R2930" t="s">
        <v>8356</v>
      </c>
      <c r="S2930" s="10">
        <f t="shared" si="182"/>
        <v>42403.998217592598</v>
      </c>
      <c r="T2930">
        <f t="shared" si="183"/>
        <v>2016</v>
      </c>
      <c r="U2930" s="15" t="str" cm="1">
        <f t="array" ref="U2930">_xlfn.IFS(MONTH($S2930)=1, "January", MONTH($S2930)=2, "Feburary", MONTH($S2930)=3, "March", MONTH($S2930)=4, "April", MONTH($S2930)=5, "May", MONTH($S2930)=6, "June", MONTH($S2930)=7, "July", MONTH($S2930)=8, "August", MONTH($S2930)=9, "September", MONTH($S2930)=10, "October", MONTH($S2930)=11, "November", MONTH($S2930)=12, "December")</f>
        <v>Feburary</v>
      </c>
    </row>
    <row r="2931" spans="1:21" ht="30" x14ac:dyDescent="0.25">
      <c r="A2931">
        <v>2929</v>
      </c>
      <c r="B2931" s="3" t="s">
        <v>2928</v>
      </c>
      <c r="C2931" s="3" t="s">
        <v>7038</v>
      </c>
      <c r="D2931" s="6">
        <v>2500</v>
      </c>
      <c r="E2931" s="8">
        <v>8165.55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>
        <f t="shared" si="180"/>
        <v>327</v>
      </c>
      <c r="P2931" s="11">
        <f t="shared" si="181"/>
        <v>255.17</v>
      </c>
      <c r="Q2931" t="s">
        <v>8314</v>
      </c>
      <c r="R2931" t="s">
        <v>8356</v>
      </c>
      <c r="S2931" s="10">
        <f t="shared" si="182"/>
        <v>41754.564328703702</v>
      </c>
      <c r="T2931">
        <f t="shared" si="183"/>
        <v>2014</v>
      </c>
      <c r="U2931" s="15" t="str" cm="1">
        <f t="array" ref="U2931">_xlfn.IFS(MONTH($S2931)=1, "January", MONTH($S2931)=2, "Feburary", MONTH($S2931)=3, "March", MONTH($S2931)=4, "April", MONTH($S2931)=5, "May", MONTH($S2931)=6, "June", MONTH($S2931)=7, "July", MONTH($S2931)=8, "August", MONTH($S2931)=9, "September", MONTH($S2931)=10, "October", MONTH($S2931)=11, "November", MONTH($S2931)=12, "December")</f>
        <v>April</v>
      </c>
    </row>
    <row r="2932" spans="1:21" ht="30" x14ac:dyDescent="0.25">
      <c r="A2932">
        <v>2930</v>
      </c>
      <c r="B2932" s="3" t="s">
        <v>2929</v>
      </c>
      <c r="C2932" s="3" t="s">
        <v>7039</v>
      </c>
      <c r="D2932" s="6">
        <v>2500</v>
      </c>
      <c r="E2932" s="8">
        <v>10092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>
        <f t="shared" si="180"/>
        <v>404</v>
      </c>
      <c r="P2932" s="11">
        <f t="shared" si="181"/>
        <v>162.77000000000001</v>
      </c>
      <c r="Q2932" t="s">
        <v>8314</v>
      </c>
      <c r="R2932" t="s">
        <v>8356</v>
      </c>
      <c r="S2932" s="10">
        <f t="shared" si="182"/>
        <v>42101.584074074075</v>
      </c>
      <c r="T2932">
        <f t="shared" si="183"/>
        <v>2015</v>
      </c>
      <c r="U2932" s="15" t="str" cm="1">
        <f t="array" ref="U2932">_xlfn.IFS(MONTH($S2932)=1, "January", MONTH($S2932)=2, "Feburary", MONTH($S2932)=3, "March", MONTH($S2932)=4, "April", MONTH($S2932)=5, "May", MONTH($S2932)=6, "June", MONTH($S2932)=7, "July", MONTH($S2932)=8, "August", MONTH($S2932)=9, "September", MONTH($S2932)=10, "October", MONTH($S2932)=11, "November", MONTH($S2932)=12, "December")</f>
        <v>April</v>
      </c>
    </row>
    <row r="2933" spans="1:21" ht="30" x14ac:dyDescent="0.25">
      <c r="A2933">
        <v>2931</v>
      </c>
      <c r="B2933" s="3" t="s">
        <v>2930</v>
      </c>
      <c r="C2933" s="3" t="s">
        <v>7040</v>
      </c>
      <c r="D2933" s="6">
        <v>2500</v>
      </c>
      <c r="E2933" s="8">
        <v>795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>
        <f t="shared" si="180"/>
        <v>32</v>
      </c>
      <c r="P2933" s="11">
        <f t="shared" si="181"/>
        <v>88.33</v>
      </c>
      <c r="Q2933" t="s">
        <v>8314</v>
      </c>
      <c r="R2933" t="s">
        <v>8356</v>
      </c>
      <c r="S2933" s="10">
        <f t="shared" si="182"/>
        <v>41872.291238425925</v>
      </c>
      <c r="T2933">
        <f t="shared" si="183"/>
        <v>2014</v>
      </c>
      <c r="U2933" s="15" t="str" cm="1">
        <f t="array" ref="U2933">_xlfn.IFS(MONTH($S2933)=1, "January", MONTH($S2933)=2, "Feburary", MONTH($S2933)=3, "March", MONTH($S2933)=4, "April", MONTH($S2933)=5, "May", MONTH($S2933)=6, "June", MONTH($S2933)=7, "July", MONTH($S2933)=8, "August", MONTH($S2933)=9, "September", MONTH($S2933)=10, "October", MONTH($S2933)=11, "November", MONTH($S2933)=12, "December")</f>
        <v>August</v>
      </c>
    </row>
    <row r="2934" spans="1:21" ht="30" x14ac:dyDescent="0.25">
      <c r="A2934">
        <v>2932</v>
      </c>
      <c r="B2934" s="3" t="s">
        <v>2931</v>
      </c>
      <c r="C2934" s="3" t="s">
        <v>7041</v>
      </c>
      <c r="D2934" s="6">
        <v>2468</v>
      </c>
      <c r="E2934" s="8">
        <v>3258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>
        <f t="shared" si="180"/>
        <v>132</v>
      </c>
      <c r="P2934" s="11">
        <f t="shared" si="181"/>
        <v>85.74</v>
      </c>
      <c r="Q2934" t="s">
        <v>8314</v>
      </c>
      <c r="R2934" t="s">
        <v>8356</v>
      </c>
      <c r="S2934" s="10">
        <f t="shared" si="182"/>
        <v>42025.164780092593</v>
      </c>
      <c r="T2934">
        <f t="shared" si="183"/>
        <v>2015</v>
      </c>
      <c r="U2934" s="15" t="str" cm="1">
        <f t="array" ref="U2934">_xlfn.IFS(MONTH($S2934)=1, "January", MONTH($S2934)=2, "Feburary", MONTH($S2934)=3, "March", MONTH($S2934)=4, "April", MONTH($S2934)=5, "May", MONTH($S2934)=6, "June", MONTH($S2934)=7, "July", MONTH($S2934)=8, "August", MONTH($S2934)=9, "September", MONTH($S2934)=10, "October", MONTH($S2934)=11, "November", MONTH($S2934)=12, "December")</f>
        <v>January</v>
      </c>
    </row>
    <row r="2935" spans="1:21" ht="30" x14ac:dyDescent="0.25">
      <c r="A2935">
        <v>2933</v>
      </c>
      <c r="B2935" s="3" t="s">
        <v>2932</v>
      </c>
      <c r="C2935" s="3" t="s">
        <v>7042</v>
      </c>
      <c r="D2935" s="6">
        <v>2450</v>
      </c>
      <c r="E2935" s="8">
        <v>2569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>
        <f t="shared" si="180"/>
        <v>105</v>
      </c>
      <c r="P2935" s="11">
        <f t="shared" si="181"/>
        <v>47.57</v>
      </c>
      <c r="Q2935" t="s">
        <v>8314</v>
      </c>
      <c r="R2935" t="s">
        <v>8356</v>
      </c>
      <c r="S2935" s="10">
        <f t="shared" si="182"/>
        <v>42495.956631944442</v>
      </c>
      <c r="T2935">
        <f t="shared" si="183"/>
        <v>2016</v>
      </c>
      <c r="U2935" s="15" t="str" cm="1">
        <f t="array" ref="U2935">_xlfn.IFS(MONTH($S2935)=1, "January", MONTH($S2935)=2, "Feburary", MONTH($S2935)=3, "March", MONTH($S2935)=4, "April", MONTH($S2935)=5, "May", MONTH($S2935)=6, "June", MONTH($S2935)=7, "July", MONTH($S2935)=8, "August", MONTH($S2935)=9, "September", MONTH($S2935)=10, "October", MONTH($S2935)=11, "November", MONTH($S2935)=12, "December")</f>
        <v>May</v>
      </c>
    </row>
    <row r="2936" spans="1:21" ht="30" x14ac:dyDescent="0.25">
      <c r="A2936">
        <v>2934</v>
      </c>
      <c r="B2936" s="3" t="s">
        <v>2933</v>
      </c>
      <c r="C2936" s="3" t="s">
        <v>7043</v>
      </c>
      <c r="D2936" s="6">
        <v>2413</v>
      </c>
      <c r="E2936" s="8">
        <v>2700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>
        <f t="shared" si="180"/>
        <v>112</v>
      </c>
      <c r="P2936" s="11">
        <f t="shared" si="181"/>
        <v>72.97</v>
      </c>
      <c r="Q2936" t="s">
        <v>8314</v>
      </c>
      <c r="R2936" t="s">
        <v>8356</v>
      </c>
      <c r="S2936" s="10">
        <f t="shared" si="182"/>
        <v>41775.636157407411</v>
      </c>
      <c r="T2936">
        <f t="shared" si="183"/>
        <v>2014</v>
      </c>
      <c r="U2936" s="15" t="str" cm="1">
        <f t="array" ref="U2936">_xlfn.IFS(MONTH($S2936)=1, "January", MONTH($S2936)=2, "Feburary", MONTH($S2936)=3, "March", MONTH($S2936)=4, "April", MONTH($S2936)=5, "May", MONTH($S2936)=6, "June", MONTH($S2936)=7, "July", MONTH($S2936)=8, "August", MONTH($S2936)=9, "September", MONTH($S2936)=10, "October", MONTH($S2936)=11, "November", MONTH($S2936)=12, "December")</f>
        <v>May</v>
      </c>
    </row>
    <row r="2937" spans="1:21" ht="30" x14ac:dyDescent="0.25">
      <c r="A2937">
        <v>2935</v>
      </c>
      <c r="B2937" s="3" t="s">
        <v>2934</v>
      </c>
      <c r="C2937" s="3" t="s">
        <v>7044</v>
      </c>
      <c r="D2937" s="6">
        <v>2400</v>
      </c>
      <c r="E2937" s="8">
        <v>3531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>
        <f t="shared" si="180"/>
        <v>147</v>
      </c>
      <c r="P2937" s="11">
        <f t="shared" si="181"/>
        <v>90.54</v>
      </c>
      <c r="Q2937" t="s">
        <v>8314</v>
      </c>
      <c r="R2937" t="s">
        <v>8356</v>
      </c>
      <c r="S2937" s="10">
        <f t="shared" si="182"/>
        <v>42553.583425925928</v>
      </c>
      <c r="T2937">
        <f t="shared" si="183"/>
        <v>2016</v>
      </c>
      <c r="U2937" s="15" t="str" cm="1">
        <f t="array" ref="U2937">_xlfn.IFS(MONTH($S2937)=1, "January", MONTH($S2937)=2, "Feburary", MONTH($S2937)=3, "March", MONTH($S2937)=4, "April", MONTH($S2937)=5, "May", MONTH($S2937)=6, "June", MONTH($S2937)=7, "July", MONTH($S2937)=8, "August", MONTH($S2937)=9, "September", MONTH($S2937)=10, "October", MONTH($S2937)=11, "November", MONTH($S2937)=12, "December")</f>
        <v>July</v>
      </c>
    </row>
    <row r="2938" spans="1:21" ht="30" x14ac:dyDescent="0.25">
      <c r="A2938">
        <v>2936</v>
      </c>
      <c r="B2938" s="3" t="s">
        <v>2935</v>
      </c>
      <c r="C2938" s="3" t="s">
        <v>7045</v>
      </c>
      <c r="D2938" s="6">
        <v>2400</v>
      </c>
      <c r="E2938" s="8">
        <v>1280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>
        <f t="shared" si="180"/>
        <v>53</v>
      </c>
      <c r="P2938" s="11">
        <f t="shared" si="181"/>
        <v>37.65</v>
      </c>
      <c r="Q2938" t="s">
        <v>8314</v>
      </c>
      <c r="R2938" t="s">
        <v>8356</v>
      </c>
      <c r="S2938" s="10">
        <f t="shared" si="182"/>
        <v>41912.650729166664</v>
      </c>
      <c r="T2938">
        <f t="shared" si="183"/>
        <v>2014</v>
      </c>
      <c r="U2938" s="15" t="str" cm="1">
        <f t="array" ref="U2938">_xlfn.IFS(MONTH($S2938)=1, "January", MONTH($S2938)=2, "Feburary", MONTH($S2938)=3, "March", MONTH($S2938)=4, "April", MONTH($S2938)=5, "May", MONTH($S2938)=6, "June", MONTH($S2938)=7, "July", MONTH($S2938)=8, "August", MONTH($S2938)=9, "September", MONTH($S2938)=10, "October", MONTH($S2938)=11, "November", MONTH($S2938)=12, "December")</f>
        <v>September</v>
      </c>
    </row>
    <row r="2939" spans="1:21" ht="30" x14ac:dyDescent="0.25">
      <c r="A2939">
        <v>2937</v>
      </c>
      <c r="B2939" s="3" t="s">
        <v>2936</v>
      </c>
      <c r="C2939" s="3" t="s">
        <v>7046</v>
      </c>
      <c r="D2939" s="6">
        <v>2400</v>
      </c>
      <c r="E2939" s="8">
        <v>2000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>
        <f t="shared" si="180"/>
        <v>83</v>
      </c>
      <c r="P2939" s="11">
        <f t="shared" si="181"/>
        <v>36.36</v>
      </c>
      <c r="Q2939" t="s">
        <v>8314</v>
      </c>
      <c r="R2939" t="s">
        <v>8356</v>
      </c>
      <c r="S2939" s="10">
        <f t="shared" si="182"/>
        <v>41803.457326388889</v>
      </c>
      <c r="T2939">
        <f t="shared" si="183"/>
        <v>2014</v>
      </c>
      <c r="U2939" s="15" t="str" cm="1">
        <f t="array" ref="U2939">_xlfn.IFS(MONTH($S2939)=1, "January", MONTH($S2939)=2, "Feburary", MONTH($S2939)=3, "March", MONTH($S2939)=4, "April", MONTH($S2939)=5, "May", MONTH($S2939)=6, "June", MONTH($S2939)=7, "July", MONTH($S2939)=8, "August", MONTH($S2939)=9, "September", MONTH($S2939)=10, "October", MONTH($S2939)=11, "November", MONTH($S2939)=12, "December")</f>
        <v>June</v>
      </c>
    </row>
    <row r="2940" spans="1:21" ht="30" x14ac:dyDescent="0.25">
      <c r="A2940">
        <v>2938</v>
      </c>
      <c r="B2940" s="3" t="s">
        <v>2937</v>
      </c>
      <c r="C2940" s="3" t="s">
        <v>7047</v>
      </c>
      <c r="D2940" s="6">
        <v>2400</v>
      </c>
      <c r="E2940" s="8">
        <v>4055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>
        <f t="shared" si="180"/>
        <v>169</v>
      </c>
      <c r="P2940" s="11">
        <f t="shared" si="181"/>
        <v>126.72</v>
      </c>
      <c r="Q2940" t="s">
        <v>8314</v>
      </c>
      <c r="R2940" t="s">
        <v>8356</v>
      </c>
      <c r="S2940" s="10">
        <f t="shared" si="182"/>
        <v>42004.703865740739</v>
      </c>
      <c r="T2940">
        <f t="shared" si="183"/>
        <v>2014</v>
      </c>
      <c r="U2940" s="15" t="str" cm="1">
        <f t="array" ref="U2940">_xlfn.IFS(MONTH($S2940)=1, "January", MONTH($S2940)=2, "Feburary", MONTH($S2940)=3, "March", MONTH($S2940)=4, "April", MONTH($S2940)=5, "May", MONTH($S2940)=6, "June", MONTH($S2940)=7, "July", MONTH($S2940)=8, "August", MONTH($S2940)=9, "September", MONTH($S2940)=10, "October", MONTH($S2940)=11, "November", MONTH($S2940)=12, "December")</f>
        <v>December</v>
      </c>
    </row>
    <row r="2941" spans="1:21" ht="30" x14ac:dyDescent="0.25">
      <c r="A2941">
        <v>2939</v>
      </c>
      <c r="B2941" s="3" t="s">
        <v>2938</v>
      </c>
      <c r="C2941" s="3" t="s">
        <v>7048</v>
      </c>
      <c r="D2941" s="6">
        <v>2400</v>
      </c>
      <c r="E2941" s="8">
        <v>8230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>
        <f t="shared" si="180"/>
        <v>343</v>
      </c>
      <c r="P2941" s="11">
        <f t="shared" si="181"/>
        <v>329.2</v>
      </c>
      <c r="Q2941" t="s">
        <v>8314</v>
      </c>
      <c r="R2941" t="s">
        <v>8356</v>
      </c>
      <c r="S2941" s="10">
        <f t="shared" si="182"/>
        <v>41845.809166666666</v>
      </c>
      <c r="T2941">
        <f t="shared" si="183"/>
        <v>2014</v>
      </c>
      <c r="U2941" s="15" t="str" cm="1">
        <f t="array" ref="U2941">_xlfn.IFS(MONTH($S2941)=1, "January", MONTH($S2941)=2, "Feburary", MONTH($S2941)=3, "March", MONTH($S2941)=4, "April", MONTH($S2941)=5, "May", MONTH($S2941)=6, "June", MONTH($S2941)=7, "July", MONTH($S2941)=8, "August", MONTH($S2941)=9, "September", MONTH($S2941)=10, "October", MONTH($S2941)=11, "November", MONTH($S2941)=12, "December")</f>
        <v>July</v>
      </c>
    </row>
    <row r="2942" spans="1:21" ht="30" x14ac:dyDescent="0.25">
      <c r="A2942">
        <v>2940</v>
      </c>
      <c r="B2942" s="3" t="s">
        <v>2939</v>
      </c>
      <c r="C2942" s="3" t="s">
        <v>7049</v>
      </c>
      <c r="D2942" s="6">
        <v>2350</v>
      </c>
      <c r="E2942" s="8">
        <v>2681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>
        <f t="shared" si="180"/>
        <v>114</v>
      </c>
      <c r="P2942" s="11">
        <f t="shared" si="181"/>
        <v>81.239999999999995</v>
      </c>
      <c r="Q2942" t="s">
        <v>8314</v>
      </c>
      <c r="R2942" t="s">
        <v>8356</v>
      </c>
      <c r="S2942" s="10">
        <f t="shared" si="182"/>
        <v>41982.773356481484</v>
      </c>
      <c r="T2942">
        <f t="shared" si="183"/>
        <v>2014</v>
      </c>
      <c r="U2942" s="15" t="str" cm="1">
        <f t="array" ref="U2942">_xlfn.IFS(MONTH($S2942)=1, "January", MONTH($S2942)=2, "Feburary", MONTH($S2942)=3, "March", MONTH($S2942)=4, "April", MONTH($S2942)=5, "May", MONTH($S2942)=6, "June", MONTH($S2942)=7, "July", MONTH($S2942)=8, "August", MONTH($S2942)=9, "September", MONTH($S2942)=10, "October", MONTH($S2942)=11, "November", MONTH($S2942)=12, "December")</f>
        <v>December</v>
      </c>
    </row>
    <row r="2943" spans="1:21" ht="30" x14ac:dyDescent="0.25">
      <c r="A2943">
        <v>2941</v>
      </c>
      <c r="B2943" s="3" t="s">
        <v>2940</v>
      </c>
      <c r="C2943" s="3" t="s">
        <v>7050</v>
      </c>
      <c r="D2943" s="6">
        <v>2300</v>
      </c>
      <c r="E2943" s="8">
        <v>1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>
        <f t="shared" si="180"/>
        <v>0</v>
      </c>
      <c r="P2943" s="11">
        <f t="shared" si="181"/>
        <v>1</v>
      </c>
      <c r="Q2943" t="s">
        <v>8314</v>
      </c>
      <c r="R2943" t="s">
        <v>8354</v>
      </c>
      <c r="S2943" s="10">
        <f t="shared" si="182"/>
        <v>42034.960127314815</v>
      </c>
      <c r="T2943">
        <f t="shared" si="183"/>
        <v>2015</v>
      </c>
      <c r="U2943" s="15" t="str" cm="1">
        <f t="array" ref="U2943">_xlfn.IFS(MONTH($S2943)=1, "January", MONTH($S2943)=2, "Feburary", MONTH($S2943)=3, "March", MONTH($S2943)=4, "April", MONTH($S2943)=5, "May", MONTH($S2943)=6, "June", MONTH($S2943)=7, "July", MONTH($S2943)=8, "August", MONTH($S2943)=9, "September", MONTH($S2943)=10, "October", MONTH($S2943)=11, "November", MONTH($S2943)=12, "December")</f>
        <v>January</v>
      </c>
    </row>
    <row r="2944" spans="1:21" ht="30" x14ac:dyDescent="0.25">
      <c r="A2944">
        <v>2942</v>
      </c>
      <c r="B2944" s="3" t="s">
        <v>2941</v>
      </c>
      <c r="C2944" s="3" t="s">
        <v>7051</v>
      </c>
      <c r="D2944" s="6">
        <v>2300</v>
      </c>
      <c r="E2944" s="8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>
        <f t="shared" si="180"/>
        <v>1776</v>
      </c>
      <c r="P2944" s="11">
        <f t="shared" si="181"/>
        <v>202.23</v>
      </c>
      <c r="Q2944" t="s">
        <v>8314</v>
      </c>
      <c r="R2944" t="s">
        <v>8354</v>
      </c>
      <c r="S2944" s="10">
        <f t="shared" si="182"/>
        <v>42334.803923611107</v>
      </c>
      <c r="T2944">
        <f t="shared" si="183"/>
        <v>2015</v>
      </c>
      <c r="U2944" s="15" t="str" cm="1">
        <f t="array" ref="U2944">_xlfn.IFS(MONTH($S2944)=1, "January", MONTH($S2944)=2, "Feburary", MONTH($S2944)=3, "March", MONTH($S2944)=4, "April", MONTH($S2944)=5, "May", MONTH($S2944)=6, "June", MONTH($S2944)=7, "July", MONTH($S2944)=8, "August", MONTH($S2944)=9, "September", MONTH($S2944)=10, "October", MONTH($S2944)=11, "November", MONTH($S2944)=12, "December")</f>
        <v>November</v>
      </c>
    </row>
    <row r="2945" spans="1:21" ht="30" x14ac:dyDescent="0.25">
      <c r="A2945">
        <v>2943</v>
      </c>
      <c r="B2945" s="3" t="s">
        <v>2942</v>
      </c>
      <c r="C2945" s="3" t="s">
        <v>7052</v>
      </c>
      <c r="D2945" s="6">
        <v>2300</v>
      </c>
      <c r="E2945" s="8">
        <v>0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>
        <f t="shared" si="180"/>
        <v>0</v>
      </c>
      <c r="P2945" s="11">
        <f t="shared" si="181"/>
        <v>0</v>
      </c>
      <c r="Q2945" t="s">
        <v>8314</v>
      </c>
      <c r="R2945" t="s">
        <v>8354</v>
      </c>
      <c r="S2945" s="10">
        <f t="shared" si="182"/>
        <v>42077.129398148143</v>
      </c>
      <c r="T2945">
        <f t="shared" si="183"/>
        <v>2015</v>
      </c>
      <c r="U2945" s="15" t="str" cm="1">
        <f t="array" ref="U2945">_xlfn.IFS(MONTH($S2945)=1, "January", MONTH($S2945)=2, "Feburary", MONTH($S2945)=3, "March", MONTH($S2945)=4, "April", MONTH($S2945)=5, "May", MONTH($S2945)=6, "June", MONTH($S2945)=7, "July", MONTH($S2945)=8, "August", MONTH($S2945)=9, "September", MONTH($S2945)=10, "October", MONTH($S2945)=11, "November", MONTH($S2945)=12, "December")</f>
        <v>March</v>
      </c>
    </row>
    <row r="2946" spans="1:21" ht="30" x14ac:dyDescent="0.25">
      <c r="A2946">
        <v>2944</v>
      </c>
      <c r="B2946" s="3" t="s">
        <v>2943</v>
      </c>
      <c r="C2946" s="3" t="s">
        <v>7053</v>
      </c>
      <c r="D2946" s="6">
        <v>2300</v>
      </c>
      <c r="E2946" s="8">
        <v>100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>
        <f t="shared" si="180"/>
        <v>4</v>
      </c>
      <c r="P2946" s="11">
        <f t="shared" si="181"/>
        <v>100</v>
      </c>
      <c r="Q2946" t="s">
        <v>8314</v>
      </c>
      <c r="R2946" t="s">
        <v>8354</v>
      </c>
      <c r="S2946" s="10">
        <f t="shared" si="182"/>
        <v>42132.9143287037</v>
      </c>
      <c r="T2946">
        <f t="shared" si="183"/>
        <v>2015</v>
      </c>
      <c r="U2946" s="15" t="str" cm="1">
        <f t="array" ref="U2946">_xlfn.IFS(MONTH($S2946)=1, "January", MONTH($S2946)=2, "Feburary", MONTH($S2946)=3, "March", MONTH($S2946)=4, "April", MONTH($S2946)=5, "May", MONTH($S2946)=6, "June", MONTH($S2946)=7, "July", MONTH($S2946)=8, "August", MONTH($S2946)=9, "September", MONTH($S2946)=10, "October", MONTH($S2946)=11, "November", MONTH($S2946)=12, "December")</f>
        <v>May</v>
      </c>
    </row>
    <row r="2947" spans="1:21" ht="30" x14ac:dyDescent="0.25">
      <c r="A2947">
        <v>2945</v>
      </c>
      <c r="B2947" s="3" t="s">
        <v>2944</v>
      </c>
      <c r="C2947" s="3" t="s">
        <v>7054</v>
      </c>
      <c r="D2947" s="6">
        <v>2250</v>
      </c>
      <c r="E2947" s="8">
        <v>0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>
        <f t="shared" ref="O2947:O3010" si="184">ROUND($E2947/$D2947*100, 0)</f>
        <v>0</v>
      </c>
      <c r="P2947" s="11">
        <f t="shared" ref="P2947:P3010" si="185">IFERROR(ROUND($E2947/$L2947, 2), 0)</f>
        <v>0</v>
      </c>
      <c r="Q2947" t="s">
        <v>8314</v>
      </c>
      <c r="R2947" t="s">
        <v>8354</v>
      </c>
      <c r="S2947" s="10">
        <f t="shared" ref="S2947:S3010" si="186">((($J2947/60)/60)/24)+DATE(1970,1,1)</f>
        <v>42118.139583333337</v>
      </c>
      <c r="T2947">
        <f t="shared" ref="T2947:T3010" si="187">YEAR($S2947)</f>
        <v>2015</v>
      </c>
      <c r="U2947" s="15" t="str" cm="1">
        <f t="array" ref="U2947">_xlfn.IFS(MONTH($S2947)=1, "January", MONTH($S2947)=2, "Feburary", MONTH($S2947)=3, "March", MONTH($S2947)=4, "April", MONTH($S2947)=5, "May", MONTH($S2947)=6, "June", MONTH($S2947)=7, "July", MONTH($S2947)=8, "August", MONTH($S2947)=9, "September", MONTH($S2947)=10, "October", MONTH($S2947)=11, "November", MONTH($S2947)=12, "December")</f>
        <v>April</v>
      </c>
    </row>
    <row r="2948" spans="1:21" ht="30" x14ac:dyDescent="0.25">
      <c r="A2948">
        <v>2946</v>
      </c>
      <c r="B2948" s="3" t="s">
        <v>2945</v>
      </c>
      <c r="C2948" s="3" t="s">
        <v>7055</v>
      </c>
      <c r="D2948" s="6">
        <v>2250</v>
      </c>
      <c r="E2948" s="8">
        <v>2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>
        <f t="shared" si="184"/>
        <v>0</v>
      </c>
      <c r="P2948" s="11">
        <f t="shared" si="185"/>
        <v>1</v>
      </c>
      <c r="Q2948" t="s">
        <v>8314</v>
      </c>
      <c r="R2948" t="s">
        <v>8354</v>
      </c>
      <c r="S2948" s="10">
        <f t="shared" si="186"/>
        <v>42567.531157407408</v>
      </c>
      <c r="T2948">
        <f t="shared" si="187"/>
        <v>2016</v>
      </c>
      <c r="U2948" s="15" t="str" cm="1">
        <f t="array" ref="U2948">_xlfn.IFS(MONTH($S2948)=1, "January", MONTH($S2948)=2, "Feburary", MONTH($S2948)=3, "March", MONTH($S2948)=4, "April", MONTH($S2948)=5, "May", MONTH($S2948)=6, "June", MONTH($S2948)=7, "July", MONTH($S2948)=8, "August", MONTH($S2948)=9, "September", MONTH($S2948)=10, "October", MONTH($S2948)=11, "November", MONTH($S2948)=12, "December")</f>
        <v>July</v>
      </c>
    </row>
    <row r="2949" spans="1:21" ht="30" x14ac:dyDescent="0.25">
      <c r="A2949">
        <v>2947</v>
      </c>
      <c r="B2949" s="3" t="s">
        <v>2946</v>
      </c>
      <c r="C2949" s="3" t="s">
        <v>7056</v>
      </c>
      <c r="D2949" s="6">
        <v>2224</v>
      </c>
      <c r="E2949" s="8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>
        <f t="shared" si="184"/>
        <v>48</v>
      </c>
      <c r="P2949" s="11">
        <f t="shared" si="185"/>
        <v>82.46</v>
      </c>
      <c r="Q2949" t="s">
        <v>8314</v>
      </c>
      <c r="R2949" t="s">
        <v>8354</v>
      </c>
      <c r="S2949" s="10">
        <f t="shared" si="186"/>
        <v>42649.562118055561</v>
      </c>
      <c r="T2949">
        <f t="shared" si="187"/>
        <v>2016</v>
      </c>
      <c r="U2949" s="15" t="str" cm="1">
        <f t="array" ref="U2949">_xlfn.IFS(MONTH($S2949)=1, "January", MONTH($S2949)=2, "Feburary", MONTH($S2949)=3, "March", MONTH($S2949)=4, "April", MONTH($S2949)=5, "May", MONTH($S2949)=6, "June", MONTH($S2949)=7, "July", MONTH($S2949)=8, "August", MONTH($S2949)=9, "September", MONTH($S2949)=10, "October", MONTH($S2949)=11, "November", MONTH($S2949)=12, "December")</f>
        <v>October</v>
      </c>
    </row>
    <row r="2950" spans="1:21" ht="30" x14ac:dyDescent="0.25">
      <c r="A2950">
        <v>2948</v>
      </c>
      <c r="B2950" s="3" t="s">
        <v>2947</v>
      </c>
      <c r="C2950" s="3" t="s">
        <v>7057</v>
      </c>
      <c r="D2950" s="6">
        <v>2220</v>
      </c>
      <c r="E2950" s="8">
        <v>24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>
        <f t="shared" si="184"/>
        <v>1</v>
      </c>
      <c r="P2950" s="11">
        <f t="shared" si="185"/>
        <v>2.67</v>
      </c>
      <c r="Q2950" t="s">
        <v>8314</v>
      </c>
      <c r="R2950" t="s">
        <v>8354</v>
      </c>
      <c r="S2950" s="10">
        <f t="shared" si="186"/>
        <v>42097.649224537032</v>
      </c>
      <c r="T2950">
        <f t="shared" si="187"/>
        <v>2015</v>
      </c>
      <c r="U2950" s="15" t="str" cm="1">
        <f t="array" ref="U2950">_xlfn.IFS(MONTH($S2950)=1, "January", MONTH($S2950)=2, "Feburary", MONTH($S2950)=3, "March", MONTH($S2950)=4, "April", MONTH($S2950)=5, "May", MONTH($S2950)=6, "June", MONTH($S2950)=7, "July", MONTH($S2950)=8, "August", MONTH($S2950)=9, "September", MONTH($S2950)=10, "October", MONTH($S2950)=11, "November", MONTH($S2950)=12, "December")</f>
        <v>April</v>
      </c>
    </row>
    <row r="2951" spans="1:21" ht="30" x14ac:dyDescent="0.25">
      <c r="A2951">
        <v>2949</v>
      </c>
      <c r="B2951" s="3" t="s">
        <v>2948</v>
      </c>
      <c r="C2951" s="3" t="s">
        <v>7058</v>
      </c>
      <c r="D2951" s="6">
        <v>2200</v>
      </c>
      <c r="E2951" s="8">
        <v>25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>
        <f t="shared" si="184"/>
        <v>1</v>
      </c>
      <c r="P2951" s="11">
        <f t="shared" si="185"/>
        <v>12.5</v>
      </c>
      <c r="Q2951" t="s">
        <v>8314</v>
      </c>
      <c r="R2951" t="s">
        <v>8354</v>
      </c>
      <c r="S2951" s="10">
        <f t="shared" si="186"/>
        <v>42297.823113425926</v>
      </c>
      <c r="T2951">
        <f t="shared" si="187"/>
        <v>2015</v>
      </c>
      <c r="U2951" s="15" t="str" cm="1">
        <f t="array" ref="U2951">_xlfn.IFS(MONTH($S2951)=1, "January", MONTH($S2951)=2, "Feburary", MONTH($S2951)=3, "March", MONTH($S2951)=4, "April", MONTH($S2951)=5, "May", MONTH($S2951)=6, "June", MONTH($S2951)=7, "July", MONTH($S2951)=8, "August", MONTH($S2951)=9, "September", MONTH($S2951)=10, "October", MONTH($S2951)=11, "November", MONTH($S2951)=12, "December")</f>
        <v>October</v>
      </c>
    </row>
    <row r="2952" spans="1:21" ht="30" x14ac:dyDescent="0.25">
      <c r="A2952">
        <v>2950</v>
      </c>
      <c r="B2952" s="3" t="s">
        <v>2949</v>
      </c>
      <c r="C2952" s="3" t="s">
        <v>7059</v>
      </c>
      <c r="D2952" s="6">
        <v>2200</v>
      </c>
      <c r="E2952" s="8">
        <v>0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>
        <f t="shared" si="184"/>
        <v>0</v>
      </c>
      <c r="P2952" s="11">
        <f t="shared" si="185"/>
        <v>0</v>
      </c>
      <c r="Q2952" t="s">
        <v>8314</v>
      </c>
      <c r="R2952" t="s">
        <v>8354</v>
      </c>
      <c r="S2952" s="10">
        <f t="shared" si="186"/>
        <v>42362.36518518519</v>
      </c>
      <c r="T2952">
        <f t="shared" si="187"/>
        <v>2015</v>
      </c>
      <c r="U2952" s="15" t="str" cm="1">
        <f t="array" ref="U2952">_xlfn.IFS(MONTH($S2952)=1, "January", MONTH($S2952)=2, "Feburary", MONTH($S2952)=3, "March", MONTH($S2952)=4, "April", MONTH($S2952)=5, "May", MONTH($S2952)=6, "June", MONTH($S2952)=7, "July", MONTH($S2952)=8, "August", MONTH($S2952)=9, "September", MONTH($S2952)=10, "October", MONTH($S2952)=11, "November", MONTH($S2952)=12, "December")</f>
        <v>December</v>
      </c>
    </row>
    <row r="2953" spans="1:21" ht="45" x14ac:dyDescent="0.25">
      <c r="A2953">
        <v>2951</v>
      </c>
      <c r="B2953" s="3" t="s">
        <v>2950</v>
      </c>
      <c r="C2953" s="3" t="s">
        <v>7060</v>
      </c>
      <c r="D2953" s="6">
        <v>2200</v>
      </c>
      <c r="E2953" s="8">
        <v>1096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>
        <f t="shared" si="184"/>
        <v>50</v>
      </c>
      <c r="P2953" s="11">
        <f t="shared" si="185"/>
        <v>18.899999999999999</v>
      </c>
      <c r="Q2953" t="s">
        <v>8314</v>
      </c>
      <c r="R2953" t="s">
        <v>8354</v>
      </c>
      <c r="S2953" s="10">
        <f t="shared" si="186"/>
        <v>41872.802928240737</v>
      </c>
      <c r="T2953">
        <f t="shared" si="187"/>
        <v>2014</v>
      </c>
      <c r="U2953" s="15" t="str" cm="1">
        <f t="array" ref="U2953">_xlfn.IFS(MONTH($S2953)=1, "January", MONTH($S2953)=2, "Feburary", MONTH($S2953)=3, "March", MONTH($S2953)=4, "April", MONTH($S2953)=5, "May", MONTH($S2953)=6, "June", MONTH($S2953)=7, "July", MONTH($S2953)=8, "August", MONTH($S2953)=9, "September", MONTH($S2953)=10, "October", MONTH($S2953)=11, "November", MONTH($S2953)=12, "December")</f>
        <v>August</v>
      </c>
    </row>
    <row r="2954" spans="1:21" ht="30" x14ac:dyDescent="0.25">
      <c r="A2954">
        <v>2952</v>
      </c>
      <c r="B2954" s="3" t="s">
        <v>2951</v>
      </c>
      <c r="C2954" s="3" t="s">
        <v>7061</v>
      </c>
      <c r="D2954" s="6">
        <v>2200</v>
      </c>
      <c r="E2954" s="8">
        <v>1605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>
        <f t="shared" si="184"/>
        <v>73</v>
      </c>
      <c r="P2954" s="11">
        <f t="shared" si="185"/>
        <v>200.63</v>
      </c>
      <c r="Q2954" t="s">
        <v>8314</v>
      </c>
      <c r="R2954" t="s">
        <v>8354</v>
      </c>
      <c r="S2954" s="10">
        <f t="shared" si="186"/>
        <v>42628.690266203703</v>
      </c>
      <c r="T2954">
        <f t="shared" si="187"/>
        <v>2016</v>
      </c>
      <c r="U2954" s="15" t="str" cm="1">
        <f t="array" ref="U2954">_xlfn.IFS(MONTH($S2954)=1, "January", MONTH($S2954)=2, "Feburary", MONTH($S2954)=3, "March", MONTH($S2954)=4, "April", MONTH($S2954)=5, "May", MONTH($S2954)=6, "June", MONTH($S2954)=7, "July", MONTH($S2954)=8, "August", MONTH($S2954)=9, "September", MONTH($S2954)=10, "October", MONTH($S2954)=11, "November", MONTH($S2954)=12, "December")</f>
        <v>September</v>
      </c>
    </row>
    <row r="2955" spans="1:21" ht="30" x14ac:dyDescent="0.25">
      <c r="A2955">
        <v>2953</v>
      </c>
      <c r="B2955" s="3" t="s">
        <v>2952</v>
      </c>
      <c r="C2955" s="3" t="s">
        <v>7062</v>
      </c>
      <c r="D2955" s="6">
        <v>2200</v>
      </c>
      <c r="E2955" s="8">
        <v>605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>
        <f t="shared" si="184"/>
        <v>28</v>
      </c>
      <c r="P2955" s="11">
        <f t="shared" si="185"/>
        <v>201.67</v>
      </c>
      <c r="Q2955" t="s">
        <v>8314</v>
      </c>
      <c r="R2955" t="s">
        <v>8354</v>
      </c>
      <c r="S2955" s="10">
        <f t="shared" si="186"/>
        <v>42255.791909722218</v>
      </c>
      <c r="T2955">
        <f t="shared" si="187"/>
        <v>2015</v>
      </c>
      <c r="U2955" s="15" t="str" cm="1">
        <f t="array" ref="U2955">_xlfn.IFS(MONTH($S2955)=1, "January", MONTH($S2955)=2, "Feburary", MONTH($S2955)=3, "March", MONTH($S2955)=4, "April", MONTH($S2955)=5, "May", MONTH($S2955)=6, "June", MONTH($S2955)=7, "July", MONTH($S2955)=8, "August", MONTH($S2955)=9, "September", MONTH($S2955)=10, "October", MONTH($S2955)=11, "November", MONTH($S2955)=12, "December")</f>
        <v>September</v>
      </c>
    </row>
    <row r="2956" spans="1:21" ht="30" x14ac:dyDescent="0.25">
      <c r="A2956">
        <v>2954</v>
      </c>
      <c r="B2956" s="3" t="s">
        <v>2953</v>
      </c>
      <c r="C2956" s="3" t="s">
        <v>7063</v>
      </c>
      <c r="D2956" s="6">
        <v>2200</v>
      </c>
      <c r="E2956" s="8">
        <v>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>
        <f t="shared" si="184"/>
        <v>0</v>
      </c>
      <c r="P2956" s="11">
        <f t="shared" si="185"/>
        <v>0</v>
      </c>
      <c r="Q2956" t="s">
        <v>8314</v>
      </c>
      <c r="R2956" t="s">
        <v>8354</v>
      </c>
      <c r="S2956" s="10">
        <f t="shared" si="186"/>
        <v>42790.583368055552</v>
      </c>
      <c r="T2956">
        <f t="shared" si="187"/>
        <v>2017</v>
      </c>
      <c r="U2956" s="15" t="str" cm="1">
        <f t="array" ref="U2956">_xlfn.IFS(MONTH($S2956)=1, "January", MONTH($S2956)=2, "Feburary", MONTH($S2956)=3, "March", MONTH($S2956)=4, "April", MONTH($S2956)=5, "May", MONTH($S2956)=6, "June", MONTH($S2956)=7, "July", MONTH($S2956)=8, "August", MONTH($S2956)=9, "September", MONTH($S2956)=10, "October", MONTH($S2956)=11, "November", MONTH($S2956)=12, "December")</f>
        <v>Feburary</v>
      </c>
    </row>
    <row r="2957" spans="1:21" ht="30" x14ac:dyDescent="0.25">
      <c r="A2957">
        <v>2955</v>
      </c>
      <c r="B2957" s="3" t="s">
        <v>2954</v>
      </c>
      <c r="C2957" s="3" t="s">
        <v>7064</v>
      </c>
      <c r="D2957" s="6">
        <v>2200</v>
      </c>
      <c r="E2957" s="8">
        <v>715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>
        <f t="shared" si="184"/>
        <v>33</v>
      </c>
      <c r="P2957" s="11">
        <f t="shared" si="185"/>
        <v>65</v>
      </c>
      <c r="Q2957" t="s">
        <v>8314</v>
      </c>
      <c r="R2957" t="s">
        <v>8354</v>
      </c>
      <c r="S2957" s="10">
        <f t="shared" si="186"/>
        <v>42141.741307870368</v>
      </c>
      <c r="T2957">
        <f t="shared" si="187"/>
        <v>2015</v>
      </c>
      <c r="U2957" s="15" t="str" cm="1">
        <f t="array" ref="U2957">_xlfn.IFS(MONTH($S2957)=1, "January", MONTH($S2957)=2, "Feburary", MONTH($S2957)=3, "March", MONTH($S2957)=4, "April", MONTH($S2957)=5, "May", MONTH($S2957)=6, "June", MONTH($S2957)=7, "July", MONTH($S2957)=8, "August", MONTH($S2957)=9, "September", MONTH($S2957)=10, "October", MONTH($S2957)=11, "November", MONTH($S2957)=12, "December")</f>
        <v>May</v>
      </c>
    </row>
    <row r="2958" spans="1:21" ht="30" x14ac:dyDescent="0.25">
      <c r="A2958">
        <v>2956</v>
      </c>
      <c r="B2958" s="3" t="s">
        <v>2955</v>
      </c>
      <c r="C2958" s="3" t="s">
        <v>7065</v>
      </c>
      <c r="D2958" s="6">
        <v>2200</v>
      </c>
      <c r="E2958" s="8">
        <v>1322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>
        <f t="shared" si="184"/>
        <v>60</v>
      </c>
      <c r="P2958" s="11">
        <f t="shared" si="185"/>
        <v>66.099999999999994</v>
      </c>
      <c r="Q2958" t="s">
        <v>8314</v>
      </c>
      <c r="R2958" t="s">
        <v>8354</v>
      </c>
      <c r="S2958" s="10">
        <f t="shared" si="186"/>
        <v>42464.958912037036</v>
      </c>
      <c r="T2958">
        <f t="shared" si="187"/>
        <v>2016</v>
      </c>
      <c r="U2958" s="15" t="str" cm="1">
        <f t="array" ref="U2958">_xlfn.IFS(MONTH($S2958)=1, "January", MONTH($S2958)=2, "Feburary", MONTH($S2958)=3, "March", MONTH($S2958)=4, "April", MONTH($S2958)=5, "May", MONTH($S2958)=6, "June", MONTH($S2958)=7, "July", MONTH($S2958)=8, "August", MONTH($S2958)=9, "September", MONTH($S2958)=10, "October", MONTH($S2958)=11, "November", MONTH($S2958)=12, "December")</f>
        <v>April</v>
      </c>
    </row>
    <row r="2959" spans="1:21" ht="30" x14ac:dyDescent="0.25">
      <c r="A2959">
        <v>2957</v>
      </c>
      <c r="B2959" s="3" t="s">
        <v>2956</v>
      </c>
      <c r="C2959" s="3" t="s">
        <v>7066</v>
      </c>
      <c r="D2959" s="6">
        <v>2200</v>
      </c>
      <c r="E2959" s="8">
        <v>280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>
        <f t="shared" si="184"/>
        <v>13</v>
      </c>
      <c r="P2959" s="11">
        <f t="shared" si="185"/>
        <v>93.33</v>
      </c>
      <c r="Q2959" t="s">
        <v>8314</v>
      </c>
      <c r="R2959" t="s">
        <v>8354</v>
      </c>
      <c r="S2959" s="10">
        <f t="shared" si="186"/>
        <v>42031.011249999996</v>
      </c>
      <c r="T2959">
        <f t="shared" si="187"/>
        <v>2015</v>
      </c>
      <c r="U2959" s="15" t="str" cm="1">
        <f t="array" ref="U2959">_xlfn.IFS(MONTH($S2959)=1, "January", MONTH($S2959)=2, "Feburary", MONTH($S2959)=3, "March", MONTH($S2959)=4, "April", MONTH($S2959)=5, "May", MONTH($S2959)=6, "June", MONTH($S2959)=7, "July", MONTH($S2959)=8, "August", MONTH($S2959)=9, "September", MONTH($S2959)=10, "October", MONTH($S2959)=11, "November", MONTH($S2959)=12, "December")</f>
        <v>January</v>
      </c>
    </row>
    <row r="2960" spans="1:21" ht="30" x14ac:dyDescent="0.25">
      <c r="A2960">
        <v>2958</v>
      </c>
      <c r="B2960" s="3" t="s">
        <v>2957</v>
      </c>
      <c r="C2960" s="3" t="s">
        <v>7067</v>
      </c>
      <c r="D2960" s="6">
        <v>2200</v>
      </c>
      <c r="E2960" s="8">
        <v>0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>
        <f t="shared" si="184"/>
        <v>0</v>
      </c>
      <c r="P2960" s="11">
        <f t="shared" si="185"/>
        <v>0</v>
      </c>
      <c r="Q2960" t="s">
        <v>8314</v>
      </c>
      <c r="R2960" t="s">
        <v>8354</v>
      </c>
      <c r="S2960" s="10">
        <f t="shared" si="186"/>
        <v>42438.779131944444</v>
      </c>
      <c r="T2960">
        <f t="shared" si="187"/>
        <v>2016</v>
      </c>
      <c r="U2960" s="15" t="str" cm="1">
        <f t="array" ref="U2960">_xlfn.IFS(MONTH($S2960)=1, "January", MONTH($S2960)=2, "Feburary", MONTH($S2960)=3, "March", MONTH($S2960)=4, "April", MONTH($S2960)=5, "May", MONTH($S2960)=6, "June", MONTH($S2960)=7, "July", MONTH($S2960)=8, "August", MONTH($S2960)=9, "September", MONTH($S2960)=10, "October", MONTH($S2960)=11, "November", MONTH($S2960)=12, "December")</f>
        <v>March</v>
      </c>
    </row>
    <row r="2961" spans="1:21" ht="30" x14ac:dyDescent="0.25">
      <c r="A2961">
        <v>2959</v>
      </c>
      <c r="B2961" s="3" t="s">
        <v>2958</v>
      </c>
      <c r="C2961" s="3" t="s">
        <v>7068</v>
      </c>
      <c r="D2961" s="6">
        <v>2200</v>
      </c>
      <c r="E2961" s="8">
        <v>0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>
        <f t="shared" si="184"/>
        <v>0</v>
      </c>
      <c r="P2961" s="11">
        <f t="shared" si="185"/>
        <v>0</v>
      </c>
      <c r="Q2961" t="s">
        <v>8314</v>
      </c>
      <c r="R2961" t="s">
        <v>8354</v>
      </c>
      <c r="S2961" s="10">
        <f t="shared" si="186"/>
        <v>42498.008391203708</v>
      </c>
      <c r="T2961">
        <f t="shared" si="187"/>
        <v>2016</v>
      </c>
      <c r="U2961" s="15" t="str" cm="1">
        <f t="array" ref="U2961">_xlfn.IFS(MONTH($S2961)=1, "January", MONTH($S2961)=2, "Feburary", MONTH($S2961)=3, "March", MONTH($S2961)=4, "April", MONTH($S2961)=5, "May", MONTH($S2961)=6, "June", MONTH($S2961)=7, "July", MONTH($S2961)=8, "August", MONTH($S2961)=9, "September", MONTH($S2961)=10, "October", MONTH($S2961)=11, "November", MONTH($S2961)=12, "December")</f>
        <v>May</v>
      </c>
    </row>
    <row r="2962" spans="1:21" ht="30" x14ac:dyDescent="0.25">
      <c r="A2962">
        <v>2960</v>
      </c>
      <c r="B2962" s="3" t="s">
        <v>2959</v>
      </c>
      <c r="C2962" s="3" t="s">
        <v>7069</v>
      </c>
      <c r="D2962" s="6">
        <v>2200</v>
      </c>
      <c r="E2962" s="8">
        <v>0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>
        <f t="shared" si="184"/>
        <v>0</v>
      </c>
      <c r="P2962" s="11">
        <f t="shared" si="185"/>
        <v>0</v>
      </c>
      <c r="Q2962" t="s">
        <v>8314</v>
      </c>
      <c r="R2962" t="s">
        <v>8354</v>
      </c>
      <c r="S2962" s="10">
        <f t="shared" si="186"/>
        <v>41863.757210648146</v>
      </c>
      <c r="T2962">
        <f t="shared" si="187"/>
        <v>2014</v>
      </c>
      <c r="U2962" s="15" t="str" cm="1">
        <f t="array" ref="U2962">_xlfn.IFS(MONTH($S2962)=1, "January", MONTH($S2962)=2, "Feburary", MONTH($S2962)=3, "March", MONTH($S2962)=4, "April", MONTH($S2962)=5, "May", MONTH($S2962)=6, "June", MONTH($S2962)=7, "July", MONTH($S2962)=8, "August", MONTH($S2962)=9, "September", MONTH($S2962)=10, "October", MONTH($S2962)=11, "November", MONTH($S2962)=12, "December")</f>
        <v>August</v>
      </c>
    </row>
    <row r="2963" spans="1:21" ht="30" x14ac:dyDescent="0.25">
      <c r="A2963">
        <v>2961</v>
      </c>
      <c r="B2963" s="3" t="s">
        <v>2960</v>
      </c>
      <c r="C2963" s="3" t="s">
        <v>7070</v>
      </c>
      <c r="D2963" s="6">
        <v>2100</v>
      </c>
      <c r="E2963" s="8">
        <v>5481</v>
      </c>
      <c r="F2963" t="s">
        <v>8217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8268</v>
      </c>
      <c r="O2963">
        <f t="shared" si="184"/>
        <v>261</v>
      </c>
      <c r="P2963" s="11">
        <f t="shared" si="185"/>
        <v>50.75</v>
      </c>
      <c r="Q2963" t="s">
        <v>8314</v>
      </c>
      <c r="R2963" t="s">
        <v>8315</v>
      </c>
      <c r="S2963" s="10">
        <f t="shared" si="186"/>
        <v>42061.212488425925</v>
      </c>
      <c r="T2963">
        <f t="shared" si="187"/>
        <v>2015</v>
      </c>
      <c r="U2963" s="15" t="str" cm="1">
        <f t="array" ref="U2963">_xlfn.IFS(MONTH($S2963)=1, "January", MONTH($S2963)=2, "Feburary", MONTH($S2963)=3, "March", MONTH($S2963)=4, "April", MONTH($S2963)=5, "May", MONTH($S2963)=6, "June", MONTH($S2963)=7, "July", MONTH($S2963)=8, "August", MONTH($S2963)=9, "September", MONTH($S2963)=10, "October", MONTH($S2963)=11, "November", MONTH($S2963)=12, "December")</f>
        <v>Feburary</v>
      </c>
    </row>
    <row r="2964" spans="1:21" ht="30" x14ac:dyDescent="0.25">
      <c r="A2964">
        <v>2962</v>
      </c>
      <c r="B2964" s="3" t="s">
        <v>2961</v>
      </c>
      <c r="C2964" s="3" t="s">
        <v>7071</v>
      </c>
      <c r="D2964" s="6">
        <v>2100</v>
      </c>
      <c r="E2964" s="8">
        <v>1218</v>
      </c>
      <c r="F2964" t="s">
        <v>8217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8268</v>
      </c>
      <c r="O2964">
        <f t="shared" si="184"/>
        <v>58</v>
      </c>
      <c r="P2964" s="11">
        <f t="shared" si="185"/>
        <v>60.9</v>
      </c>
      <c r="Q2964" t="s">
        <v>8314</v>
      </c>
      <c r="R2964" t="s">
        <v>8315</v>
      </c>
      <c r="S2964" s="10">
        <f t="shared" si="186"/>
        <v>42036.24428240741</v>
      </c>
      <c r="T2964">
        <f t="shared" si="187"/>
        <v>2015</v>
      </c>
      <c r="U2964" s="15" t="str" cm="1">
        <f t="array" ref="U2964">_xlfn.IFS(MONTH($S2964)=1, "January", MONTH($S2964)=2, "Feburary", MONTH($S2964)=3, "March", MONTH($S2964)=4, "April", MONTH($S2964)=5, "May", MONTH($S2964)=6, "June", MONTH($S2964)=7, "July", MONTH($S2964)=8, "August", MONTH($S2964)=9, "September", MONTH($S2964)=10, "October", MONTH($S2964)=11, "November", MONTH($S2964)=12, "December")</f>
        <v>Feburary</v>
      </c>
    </row>
    <row r="2965" spans="1:21" ht="30" x14ac:dyDescent="0.25">
      <c r="A2965">
        <v>2963</v>
      </c>
      <c r="B2965" s="3" t="s">
        <v>2962</v>
      </c>
      <c r="C2965" s="3" t="s">
        <v>7072</v>
      </c>
      <c r="D2965" s="6">
        <v>2100</v>
      </c>
      <c r="E2965" s="8">
        <v>10685</v>
      </c>
      <c r="F2965" t="s">
        <v>8217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>
        <f t="shared" si="184"/>
        <v>509</v>
      </c>
      <c r="P2965" s="11">
        <f t="shared" si="185"/>
        <v>109.03</v>
      </c>
      <c r="Q2965" t="s">
        <v>8314</v>
      </c>
      <c r="R2965" t="s">
        <v>8315</v>
      </c>
      <c r="S2965" s="10">
        <f t="shared" si="186"/>
        <v>42157.470185185186</v>
      </c>
      <c r="T2965">
        <f t="shared" si="187"/>
        <v>2015</v>
      </c>
      <c r="U2965" s="15" t="str" cm="1">
        <f t="array" ref="U2965">_xlfn.IFS(MONTH($S2965)=1, "January", MONTH($S2965)=2, "Feburary", MONTH($S2965)=3, "March", MONTH($S2965)=4, "April", MONTH($S2965)=5, "May", MONTH($S2965)=6, "June", MONTH($S2965)=7, "July", MONTH($S2965)=8, "August", MONTH($S2965)=9, "September", MONTH($S2965)=10, "October", MONTH($S2965)=11, "November", MONTH($S2965)=12, "December")</f>
        <v>June</v>
      </c>
    </row>
    <row r="2966" spans="1:21" ht="30" x14ac:dyDescent="0.25">
      <c r="A2966">
        <v>2964</v>
      </c>
      <c r="B2966" s="3" t="s">
        <v>2963</v>
      </c>
      <c r="C2966" s="3" t="s">
        <v>7073</v>
      </c>
      <c r="D2966" s="6">
        <v>2100</v>
      </c>
      <c r="E2966" s="8">
        <v>5035.6899999999996</v>
      </c>
      <c r="F2966" t="s">
        <v>8217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8268</v>
      </c>
      <c r="O2966">
        <f t="shared" si="184"/>
        <v>240</v>
      </c>
      <c r="P2966" s="11">
        <f t="shared" si="185"/>
        <v>25.69</v>
      </c>
      <c r="Q2966" t="s">
        <v>8314</v>
      </c>
      <c r="R2966" t="s">
        <v>8315</v>
      </c>
      <c r="S2966" s="10">
        <f t="shared" si="186"/>
        <v>41827.909942129627</v>
      </c>
      <c r="T2966">
        <f t="shared" si="187"/>
        <v>2014</v>
      </c>
      <c r="U2966" s="15" t="str" cm="1">
        <f t="array" ref="U2966">_xlfn.IFS(MONTH($S2966)=1, "January", MONTH($S2966)=2, "Feburary", MONTH($S2966)=3, "March", MONTH($S2966)=4, "April", MONTH($S2966)=5, "May", MONTH($S2966)=6, "June", MONTH($S2966)=7, "July", MONTH($S2966)=8, "August", MONTH($S2966)=9, "September", MONTH($S2966)=10, "October", MONTH($S2966)=11, "November", MONTH($S2966)=12, "December")</f>
        <v>July</v>
      </c>
    </row>
    <row r="2967" spans="1:21" ht="30" x14ac:dyDescent="0.25">
      <c r="A2967">
        <v>2965</v>
      </c>
      <c r="B2967" s="3" t="s">
        <v>2964</v>
      </c>
      <c r="C2967" s="3" t="s">
        <v>7074</v>
      </c>
      <c r="D2967" s="6">
        <v>2100</v>
      </c>
      <c r="E2967" s="8">
        <v>1635</v>
      </c>
      <c r="F2967" t="s">
        <v>8217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8268</v>
      </c>
      <c r="O2967">
        <f t="shared" si="184"/>
        <v>78</v>
      </c>
      <c r="P2967" s="11">
        <f t="shared" si="185"/>
        <v>41.92</v>
      </c>
      <c r="Q2967" t="s">
        <v>8314</v>
      </c>
      <c r="R2967" t="s">
        <v>8315</v>
      </c>
      <c r="S2967" s="10">
        <f t="shared" si="186"/>
        <v>42162.729548611111</v>
      </c>
      <c r="T2967">
        <f t="shared" si="187"/>
        <v>2015</v>
      </c>
      <c r="U2967" s="15" t="str" cm="1">
        <f t="array" ref="U2967">_xlfn.IFS(MONTH($S2967)=1, "January", MONTH($S2967)=2, "Feburary", MONTH($S2967)=3, "March", MONTH($S2967)=4, "April", MONTH($S2967)=5, "May", MONTH($S2967)=6, "June", MONTH($S2967)=7, "July", MONTH($S2967)=8, "August", MONTH($S2967)=9, "September", MONTH($S2967)=10, "October", MONTH($S2967)=11, "November", MONTH($S2967)=12, "December")</f>
        <v>June</v>
      </c>
    </row>
    <row r="2968" spans="1:21" ht="30" x14ac:dyDescent="0.25">
      <c r="A2968">
        <v>2966</v>
      </c>
      <c r="B2968" s="3" t="s">
        <v>2965</v>
      </c>
      <c r="C2968" s="3" t="s">
        <v>7075</v>
      </c>
      <c r="D2968" s="6">
        <v>2100</v>
      </c>
      <c r="E2968" s="8">
        <v>11363</v>
      </c>
      <c r="F2968" t="s">
        <v>8217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8268</v>
      </c>
      <c r="O2968">
        <f t="shared" si="184"/>
        <v>541</v>
      </c>
      <c r="P2968" s="11">
        <f t="shared" si="185"/>
        <v>88.77</v>
      </c>
      <c r="Q2968" t="s">
        <v>8314</v>
      </c>
      <c r="R2968" t="s">
        <v>8315</v>
      </c>
      <c r="S2968" s="10">
        <f t="shared" si="186"/>
        <v>42233.738564814819</v>
      </c>
      <c r="T2968">
        <f t="shared" si="187"/>
        <v>2015</v>
      </c>
      <c r="U2968" s="15" t="str" cm="1">
        <f t="array" ref="U2968">_xlfn.IFS(MONTH($S2968)=1, "January", MONTH($S2968)=2, "Feburary", MONTH($S2968)=3, "March", MONTH($S2968)=4, "April", MONTH($S2968)=5, "May", MONTH($S2968)=6, "June", MONTH($S2968)=7, "July", MONTH($S2968)=8, "August", MONTH($S2968)=9, "September", MONTH($S2968)=10, "October", MONTH($S2968)=11, "November", MONTH($S2968)=12, "December")</f>
        <v>August</v>
      </c>
    </row>
    <row r="2969" spans="1:21" ht="30" x14ac:dyDescent="0.25">
      <c r="A2969">
        <v>2967</v>
      </c>
      <c r="B2969" s="3" t="s">
        <v>2966</v>
      </c>
      <c r="C2969" s="3" t="s">
        <v>7076</v>
      </c>
      <c r="D2969" s="6">
        <v>2100</v>
      </c>
      <c r="E2969" s="8">
        <v>5696</v>
      </c>
      <c r="F2969" t="s">
        <v>8217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8268</v>
      </c>
      <c r="O2969">
        <f t="shared" si="184"/>
        <v>271</v>
      </c>
      <c r="P2969" s="11">
        <f t="shared" si="185"/>
        <v>80.23</v>
      </c>
      <c r="Q2969" t="s">
        <v>8314</v>
      </c>
      <c r="R2969" t="s">
        <v>8315</v>
      </c>
      <c r="S2969" s="10">
        <f t="shared" si="186"/>
        <v>42042.197824074072</v>
      </c>
      <c r="T2969">
        <f t="shared" si="187"/>
        <v>2015</v>
      </c>
      <c r="U2969" s="15" t="str" cm="1">
        <f t="array" ref="U2969">_xlfn.IFS(MONTH($S2969)=1, "January", MONTH($S2969)=2, "Feburary", MONTH($S2969)=3, "March", MONTH($S2969)=4, "April", MONTH($S2969)=5, "May", MONTH($S2969)=6, "June", MONTH($S2969)=7, "July", MONTH($S2969)=8, "August", MONTH($S2969)=9, "September", MONTH($S2969)=10, "October", MONTH($S2969)=11, "November", MONTH($S2969)=12, "December")</f>
        <v>Feburary</v>
      </c>
    </row>
    <row r="2970" spans="1:21" ht="30" x14ac:dyDescent="0.25">
      <c r="A2970">
        <v>2968</v>
      </c>
      <c r="B2970" s="3" t="s">
        <v>2967</v>
      </c>
      <c r="C2970" s="3" t="s">
        <v>7077</v>
      </c>
      <c r="D2970" s="6">
        <v>2001</v>
      </c>
      <c r="E2970" s="8">
        <v>3710</v>
      </c>
      <c r="F2970" t="s">
        <v>8217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>
        <f t="shared" si="184"/>
        <v>185</v>
      </c>
      <c r="P2970" s="11">
        <f t="shared" si="185"/>
        <v>78.94</v>
      </c>
      <c r="Q2970" t="s">
        <v>8314</v>
      </c>
      <c r="R2970" t="s">
        <v>8315</v>
      </c>
      <c r="S2970" s="10">
        <f t="shared" si="186"/>
        <v>42585.523842592593</v>
      </c>
      <c r="T2970">
        <f t="shared" si="187"/>
        <v>2016</v>
      </c>
      <c r="U2970" s="15" t="str" cm="1">
        <f t="array" ref="U2970">_xlfn.IFS(MONTH($S2970)=1, "January", MONTH($S2970)=2, "Feburary", MONTH($S2970)=3, "March", MONTH($S2970)=4, "April", MONTH($S2970)=5, "May", MONTH($S2970)=6, "June", MONTH($S2970)=7, "July", MONTH($S2970)=8, "August", MONTH($S2970)=9, "September", MONTH($S2970)=10, "October", MONTH($S2970)=11, "November", MONTH($S2970)=12, "December")</f>
        <v>August</v>
      </c>
    </row>
    <row r="2971" spans="1:21" ht="30" x14ac:dyDescent="0.25">
      <c r="A2971">
        <v>2969</v>
      </c>
      <c r="B2971" s="3" t="s">
        <v>2968</v>
      </c>
      <c r="C2971" s="3" t="s">
        <v>7078</v>
      </c>
      <c r="D2971" s="6">
        <v>2000</v>
      </c>
      <c r="E2971" s="8">
        <v>1625</v>
      </c>
      <c r="F2971" t="s">
        <v>8217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8268</v>
      </c>
      <c r="O2971">
        <f t="shared" si="184"/>
        <v>81</v>
      </c>
      <c r="P2971" s="11">
        <f t="shared" si="185"/>
        <v>95.59</v>
      </c>
      <c r="Q2971" t="s">
        <v>8314</v>
      </c>
      <c r="R2971" t="s">
        <v>8315</v>
      </c>
      <c r="S2971" s="10">
        <f t="shared" si="186"/>
        <v>42097.786493055552</v>
      </c>
      <c r="T2971">
        <f t="shared" si="187"/>
        <v>2015</v>
      </c>
      <c r="U2971" s="15" t="str" cm="1">
        <f t="array" ref="U2971">_xlfn.IFS(MONTH($S2971)=1, "January", MONTH($S2971)=2, "Feburary", MONTH($S2971)=3, "March", MONTH($S2971)=4, "April", MONTH($S2971)=5, "May", MONTH($S2971)=6, "June", MONTH($S2971)=7, "July", MONTH($S2971)=8, "August", MONTH($S2971)=9, "September", MONTH($S2971)=10, "October", MONTH($S2971)=11, "November", MONTH($S2971)=12, "December")</f>
        <v>April</v>
      </c>
    </row>
    <row r="2972" spans="1:21" ht="30" x14ac:dyDescent="0.25">
      <c r="A2972">
        <v>2970</v>
      </c>
      <c r="B2972" s="3" t="s">
        <v>2969</v>
      </c>
      <c r="C2972" s="3" t="s">
        <v>7079</v>
      </c>
      <c r="D2972" s="6">
        <v>2000</v>
      </c>
      <c r="E2972" s="8">
        <v>6360</v>
      </c>
      <c r="F2972" t="s">
        <v>8217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>
        <f t="shared" si="184"/>
        <v>318</v>
      </c>
      <c r="P2972" s="11">
        <f t="shared" si="185"/>
        <v>69.89</v>
      </c>
      <c r="Q2972" t="s">
        <v>8314</v>
      </c>
      <c r="R2972" t="s">
        <v>8315</v>
      </c>
      <c r="S2972" s="10">
        <f t="shared" si="186"/>
        <v>41808.669571759259</v>
      </c>
      <c r="T2972">
        <f t="shared" si="187"/>
        <v>2014</v>
      </c>
      <c r="U2972" s="15" t="str" cm="1">
        <f t="array" ref="U2972">_xlfn.IFS(MONTH($S2972)=1, "January", MONTH($S2972)=2, "Feburary", MONTH($S2972)=3, "March", MONTH($S2972)=4, "April", MONTH($S2972)=5, "May", MONTH($S2972)=6, "June", MONTH($S2972)=7, "July", MONTH($S2972)=8, "August", MONTH($S2972)=9, "September", MONTH($S2972)=10, "October", MONTH($S2972)=11, "November", MONTH($S2972)=12, "December")</f>
        <v>June</v>
      </c>
    </row>
    <row r="2973" spans="1:21" ht="30" x14ac:dyDescent="0.25">
      <c r="A2973">
        <v>2971</v>
      </c>
      <c r="B2973" s="3" t="s">
        <v>2970</v>
      </c>
      <c r="C2973" s="3" t="s">
        <v>7080</v>
      </c>
      <c r="D2973" s="6">
        <v>2000</v>
      </c>
      <c r="E2973" s="8">
        <v>3205</v>
      </c>
      <c r="F2973" t="s">
        <v>8217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8268</v>
      </c>
      <c r="O2973">
        <f t="shared" si="184"/>
        <v>160</v>
      </c>
      <c r="P2973" s="11">
        <f t="shared" si="185"/>
        <v>74.53</v>
      </c>
      <c r="Q2973" t="s">
        <v>8314</v>
      </c>
      <c r="R2973" t="s">
        <v>8315</v>
      </c>
      <c r="S2973" s="10">
        <f t="shared" si="186"/>
        <v>41852.658310185187</v>
      </c>
      <c r="T2973">
        <f t="shared" si="187"/>
        <v>2014</v>
      </c>
      <c r="U2973" s="15" t="str" cm="1">
        <f t="array" ref="U2973">_xlfn.IFS(MONTH($S2973)=1, "January", MONTH($S2973)=2, "Feburary", MONTH($S2973)=3, "March", MONTH($S2973)=4, "April", MONTH($S2973)=5, "May", MONTH($S2973)=6, "June", MONTH($S2973)=7, "July", MONTH($S2973)=8, "August", MONTH($S2973)=9, "September", MONTH($S2973)=10, "October", MONTH($S2973)=11, "November", MONTH($S2973)=12, "December")</f>
        <v>August</v>
      </c>
    </row>
    <row r="2974" spans="1:21" ht="30" x14ac:dyDescent="0.25">
      <c r="A2974">
        <v>2972</v>
      </c>
      <c r="B2974" s="3" t="s">
        <v>2971</v>
      </c>
      <c r="C2974" s="3" t="s">
        <v>7081</v>
      </c>
      <c r="D2974" s="6">
        <v>2000</v>
      </c>
      <c r="E2974" s="8">
        <v>2107</v>
      </c>
      <c r="F2974" t="s">
        <v>8217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>
        <f t="shared" si="184"/>
        <v>105</v>
      </c>
      <c r="P2974" s="11">
        <f t="shared" si="185"/>
        <v>123.94</v>
      </c>
      <c r="Q2974" t="s">
        <v>8314</v>
      </c>
      <c r="R2974" t="s">
        <v>8315</v>
      </c>
      <c r="S2974" s="10">
        <f t="shared" si="186"/>
        <v>42694.110185185185</v>
      </c>
      <c r="T2974">
        <f t="shared" si="187"/>
        <v>2016</v>
      </c>
      <c r="U2974" s="15" t="str" cm="1">
        <f t="array" ref="U2974">_xlfn.IFS(MONTH($S2974)=1, "January", MONTH($S2974)=2, "Feburary", MONTH($S2974)=3, "March", MONTH($S2974)=4, "April", MONTH($S2974)=5, "May", MONTH($S2974)=6, "June", MONTH($S2974)=7, "July", MONTH($S2974)=8, "August", MONTH($S2974)=9, "September", MONTH($S2974)=10, "October", MONTH($S2974)=11, "November", MONTH($S2974)=12, "December")</f>
        <v>November</v>
      </c>
    </row>
    <row r="2975" spans="1:21" ht="30" x14ac:dyDescent="0.25">
      <c r="A2975">
        <v>2973</v>
      </c>
      <c r="B2975" s="3" t="s">
        <v>2972</v>
      </c>
      <c r="C2975" s="3" t="s">
        <v>7082</v>
      </c>
      <c r="D2975" s="6">
        <v>2000</v>
      </c>
      <c r="E2975" s="8">
        <v>8740</v>
      </c>
      <c r="F2975" t="s">
        <v>8217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8268</v>
      </c>
      <c r="O2975">
        <f t="shared" si="184"/>
        <v>437</v>
      </c>
      <c r="P2975" s="11">
        <f t="shared" si="185"/>
        <v>264.85000000000002</v>
      </c>
      <c r="Q2975" t="s">
        <v>8314</v>
      </c>
      <c r="R2975" t="s">
        <v>8315</v>
      </c>
      <c r="S2975" s="10">
        <f t="shared" si="186"/>
        <v>42341.818379629629</v>
      </c>
      <c r="T2975">
        <f t="shared" si="187"/>
        <v>2015</v>
      </c>
      <c r="U2975" s="15" t="str" cm="1">
        <f t="array" ref="U2975">_xlfn.IFS(MONTH($S2975)=1, "January", MONTH($S2975)=2, "Feburary", MONTH($S2975)=3, "March", MONTH($S2975)=4, "April", MONTH($S2975)=5, "May", MONTH($S2975)=6, "June", MONTH($S2975)=7, "July", MONTH($S2975)=8, "August", MONTH($S2975)=9, "September", MONTH($S2975)=10, "October", MONTH($S2975)=11, "November", MONTH($S2975)=12, "December")</f>
        <v>December</v>
      </c>
    </row>
    <row r="2976" spans="1:21" ht="30" x14ac:dyDescent="0.25">
      <c r="A2976">
        <v>2974</v>
      </c>
      <c r="B2976" s="3" t="s">
        <v>2973</v>
      </c>
      <c r="C2976" s="3" t="s">
        <v>7083</v>
      </c>
      <c r="D2976" s="6">
        <v>2000</v>
      </c>
      <c r="E2976" s="8">
        <v>5100</v>
      </c>
      <c r="F2976" t="s">
        <v>8217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8268</v>
      </c>
      <c r="O2976">
        <f t="shared" si="184"/>
        <v>255</v>
      </c>
      <c r="P2976" s="11">
        <f t="shared" si="185"/>
        <v>58.62</v>
      </c>
      <c r="Q2976" t="s">
        <v>8314</v>
      </c>
      <c r="R2976" t="s">
        <v>8315</v>
      </c>
      <c r="S2976" s="10">
        <f t="shared" si="186"/>
        <v>41880.061006944445</v>
      </c>
      <c r="T2976">
        <f t="shared" si="187"/>
        <v>2014</v>
      </c>
      <c r="U2976" s="15" t="str" cm="1">
        <f t="array" ref="U2976">_xlfn.IFS(MONTH($S2976)=1, "January", MONTH($S2976)=2, "Feburary", MONTH($S2976)=3, "March", MONTH($S2976)=4, "April", MONTH($S2976)=5, "May", MONTH($S2976)=6, "June", MONTH($S2976)=7, "July", MONTH($S2976)=8, "August", MONTH($S2976)=9, "September", MONTH($S2976)=10, "October", MONTH($S2976)=11, "November", MONTH($S2976)=12, "December")</f>
        <v>August</v>
      </c>
    </row>
    <row r="2977" spans="1:21" ht="30" x14ac:dyDescent="0.25">
      <c r="A2977">
        <v>2975</v>
      </c>
      <c r="B2977" s="3" t="s">
        <v>2974</v>
      </c>
      <c r="C2977" s="3" t="s">
        <v>7084</v>
      </c>
      <c r="D2977" s="6">
        <v>2000</v>
      </c>
      <c r="E2977" s="8">
        <v>8010</v>
      </c>
      <c r="F2977" t="s">
        <v>8217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8268</v>
      </c>
      <c r="O2977">
        <f t="shared" si="184"/>
        <v>401</v>
      </c>
      <c r="P2977" s="11">
        <f t="shared" si="185"/>
        <v>70.88</v>
      </c>
      <c r="Q2977" t="s">
        <v>8314</v>
      </c>
      <c r="R2977" t="s">
        <v>8315</v>
      </c>
      <c r="S2977" s="10">
        <f t="shared" si="186"/>
        <v>41941.683865740742</v>
      </c>
      <c r="T2977">
        <f t="shared" si="187"/>
        <v>2014</v>
      </c>
      <c r="U2977" s="15" t="str" cm="1">
        <f t="array" ref="U2977">_xlfn.IFS(MONTH($S2977)=1, "January", MONTH($S2977)=2, "Feburary", MONTH($S2977)=3, "March", MONTH($S2977)=4, "April", MONTH($S2977)=5, "May", MONTH($S2977)=6, "June", MONTH($S2977)=7, "July", MONTH($S2977)=8, "August", MONTH($S2977)=9, "September", MONTH($S2977)=10, "October", MONTH($S2977)=11, "November", MONTH($S2977)=12, "December")</f>
        <v>October</v>
      </c>
    </row>
    <row r="2978" spans="1:21" ht="30" x14ac:dyDescent="0.25">
      <c r="A2978">
        <v>2976</v>
      </c>
      <c r="B2978" s="3" t="s">
        <v>2975</v>
      </c>
      <c r="C2978" s="3" t="s">
        <v>7085</v>
      </c>
      <c r="D2978" s="6">
        <v>2000</v>
      </c>
      <c r="E2978" s="8">
        <v>120</v>
      </c>
      <c r="F2978" t="s">
        <v>8217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8268</v>
      </c>
      <c r="O2978">
        <f t="shared" si="184"/>
        <v>6</v>
      </c>
      <c r="P2978" s="11">
        <f t="shared" si="185"/>
        <v>8.57</v>
      </c>
      <c r="Q2978" t="s">
        <v>8314</v>
      </c>
      <c r="R2978" t="s">
        <v>8315</v>
      </c>
      <c r="S2978" s="10">
        <f t="shared" si="186"/>
        <v>42425.730671296296</v>
      </c>
      <c r="T2978">
        <f t="shared" si="187"/>
        <v>2016</v>
      </c>
      <c r="U2978" s="15" t="str" cm="1">
        <f t="array" ref="U2978">_xlfn.IFS(MONTH($S2978)=1, "January", MONTH($S2978)=2, "Feburary", MONTH($S2978)=3, "March", MONTH($S2978)=4, "April", MONTH($S2978)=5, "May", MONTH($S2978)=6, "June", MONTH($S2978)=7, "July", MONTH($S2978)=8, "August", MONTH($S2978)=9, "September", MONTH($S2978)=10, "October", MONTH($S2978)=11, "November", MONTH($S2978)=12, "December")</f>
        <v>Feburary</v>
      </c>
    </row>
    <row r="2979" spans="1:21" ht="30" x14ac:dyDescent="0.25">
      <c r="A2979">
        <v>2977</v>
      </c>
      <c r="B2979" s="3" t="s">
        <v>2976</v>
      </c>
      <c r="C2979" s="3" t="s">
        <v>7086</v>
      </c>
      <c r="D2979" s="6">
        <v>2000</v>
      </c>
      <c r="E2979" s="8">
        <v>3407</v>
      </c>
      <c r="F2979" t="s">
        <v>8217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8268</v>
      </c>
      <c r="O2979">
        <f t="shared" si="184"/>
        <v>170</v>
      </c>
      <c r="P2979" s="11">
        <f t="shared" si="185"/>
        <v>113.57</v>
      </c>
      <c r="Q2979" t="s">
        <v>8314</v>
      </c>
      <c r="R2979" t="s">
        <v>8315</v>
      </c>
      <c r="S2979" s="10">
        <f t="shared" si="186"/>
        <v>42026.88118055556</v>
      </c>
      <c r="T2979">
        <f t="shared" si="187"/>
        <v>2015</v>
      </c>
      <c r="U2979" s="15" t="str" cm="1">
        <f t="array" ref="U2979">_xlfn.IFS(MONTH($S2979)=1, "January", MONTH($S2979)=2, "Feburary", MONTH($S2979)=3, "March", MONTH($S2979)=4, "April", MONTH($S2979)=5, "May", MONTH($S2979)=6, "June", MONTH($S2979)=7, "July", MONTH($S2979)=8, "August", MONTH($S2979)=9, "September", MONTH($S2979)=10, "October", MONTH($S2979)=11, "November", MONTH($S2979)=12, "December")</f>
        <v>January</v>
      </c>
    </row>
    <row r="2980" spans="1:21" ht="30" x14ac:dyDescent="0.25">
      <c r="A2980">
        <v>2978</v>
      </c>
      <c r="B2980" s="3" t="s">
        <v>2977</v>
      </c>
      <c r="C2980" s="3" t="s">
        <v>7087</v>
      </c>
      <c r="D2980" s="6">
        <v>2000</v>
      </c>
      <c r="E2980" s="8">
        <v>971</v>
      </c>
      <c r="F2980" t="s">
        <v>8217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8268</v>
      </c>
      <c r="O2980">
        <f t="shared" si="184"/>
        <v>49</v>
      </c>
      <c r="P2980" s="11">
        <f t="shared" si="185"/>
        <v>60.69</v>
      </c>
      <c r="Q2980" t="s">
        <v>8314</v>
      </c>
      <c r="R2980" t="s">
        <v>8315</v>
      </c>
      <c r="S2980" s="10">
        <f t="shared" si="186"/>
        <v>41922.640590277777</v>
      </c>
      <c r="T2980">
        <f t="shared" si="187"/>
        <v>2014</v>
      </c>
      <c r="U2980" s="15" t="str" cm="1">
        <f t="array" ref="U2980">_xlfn.IFS(MONTH($S2980)=1, "January", MONTH($S2980)=2, "Feburary", MONTH($S2980)=3, "March", MONTH($S2980)=4, "April", MONTH($S2980)=5, "May", MONTH($S2980)=6, "June", MONTH($S2980)=7, "July", MONTH($S2980)=8, "August", MONTH($S2980)=9, "September", MONTH($S2980)=10, "October", MONTH($S2980)=11, "November", MONTH($S2980)=12, "December")</f>
        <v>October</v>
      </c>
    </row>
    <row r="2981" spans="1:21" ht="30" x14ac:dyDescent="0.25">
      <c r="A2981">
        <v>2979</v>
      </c>
      <c r="B2981" s="3" t="s">
        <v>2978</v>
      </c>
      <c r="C2981" s="3" t="s">
        <v>7088</v>
      </c>
      <c r="D2981" s="6">
        <v>2000</v>
      </c>
      <c r="E2981" s="8">
        <v>5070</v>
      </c>
      <c r="F2981" t="s">
        <v>8217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8268</v>
      </c>
      <c r="O2981">
        <f t="shared" si="184"/>
        <v>254</v>
      </c>
      <c r="P2981" s="11">
        <f t="shared" si="185"/>
        <v>110.22</v>
      </c>
      <c r="Q2981" t="s">
        <v>8314</v>
      </c>
      <c r="R2981" t="s">
        <v>8315</v>
      </c>
      <c r="S2981" s="10">
        <f t="shared" si="186"/>
        <v>41993.824340277773</v>
      </c>
      <c r="T2981">
        <f t="shared" si="187"/>
        <v>2014</v>
      </c>
      <c r="U2981" s="15" t="str" cm="1">
        <f t="array" ref="U2981">_xlfn.IFS(MONTH($S2981)=1, "January", MONTH($S2981)=2, "Feburary", MONTH($S2981)=3, "March", MONTH($S2981)=4, "April", MONTH($S2981)=5, "May", MONTH($S2981)=6, "June", MONTH($S2981)=7, "July", MONTH($S2981)=8, "August", MONTH($S2981)=9, "September", MONTH($S2981)=10, "October", MONTH($S2981)=11, "November", MONTH($S2981)=12, "December")</f>
        <v>December</v>
      </c>
    </row>
    <row r="2982" spans="1:21" ht="30" x14ac:dyDescent="0.25">
      <c r="A2982">
        <v>2980</v>
      </c>
      <c r="B2982" s="3" t="s">
        <v>2979</v>
      </c>
      <c r="C2982" s="3" t="s">
        <v>7089</v>
      </c>
      <c r="D2982" s="6">
        <v>2000</v>
      </c>
      <c r="E2982" s="8">
        <v>3275</v>
      </c>
      <c r="F2982" t="s">
        <v>8217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8268</v>
      </c>
      <c r="O2982">
        <f t="shared" si="184"/>
        <v>164</v>
      </c>
      <c r="P2982" s="11">
        <f t="shared" si="185"/>
        <v>136.46</v>
      </c>
      <c r="Q2982" t="s">
        <v>8314</v>
      </c>
      <c r="R2982" t="s">
        <v>8315</v>
      </c>
      <c r="S2982" s="10">
        <f t="shared" si="186"/>
        <v>42219.915856481486</v>
      </c>
      <c r="T2982">
        <f t="shared" si="187"/>
        <v>2015</v>
      </c>
      <c r="U2982" s="15" t="str" cm="1">
        <f t="array" ref="U2982">_xlfn.IFS(MONTH($S2982)=1, "January", MONTH($S2982)=2, "Feburary", MONTH($S2982)=3, "March", MONTH($S2982)=4, "April", MONTH($S2982)=5, "May", MONTH($S2982)=6, "June", MONTH($S2982)=7, "July", MONTH($S2982)=8, "August", MONTH($S2982)=9, "September", MONTH($S2982)=10, "October", MONTH($S2982)=11, "November", MONTH($S2982)=12, "December")</f>
        <v>August</v>
      </c>
    </row>
    <row r="2983" spans="1:21" ht="30" x14ac:dyDescent="0.25">
      <c r="A2983">
        <v>2981</v>
      </c>
      <c r="B2983" s="3" t="s">
        <v>2980</v>
      </c>
      <c r="C2983" s="3" t="s">
        <v>7090</v>
      </c>
      <c r="D2983" s="6">
        <v>2000</v>
      </c>
      <c r="E2983" s="8">
        <v>5157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>
        <f t="shared" si="184"/>
        <v>258</v>
      </c>
      <c r="P2983" s="11">
        <f t="shared" si="185"/>
        <v>53.16</v>
      </c>
      <c r="Q2983" t="s">
        <v>8314</v>
      </c>
      <c r="R2983" t="s">
        <v>8354</v>
      </c>
      <c r="S2983" s="10">
        <f t="shared" si="186"/>
        <v>42225.559675925921</v>
      </c>
      <c r="T2983">
        <f t="shared" si="187"/>
        <v>2015</v>
      </c>
      <c r="U2983" s="15" t="str" cm="1">
        <f t="array" ref="U2983">_xlfn.IFS(MONTH($S2983)=1, "January", MONTH($S2983)=2, "Feburary", MONTH($S2983)=3, "March", MONTH($S2983)=4, "April", MONTH($S2983)=5, "May", MONTH($S2983)=6, "June", MONTH($S2983)=7, "July", MONTH($S2983)=8, "August", MONTH($S2983)=9, "September", MONTH($S2983)=10, "October", MONTH($S2983)=11, "November", MONTH($S2983)=12, "December")</f>
        <v>August</v>
      </c>
    </row>
    <row r="2984" spans="1:21" ht="30" x14ac:dyDescent="0.25">
      <c r="A2984">
        <v>2982</v>
      </c>
      <c r="B2984" s="3" t="s">
        <v>2981</v>
      </c>
      <c r="C2984" s="3" t="s">
        <v>7091</v>
      </c>
      <c r="D2984" s="6">
        <v>2000</v>
      </c>
      <c r="E2984" s="8">
        <v>5103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>
        <f t="shared" si="184"/>
        <v>255</v>
      </c>
      <c r="P2984" s="11">
        <f t="shared" si="185"/>
        <v>86.49</v>
      </c>
      <c r="Q2984" t="s">
        <v>8314</v>
      </c>
      <c r="R2984" t="s">
        <v>8354</v>
      </c>
      <c r="S2984" s="10">
        <f t="shared" si="186"/>
        <v>42381.686840277776</v>
      </c>
      <c r="T2984">
        <f t="shared" si="187"/>
        <v>2016</v>
      </c>
      <c r="U2984" s="15" t="str" cm="1">
        <f t="array" ref="U2984">_xlfn.IFS(MONTH($S2984)=1, "January", MONTH($S2984)=2, "Feburary", MONTH($S2984)=3, "March", MONTH($S2984)=4, "April", MONTH($S2984)=5, "May", MONTH($S2984)=6, "June", MONTH($S2984)=7, "July", MONTH($S2984)=8, "August", MONTH($S2984)=9, "September", MONTH($S2984)=10, "October", MONTH($S2984)=11, "November", MONTH($S2984)=12, "December")</f>
        <v>January</v>
      </c>
    </row>
    <row r="2985" spans="1:21" ht="30" x14ac:dyDescent="0.25">
      <c r="A2985">
        <v>2983</v>
      </c>
      <c r="B2985" s="3" t="s">
        <v>2982</v>
      </c>
      <c r="C2985" s="3" t="s">
        <v>7092</v>
      </c>
      <c r="D2985" s="6">
        <v>2000</v>
      </c>
      <c r="E2985" s="8">
        <v>169985.91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>
        <f t="shared" si="184"/>
        <v>8499</v>
      </c>
      <c r="P2985" s="11">
        <f t="shared" si="185"/>
        <v>155.24</v>
      </c>
      <c r="Q2985" t="s">
        <v>8314</v>
      </c>
      <c r="R2985" t="s">
        <v>8354</v>
      </c>
      <c r="S2985" s="10">
        <f t="shared" si="186"/>
        <v>41894.632361111115</v>
      </c>
      <c r="T2985">
        <f t="shared" si="187"/>
        <v>2014</v>
      </c>
      <c r="U2985" s="15" t="str" cm="1">
        <f t="array" ref="U2985">_xlfn.IFS(MONTH($S2985)=1, "January", MONTH($S2985)=2, "Feburary", MONTH($S2985)=3, "March", MONTH($S2985)=4, "April", MONTH($S2985)=5, "May", MONTH($S2985)=6, "June", MONTH($S2985)=7, "July", MONTH($S2985)=8, "August", MONTH($S2985)=9, "September", MONTH($S2985)=10, "October", MONTH($S2985)=11, "November", MONTH($S2985)=12, "December")</f>
        <v>September</v>
      </c>
    </row>
    <row r="2986" spans="1:21" ht="30" x14ac:dyDescent="0.25">
      <c r="A2986">
        <v>2984</v>
      </c>
      <c r="B2986" s="3" t="s">
        <v>2983</v>
      </c>
      <c r="C2986" s="3" t="s">
        <v>7093</v>
      </c>
      <c r="D2986" s="6">
        <v>2000</v>
      </c>
      <c r="E2986" s="8">
        <v>25088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>
        <f t="shared" si="184"/>
        <v>1254</v>
      </c>
      <c r="P2986" s="11">
        <f t="shared" si="185"/>
        <v>115.08</v>
      </c>
      <c r="Q2986" t="s">
        <v>8314</v>
      </c>
      <c r="R2986" t="s">
        <v>8354</v>
      </c>
      <c r="S2986" s="10">
        <f t="shared" si="186"/>
        <v>42576.278715277775</v>
      </c>
      <c r="T2986">
        <f t="shared" si="187"/>
        <v>2016</v>
      </c>
      <c r="U2986" s="15" t="str" cm="1">
        <f t="array" ref="U2986">_xlfn.IFS(MONTH($S2986)=1, "January", MONTH($S2986)=2, "Feburary", MONTH($S2986)=3, "March", MONTH($S2986)=4, "April", MONTH($S2986)=5, "May", MONTH($S2986)=6, "June", MONTH($S2986)=7, "July", MONTH($S2986)=8, "August", MONTH($S2986)=9, "September", MONTH($S2986)=10, "October", MONTH($S2986)=11, "November", MONTH($S2986)=12, "December")</f>
        <v>July</v>
      </c>
    </row>
    <row r="2987" spans="1:21" ht="30" x14ac:dyDescent="0.25">
      <c r="A2987">
        <v>2985</v>
      </c>
      <c r="B2987" s="3" t="s">
        <v>2984</v>
      </c>
      <c r="C2987" s="3" t="s">
        <v>7094</v>
      </c>
      <c r="D2987" s="6">
        <v>2000</v>
      </c>
      <c r="E2987" s="8">
        <v>12165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>
        <f t="shared" si="184"/>
        <v>608</v>
      </c>
      <c r="P2987" s="11">
        <f t="shared" si="185"/>
        <v>109.59</v>
      </c>
      <c r="Q2987" t="s">
        <v>8314</v>
      </c>
      <c r="R2987" t="s">
        <v>8354</v>
      </c>
      <c r="S2987" s="10">
        <f t="shared" si="186"/>
        <v>42654.973703703698</v>
      </c>
      <c r="T2987">
        <f t="shared" si="187"/>
        <v>2016</v>
      </c>
      <c r="U2987" s="15" t="str" cm="1">
        <f t="array" ref="U2987">_xlfn.IFS(MONTH($S2987)=1, "January", MONTH($S2987)=2, "Feburary", MONTH($S2987)=3, "March", MONTH($S2987)=4, "April", MONTH($S2987)=5, "May", MONTH($S2987)=6, "June", MONTH($S2987)=7, "July", MONTH($S2987)=8, "August", MONTH($S2987)=9, "September", MONTH($S2987)=10, "October", MONTH($S2987)=11, "November", MONTH($S2987)=12, "December")</f>
        <v>October</v>
      </c>
    </row>
    <row r="2988" spans="1:21" ht="30" x14ac:dyDescent="0.25">
      <c r="A2988">
        <v>2986</v>
      </c>
      <c r="B2988" s="3" t="s">
        <v>2985</v>
      </c>
      <c r="C2988" s="3" t="s">
        <v>7095</v>
      </c>
      <c r="D2988" s="6">
        <v>2000</v>
      </c>
      <c r="E2988" s="8">
        <v>2532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>
        <f t="shared" si="184"/>
        <v>127</v>
      </c>
      <c r="P2988" s="11">
        <f t="shared" si="185"/>
        <v>45.21</v>
      </c>
      <c r="Q2988" t="s">
        <v>8314</v>
      </c>
      <c r="R2988" t="s">
        <v>8354</v>
      </c>
      <c r="S2988" s="10">
        <f t="shared" si="186"/>
        <v>42431.500069444446</v>
      </c>
      <c r="T2988">
        <f t="shared" si="187"/>
        <v>2016</v>
      </c>
      <c r="U2988" s="15" t="str" cm="1">
        <f t="array" ref="U2988">_xlfn.IFS(MONTH($S2988)=1, "January", MONTH($S2988)=2, "Feburary", MONTH($S2988)=3, "March", MONTH($S2988)=4, "April", MONTH($S2988)=5, "May", MONTH($S2988)=6, "June", MONTH($S2988)=7, "July", MONTH($S2988)=8, "August", MONTH($S2988)=9, "September", MONTH($S2988)=10, "October", MONTH($S2988)=11, "November", MONTH($S2988)=12, "December")</f>
        <v>March</v>
      </c>
    </row>
    <row r="2989" spans="1:21" ht="30" x14ac:dyDescent="0.25">
      <c r="A2989">
        <v>2987</v>
      </c>
      <c r="B2989" s="3" t="s">
        <v>2986</v>
      </c>
      <c r="C2989" s="3" t="s">
        <v>7096</v>
      </c>
      <c r="D2989" s="6">
        <v>2000</v>
      </c>
      <c r="E2989" s="8">
        <v>27600.2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>
        <f t="shared" si="184"/>
        <v>1380</v>
      </c>
      <c r="P2989" s="11">
        <f t="shared" si="185"/>
        <v>104.15</v>
      </c>
      <c r="Q2989" t="s">
        <v>8314</v>
      </c>
      <c r="R2989" t="s">
        <v>8354</v>
      </c>
      <c r="S2989" s="10">
        <f t="shared" si="186"/>
        <v>42627.307303240741</v>
      </c>
      <c r="T2989">
        <f t="shared" si="187"/>
        <v>2016</v>
      </c>
      <c r="U2989" s="15" t="str" cm="1">
        <f t="array" ref="U2989">_xlfn.IFS(MONTH($S2989)=1, "January", MONTH($S2989)=2, "Feburary", MONTH($S2989)=3, "March", MONTH($S2989)=4, "April", MONTH($S2989)=5, "May", MONTH($S2989)=6, "June", MONTH($S2989)=7, "July", MONTH($S2989)=8, "August", MONTH($S2989)=9, "September", MONTH($S2989)=10, "October", MONTH($S2989)=11, "November", MONTH($S2989)=12, "December")</f>
        <v>September</v>
      </c>
    </row>
    <row r="2990" spans="1:21" ht="30" x14ac:dyDescent="0.25">
      <c r="A2990">
        <v>2988</v>
      </c>
      <c r="B2990" s="3" t="s">
        <v>2987</v>
      </c>
      <c r="C2990" s="3" t="s">
        <v>7097</v>
      </c>
      <c r="D2990" s="6">
        <v>2000</v>
      </c>
      <c r="E2990" s="8">
        <v>1000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>
        <f t="shared" si="184"/>
        <v>50</v>
      </c>
      <c r="P2990" s="11">
        <f t="shared" si="185"/>
        <v>35.71</v>
      </c>
      <c r="Q2990" t="s">
        <v>8314</v>
      </c>
      <c r="R2990" t="s">
        <v>8354</v>
      </c>
      <c r="S2990" s="10">
        <f t="shared" si="186"/>
        <v>42511.362048611118</v>
      </c>
      <c r="T2990">
        <f t="shared" si="187"/>
        <v>2016</v>
      </c>
      <c r="U2990" s="15" t="str" cm="1">
        <f t="array" ref="U2990">_xlfn.IFS(MONTH($S2990)=1, "January", MONTH($S2990)=2, "Feburary", MONTH($S2990)=3, "March", MONTH($S2990)=4, "April", MONTH($S2990)=5, "May", MONTH($S2990)=6, "June", MONTH($S2990)=7, "July", MONTH($S2990)=8, "August", MONTH($S2990)=9, "September", MONTH($S2990)=10, "October", MONTH($S2990)=11, "November", MONTH($S2990)=12, "December")</f>
        <v>May</v>
      </c>
    </row>
    <row r="2991" spans="1:21" x14ac:dyDescent="0.25">
      <c r="A2991">
        <v>2989</v>
      </c>
      <c r="B2991" s="3" t="s">
        <v>2988</v>
      </c>
      <c r="C2991" s="3" t="s">
        <v>7098</v>
      </c>
      <c r="D2991" s="6">
        <v>2000</v>
      </c>
      <c r="E2991" s="8">
        <v>35307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>
        <f t="shared" si="184"/>
        <v>1765</v>
      </c>
      <c r="P2991" s="11">
        <f t="shared" si="185"/>
        <v>97</v>
      </c>
      <c r="Q2991" t="s">
        <v>8314</v>
      </c>
      <c r="R2991" t="s">
        <v>8354</v>
      </c>
      <c r="S2991" s="10">
        <f t="shared" si="186"/>
        <v>42337.02039351852</v>
      </c>
      <c r="T2991">
        <f t="shared" si="187"/>
        <v>2015</v>
      </c>
      <c r="U2991" s="15" t="str" cm="1">
        <f t="array" ref="U2991">_xlfn.IFS(MONTH($S2991)=1, "January", MONTH($S2991)=2, "Feburary", MONTH($S2991)=3, "March", MONTH($S2991)=4, "April", MONTH($S2991)=5, "May", MONTH($S2991)=6, "June", MONTH($S2991)=7, "July", MONTH($S2991)=8, "August", MONTH($S2991)=9, "September", MONTH($S2991)=10, "October", MONTH($S2991)=11, "November", MONTH($S2991)=12, "December")</f>
        <v>November</v>
      </c>
    </row>
    <row r="2992" spans="1:21" ht="30" x14ac:dyDescent="0.25">
      <c r="A2992">
        <v>2990</v>
      </c>
      <c r="B2992" s="3" t="s">
        <v>2989</v>
      </c>
      <c r="C2992" s="3" t="s">
        <v>7099</v>
      </c>
      <c r="D2992" s="6">
        <v>2000</v>
      </c>
      <c r="E2992" s="8">
        <v>10000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>
        <f t="shared" si="184"/>
        <v>500</v>
      </c>
      <c r="P2992" s="11">
        <f t="shared" si="185"/>
        <v>370.37</v>
      </c>
      <c r="Q2992" t="s">
        <v>8314</v>
      </c>
      <c r="R2992" t="s">
        <v>8354</v>
      </c>
      <c r="S2992" s="10">
        <f t="shared" si="186"/>
        <v>42341.57430555555</v>
      </c>
      <c r="T2992">
        <f t="shared" si="187"/>
        <v>2015</v>
      </c>
      <c r="U2992" s="15" t="str" cm="1">
        <f t="array" ref="U2992">_xlfn.IFS(MONTH($S2992)=1, "January", MONTH($S2992)=2, "Feburary", MONTH($S2992)=3, "March", MONTH($S2992)=4, "April", MONTH($S2992)=5, "May", MONTH($S2992)=6, "June", MONTH($S2992)=7, "July", MONTH($S2992)=8, "August", MONTH($S2992)=9, "September", MONTH($S2992)=10, "October", MONTH($S2992)=11, "November", MONTH($S2992)=12, "December")</f>
        <v>December</v>
      </c>
    </row>
    <row r="2993" spans="1:21" ht="30" x14ac:dyDescent="0.25">
      <c r="A2993">
        <v>2991</v>
      </c>
      <c r="B2993" s="3" t="s">
        <v>2990</v>
      </c>
      <c r="C2993" s="3" t="s">
        <v>7100</v>
      </c>
      <c r="D2993" s="6">
        <v>2000</v>
      </c>
      <c r="E2993" s="8">
        <v>8780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>
        <f t="shared" si="184"/>
        <v>439</v>
      </c>
      <c r="P2993" s="11">
        <f t="shared" si="185"/>
        <v>94.41</v>
      </c>
      <c r="Q2993" t="s">
        <v>8314</v>
      </c>
      <c r="R2993" t="s">
        <v>8354</v>
      </c>
      <c r="S2993" s="10">
        <f t="shared" si="186"/>
        <v>42740.837152777778</v>
      </c>
      <c r="T2993">
        <f t="shared" si="187"/>
        <v>2017</v>
      </c>
      <c r="U2993" s="15" t="str" cm="1">
        <f t="array" ref="U2993">_xlfn.IFS(MONTH($S2993)=1, "January", MONTH($S2993)=2, "Feburary", MONTH($S2993)=3, "March", MONTH($S2993)=4, "April", MONTH($S2993)=5, "May", MONTH($S2993)=6, "June", MONTH($S2993)=7, "July", MONTH($S2993)=8, "August", MONTH($S2993)=9, "September", MONTH($S2993)=10, "October", MONTH($S2993)=11, "November", MONTH($S2993)=12, "December")</f>
        <v>January</v>
      </c>
    </row>
    <row r="2994" spans="1:21" ht="30" x14ac:dyDescent="0.25">
      <c r="A2994">
        <v>2992</v>
      </c>
      <c r="B2994" s="3" t="s">
        <v>2991</v>
      </c>
      <c r="C2994" s="3" t="s">
        <v>7101</v>
      </c>
      <c r="D2994" s="6">
        <v>2000</v>
      </c>
      <c r="E2994" s="8">
        <v>3135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>
        <f t="shared" si="184"/>
        <v>157</v>
      </c>
      <c r="P2994" s="11">
        <f t="shared" si="185"/>
        <v>48.98</v>
      </c>
      <c r="Q2994" t="s">
        <v>8314</v>
      </c>
      <c r="R2994" t="s">
        <v>8354</v>
      </c>
      <c r="S2994" s="10">
        <f t="shared" si="186"/>
        <v>42622.767476851848</v>
      </c>
      <c r="T2994">
        <f t="shared" si="187"/>
        <v>2016</v>
      </c>
      <c r="U2994" s="15" t="str" cm="1">
        <f t="array" ref="U2994">_xlfn.IFS(MONTH($S2994)=1, "January", MONTH($S2994)=2, "Feburary", MONTH($S2994)=3, "March", MONTH($S2994)=4, "April", MONTH($S2994)=5, "May", MONTH($S2994)=6, "June", MONTH($S2994)=7, "July", MONTH($S2994)=8, "August", MONTH($S2994)=9, "September", MONTH($S2994)=10, "October", MONTH($S2994)=11, "November", MONTH($S2994)=12, "December")</f>
        <v>September</v>
      </c>
    </row>
    <row r="2995" spans="1:21" x14ac:dyDescent="0.25">
      <c r="A2995">
        <v>2993</v>
      </c>
      <c r="B2995" s="3" t="s">
        <v>2992</v>
      </c>
      <c r="C2995" s="3" t="s">
        <v>7102</v>
      </c>
      <c r="D2995" s="6">
        <v>2000</v>
      </c>
      <c r="E2995" s="8">
        <v>1003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>
        <f t="shared" si="184"/>
        <v>50</v>
      </c>
      <c r="P2995" s="11">
        <f t="shared" si="185"/>
        <v>45.59</v>
      </c>
      <c r="Q2995" t="s">
        <v>8314</v>
      </c>
      <c r="R2995" t="s">
        <v>8354</v>
      </c>
      <c r="S2995" s="10">
        <f t="shared" si="186"/>
        <v>42390.838738425926</v>
      </c>
      <c r="T2995">
        <f t="shared" si="187"/>
        <v>2016</v>
      </c>
      <c r="U2995" s="15" t="str" cm="1">
        <f t="array" ref="U2995">_xlfn.IFS(MONTH($S2995)=1, "January", MONTH($S2995)=2, "Feburary", MONTH($S2995)=3, "March", MONTH($S2995)=4, "April", MONTH($S2995)=5, "May", MONTH($S2995)=6, "June", MONTH($S2995)=7, "July", MONTH($S2995)=8, "August", MONTH($S2995)=9, "September", MONTH($S2995)=10, "October", MONTH($S2995)=11, "November", MONTH($S2995)=12, "December")</f>
        <v>January</v>
      </c>
    </row>
    <row r="2996" spans="1:21" ht="30" x14ac:dyDescent="0.25">
      <c r="A2996">
        <v>2994</v>
      </c>
      <c r="B2996" s="3" t="s">
        <v>2993</v>
      </c>
      <c r="C2996" s="3" t="s">
        <v>7103</v>
      </c>
      <c r="D2996" s="6">
        <v>2000</v>
      </c>
      <c r="E2996" s="8">
        <v>1373.24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>
        <f t="shared" si="184"/>
        <v>69</v>
      </c>
      <c r="P2996" s="11">
        <f t="shared" si="185"/>
        <v>23.28</v>
      </c>
      <c r="Q2996" t="s">
        <v>8314</v>
      </c>
      <c r="R2996" t="s">
        <v>8354</v>
      </c>
      <c r="S2996" s="10">
        <f t="shared" si="186"/>
        <v>41885.478842592594</v>
      </c>
      <c r="T2996">
        <f t="shared" si="187"/>
        <v>2014</v>
      </c>
      <c r="U2996" s="15" t="str" cm="1">
        <f t="array" ref="U2996">_xlfn.IFS(MONTH($S2996)=1, "January", MONTH($S2996)=2, "Feburary", MONTH($S2996)=3, "March", MONTH($S2996)=4, "April", MONTH($S2996)=5, "May", MONTH($S2996)=6, "June", MONTH($S2996)=7, "July", MONTH($S2996)=8, "August", MONTH($S2996)=9, "September", MONTH($S2996)=10, "October", MONTH($S2996)=11, "November", MONTH($S2996)=12, "December")</f>
        <v>September</v>
      </c>
    </row>
    <row r="2997" spans="1:21" ht="30" x14ac:dyDescent="0.25">
      <c r="A2997">
        <v>2995</v>
      </c>
      <c r="B2997" s="3" t="s">
        <v>2994</v>
      </c>
      <c r="C2997" s="3" t="s">
        <v>7104</v>
      </c>
      <c r="D2997" s="6">
        <v>2000</v>
      </c>
      <c r="E2997" s="8">
        <v>15744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>
        <f t="shared" si="184"/>
        <v>787</v>
      </c>
      <c r="P2997" s="11">
        <f t="shared" si="185"/>
        <v>63.23</v>
      </c>
      <c r="Q2997" t="s">
        <v>8314</v>
      </c>
      <c r="R2997" t="s">
        <v>8354</v>
      </c>
      <c r="S2997" s="10">
        <f t="shared" si="186"/>
        <v>42724.665173611109</v>
      </c>
      <c r="T2997">
        <f t="shared" si="187"/>
        <v>2016</v>
      </c>
      <c r="U2997" s="15" t="str" cm="1">
        <f t="array" ref="U2997">_xlfn.IFS(MONTH($S2997)=1, "January", MONTH($S2997)=2, "Feburary", MONTH($S2997)=3, "March", MONTH($S2997)=4, "April", MONTH($S2997)=5, "May", MONTH($S2997)=6, "June", MONTH($S2997)=7, "July", MONTH($S2997)=8, "August", MONTH($S2997)=9, "September", MONTH($S2997)=10, "October", MONTH($S2997)=11, "November", MONTH($S2997)=12, "December")</f>
        <v>December</v>
      </c>
    </row>
    <row r="2998" spans="1:21" ht="30" x14ac:dyDescent="0.25">
      <c r="A2998">
        <v>2996</v>
      </c>
      <c r="B2998" s="3" t="s">
        <v>2995</v>
      </c>
      <c r="C2998" s="3" t="s">
        <v>7105</v>
      </c>
      <c r="D2998" s="6">
        <v>2000</v>
      </c>
      <c r="E2998" s="8">
        <v>60180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>
        <f t="shared" si="184"/>
        <v>3009</v>
      </c>
      <c r="P2998" s="11">
        <f t="shared" si="185"/>
        <v>153.52000000000001</v>
      </c>
      <c r="Q2998" t="s">
        <v>8314</v>
      </c>
      <c r="R2998" t="s">
        <v>8354</v>
      </c>
      <c r="S2998" s="10">
        <f t="shared" si="186"/>
        <v>42090.912500000006</v>
      </c>
      <c r="T2998">
        <f t="shared" si="187"/>
        <v>2015</v>
      </c>
      <c r="U2998" s="15" t="str" cm="1">
        <f t="array" ref="U2998">_xlfn.IFS(MONTH($S2998)=1, "January", MONTH($S2998)=2, "Feburary", MONTH($S2998)=3, "March", MONTH($S2998)=4, "April", MONTH($S2998)=5, "May", MONTH($S2998)=6, "June", MONTH($S2998)=7, "July", MONTH($S2998)=8, "August", MONTH($S2998)=9, "September", MONTH($S2998)=10, "October", MONTH($S2998)=11, "November", MONTH($S2998)=12, "December")</f>
        <v>March</v>
      </c>
    </row>
    <row r="2999" spans="1:21" ht="30" x14ac:dyDescent="0.25">
      <c r="A2999">
        <v>2997</v>
      </c>
      <c r="B2999" s="3" t="s">
        <v>2996</v>
      </c>
      <c r="C2999" s="3" t="s">
        <v>7106</v>
      </c>
      <c r="D2999" s="6">
        <v>2000</v>
      </c>
      <c r="E2999" s="8">
        <v>10373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>
        <f t="shared" si="184"/>
        <v>519</v>
      </c>
      <c r="P2999" s="11">
        <f t="shared" si="185"/>
        <v>90.2</v>
      </c>
      <c r="Q2999" t="s">
        <v>8314</v>
      </c>
      <c r="R2999" t="s">
        <v>8354</v>
      </c>
      <c r="S2999" s="10">
        <f t="shared" si="186"/>
        <v>42775.733715277776</v>
      </c>
      <c r="T2999">
        <f t="shared" si="187"/>
        <v>2017</v>
      </c>
      <c r="U2999" s="15" t="str" cm="1">
        <f t="array" ref="U2999">_xlfn.IFS(MONTH($S2999)=1, "January", MONTH($S2999)=2, "Feburary", MONTH($S2999)=3, "March", MONTH($S2999)=4, "April", MONTH($S2999)=5, "May", MONTH($S2999)=6, "June", MONTH($S2999)=7, "July", MONTH($S2999)=8, "August", MONTH($S2999)=9, "September", MONTH($S2999)=10, "October", MONTH($S2999)=11, "November", MONTH($S2999)=12, "December")</f>
        <v>Feburary</v>
      </c>
    </row>
    <row r="3000" spans="1:21" ht="30" x14ac:dyDescent="0.25">
      <c r="A3000">
        <v>2998</v>
      </c>
      <c r="B3000" s="3" t="s">
        <v>2997</v>
      </c>
      <c r="C3000" s="3" t="s">
        <v>7107</v>
      </c>
      <c r="D3000" s="6">
        <v>2000</v>
      </c>
      <c r="E3000" s="8">
        <v>51514.5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>
        <f t="shared" si="184"/>
        <v>2576</v>
      </c>
      <c r="P3000" s="11">
        <f t="shared" si="185"/>
        <v>118.97</v>
      </c>
      <c r="Q3000" t="s">
        <v>8314</v>
      </c>
      <c r="R3000" t="s">
        <v>8354</v>
      </c>
      <c r="S3000" s="10">
        <f t="shared" si="186"/>
        <v>41778.193622685183</v>
      </c>
      <c r="T3000">
        <f t="shared" si="187"/>
        <v>2014</v>
      </c>
      <c r="U3000" s="15" t="str" cm="1">
        <f t="array" ref="U3000">_xlfn.IFS(MONTH($S3000)=1, "January", MONTH($S3000)=2, "Feburary", MONTH($S3000)=3, "March", MONTH($S3000)=4, "April", MONTH($S3000)=5, "May", MONTH($S3000)=6, "June", MONTH($S3000)=7, "July", MONTH($S3000)=8, "August", MONTH($S3000)=9, "September", MONTH($S3000)=10, "October", MONTH($S3000)=11, "November", MONTH($S3000)=12, "December")</f>
        <v>May</v>
      </c>
    </row>
    <row r="3001" spans="1:21" ht="30" x14ac:dyDescent="0.25">
      <c r="A3001">
        <v>2999</v>
      </c>
      <c r="B3001" s="3" t="s">
        <v>2998</v>
      </c>
      <c r="C3001" s="3" t="s">
        <v>7108</v>
      </c>
      <c r="D3001" s="6">
        <v>2000</v>
      </c>
      <c r="E3001" s="8">
        <v>1605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>
        <f t="shared" si="184"/>
        <v>80</v>
      </c>
      <c r="P3001" s="11">
        <f t="shared" si="185"/>
        <v>80.25</v>
      </c>
      <c r="Q3001" t="s">
        <v>8314</v>
      </c>
      <c r="R3001" t="s">
        <v>8354</v>
      </c>
      <c r="S3001" s="10">
        <f t="shared" si="186"/>
        <v>42780.740277777775</v>
      </c>
      <c r="T3001">
        <f t="shared" si="187"/>
        <v>2017</v>
      </c>
      <c r="U3001" s="15" t="str" cm="1">
        <f t="array" ref="U3001">_xlfn.IFS(MONTH($S3001)=1, "January", MONTH($S3001)=2, "Feburary", MONTH($S3001)=3, "March", MONTH($S3001)=4, "April", MONTH($S3001)=5, "May", MONTH($S3001)=6, "June", MONTH($S3001)=7, "July", MONTH($S3001)=8, "August", MONTH($S3001)=9, "September", MONTH($S3001)=10, "October", MONTH($S3001)=11, "November", MONTH($S3001)=12, "December")</f>
        <v>Feburary</v>
      </c>
    </row>
    <row r="3002" spans="1:21" ht="30" x14ac:dyDescent="0.25">
      <c r="A3002">
        <v>3000</v>
      </c>
      <c r="B3002" s="3" t="s">
        <v>2999</v>
      </c>
      <c r="C3002" s="3" t="s">
        <v>7109</v>
      </c>
      <c r="D3002" s="6">
        <v>2000</v>
      </c>
      <c r="E3002" s="8">
        <v>500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>
        <f t="shared" si="184"/>
        <v>25</v>
      </c>
      <c r="P3002" s="11">
        <f t="shared" si="185"/>
        <v>62.5</v>
      </c>
      <c r="Q3002" t="s">
        <v>8314</v>
      </c>
      <c r="R3002" t="s">
        <v>8354</v>
      </c>
      <c r="S3002" s="10">
        <f t="shared" si="186"/>
        <v>42752.827199074076</v>
      </c>
      <c r="T3002">
        <f t="shared" si="187"/>
        <v>2017</v>
      </c>
      <c r="U3002" s="15" t="str" cm="1">
        <f t="array" ref="U3002">_xlfn.IFS(MONTH($S3002)=1, "January", MONTH($S3002)=2, "Feburary", MONTH($S3002)=3, "March", MONTH($S3002)=4, "April", MONTH($S3002)=5, "May", MONTH($S3002)=6, "June", MONTH($S3002)=7, "July", MONTH($S3002)=8, "August", MONTH($S3002)=9, "September", MONTH($S3002)=10, "October", MONTH($S3002)=11, "November", MONTH($S3002)=12, "December")</f>
        <v>January</v>
      </c>
    </row>
    <row r="3003" spans="1:21" ht="30" x14ac:dyDescent="0.25">
      <c r="A3003">
        <v>3001</v>
      </c>
      <c r="B3003" s="3" t="s">
        <v>3000</v>
      </c>
      <c r="C3003" s="3" t="s">
        <v>7110</v>
      </c>
      <c r="D3003" s="6">
        <v>2000</v>
      </c>
      <c r="E3003" s="8">
        <v>22991.01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>
        <f t="shared" si="184"/>
        <v>1150</v>
      </c>
      <c r="P3003" s="11">
        <f t="shared" si="185"/>
        <v>131.38</v>
      </c>
      <c r="Q3003" t="s">
        <v>8314</v>
      </c>
      <c r="R3003" t="s">
        <v>8354</v>
      </c>
      <c r="S3003" s="10">
        <f t="shared" si="186"/>
        <v>42534.895625000005</v>
      </c>
      <c r="T3003">
        <f t="shared" si="187"/>
        <v>2016</v>
      </c>
      <c r="U3003" s="15" t="str" cm="1">
        <f t="array" ref="U3003">_xlfn.IFS(MONTH($S3003)=1, "January", MONTH($S3003)=2, "Feburary", MONTH($S3003)=3, "March", MONTH($S3003)=4, "April", MONTH($S3003)=5, "May", MONTH($S3003)=6, "June", MONTH($S3003)=7, "July", MONTH($S3003)=8, "August", MONTH($S3003)=9, "September", MONTH($S3003)=10, "October", MONTH($S3003)=11, "November", MONTH($S3003)=12, "December")</f>
        <v>June</v>
      </c>
    </row>
    <row r="3004" spans="1:21" ht="30" x14ac:dyDescent="0.25">
      <c r="A3004">
        <v>3002</v>
      </c>
      <c r="B3004" s="3" t="s">
        <v>3001</v>
      </c>
      <c r="C3004" s="3" t="s">
        <v>7111</v>
      </c>
      <c r="D3004" s="6">
        <v>2000</v>
      </c>
      <c r="E3004" s="8">
        <v>7595.43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>
        <f t="shared" si="184"/>
        <v>380</v>
      </c>
      <c r="P3004" s="11">
        <f t="shared" si="185"/>
        <v>73.03</v>
      </c>
      <c r="Q3004" t="s">
        <v>8314</v>
      </c>
      <c r="R3004" t="s">
        <v>8354</v>
      </c>
      <c r="S3004" s="10">
        <f t="shared" si="186"/>
        <v>41239.83625</v>
      </c>
      <c r="T3004">
        <f t="shared" si="187"/>
        <v>2012</v>
      </c>
      <c r="U3004" s="15" t="str" cm="1">
        <f t="array" ref="U3004">_xlfn.IFS(MONTH($S3004)=1, "January", MONTH($S3004)=2, "Feburary", MONTH($S3004)=3, "March", MONTH($S3004)=4, "April", MONTH($S3004)=5, "May", MONTH($S3004)=6, "June", MONTH($S3004)=7, "July", MONTH($S3004)=8, "August", MONTH($S3004)=9, "September", MONTH($S3004)=10, "October", MONTH($S3004)=11, "November", MONTH($S3004)=12, "December")</f>
        <v>November</v>
      </c>
    </row>
    <row r="3005" spans="1:21" ht="30" x14ac:dyDescent="0.25">
      <c r="A3005">
        <v>3003</v>
      </c>
      <c r="B3005" s="3" t="s">
        <v>3002</v>
      </c>
      <c r="C3005" s="3" t="s">
        <v>7112</v>
      </c>
      <c r="D3005" s="6">
        <v>2000</v>
      </c>
      <c r="E3005" s="8">
        <v>3035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>
        <f t="shared" si="184"/>
        <v>152</v>
      </c>
      <c r="P3005" s="11">
        <f t="shared" si="185"/>
        <v>178.53</v>
      </c>
      <c r="Q3005" t="s">
        <v>8314</v>
      </c>
      <c r="R3005" t="s">
        <v>8354</v>
      </c>
      <c r="S3005" s="10">
        <f t="shared" si="186"/>
        <v>42398.849259259259</v>
      </c>
      <c r="T3005">
        <f t="shared" si="187"/>
        <v>2016</v>
      </c>
      <c r="U3005" s="15" t="str" cm="1">
        <f t="array" ref="U3005">_xlfn.IFS(MONTH($S3005)=1, "January", MONTH($S3005)=2, "Feburary", MONTH($S3005)=3, "March", MONTH($S3005)=4, "April", MONTH($S3005)=5, "May", MONTH($S3005)=6, "June", MONTH($S3005)=7, "July", MONTH($S3005)=8, "August", MONTH($S3005)=9, "September", MONTH($S3005)=10, "October", MONTH($S3005)=11, "November", MONTH($S3005)=12, "December")</f>
        <v>January</v>
      </c>
    </row>
    <row r="3006" spans="1:21" ht="30" x14ac:dyDescent="0.25">
      <c r="A3006">
        <v>3004</v>
      </c>
      <c r="B3006" s="3" t="s">
        <v>3003</v>
      </c>
      <c r="C3006" s="3" t="s">
        <v>7113</v>
      </c>
      <c r="D3006" s="6">
        <v>2000</v>
      </c>
      <c r="E3006" s="8">
        <v>45126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>
        <f t="shared" si="184"/>
        <v>2256</v>
      </c>
      <c r="P3006" s="11">
        <f t="shared" si="185"/>
        <v>162.91</v>
      </c>
      <c r="Q3006" t="s">
        <v>8314</v>
      </c>
      <c r="R3006" t="s">
        <v>8354</v>
      </c>
      <c r="S3006" s="10">
        <f t="shared" si="186"/>
        <v>41928.881064814814</v>
      </c>
      <c r="T3006">
        <f t="shared" si="187"/>
        <v>2014</v>
      </c>
      <c r="U3006" s="15" t="str" cm="1">
        <f t="array" ref="U3006">_xlfn.IFS(MONTH($S3006)=1, "January", MONTH($S3006)=2, "Feburary", MONTH($S3006)=3, "March", MONTH($S3006)=4, "April", MONTH($S3006)=5, "May", MONTH($S3006)=6, "June", MONTH($S3006)=7, "July", MONTH($S3006)=8, "August", MONTH($S3006)=9, "September", MONTH($S3006)=10, "October", MONTH($S3006)=11, "November", MONTH($S3006)=12, "December")</f>
        <v>October</v>
      </c>
    </row>
    <row r="3007" spans="1:21" ht="30" x14ac:dyDescent="0.25">
      <c r="A3007">
        <v>3005</v>
      </c>
      <c r="B3007" s="3" t="s">
        <v>3004</v>
      </c>
      <c r="C3007" s="3" t="s">
        <v>7114</v>
      </c>
      <c r="D3007" s="6">
        <v>2000</v>
      </c>
      <c r="E3007" s="8">
        <v>12772.6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>
        <f t="shared" si="184"/>
        <v>639</v>
      </c>
      <c r="P3007" s="11">
        <f t="shared" si="185"/>
        <v>108.24</v>
      </c>
      <c r="Q3007" t="s">
        <v>8314</v>
      </c>
      <c r="R3007" t="s">
        <v>8354</v>
      </c>
      <c r="S3007" s="10">
        <f t="shared" si="186"/>
        <v>41888.674826388888</v>
      </c>
      <c r="T3007">
        <f t="shared" si="187"/>
        <v>2014</v>
      </c>
      <c r="U3007" s="15" t="str" cm="1">
        <f t="array" ref="U3007">_xlfn.IFS(MONTH($S3007)=1, "January", MONTH($S3007)=2, "Feburary", MONTH($S3007)=3, "March", MONTH($S3007)=4, "April", MONTH($S3007)=5, "May", MONTH($S3007)=6, "June", MONTH($S3007)=7, "July", MONTH($S3007)=8, "August", MONTH($S3007)=9, "September", MONTH($S3007)=10, "October", MONTH($S3007)=11, "November", MONTH($S3007)=12, "December")</f>
        <v>September</v>
      </c>
    </row>
    <row r="3008" spans="1:21" ht="30" x14ac:dyDescent="0.25">
      <c r="A3008">
        <v>3006</v>
      </c>
      <c r="B3008" s="3" t="s">
        <v>3005</v>
      </c>
      <c r="C3008" s="3" t="s">
        <v>7115</v>
      </c>
      <c r="D3008" s="6">
        <v>2000</v>
      </c>
      <c r="E3008" s="8">
        <v>8620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>
        <f t="shared" si="184"/>
        <v>431</v>
      </c>
      <c r="P3008" s="11">
        <f t="shared" si="185"/>
        <v>88.87</v>
      </c>
      <c r="Q3008" t="s">
        <v>8314</v>
      </c>
      <c r="R3008" t="s">
        <v>8354</v>
      </c>
      <c r="S3008" s="10">
        <f t="shared" si="186"/>
        <v>41957.756840277783</v>
      </c>
      <c r="T3008">
        <f t="shared" si="187"/>
        <v>2014</v>
      </c>
      <c r="U3008" s="15" t="str" cm="1">
        <f t="array" ref="U3008">_xlfn.IFS(MONTH($S3008)=1, "January", MONTH($S3008)=2, "Feburary", MONTH($S3008)=3, "March", MONTH($S3008)=4, "April", MONTH($S3008)=5, "May", MONTH($S3008)=6, "June", MONTH($S3008)=7, "July", MONTH($S3008)=8, "August", MONTH($S3008)=9, "September", MONTH($S3008)=10, "October", MONTH($S3008)=11, "November", MONTH($S3008)=12, "December")</f>
        <v>November</v>
      </c>
    </row>
    <row r="3009" spans="1:21" x14ac:dyDescent="0.25">
      <c r="A3009">
        <v>3007</v>
      </c>
      <c r="B3009" s="3" t="s">
        <v>3006</v>
      </c>
      <c r="C3009" s="3" t="s">
        <v>7116</v>
      </c>
      <c r="D3009" s="6">
        <v>2000</v>
      </c>
      <c r="E3009" s="8">
        <v>1080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>
        <f t="shared" si="184"/>
        <v>54</v>
      </c>
      <c r="P3009" s="11">
        <f t="shared" si="185"/>
        <v>54</v>
      </c>
      <c r="Q3009" t="s">
        <v>8314</v>
      </c>
      <c r="R3009" t="s">
        <v>8354</v>
      </c>
      <c r="S3009" s="10">
        <f t="shared" si="186"/>
        <v>42098.216238425928</v>
      </c>
      <c r="T3009">
        <f t="shared" si="187"/>
        <v>2015</v>
      </c>
      <c r="U3009" s="15" t="str" cm="1">
        <f t="array" ref="U3009">_xlfn.IFS(MONTH($S3009)=1, "January", MONTH($S3009)=2, "Feburary", MONTH($S3009)=3, "March", MONTH($S3009)=4, "April", MONTH($S3009)=5, "May", MONTH($S3009)=6, "June", MONTH($S3009)=7, "July", MONTH($S3009)=8, "August", MONTH($S3009)=9, "September", MONTH($S3009)=10, "October", MONTH($S3009)=11, "November", MONTH($S3009)=12, "December")</f>
        <v>April</v>
      </c>
    </row>
    <row r="3010" spans="1:21" ht="30" x14ac:dyDescent="0.25">
      <c r="A3010">
        <v>3008</v>
      </c>
      <c r="B3010" s="3" t="s">
        <v>3007</v>
      </c>
      <c r="C3010" s="3" t="s">
        <v>7117</v>
      </c>
      <c r="D3010" s="6">
        <v>2000</v>
      </c>
      <c r="E3010" s="8">
        <v>3035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>
        <f t="shared" si="184"/>
        <v>152</v>
      </c>
      <c r="P3010" s="11">
        <f t="shared" si="185"/>
        <v>116.73</v>
      </c>
      <c r="Q3010" t="s">
        <v>8314</v>
      </c>
      <c r="R3010" t="s">
        <v>8354</v>
      </c>
      <c r="S3010" s="10">
        <f t="shared" si="186"/>
        <v>42360.212025462963</v>
      </c>
      <c r="T3010">
        <f t="shared" si="187"/>
        <v>2015</v>
      </c>
      <c r="U3010" s="15" t="str" cm="1">
        <f t="array" ref="U3010">_xlfn.IFS(MONTH($S3010)=1, "January", MONTH($S3010)=2, "Feburary", MONTH($S3010)=3, "March", MONTH($S3010)=4, "April", MONTH($S3010)=5, "May", MONTH($S3010)=6, "June", MONTH($S3010)=7, "July", MONTH($S3010)=8, "August", MONTH($S3010)=9, "September", MONTH($S3010)=10, "October", MONTH($S3010)=11, "November", MONTH($S3010)=12, "December")</f>
        <v>December</v>
      </c>
    </row>
    <row r="3011" spans="1:21" ht="30" x14ac:dyDescent="0.25">
      <c r="A3011">
        <v>3009</v>
      </c>
      <c r="B3011" s="3" t="s">
        <v>3008</v>
      </c>
      <c r="C3011" s="3" t="s">
        <v>7118</v>
      </c>
      <c r="D3011" s="6">
        <v>2000</v>
      </c>
      <c r="E3011" s="8">
        <v>29939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>
        <f t="shared" ref="O3011:O3074" si="188">ROUND($E3011/$D3011*100, 0)</f>
        <v>1497</v>
      </c>
      <c r="P3011" s="11">
        <f t="shared" ref="P3011:P3074" si="189">IFERROR(ROUND($E3011/$L3011, 2), 0)</f>
        <v>233.9</v>
      </c>
      <c r="Q3011" t="s">
        <v>8314</v>
      </c>
      <c r="R3011" t="s">
        <v>8354</v>
      </c>
      <c r="S3011" s="10">
        <f t="shared" ref="S3011:S3074" si="190">((($J3011/60)/60)/24)+DATE(1970,1,1)</f>
        <v>41939.569907407407</v>
      </c>
      <c r="T3011">
        <f t="shared" ref="T3011:T3074" si="191">YEAR($S3011)</f>
        <v>2014</v>
      </c>
      <c r="U3011" s="15" t="str" cm="1">
        <f t="array" ref="U3011">_xlfn.IFS(MONTH($S3011)=1, "January", MONTH($S3011)=2, "Feburary", MONTH($S3011)=3, "March", MONTH($S3011)=4, "April", MONTH($S3011)=5, "May", MONTH($S3011)=6, "June", MONTH($S3011)=7, "July", MONTH($S3011)=8, "August", MONTH($S3011)=9, "September", MONTH($S3011)=10, "October", MONTH($S3011)=11, "November", MONTH($S3011)=12, "December")</f>
        <v>October</v>
      </c>
    </row>
    <row r="3012" spans="1:21" ht="30" x14ac:dyDescent="0.25">
      <c r="A3012">
        <v>3010</v>
      </c>
      <c r="B3012" s="3" t="s">
        <v>3009</v>
      </c>
      <c r="C3012" s="3" t="s">
        <v>7119</v>
      </c>
      <c r="D3012" s="6">
        <v>2000</v>
      </c>
      <c r="E3012" s="8">
        <v>2370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>
        <f t="shared" si="188"/>
        <v>119</v>
      </c>
      <c r="P3012" s="11">
        <f t="shared" si="189"/>
        <v>158</v>
      </c>
      <c r="Q3012" t="s">
        <v>8314</v>
      </c>
      <c r="R3012" t="s">
        <v>8354</v>
      </c>
      <c r="S3012" s="10">
        <f t="shared" si="190"/>
        <v>41996.832395833335</v>
      </c>
      <c r="T3012">
        <f t="shared" si="191"/>
        <v>2014</v>
      </c>
      <c r="U3012" s="15" t="str" cm="1">
        <f t="array" ref="U3012">_xlfn.IFS(MONTH($S3012)=1, "January", MONTH($S3012)=2, "Feburary", MONTH($S3012)=3, "March", MONTH($S3012)=4, "April", MONTH($S3012)=5, "May", MONTH($S3012)=6, "June", MONTH($S3012)=7, "July", MONTH($S3012)=8, "August", MONTH($S3012)=9, "September", MONTH($S3012)=10, "October", MONTH($S3012)=11, "November", MONTH($S3012)=12, "December")</f>
        <v>December</v>
      </c>
    </row>
    <row r="3013" spans="1:21" ht="30" x14ac:dyDescent="0.25">
      <c r="A3013">
        <v>3011</v>
      </c>
      <c r="B3013" s="3" t="s">
        <v>3010</v>
      </c>
      <c r="C3013" s="3" t="s">
        <v>7120</v>
      </c>
      <c r="D3013" s="6">
        <v>2000</v>
      </c>
      <c r="E3013" s="8">
        <v>371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>
        <f t="shared" si="188"/>
        <v>19</v>
      </c>
      <c r="P3013" s="11">
        <f t="shared" si="189"/>
        <v>14.84</v>
      </c>
      <c r="Q3013" t="s">
        <v>8314</v>
      </c>
      <c r="R3013" t="s">
        <v>8354</v>
      </c>
      <c r="S3013" s="10">
        <f t="shared" si="190"/>
        <v>42334.468935185185</v>
      </c>
      <c r="T3013">
        <f t="shared" si="191"/>
        <v>2015</v>
      </c>
      <c r="U3013" s="15" t="str" cm="1">
        <f t="array" ref="U3013">_xlfn.IFS(MONTH($S3013)=1, "January", MONTH($S3013)=2, "Feburary", MONTH($S3013)=3, "March", MONTH($S3013)=4, "April", MONTH($S3013)=5, "May", MONTH($S3013)=6, "June", MONTH($S3013)=7, "July", MONTH($S3013)=8, "August", MONTH($S3013)=9, "September", MONTH($S3013)=10, "October", MONTH($S3013)=11, "November", MONTH($S3013)=12, "December")</f>
        <v>November</v>
      </c>
    </row>
    <row r="3014" spans="1:21" ht="30" x14ac:dyDescent="0.25">
      <c r="A3014">
        <v>3012</v>
      </c>
      <c r="B3014" s="3" t="s">
        <v>3011</v>
      </c>
      <c r="C3014" s="3" t="s">
        <v>7121</v>
      </c>
      <c r="D3014" s="6">
        <v>2000</v>
      </c>
      <c r="E3014" s="8">
        <v>4685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>
        <f t="shared" si="188"/>
        <v>234</v>
      </c>
      <c r="P3014" s="11">
        <f t="shared" si="189"/>
        <v>85.18</v>
      </c>
      <c r="Q3014" t="s">
        <v>8314</v>
      </c>
      <c r="R3014" t="s">
        <v>8354</v>
      </c>
      <c r="S3014" s="10">
        <f t="shared" si="190"/>
        <v>42024.702893518523</v>
      </c>
      <c r="T3014">
        <f t="shared" si="191"/>
        <v>2015</v>
      </c>
      <c r="U3014" s="15" t="str" cm="1">
        <f t="array" ref="U3014">_xlfn.IFS(MONTH($S3014)=1, "January", MONTH($S3014)=2, "Feburary", MONTH($S3014)=3, "March", MONTH($S3014)=4, "April", MONTH($S3014)=5, "May", MONTH($S3014)=6, "June", MONTH($S3014)=7, "July", MONTH($S3014)=8, "August", MONTH($S3014)=9, "September", MONTH($S3014)=10, "October", MONTH($S3014)=11, "November", MONTH($S3014)=12, "December")</f>
        <v>January</v>
      </c>
    </row>
    <row r="3015" spans="1:21" ht="30" x14ac:dyDescent="0.25">
      <c r="A3015">
        <v>3013</v>
      </c>
      <c r="B3015" s="3" t="s">
        <v>3012</v>
      </c>
      <c r="C3015" s="3" t="s">
        <v>7122</v>
      </c>
      <c r="D3015" s="6">
        <v>2000</v>
      </c>
      <c r="E3015" s="8">
        <v>15696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>
        <f t="shared" si="188"/>
        <v>785</v>
      </c>
      <c r="P3015" s="11">
        <f t="shared" si="189"/>
        <v>146.69</v>
      </c>
      <c r="Q3015" t="s">
        <v>8314</v>
      </c>
      <c r="R3015" t="s">
        <v>8354</v>
      </c>
      <c r="S3015" s="10">
        <f t="shared" si="190"/>
        <v>42146.836215277777</v>
      </c>
      <c r="T3015">
        <f t="shared" si="191"/>
        <v>2015</v>
      </c>
      <c r="U3015" s="15" t="str" cm="1">
        <f t="array" ref="U3015">_xlfn.IFS(MONTH($S3015)=1, "January", MONTH($S3015)=2, "Feburary", MONTH($S3015)=3, "March", MONTH($S3015)=4, "April", MONTH($S3015)=5, "May", MONTH($S3015)=6, "June", MONTH($S3015)=7, "July", MONTH($S3015)=8, "August", MONTH($S3015)=9, "September", MONTH($S3015)=10, "October", MONTH($S3015)=11, "November", MONTH($S3015)=12, "December")</f>
        <v>May</v>
      </c>
    </row>
    <row r="3016" spans="1:21" ht="30" x14ac:dyDescent="0.25">
      <c r="A3016">
        <v>3014</v>
      </c>
      <c r="B3016" s="3" t="s">
        <v>3013</v>
      </c>
      <c r="C3016" s="3" t="s">
        <v>7123</v>
      </c>
      <c r="D3016" s="6">
        <v>2000</v>
      </c>
      <c r="E3016" s="8">
        <v>28276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>
        <f t="shared" si="188"/>
        <v>1414</v>
      </c>
      <c r="P3016" s="11">
        <f t="shared" si="189"/>
        <v>50.76</v>
      </c>
      <c r="Q3016" t="s">
        <v>8314</v>
      </c>
      <c r="R3016" t="s">
        <v>8354</v>
      </c>
      <c r="S3016" s="10">
        <f t="shared" si="190"/>
        <v>41920.123611111114</v>
      </c>
      <c r="T3016">
        <f t="shared" si="191"/>
        <v>2014</v>
      </c>
      <c r="U3016" s="15" t="str" cm="1">
        <f t="array" ref="U3016">_xlfn.IFS(MONTH($S3016)=1, "January", MONTH($S3016)=2, "Feburary", MONTH($S3016)=3, "March", MONTH($S3016)=4, "April", MONTH($S3016)=5, "May", MONTH($S3016)=6, "June", MONTH($S3016)=7, "July", MONTH($S3016)=8, "August", MONTH($S3016)=9, "September", MONTH($S3016)=10, "October", MONTH($S3016)=11, "November", MONTH($S3016)=12, "December")</f>
        <v>October</v>
      </c>
    </row>
    <row r="3017" spans="1:21" ht="30" x14ac:dyDescent="0.25">
      <c r="A3017">
        <v>3015</v>
      </c>
      <c r="B3017" s="3" t="s">
        <v>3014</v>
      </c>
      <c r="C3017" s="3" t="s">
        <v>7124</v>
      </c>
      <c r="D3017" s="6">
        <v>2000</v>
      </c>
      <c r="E3017" s="8">
        <v>3508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>
        <f t="shared" si="188"/>
        <v>175</v>
      </c>
      <c r="P3017" s="11">
        <f t="shared" si="189"/>
        <v>87.7</v>
      </c>
      <c r="Q3017" t="s">
        <v>8314</v>
      </c>
      <c r="R3017" t="s">
        <v>8354</v>
      </c>
      <c r="S3017" s="10">
        <f t="shared" si="190"/>
        <v>41785.72729166667</v>
      </c>
      <c r="T3017">
        <f t="shared" si="191"/>
        <v>2014</v>
      </c>
      <c r="U3017" s="15" t="str" cm="1">
        <f t="array" ref="U3017">_xlfn.IFS(MONTH($S3017)=1, "January", MONTH($S3017)=2, "Feburary", MONTH($S3017)=3, "March", MONTH($S3017)=4, "April", MONTH($S3017)=5, "May", MONTH($S3017)=6, "June", MONTH($S3017)=7, "July", MONTH($S3017)=8, "August", MONTH($S3017)=9, "September", MONTH($S3017)=10, "October", MONTH($S3017)=11, "November", MONTH($S3017)=12, "December")</f>
        <v>May</v>
      </c>
    </row>
    <row r="3018" spans="1:21" ht="30" x14ac:dyDescent="0.25">
      <c r="A3018">
        <v>3016</v>
      </c>
      <c r="B3018" s="3" t="s">
        <v>3015</v>
      </c>
      <c r="C3018" s="3" t="s">
        <v>7125</v>
      </c>
      <c r="D3018" s="6">
        <v>2000</v>
      </c>
      <c r="E3018" s="8">
        <v>8722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>
        <f t="shared" si="188"/>
        <v>436</v>
      </c>
      <c r="P3018" s="11">
        <f t="shared" si="189"/>
        <v>242.28</v>
      </c>
      <c r="Q3018" t="s">
        <v>8314</v>
      </c>
      <c r="R3018" t="s">
        <v>8354</v>
      </c>
      <c r="S3018" s="10">
        <f t="shared" si="190"/>
        <v>41778.548055555555</v>
      </c>
      <c r="T3018">
        <f t="shared" si="191"/>
        <v>2014</v>
      </c>
      <c r="U3018" s="15" t="str" cm="1">
        <f t="array" ref="U3018">_xlfn.IFS(MONTH($S3018)=1, "January", MONTH($S3018)=2, "Feburary", MONTH($S3018)=3, "March", MONTH($S3018)=4, "April", MONTH($S3018)=5, "May", MONTH($S3018)=6, "June", MONTH($S3018)=7, "July", MONTH($S3018)=8, "August", MONTH($S3018)=9, "September", MONTH($S3018)=10, "October", MONTH($S3018)=11, "November", MONTH($S3018)=12, "December")</f>
        <v>May</v>
      </c>
    </row>
    <row r="3019" spans="1:21" ht="30" x14ac:dyDescent="0.25">
      <c r="A3019">
        <v>3017</v>
      </c>
      <c r="B3019" s="3" t="s">
        <v>3016</v>
      </c>
      <c r="C3019" s="3" t="s">
        <v>7126</v>
      </c>
      <c r="D3019" s="6">
        <v>2000</v>
      </c>
      <c r="E3019" s="8">
        <v>23285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>
        <f t="shared" si="188"/>
        <v>1164</v>
      </c>
      <c r="P3019" s="11">
        <f t="shared" si="189"/>
        <v>146.44999999999999</v>
      </c>
      <c r="Q3019" t="s">
        <v>8314</v>
      </c>
      <c r="R3019" t="s">
        <v>8354</v>
      </c>
      <c r="S3019" s="10">
        <f t="shared" si="190"/>
        <v>41841.850034722222</v>
      </c>
      <c r="T3019">
        <f t="shared" si="191"/>
        <v>2014</v>
      </c>
      <c r="U3019" s="15" t="str" cm="1">
        <f t="array" ref="U3019">_xlfn.IFS(MONTH($S3019)=1, "January", MONTH($S3019)=2, "Feburary", MONTH($S3019)=3, "March", MONTH($S3019)=4, "April", MONTH($S3019)=5, "May", MONTH($S3019)=6, "June", MONTH($S3019)=7, "July", MONTH($S3019)=8, "August", MONTH($S3019)=9, "September", MONTH($S3019)=10, "October", MONTH($S3019)=11, "November", MONTH($S3019)=12, "December")</f>
        <v>July</v>
      </c>
    </row>
    <row r="3020" spans="1:21" ht="30" x14ac:dyDescent="0.25">
      <c r="A3020">
        <v>3018</v>
      </c>
      <c r="B3020" s="3" t="s">
        <v>3017</v>
      </c>
      <c r="C3020" s="3" t="s">
        <v>7127</v>
      </c>
      <c r="D3020" s="6">
        <v>2000</v>
      </c>
      <c r="E3020" s="8">
        <v>4230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>
        <f t="shared" si="188"/>
        <v>212</v>
      </c>
      <c r="P3020" s="11">
        <f t="shared" si="189"/>
        <v>103.17</v>
      </c>
      <c r="Q3020" t="s">
        <v>8314</v>
      </c>
      <c r="R3020" t="s">
        <v>8354</v>
      </c>
      <c r="S3020" s="10">
        <f t="shared" si="190"/>
        <v>42163.29833333334</v>
      </c>
      <c r="T3020">
        <f t="shared" si="191"/>
        <v>2015</v>
      </c>
      <c r="U3020" s="15" t="str" cm="1">
        <f t="array" ref="U3020">_xlfn.IFS(MONTH($S3020)=1, "January", MONTH($S3020)=2, "Feburary", MONTH($S3020)=3, "March", MONTH($S3020)=4, "April", MONTH($S3020)=5, "May", MONTH($S3020)=6, "June", MONTH($S3020)=7, "July", MONTH($S3020)=8, "August", MONTH($S3020)=9, "September", MONTH($S3020)=10, "October", MONTH($S3020)=11, "November", MONTH($S3020)=12, "December")</f>
        <v>June</v>
      </c>
    </row>
    <row r="3021" spans="1:21" ht="30" x14ac:dyDescent="0.25">
      <c r="A3021">
        <v>3019</v>
      </c>
      <c r="B3021" s="3" t="s">
        <v>3018</v>
      </c>
      <c r="C3021" s="3" t="s">
        <v>7128</v>
      </c>
      <c r="D3021" s="6">
        <v>2000</v>
      </c>
      <c r="E3021" s="8">
        <v>18185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>
        <f t="shared" si="188"/>
        <v>909</v>
      </c>
      <c r="P3021" s="11">
        <f t="shared" si="189"/>
        <v>80.459999999999994</v>
      </c>
      <c r="Q3021" t="s">
        <v>8314</v>
      </c>
      <c r="R3021" t="s">
        <v>8354</v>
      </c>
      <c r="S3021" s="10">
        <f t="shared" si="190"/>
        <v>41758.833564814813</v>
      </c>
      <c r="T3021">
        <f t="shared" si="191"/>
        <v>2014</v>
      </c>
      <c r="U3021" s="15" t="str" cm="1">
        <f t="array" ref="U3021">_xlfn.IFS(MONTH($S3021)=1, "January", MONTH($S3021)=2, "Feburary", MONTH($S3021)=3, "March", MONTH($S3021)=4, "April", MONTH($S3021)=5, "May", MONTH($S3021)=6, "June", MONTH($S3021)=7, "July", MONTH($S3021)=8, "August", MONTH($S3021)=9, "September", MONTH($S3021)=10, "October", MONTH($S3021)=11, "November", MONTH($S3021)=12, "December")</f>
        <v>April</v>
      </c>
    </row>
    <row r="3022" spans="1:21" ht="30" x14ac:dyDescent="0.25">
      <c r="A3022">
        <v>3020</v>
      </c>
      <c r="B3022" s="3" t="s">
        <v>3019</v>
      </c>
      <c r="C3022" s="3" t="s">
        <v>7129</v>
      </c>
      <c r="D3022" s="6">
        <v>2000</v>
      </c>
      <c r="E3022" s="8">
        <v>7040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>
        <f t="shared" si="188"/>
        <v>352</v>
      </c>
      <c r="P3022" s="11">
        <f t="shared" si="189"/>
        <v>234.67</v>
      </c>
      <c r="Q3022" t="s">
        <v>8314</v>
      </c>
      <c r="R3022" t="s">
        <v>8354</v>
      </c>
      <c r="S3022" s="10">
        <f t="shared" si="190"/>
        <v>42170.846446759257</v>
      </c>
      <c r="T3022">
        <f t="shared" si="191"/>
        <v>2015</v>
      </c>
      <c r="U3022" s="15" t="str" cm="1">
        <f t="array" ref="U3022">_xlfn.IFS(MONTH($S3022)=1, "January", MONTH($S3022)=2, "Feburary", MONTH($S3022)=3, "March", MONTH($S3022)=4, "April", MONTH($S3022)=5, "May", MONTH($S3022)=6, "June", MONTH($S3022)=7, "July", MONTH($S3022)=8, "August", MONTH($S3022)=9, "September", MONTH($S3022)=10, "October", MONTH($S3022)=11, "November", MONTH($S3022)=12, "December")</f>
        <v>June</v>
      </c>
    </row>
    <row r="3023" spans="1:21" ht="30" x14ac:dyDescent="0.25">
      <c r="A3023">
        <v>3021</v>
      </c>
      <c r="B3023" s="3" t="s">
        <v>3020</v>
      </c>
      <c r="C3023" s="3" t="s">
        <v>7130</v>
      </c>
      <c r="D3023" s="6">
        <v>2000</v>
      </c>
      <c r="E3023" s="8">
        <v>5221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>
        <f t="shared" si="188"/>
        <v>261</v>
      </c>
      <c r="P3023" s="11">
        <f t="shared" si="189"/>
        <v>50.69</v>
      </c>
      <c r="Q3023" t="s">
        <v>8314</v>
      </c>
      <c r="R3023" t="s">
        <v>8354</v>
      </c>
      <c r="S3023" s="10">
        <f t="shared" si="190"/>
        <v>42660.618854166663</v>
      </c>
      <c r="T3023">
        <f t="shared" si="191"/>
        <v>2016</v>
      </c>
      <c r="U3023" s="15" t="str" cm="1">
        <f t="array" ref="U3023">_xlfn.IFS(MONTH($S3023)=1, "January", MONTH($S3023)=2, "Feburary", MONTH($S3023)=3, "March", MONTH($S3023)=4, "April", MONTH($S3023)=5, "May", MONTH($S3023)=6, "June", MONTH($S3023)=7, "July", MONTH($S3023)=8, "August", MONTH($S3023)=9, "September", MONTH($S3023)=10, "October", MONTH($S3023)=11, "November", MONTH($S3023)=12, "December")</f>
        <v>October</v>
      </c>
    </row>
    <row r="3024" spans="1:21" ht="30" x14ac:dyDescent="0.25">
      <c r="A3024">
        <v>3022</v>
      </c>
      <c r="B3024" s="3" t="s">
        <v>3021</v>
      </c>
      <c r="C3024" s="3" t="s">
        <v>7131</v>
      </c>
      <c r="D3024" s="6">
        <v>2000</v>
      </c>
      <c r="E3024" s="8">
        <v>10088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>
        <f t="shared" si="188"/>
        <v>504</v>
      </c>
      <c r="P3024" s="11">
        <f t="shared" si="189"/>
        <v>162.71</v>
      </c>
      <c r="Q3024" t="s">
        <v>8314</v>
      </c>
      <c r="R3024" t="s">
        <v>8354</v>
      </c>
      <c r="S3024" s="10">
        <f t="shared" si="190"/>
        <v>42564.95380787037</v>
      </c>
      <c r="T3024">
        <f t="shared" si="191"/>
        <v>2016</v>
      </c>
      <c r="U3024" s="15" t="str" cm="1">
        <f t="array" ref="U3024">_xlfn.IFS(MONTH($S3024)=1, "January", MONTH($S3024)=2, "Feburary", MONTH($S3024)=3, "March", MONTH($S3024)=4, "April", MONTH($S3024)=5, "May", MONTH($S3024)=6, "June", MONTH($S3024)=7, "July", MONTH($S3024)=8, "August", MONTH($S3024)=9, "September", MONTH($S3024)=10, "October", MONTH($S3024)=11, "November", MONTH($S3024)=12, "December")</f>
        <v>July</v>
      </c>
    </row>
    <row r="3025" spans="1:21" ht="30" x14ac:dyDescent="0.25">
      <c r="A3025">
        <v>3023</v>
      </c>
      <c r="B3025" s="3" t="s">
        <v>3022</v>
      </c>
      <c r="C3025" s="3" t="s">
        <v>7132</v>
      </c>
      <c r="D3025" s="6">
        <v>2000</v>
      </c>
      <c r="E3025" s="8">
        <v>721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>
        <f t="shared" si="188"/>
        <v>36</v>
      </c>
      <c r="P3025" s="11">
        <f t="shared" si="189"/>
        <v>120.17</v>
      </c>
      <c r="Q3025" t="s">
        <v>8314</v>
      </c>
      <c r="R3025" t="s">
        <v>8354</v>
      </c>
      <c r="S3025" s="10">
        <f t="shared" si="190"/>
        <v>42121.675763888896</v>
      </c>
      <c r="T3025">
        <f t="shared" si="191"/>
        <v>2015</v>
      </c>
      <c r="U3025" s="15" t="str" cm="1">
        <f t="array" ref="U3025">_xlfn.IFS(MONTH($S3025)=1, "January", MONTH($S3025)=2, "Feburary", MONTH($S3025)=3, "March", MONTH($S3025)=4, "April", MONTH($S3025)=5, "May", MONTH($S3025)=6, "June", MONTH($S3025)=7, "July", MONTH($S3025)=8, "August", MONTH($S3025)=9, "September", MONTH($S3025)=10, "October", MONTH($S3025)=11, "November", MONTH($S3025)=12, "December")</f>
        <v>April</v>
      </c>
    </row>
    <row r="3026" spans="1:21" ht="30" x14ac:dyDescent="0.25">
      <c r="A3026">
        <v>3024</v>
      </c>
      <c r="B3026" s="3" t="s">
        <v>3023</v>
      </c>
      <c r="C3026" s="3" t="s">
        <v>7133</v>
      </c>
      <c r="D3026" s="6">
        <v>2000</v>
      </c>
      <c r="E3026" s="8">
        <v>12321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>
        <f t="shared" si="188"/>
        <v>616</v>
      </c>
      <c r="P3026" s="11">
        <f t="shared" si="189"/>
        <v>67.7</v>
      </c>
      <c r="Q3026" t="s">
        <v>8314</v>
      </c>
      <c r="R3026" t="s">
        <v>8354</v>
      </c>
      <c r="S3026" s="10">
        <f t="shared" si="190"/>
        <v>41158.993923611109</v>
      </c>
      <c r="T3026">
        <f t="shared" si="191"/>
        <v>2012</v>
      </c>
      <c r="U3026" s="15" t="str" cm="1">
        <f t="array" ref="U3026">_xlfn.IFS(MONTH($S3026)=1, "January", MONTH($S3026)=2, "Feburary", MONTH($S3026)=3, "March", MONTH($S3026)=4, "April", MONTH($S3026)=5, "May", MONTH($S3026)=6, "June", MONTH($S3026)=7, "July", MONTH($S3026)=8, "August", MONTH($S3026)=9, "September", MONTH($S3026)=10, "October", MONTH($S3026)=11, "November", MONTH($S3026)=12, "December")</f>
        <v>September</v>
      </c>
    </row>
    <row r="3027" spans="1:21" ht="30" x14ac:dyDescent="0.25">
      <c r="A3027">
        <v>3025</v>
      </c>
      <c r="B3027" s="3" t="s">
        <v>3024</v>
      </c>
      <c r="C3027" s="3" t="s">
        <v>7134</v>
      </c>
      <c r="D3027" s="6">
        <v>2000</v>
      </c>
      <c r="E3027" s="8">
        <v>7555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>
        <f t="shared" si="188"/>
        <v>378</v>
      </c>
      <c r="P3027" s="11">
        <f t="shared" si="189"/>
        <v>52.1</v>
      </c>
      <c r="Q3027" t="s">
        <v>8314</v>
      </c>
      <c r="R3027" t="s">
        <v>8354</v>
      </c>
      <c r="S3027" s="10">
        <f t="shared" si="190"/>
        <v>41761.509409722225</v>
      </c>
      <c r="T3027">
        <f t="shared" si="191"/>
        <v>2014</v>
      </c>
      <c r="U3027" s="15" t="str" cm="1">
        <f t="array" ref="U3027">_xlfn.IFS(MONTH($S3027)=1, "January", MONTH($S3027)=2, "Feburary", MONTH($S3027)=3, "March", MONTH($S3027)=4, "April", MONTH($S3027)=5, "May", MONTH($S3027)=6, "June", MONTH($S3027)=7, "July", MONTH($S3027)=8, "August", MONTH($S3027)=9, "September", MONTH($S3027)=10, "October", MONTH($S3027)=11, "November", MONTH($S3027)=12, "December")</f>
        <v>May</v>
      </c>
    </row>
    <row r="3028" spans="1:21" ht="30" x14ac:dyDescent="0.25">
      <c r="A3028">
        <v>3026</v>
      </c>
      <c r="B3028" s="3" t="s">
        <v>3025</v>
      </c>
      <c r="C3028" s="3" t="s">
        <v>7135</v>
      </c>
      <c r="D3028" s="6">
        <v>2000</v>
      </c>
      <c r="E3028" s="8">
        <v>1290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>
        <f t="shared" si="188"/>
        <v>65</v>
      </c>
      <c r="P3028" s="11">
        <f t="shared" si="189"/>
        <v>51.6</v>
      </c>
      <c r="Q3028" t="s">
        <v>8314</v>
      </c>
      <c r="R3028" t="s">
        <v>8354</v>
      </c>
      <c r="S3028" s="10">
        <f t="shared" si="190"/>
        <v>42783.459398148145</v>
      </c>
      <c r="T3028">
        <f t="shared" si="191"/>
        <v>2017</v>
      </c>
      <c r="U3028" s="15" t="str" cm="1">
        <f t="array" ref="U3028">_xlfn.IFS(MONTH($S3028)=1, "January", MONTH($S3028)=2, "Feburary", MONTH($S3028)=3, "March", MONTH($S3028)=4, "April", MONTH($S3028)=5, "May", MONTH($S3028)=6, "June", MONTH($S3028)=7, "July", MONTH($S3028)=8, "August", MONTH($S3028)=9, "September", MONTH($S3028)=10, "October", MONTH($S3028)=11, "November", MONTH($S3028)=12, "December")</f>
        <v>Feburary</v>
      </c>
    </row>
    <row r="3029" spans="1:21" ht="30" x14ac:dyDescent="0.25">
      <c r="A3029">
        <v>3027</v>
      </c>
      <c r="B3029" s="3" t="s">
        <v>3026</v>
      </c>
      <c r="C3029" s="3" t="s">
        <v>7136</v>
      </c>
      <c r="D3029" s="6">
        <v>2000</v>
      </c>
      <c r="E3029" s="8">
        <v>52576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>
        <f t="shared" si="188"/>
        <v>2629</v>
      </c>
      <c r="P3029" s="11">
        <f t="shared" si="189"/>
        <v>164.3</v>
      </c>
      <c r="Q3029" t="s">
        <v>8314</v>
      </c>
      <c r="R3029" t="s">
        <v>8354</v>
      </c>
      <c r="S3029" s="10">
        <f t="shared" si="190"/>
        <v>42053.704293981486</v>
      </c>
      <c r="T3029">
        <f t="shared" si="191"/>
        <v>2015</v>
      </c>
      <c r="U3029" s="15" t="str" cm="1">
        <f t="array" ref="U3029">_xlfn.IFS(MONTH($S3029)=1, "January", MONTH($S3029)=2, "Feburary", MONTH($S3029)=3, "March", MONTH($S3029)=4, "April", MONTH($S3029)=5, "May", MONTH($S3029)=6, "June", MONTH($S3029)=7, "July", MONTH($S3029)=8, "August", MONTH($S3029)=9, "September", MONTH($S3029)=10, "October", MONTH($S3029)=11, "November", MONTH($S3029)=12, "December")</f>
        <v>Feburary</v>
      </c>
    </row>
    <row r="3030" spans="1:21" ht="30" x14ac:dyDescent="0.25">
      <c r="A3030">
        <v>3028</v>
      </c>
      <c r="B3030" s="3" t="s">
        <v>3027</v>
      </c>
      <c r="C3030" s="3" t="s">
        <v>7137</v>
      </c>
      <c r="D3030" s="6">
        <v>2000</v>
      </c>
      <c r="E3030" s="8">
        <v>8401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>
        <f t="shared" si="188"/>
        <v>420</v>
      </c>
      <c r="P3030" s="11">
        <f t="shared" si="189"/>
        <v>84.86</v>
      </c>
      <c r="Q3030" t="s">
        <v>8314</v>
      </c>
      <c r="R3030" t="s">
        <v>8354</v>
      </c>
      <c r="S3030" s="10">
        <f t="shared" si="190"/>
        <v>42567.264178240745</v>
      </c>
      <c r="T3030">
        <f t="shared" si="191"/>
        <v>2016</v>
      </c>
      <c r="U3030" s="15" t="str" cm="1">
        <f t="array" ref="U3030">_xlfn.IFS(MONTH($S3030)=1, "January", MONTH($S3030)=2, "Feburary", MONTH($S3030)=3, "March", MONTH($S3030)=4, "April", MONTH($S3030)=5, "May", MONTH($S3030)=6, "June", MONTH($S3030)=7, "July", MONTH($S3030)=8, "August", MONTH($S3030)=9, "September", MONTH($S3030)=10, "October", MONTH($S3030)=11, "November", MONTH($S3030)=12, "December")</f>
        <v>July</v>
      </c>
    </row>
    <row r="3031" spans="1:21" ht="30" x14ac:dyDescent="0.25">
      <c r="A3031">
        <v>3029</v>
      </c>
      <c r="B3031" s="3" t="s">
        <v>3028</v>
      </c>
      <c r="C3031" s="3" t="s">
        <v>7138</v>
      </c>
      <c r="D3031" s="6">
        <v>2000</v>
      </c>
      <c r="E3031" s="8">
        <v>32903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>
        <f t="shared" si="188"/>
        <v>1645</v>
      </c>
      <c r="P3031" s="11">
        <f t="shared" si="189"/>
        <v>94.55</v>
      </c>
      <c r="Q3031" t="s">
        <v>8314</v>
      </c>
      <c r="R3031" t="s">
        <v>8354</v>
      </c>
      <c r="S3031" s="10">
        <f t="shared" si="190"/>
        <v>41932.708877314813</v>
      </c>
      <c r="T3031">
        <f t="shared" si="191"/>
        <v>2014</v>
      </c>
      <c r="U3031" s="15" t="str" cm="1">
        <f t="array" ref="U3031">_xlfn.IFS(MONTH($S3031)=1, "January", MONTH($S3031)=2, "Feburary", MONTH($S3031)=3, "March", MONTH($S3031)=4, "April", MONTH($S3031)=5, "May", MONTH($S3031)=6, "June", MONTH($S3031)=7, "July", MONTH($S3031)=8, "August", MONTH($S3031)=9, "September", MONTH($S3031)=10, "October", MONTH($S3031)=11, "November", MONTH($S3031)=12, "December")</f>
        <v>October</v>
      </c>
    </row>
    <row r="3032" spans="1:21" ht="30" x14ac:dyDescent="0.25">
      <c r="A3032">
        <v>3030</v>
      </c>
      <c r="B3032" s="3" t="s">
        <v>3029</v>
      </c>
      <c r="C3032" s="3" t="s">
        <v>7139</v>
      </c>
      <c r="D3032" s="6">
        <v>2000</v>
      </c>
      <c r="E3032" s="8">
        <v>1867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>
        <f t="shared" si="188"/>
        <v>93</v>
      </c>
      <c r="P3032" s="11">
        <f t="shared" si="189"/>
        <v>45.54</v>
      </c>
      <c r="Q3032" t="s">
        <v>8314</v>
      </c>
      <c r="R3032" t="s">
        <v>8354</v>
      </c>
      <c r="S3032" s="10">
        <f t="shared" si="190"/>
        <v>42233.747349537036</v>
      </c>
      <c r="T3032">
        <f t="shared" si="191"/>
        <v>2015</v>
      </c>
      <c r="U3032" s="15" t="str" cm="1">
        <f t="array" ref="U3032">_xlfn.IFS(MONTH($S3032)=1, "January", MONTH($S3032)=2, "Feburary", MONTH($S3032)=3, "March", MONTH($S3032)=4, "April", MONTH($S3032)=5, "May", MONTH($S3032)=6, "June", MONTH($S3032)=7, "July", MONTH($S3032)=8, "August", MONTH($S3032)=9, "September", MONTH($S3032)=10, "October", MONTH($S3032)=11, "November", MONTH($S3032)=12, "December")</f>
        <v>August</v>
      </c>
    </row>
    <row r="3033" spans="1:21" ht="60" x14ac:dyDescent="0.25">
      <c r="A3033">
        <v>3031</v>
      </c>
      <c r="B3033" s="3" t="s">
        <v>3030</v>
      </c>
      <c r="C3033" s="3" t="s">
        <v>7140</v>
      </c>
      <c r="D3033" s="6">
        <v>2000</v>
      </c>
      <c r="E3033" s="8">
        <v>1500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>
        <f t="shared" si="188"/>
        <v>75</v>
      </c>
      <c r="P3033" s="11">
        <f t="shared" si="189"/>
        <v>51.72</v>
      </c>
      <c r="Q3033" t="s">
        <v>8314</v>
      </c>
      <c r="R3033" t="s">
        <v>8354</v>
      </c>
      <c r="S3033" s="10">
        <f t="shared" si="190"/>
        <v>42597.882488425923</v>
      </c>
      <c r="T3033">
        <f t="shared" si="191"/>
        <v>2016</v>
      </c>
      <c r="U3033" s="15" t="str" cm="1">
        <f t="array" ref="U3033">_xlfn.IFS(MONTH($S3033)=1, "January", MONTH($S3033)=2, "Feburary", MONTH($S3033)=3, "March", MONTH($S3033)=4, "April", MONTH($S3033)=5, "May", MONTH($S3033)=6, "June", MONTH($S3033)=7, "July", MONTH($S3033)=8, "August", MONTH($S3033)=9, "September", MONTH($S3033)=10, "October", MONTH($S3033)=11, "November", MONTH($S3033)=12, "December")</f>
        <v>August</v>
      </c>
    </row>
    <row r="3034" spans="1:21" ht="30" x14ac:dyDescent="0.25">
      <c r="A3034">
        <v>3032</v>
      </c>
      <c r="B3034" s="3" t="s">
        <v>3031</v>
      </c>
      <c r="C3034" s="3" t="s">
        <v>7141</v>
      </c>
      <c r="D3034" s="6">
        <v>2000</v>
      </c>
      <c r="E3034" s="8">
        <v>1272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>
        <f t="shared" si="188"/>
        <v>64</v>
      </c>
      <c r="P3034" s="11">
        <f t="shared" si="189"/>
        <v>50.88</v>
      </c>
      <c r="Q3034" t="s">
        <v>8314</v>
      </c>
      <c r="R3034" t="s">
        <v>8354</v>
      </c>
      <c r="S3034" s="10">
        <f t="shared" si="190"/>
        <v>42228.044664351852</v>
      </c>
      <c r="T3034">
        <f t="shared" si="191"/>
        <v>2015</v>
      </c>
      <c r="U3034" s="15" t="str" cm="1">
        <f t="array" ref="U3034">_xlfn.IFS(MONTH($S3034)=1, "January", MONTH($S3034)=2, "Feburary", MONTH($S3034)=3, "March", MONTH($S3034)=4, "April", MONTH($S3034)=5, "May", MONTH($S3034)=6, "June", MONTH($S3034)=7, "July", MONTH($S3034)=8, "August", MONTH($S3034)=9, "September", MONTH($S3034)=10, "October", MONTH($S3034)=11, "November", MONTH($S3034)=12, "December")</f>
        <v>August</v>
      </c>
    </row>
    <row r="3035" spans="1:21" ht="30" x14ac:dyDescent="0.25">
      <c r="A3035">
        <v>3033</v>
      </c>
      <c r="B3035" s="3" t="s">
        <v>3032</v>
      </c>
      <c r="C3035" s="3" t="s">
        <v>7142</v>
      </c>
      <c r="D3035" s="6">
        <v>2000</v>
      </c>
      <c r="E3035" s="8">
        <v>4396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>
        <f t="shared" si="188"/>
        <v>220</v>
      </c>
      <c r="P3035" s="11">
        <f t="shared" si="189"/>
        <v>191.13</v>
      </c>
      <c r="Q3035" t="s">
        <v>8314</v>
      </c>
      <c r="R3035" t="s">
        <v>8354</v>
      </c>
      <c r="S3035" s="10">
        <f t="shared" si="190"/>
        <v>42570.110243055555</v>
      </c>
      <c r="T3035">
        <f t="shared" si="191"/>
        <v>2016</v>
      </c>
      <c r="U3035" s="15" t="str" cm="1">
        <f t="array" ref="U3035">_xlfn.IFS(MONTH($S3035)=1, "January", MONTH($S3035)=2, "Feburary", MONTH($S3035)=3, "March", MONTH($S3035)=4, "April", MONTH($S3035)=5, "May", MONTH($S3035)=6, "June", MONTH($S3035)=7, "July", MONTH($S3035)=8, "August", MONTH($S3035)=9, "September", MONTH($S3035)=10, "October", MONTH($S3035)=11, "November", MONTH($S3035)=12, "December")</f>
        <v>July</v>
      </c>
    </row>
    <row r="3036" spans="1:21" ht="60" x14ac:dyDescent="0.25">
      <c r="A3036">
        <v>3034</v>
      </c>
      <c r="B3036" s="3" t="s">
        <v>3033</v>
      </c>
      <c r="C3036" s="3" t="s">
        <v>7143</v>
      </c>
      <c r="D3036" s="6">
        <v>2000</v>
      </c>
      <c r="E3036" s="8">
        <v>112536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>
        <f t="shared" si="188"/>
        <v>5627</v>
      </c>
      <c r="P3036" s="11">
        <f t="shared" si="189"/>
        <v>89.31</v>
      </c>
      <c r="Q3036" t="s">
        <v>8314</v>
      </c>
      <c r="R3036" t="s">
        <v>8354</v>
      </c>
      <c r="S3036" s="10">
        <f t="shared" si="190"/>
        <v>42644.535358796296</v>
      </c>
      <c r="T3036">
        <f t="shared" si="191"/>
        <v>2016</v>
      </c>
      <c r="U3036" s="15" t="str" cm="1">
        <f t="array" ref="U3036">_xlfn.IFS(MONTH($S3036)=1, "January", MONTH($S3036)=2, "Feburary", MONTH($S3036)=3, "March", MONTH($S3036)=4, "April", MONTH($S3036)=5, "May", MONTH($S3036)=6, "June", MONTH($S3036)=7, "July", MONTH($S3036)=8, "August", MONTH($S3036)=9, "September", MONTH($S3036)=10, "October", MONTH($S3036)=11, "November", MONTH($S3036)=12, "December")</f>
        <v>October</v>
      </c>
    </row>
    <row r="3037" spans="1:21" ht="30" x14ac:dyDescent="0.25">
      <c r="A3037">
        <v>3035</v>
      </c>
      <c r="B3037" s="3" t="s">
        <v>3034</v>
      </c>
      <c r="C3037" s="3" t="s">
        <v>7144</v>
      </c>
      <c r="D3037" s="6">
        <v>2000</v>
      </c>
      <c r="E3037" s="8">
        <v>27196.71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>
        <f t="shared" si="188"/>
        <v>1360</v>
      </c>
      <c r="P3037" s="11">
        <f t="shared" si="189"/>
        <v>88.59</v>
      </c>
      <c r="Q3037" t="s">
        <v>8314</v>
      </c>
      <c r="R3037" t="s">
        <v>8354</v>
      </c>
      <c r="S3037" s="10">
        <f t="shared" si="190"/>
        <v>41368.560289351852</v>
      </c>
      <c r="T3037">
        <f t="shared" si="191"/>
        <v>2013</v>
      </c>
      <c r="U3037" s="15" t="str" cm="1">
        <f t="array" ref="U3037">_xlfn.IFS(MONTH($S3037)=1, "January", MONTH($S3037)=2, "Feburary", MONTH($S3037)=3, "March", MONTH($S3037)=4, "April", MONTH($S3037)=5, "May", MONTH($S3037)=6, "June", MONTH($S3037)=7, "July", MONTH($S3037)=8, "August", MONTH($S3037)=9, "September", MONTH($S3037)=10, "October", MONTH($S3037)=11, "November", MONTH($S3037)=12, "December")</f>
        <v>April</v>
      </c>
    </row>
    <row r="3038" spans="1:21" ht="30" x14ac:dyDescent="0.25">
      <c r="A3038">
        <v>3036</v>
      </c>
      <c r="B3038" s="3" t="s">
        <v>3035</v>
      </c>
      <c r="C3038" s="3" t="s">
        <v>7145</v>
      </c>
      <c r="D3038" s="6">
        <v>2000</v>
      </c>
      <c r="E3038" s="8">
        <v>31683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>
        <f t="shared" si="188"/>
        <v>1584</v>
      </c>
      <c r="P3038" s="11">
        <f t="shared" si="189"/>
        <v>96.3</v>
      </c>
      <c r="Q3038" t="s">
        <v>8314</v>
      </c>
      <c r="R3038" t="s">
        <v>8354</v>
      </c>
      <c r="S3038" s="10">
        <f t="shared" si="190"/>
        <v>41466.785231481481</v>
      </c>
      <c r="T3038">
        <f t="shared" si="191"/>
        <v>2013</v>
      </c>
      <c r="U3038" s="15" t="str" cm="1">
        <f t="array" ref="U3038">_xlfn.IFS(MONTH($S3038)=1, "January", MONTH($S3038)=2, "Feburary", MONTH($S3038)=3, "March", MONTH($S3038)=4, "April", MONTH($S3038)=5, "May", MONTH($S3038)=6, "June", MONTH($S3038)=7, "July", MONTH($S3038)=8, "August", MONTH($S3038)=9, "September", MONTH($S3038)=10, "October", MONTH($S3038)=11, "November", MONTH($S3038)=12, "December")</f>
        <v>July</v>
      </c>
    </row>
    <row r="3039" spans="1:21" ht="45" x14ac:dyDescent="0.25">
      <c r="A3039">
        <v>3037</v>
      </c>
      <c r="B3039" s="3" t="s">
        <v>3036</v>
      </c>
      <c r="C3039" s="3" t="s">
        <v>7146</v>
      </c>
      <c r="D3039" s="6">
        <v>2000</v>
      </c>
      <c r="E3039" s="8">
        <v>1066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>
        <f t="shared" si="188"/>
        <v>53</v>
      </c>
      <c r="P3039" s="11">
        <f t="shared" si="189"/>
        <v>33.31</v>
      </c>
      <c r="Q3039" t="s">
        <v>8314</v>
      </c>
      <c r="R3039" t="s">
        <v>8354</v>
      </c>
      <c r="S3039" s="10">
        <f t="shared" si="190"/>
        <v>40378.893206018518</v>
      </c>
      <c r="T3039">
        <f t="shared" si="191"/>
        <v>2010</v>
      </c>
      <c r="U3039" s="15" t="str" cm="1">
        <f t="array" ref="U3039">_xlfn.IFS(MONTH($S3039)=1, "January", MONTH($S3039)=2, "Feburary", MONTH($S3039)=3, "March", MONTH($S3039)=4, "April", MONTH($S3039)=5, "May", MONTH($S3039)=6, "June", MONTH($S3039)=7, "July", MONTH($S3039)=8, "August", MONTH($S3039)=9, "September", MONTH($S3039)=10, "October", MONTH($S3039)=11, "November", MONTH($S3039)=12, "December")</f>
        <v>July</v>
      </c>
    </row>
    <row r="3040" spans="1:21" ht="30" x14ac:dyDescent="0.25">
      <c r="A3040">
        <v>3038</v>
      </c>
      <c r="B3040" s="3" t="s">
        <v>3037</v>
      </c>
      <c r="C3040" s="3" t="s">
        <v>7147</v>
      </c>
      <c r="D3040" s="6">
        <v>2000</v>
      </c>
      <c r="E3040" s="8">
        <v>1005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>
        <f t="shared" si="188"/>
        <v>50</v>
      </c>
      <c r="P3040" s="11">
        <f t="shared" si="189"/>
        <v>37.22</v>
      </c>
      <c r="Q3040" t="s">
        <v>8314</v>
      </c>
      <c r="R3040" t="s">
        <v>8354</v>
      </c>
      <c r="S3040" s="10">
        <f t="shared" si="190"/>
        <v>42373.252280092594</v>
      </c>
      <c r="T3040">
        <f t="shared" si="191"/>
        <v>2016</v>
      </c>
      <c r="U3040" s="15" t="str" cm="1">
        <f t="array" ref="U3040">_xlfn.IFS(MONTH($S3040)=1, "January", MONTH($S3040)=2, "Feburary", MONTH($S3040)=3, "March", MONTH($S3040)=4, "April", MONTH($S3040)=5, "May", MONTH($S3040)=6, "June", MONTH($S3040)=7, "July", MONTH($S3040)=8, "August", MONTH($S3040)=9, "September", MONTH($S3040)=10, "October", MONTH($S3040)=11, "November", MONTH($S3040)=12, "December")</f>
        <v>January</v>
      </c>
    </row>
    <row r="3041" spans="1:21" ht="30" x14ac:dyDescent="0.25">
      <c r="A3041">
        <v>3039</v>
      </c>
      <c r="B3041" s="3" t="s">
        <v>3038</v>
      </c>
      <c r="C3041" s="3" t="s">
        <v>7148</v>
      </c>
      <c r="D3041" s="6">
        <v>2000</v>
      </c>
      <c r="E3041" s="8">
        <v>21742.78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>
        <f t="shared" si="188"/>
        <v>1087</v>
      </c>
      <c r="P3041" s="11">
        <f t="shared" si="189"/>
        <v>92.13</v>
      </c>
      <c r="Q3041" t="s">
        <v>8314</v>
      </c>
      <c r="R3041" t="s">
        <v>8354</v>
      </c>
      <c r="S3041" s="10">
        <f t="shared" si="190"/>
        <v>41610.794421296298</v>
      </c>
      <c r="T3041">
        <f t="shared" si="191"/>
        <v>2013</v>
      </c>
      <c r="U3041" s="15" t="str" cm="1">
        <f t="array" ref="U3041">_xlfn.IFS(MONTH($S3041)=1, "January", MONTH($S3041)=2, "Feburary", MONTH($S3041)=3, "March", MONTH($S3041)=4, "April", MONTH($S3041)=5, "May", MONTH($S3041)=6, "June", MONTH($S3041)=7, "July", MONTH($S3041)=8, "August", MONTH($S3041)=9, "September", MONTH($S3041)=10, "October", MONTH($S3041)=11, "November", MONTH($S3041)=12, "December")</f>
        <v>December</v>
      </c>
    </row>
    <row r="3042" spans="1:21" ht="30" x14ac:dyDescent="0.25">
      <c r="A3042">
        <v>3040</v>
      </c>
      <c r="B3042" s="3" t="s">
        <v>3039</v>
      </c>
      <c r="C3042" s="3" t="s">
        <v>7149</v>
      </c>
      <c r="D3042" s="6">
        <v>2000</v>
      </c>
      <c r="E3042" s="8">
        <v>3225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>
        <f t="shared" si="188"/>
        <v>161</v>
      </c>
      <c r="P3042" s="11">
        <f t="shared" si="189"/>
        <v>76.790000000000006</v>
      </c>
      <c r="Q3042" t="s">
        <v>8314</v>
      </c>
      <c r="R3042" t="s">
        <v>8354</v>
      </c>
      <c r="S3042" s="10">
        <f t="shared" si="190"/>
        <v>42177.791909722218</v>
      </c>
      <c r="T3042">
        <f t="shared" si="191"/>
        <v>2015</v>
      </c>
      <c r="U3042" s="15" t="str" cm="1">
        <f t="array" ref="U3042">_xlfn.IFS(MONTH($S3042)=1, "January", MONTH($S3042)=2, "Feburary", MONTH($S3042)=3, "March", MONTH($S3042)=4, "April", MONTH($S3042)=5, "May", MONTH($S3042)=6, "June", MONTH($S3042)=7, "July", MONTH($S3042)=8, "August", MONTH($S3042)=9, "September", MONTH($S3042)=10, "October", MONTH($S3042)=11, "November", MONTH($S3042)=12, "December")</f>
        <v>June</v>
      </c>
    </row>
    <row r="3043" spans="1:21" ht="30" x14ac:dyDescent="0.25">
      <c r="A3043">
        <v>3041</v>
      </c>
      <c r="B3043" s="3" t="s">
        <v>3040</v>
      </c>
      <c r="C3043" s="3" t="s">
        <v>7150</v>
      </c>
      <c r="D3043" s="6">
        <v>2000</v>
      </c>
      <c r="E3043" s="8">
        <v>9170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>
        <f t="shared" si="188"/>
        <v>459</v>
      </c>
      <c r="P3043" s="11">
        <f t="shared" si="189"/>
        <v>96.53</v>
      </c>
      <c r="Q3043" t="s">
        <v>8314</v>
      </c>
      <c r="R3043" t="s">
        <v>8354</v>
      </c>
      <c r="S3043" s="10">
        <f t="shared" si="190"/>
        <v>42359.868611111116</v>
      </c>
      <c r="T3043">
        <f t="shared" si="191"/>
        <v>2015</v>
      </c>
      <c r="U3043" s="15" t="str" cm="1">
        <f t="array" ref="U3043">_xlfn.IFS(MONTH($S3043)=1, "January", MONTH($S3043)=2, "Feburary", MONTH($S3043)=3, "March", MONTH($S3043)=4, "April", MONTH($S3043)=5, "May", MONTH($S3043)=6, "June", MONTH($S3043)=7, "July", MONTH($S3043)=8, "August", MONTH($S3043)=9, "September", MONTH($S3043)=10, "October", MONTH($S3043)=11, "November", MONTH($S3043)=12, "December")</f>
        <v>December</v>
      </c>
    </row>
    <row r="3044" spans="1:21" ht="30" x14ac:dyDescent="0.25">
      <c r="A3044">
        <v>3042</v>
      </c>
      <c r="B3044" s="3" t="s">
        <v>3041</v>
      </c>
      <c r="C3044" s="3" t="s">
        <v>7151</v>
      </c>
      <c r="D3044" s="6">
        <v>2000</v>
      </c>
      <c r="E3044" s="8">
        <v>1920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>
        <f t="shared" si="188"/>
        <v>96</v>
      </c>
      <c r="P3044" s="11">
        <f t="shared" si="189"/>
        <v>51.89</v>
      </c>
      <c r="Q3044" t="s">
        <v>8314</v>
      </c>
      <c r="R3044" t="s">
        <v>8354</v>
      </c>
      <c r="S3044" s="10">
        <f t="shared" si="190"/>
        <v>42253.688043981485</v>
      </c>
      <c r="T3044">
        <f t="shared" si="191"/>
        <v>2015</v>
      </c>
      <c r="U3044" s="15" t="str" cm="1">
        <f t="array" ref="U3044">_xlfn.IFS(MONTH($S3044)=1, "January", MONTH($S3044)=2, "Feburary", MONTH($S3044)=3, "March", MONTH($S3044)=4, "April", MONTH($S3044)=5, "May", MONTH($S3044)=6, "June", MONTH($S3044)=7, "July", MONTH($S3044)=8, "August", MONTH($S3044)=9, "September", MONTH($S3044)=10, "October", MONTH($S3044)=11, "November", MONTH($S3044)=12, "December")</f>
        <v>September</v>
      </c>
    </row>
    <row r="3045" spans="1:21" ht="30" x14ac:dyDescent="0.25">
      <c r="A3045">
        <v>3043</v>
      </c>
      <c r="B3045" s="3" t="s">
        <v>3042</v>
      </c>
      <c r="C3045" s="3" t="s">
        <v>7152</v>
      </c>
      <c r="D3045" s="6">
        <v>2000</v>
      </c>
      <c r="E3045" s="8">
        <v>16501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>
        <f t="shared" si="188"/>
        <v>825</v>
      </c>
      <c r="P3045" s="11">
        <f t="shared" si="189"/>
        <v>128.91</v>
      </c>
      <c r="Q3045" t="s">
        <v>8314</v>
      </c>
      <c r="R3045" t="s">
        <v>8354</v>
      </c>
      <c r="S3045" s="10">
        <f t="shared" si="190"/>
        <v>42083.070590277777</v>
      </c>
      <c r="T3045">
        <f t="shared" si="191"/>
        <v>2015</v>
      </c>
      <c r="U3045" s="15" t="str" cm="1">
        <f t="array" ref="U3045">_xlfn.IFS(MONTH($S3045)=1, "January", MONTH($S3045)=2, "Feburary", MONTH($S3045)=3, "March", MONTH($S3045)=4, "April", MONTH($S3045)=5, "May", MONTH($S3045)=6, "June", MONTH($S3045)=7, "July", MONTH($S3045)=8, "August", MONTH($S3045)=9, "September", MONTH($S3045)=10, "October", MONTH($S3045)=11, "November", MONTH($S3045)=12, "December")</f>
        <v>March</v>
      </c>
    </row>
    <row r="3046" spans="1:21" ht="30" x14ac:dyDescent="0.25">
      <c r="A3046">
        <v>3044</v>
      </c>
      <c r="B3046" s="3" t="s">
        <v>3043</v>
      </c>
      <c r="C3046" s="3" t="s">
        <v>7153</v>
      </c>
      <c r="D3046" s="6">
        <v>2000</v>
      </c>
      <c r="E3046" s="8">
        <v>13121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>
        <f t="shared" si="188"/>
        <v>656</v>
      </c>
      <c r="P3046" s="11">
        <f t="shared" si="189"/>
        <v>84.11</v>
      </c>
      <c r="Q3046" t="s">
        <v>8314</v>
      </c>
      <c r="R3046" t="s">
        <v>8354</v>
      </c>
      <c r="S3046" s="10">
        <f t="shared" si="190"/>
        <v>42387.7268287037</v>
      </c>
      <c r="T3046">
        <f t="shared" si="191"/>
        <v>2016</v>
      </c>
      <c r="U3046" s="15" t="str" cm="1">
        <f t="array" ref="U3046">_xlfn.IFS(MONTH($S3046)=1, "January", MONTH($S3046)=2, "Feburary", MONTH($S3046)=3, "March", MONTH($S3046)=4, "April", MONTH($S3046)=5, "May", MONTH($S3046)=6, "June", MONTH($S3046)=7, "July", MONTH($S3046)=8, "August", MONTH($S3046)=9, "September", MONTH($S3046)=10, "October", MONTH($S3046)=11, "November", MONTH($S3046)=12, "December")</f>
        <v>January</v>
      </c>
    </row>
    <row r="3047" spans="1:21" ht="30" x14ac:dyDescent="0.25">
      <c r="A3047">
        <v>3045</v>
      </c>
      <c r="B3047" s="3" t="s">
        <v>3044</v>
      </c>
      <c r="C3047" s="3" t="s">
        <v>7154</v>
      </c>
      <c r="D3047" s="6">
        <v>2000</v>
      </c>
      <c r="E3047" s="8">
        <v>5308.26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>
        <f t="shared" si="188"/>
        <v>265</v>
      </c>
      <c r="P3047" s="11">
        <f t="shared" si="189"/>
        <v>82.94</v>
      </c>
      <c r="Q3047" t="s">
        <v>8314</v>
      </c>
      <c r="R3047" t="s">
        <v>8354</v>
      </c>
      <c r="S3047" s="10">
        <f t="shared" si="190"/>
        <v>41843.155729166669</v>
      </c>
      <c r="T3047">
        <f t="shared" si="191"/>
        <v>2014</v>
      </c>
      <c r="U3047" s="15" t="str" cm="1">
        <f t="array" ref="U3047">_xlfn.IFS(MONTH($S3047)=1, "January", MONTH($S3047)=2, "Feburary", MONTH($S3047)=3, "March", MONTH($S3047)=4, "April", MONTH($S3047)=5, "May", MONTH($S3047)=6, "June", MONTH($S3047)=7, "July", MONTH($S3047)=8, "August", MONTH($S3047)=9, "September", MONTH($S3047)=10, "October", MONTH($S3047)=11, "November", MONTH($S3047)=12, "December")</f>
        <v>July</v>
      </c>
    </row>
    <row r="3048" spans="1:21" ht="30" x14ac:dyDescent="0.25">
      <c r="A3048">
        <v>3046</v>
      </c>
      <c r="B3048" s="3" t="s">
        <v>3045</v>
      </c>
      <c r="C3048" s="3" t="s">
        <v>7155</v>
      </c>
      <c r="D3048" s="6">
        <v>2000</v>
      </c>
      <c r="E3048" s="8">
        <v>15077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>
        <f t="shared" si="188"/>
        <v>754</v>
      </c>
      <c r="P3048" s="11">
        <f t="shared" si="189"/>
        <v>259.95</v>
      </c>
      <c r="Q3048" t="s">
        <v>8314</v>
      </c>
      <c r="R3048" t="s">
        <v>8354</v>
      </c>
      <c r="S3048" s="10">
        <f t="shared" si="190"/>
        <v>41862.803078703706</v>
      </c>
      <c r="T3048">
        <f t="shared" si="191"/>
        <v>2014</v>
      </c>
      <c r="U3048" s="15" t="str" cm="1">
        <f t="array" ref="U3048">_xlfn.IFS(MONTH($S3048)=1, "January", MONTH($S3048)=2, "Feburary", MONTH($S3048)=3, "March", MONTH($S3048)=4, "April", MONTH($S3048)=5, "May", MONTH($S3048)=6, "June", MONTH($S3048)=7, "July", MONTH($S3048)=8, "August", MONTH($S3048)=9, "September", MONTH($S3048)=10, "October", MONTH($S3048)=11, "November", MONTH($S3048)=12, "December")</f>
        <v>August</v>
      </c>
    </row>
    <row r="3049" spans="1:21" ht="30" x14ac:dyDescent="0.25">
      <c r="A3049">
        <v>3047</v>
      </c>
      <c r="B3049" s="3" t="s">
        <v>3046</v>
      </c>
      <c r="C3049" s="3" t="s">
        <v>7156</v>
      </c>
      <c r="D3049" s="6">
        <v>2000</v>
      </c>
      <c r="E3049" s="8">
        <v>745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>
        <f t="shared" si="188"/>
        <v>37</v>
      </c>
      <c r="P3049" s="11">
        <f t="shared" si="189"/>
        <v>37.25</v>
      </c>
      <c r="Q3049" t="s">
        <v>8314</v>
      </c>
      <c r="R3049" t="s">
        <v>8354</v>
      </c>
      <c r="S3049" s="10">
        <f t="shared" si="190"/>
        <v>42443.989050925928</v>
      </c>
      <c r="T3049">
        <f t="shared" si="191"/>
        <v>2016</v>
      </c>
      <c r="U3049" s="15" t="str" cm="1">
        <f t="array" ref="U3049">_xlfn.IFS(MONTH($S3049)=1, "January", MONTH($S3049)=2, "Feburary", MONTH($S3049)=3, "March", MONTH($S3049)=4, "April", MONTH($S3049)=5, "May", MONTH($S3049)=6, "June", MONTH($S3049)=7, "July", MONTH($S3049)=8, "August", MONTH($S3049)=9, "September", MONTH($S3049)=10, "October", MONTH($S3049)=11, "November", MONTH($S3049)=12, "December")</f>
        <v>March</v>
      </c>
    </row>
    <row r="3050" spans="1:21" ht="30" x14ac:dyDescent="0.25">
      <c r="A3050">
        <v>3048</v>
      </c>
      <c r="B3050" s="3" t="s">
        <v>3047</v>
      </c>
      <c r="C3050" s="3" t="s">
        <v>7157</v>
      </c>
      <c r="D3050" s="6">
        <v>2000</v>
      </c>
      <c r="E3050" s="8">
        <v>8320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>
        <f t="shared" si="188"/>
        <v>416</v>
      </c>
      <c r="P3050" s="11">
        <f t="shared" si="189"/>
        <v>177.02</v>
      </c>
      <c r="Q3050" t="s">
        <v>8314</v>
      </c>
      <c r="R3050" t="s">
        <v>8354</v>
      </c>
      <c r="S3050" s="10">
        <f t="shared" si="190"/>
        <v>41975.901180555549</v>
      </c>
      <c r="T3050">
        <f t="shared" si="191"/>
        <v>2014</v>
      </c>
      <c r="U3050" s="15" t="str" cm="1">
        <f t="array" ref="U3050">_xlfn.IFS(MONTH($S3050)=1, "January", MONTH($S3050)=2, "Feburary", MONTH($S3050)=3, "March", MONTH($S3050)=4, "April", MONTH($S3050)=5, "May", MONTH($S3050)=6, "June", MONTH($S3050)=7, "July", MONTH($S3050)=8, "August", MONTH($S3050)=9, "September", MONTH($S3050)=10, "October", MONTH($S3050)=11, "November", MONTH($S3050)=12, "December")</f>
        <v>December</v>
      </c>
    </row>
    <row r="3051" spans="1:21" ht="30" x14ac:dyDescent="0.25">
      <c r="A3051">
        <v>3049</v>
      </c>
      <c r="B3051" s="3" t="s">
        <v>3048</v>
      </c>
      <c r="C3051" s="3" t="s">
        <v>7158</v>
      </c>
      <c r="D3051" s="6">
        <v>2000</v>
      </c>
      <c r="E3051" s="8">
        <v>4000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>
        <f t="shared" si="188"/>
        <v>200</v>
      </c>
      <c r="P3051" s="11">
        <f t="shared" si="189"/>
        <v>74.069999999999993</v>
      </c>
      <c r="Q3051" t="s">
        <v>8314</v>
      </c>
      <c r="R3051" t="s">
        <v>8354</v>
      </c>
      <c r="S3051" s="10">
        <f t="shared" si="190"/>
        <v>42139.014525462961</v>
      </c>
      <c r="T3051">
        <f t="shared" si="191"/>
        <v>2015</v>
      </c>
      <c r="U3051" s="15" t="str" cm="1">
        <f t="array" ref="U3051">_xlfn.IFS(MONTH($S3051)=1, "January", MONTH($S3051)=2, "Feburary", MONTH($S3051)=3, "March", MONTH($S3051)=4, "April", MONTH($S3051)=5, "May", MONTH($S3051)=6, "June", MONTH($S3051)=7, "July", MONTH($S3051)=8, "August", MONTH($S3051)=9, "September", MONTH($S3051)=10, "October", MONTH($S3051)=11, "November", MONTH($S3051)=12, "December")</f>
        <v>May</v>
      </c>
    </row>
    <row r="3052" spans="1:21" ht="30" x14ac:dyDescent="0.25">
      <c r="A3052">
        <v>3050</v>
      </c>
      <c r="B3052" s="3" t="s">
        <v>3049</v>
      </c>
      <c r="C3052" s="3" t="s">
        <v>7159</v>
      </c>
      <c r="D3052" s="6">
        <v>2000</v>
      </c>
      <c r="E3052" s="8">
        <v>636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>
        <f t="shared" si="188"/>
        <v>32</v>
      </c>
      <c r="P3052" s="11">
        <f t="shared" si="189"/>
        <v>70.67</v>
      </c>
      <c r="Q3052" t="s">
        <v>8314</v>
      </c>
      <c r="R3052" t="s">
        <v>8354</v>
      </c>
      <c r="S3052" s="10">
        <f t="shared" si="190"/>
        <v>42465.16851851852</v>
      </c>
      <c r="T3052">
        <f t="shared" si="191"/>
        <v>2016</v>
      </c>
      <c r="U3052" s="15" t="str" cm="1">
        <f t="array" ref="U3052">_xlfn.IFS(MONTH($S3052)=1, "January", MONTH($S3052)=2, "Feburary", MONTH($S3052)=3, "March", MONTH($S3052)=4, "April", MONTH($S3052)=5, "May", MONTH($S3052)=6, "June", MONTH($S3052)=7, "July", MONTH($S3052)=8, "August", MONTH($S3052)=9, "September", MONTH($S3052)=10, "October", MONTH($S3052)=11, "November", MONTH($S3052)=12, "December")</f>
        <v>April</v>
      </c>
    </row>
    <row r="3053" spans="1:21" ht="30" x14ac:dyDescent="0.25">
      <c r="A3053">
        <v>3051</v>
      </c>
      <c r="B3053" s="3" t="s">
        <v>3050</v>
      </c>
      <c r="C3053" s="3" t="s">
        <v>7160</v>
      </c>
      <c r="D3053" s="6">
        <v>2000</v>
      </c>
      <c r="E3053" s="8">
        <v>827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>
        <f t="shared" si="188"/>
        <v>41</v>
      </c>
      <c r="P3053" s="11">
        <f t="shared" si="189"/>
        <v>23.63</v>
      </c>
      <c r="Q3053" t="s">
        <v>8314</v>
      </c>
      <c r="R3053" t="s">
        <v>8354</v>
      </c>
      <c r="S3053" s="10">
        <f t="shared" si="190"/>
        <v>42744.416030092587</v>
      </c>
      <c r="T3053">
        <f t="shared" si="191"/>
        <v>2017</v>
      </c>
      <c r="U3053" s="15" t="str" cm="1">
        <f t="array" ref="U3053">_xlfn.IFS(MONTH($S3053)=1, "January", MONTH($S3053)=2, "Feburary", MONTH($S3053)=3, "March", MONTH($S3053)=4, "April", MONTH($S3053)=5, "May", MONTH($S3053)=6, "June", MONTH($S3053)=7, "July", MONTH($S3053)=8, "August", MONTH($S3053)=9, "September", MONTH($S3053)=10, "October", MONTH($S3053)=11, "November", MONTH($S3053)=12, "December")</f>
        <v>January</v>
      </c>
    </row>
    <row r="3054" spans="1:21" ht="30" x14ac:dyDescent="0.25">
      <c r="A3054">
        <v>3052</v>
      </c>
      <c r="B3054" s="3" t="s">
        <v>3051</v>
      </c>
      <c r="C3054" s="3" t="s">
        <v>7161</v>
      </c>
      <c r="D3054" s="6">
        <v>2000</v>
      </c>
      <c r="E3054" s="8">
        <v>75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>
        <f t="shared" si="188"/>
        <v>4</v>
      </c>
      <c r="P3054" s="11">
        <f t="shared" si="189"/>
        <v>37.5</v>
      </c>
      <c r="Q3054" t="s">
        <v>8314</v>
      </c>
      <c r="R3054" t="s">
        <v>8354</v>
      </c>
      <c r="S3054" s="10">
        <f t="shared" si="190"/>
        <v>42122.670069444444</v>
      </c>
      <c r="T3054">
        <f t="shared" si="191"/>
        <v>2015</v>
      </c>
      <c r="U3054" s="15" t="str" cm="1">
        <f t="array" ref="U3054">_xlfn.IFS(MONTH($S3054)=1, "January", MONTH($S3054)=2, "Feburary", MONTH($S3054)=3, "March", MONTH($S3054)=4, "April", MONTH($S3054)=5, "May", MONTH($S3054)=6, "June", MONTH($S3054)=7, "July", MONTH($S3054)=8, "August", MONTH($S3054)=9, "September", MONTH($S3054)=10, "October", MONTH($S3054)=11, "November", MONTH($S3054)=12, "December")</f>
        <v>April</v>
      </c>
    </row>
    <row r="3055" spans="1:21" ht="30" x14ac:dyDescent="0.25">
      <c r="A3055">
        <v>3053</v>
      </c>
      <c r="B3055" s="3" t="s">
        <v>3052</v>
      </c>
      <c r="C3055" s="3" t="s">
        <v>7162</v>
      </c>
      <c r="D3055" s="6">
        <v>2000</v>
      </c>
      <c r="E3055" s="8">
        <v>40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>
        <f t="shared" si="188"/>
        <v>2</v>
      </c>
      <c r="P3055" s="11">
        <f t="shared" si="189"/>
        <v>13.33</v>
      </c>
      <c r="Q3055" t="s">
        <v>8314</v>
      </c>
      <c r="R3055" t="s">
        <v>8354</v>
      </c>
      <c r="S3055" s="10">
        <f t="shared" si="190"/>
        <v>41862.761724537035</v>
      </c>
      <c r="T3055">
        <f t="shared" si="191"/>
        <v>2014</v>
      </c>
      <c r="U3055" s="15" t="str" cm="1">
        <f t="array" ref="U3055">_xlfn.IFS(MONTH($S3055)=1, "January", MONTH($S3055)=2, "Feburary", MONTH($S3055)=3, "March", MONTH($S3055)=4, "April", MONTH($S3055)=5, "May", MONTH($S3055)=6, "June", MONTH($S3055)=7, "July", MONTH($S3055)=8, "August", MONTH($S3055)=9, "September", MONTH($S3055)=10, "October", MONTH($S3055)=11, "November", MONTH($S3055)=12, "December")</f>
        <v>August</v>
      </c>
    </row>
    <row r="3056" spans="1:21" ht="30" x14ac:dyDescent="0.25">
      <c r="A3056">
        <v>3054</v>
      </c>
      <c r="B3056" s="3" t="s">
        <v>3053</v>
      </c>
      <c r="C3056" s="3" t="s">
        <v>7163</v>
      </c>
      <c r="D3056" s="6">
        <v>2000</v>
      </c>
      <c r="E3056" s="8">
        <v>0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>
        <f t="shared" si="188"/>
        <v>0</v>
      </c>
      <c r="P3056" s="11">
        <f t="shared" si="189"/>
        <v>0</v>
      </c>
      <c r="Q3056" t="s">
        <v>8314</v>
      </c>
      <c r="R3056" t="s">
        <v>8354</v>
      </c>
      <c r="S3056" s="10">
        <f t="shared" si="190"/>
        <v>42027.832800925928</v>
      </c>
      <c r="T3056">
        <f t="shared" si="191"/>
        <v>2015</v>
      </c>
      <c r="U3056" s="15" t="str" cm="1">
        <f t="array" ref="U3056">_xlfn.IFS(MONTH($S3056)=1, "January", MONTH($S3056)=2, "Feburary", MONTH($S3056)=3, "March", MONTH($S3056)=4, "April", MONTH($S3056)=5, "May", MONTH($S3056)=6, "June", MONTH($S3056)=7, "July", MONTH($S3056)=8, "August", MONTH($S3056)=9, "September", MONTH($S3056)=10, "October", MONTH($S3056)=11, "November", MONTH($S3056)=12, "December")</f>
        <v>January</v>
      </c>
    </row>
    <row r="3057" spans="1:21" ht="30" x14ac:dyDescent="0.25">
      <c r="A3057">
        <v>3055</v>
      </c>
      <c r="B3057" s="3" t="s">
        <v>3054</v>
      </c>
      <c r="C3057" s="3" t="s">
        <v>7164</v>
      </c>
      <c r="D3057" s="6">
        <v>2000</v>
      </c>
      <c r="E3057" s="8">
        <v>1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>
        <f t="shared" si="188"/>
        <v>0</v>
      </c>
      <c r="P3057" s="11">
        <f t="shared" si="189"/>
        <v>1</v>
      </c>
      <c r="Q3057" t="s">
        <v>8314</v>
      </c>
      <c r="R3057" t="s">
        <v>8354</v>
      </c>
      <c r="S3057" s="10">
        <f t="shared" si="190"/>
        <v>41953.95821759259</v>
      </c>
      <c r="T3057">
        <f t="shared" si="191"/>
        <v>2014</v>
      </c>
      <c r="U3057" s="15" t="str" cm="1">
        <f t="array" ref="U3057">_xlfn.IFS(MONTH($S3057)=1, "January", MONTH($S3057)=2, "Feburary", MONTH($S3057)=3, "March", MONTH($S3057)=4, "April", MONTH($S3057)=5, "May", MONTH($S3057)=6, "June", MONTH($S3057)=7, "July", MONTH($S3057)=8, "August", MONTH($S3057)=9, "September", MONTH($S3057)=10, "October", MONTH($S3057)=11, "November", MONTH($S3057)=12, "December")</f>
        <v>November</v>
      </c>
    </row>
    <row r="3058" spans="1:21" ht="30" x14ac:dyDescent="0.25">
      <c r="A3058">
        <v>3056</v>
      </c>
      <c r="B3058" s="3" t="s">
        <v>3055</v>
      </c>
      <c r="C3058" s="3" t="s">
        <v>7165</v>
      </c>
      <c r="D3058" s="6">
        <v>2000</v>
      </c>
      <c r="E3058" s="8">
        <v>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>
        <f t="shared" si="188"/>
        <v>0</v>
      </c>
      <c r="P3058" s="11">
        <f t="shared" si="189"/>
        <v>0</v>
      </c>
      <c r="Q3058" t="s">
        <v>8314</v>
      </c>
      <c r="R3058" t="s">
        <v>8354</v>
      </c>
      <c r="S3058" s="10">
        <f t="shared" si="190"/>
        <v>41851.636388888888</v>
      </c>
      <c r="T3058">
        <f t="shared" si="191"/>
        <v>2014</v>
      </c>
      <c r="U3058" s="15" t="str" cm="1">
        <f t="array" ref="U3058">_xlfn.IFS(MONTH($S3058)=1, "January", MONTH($S3058)=2, "Feburary", MONTH($S3058)=3, "March", MONTH($S3058)=4, "April", MONTH($S3058)=5, "May", MONTH($S3058)=6, "June", MONTH($S3058)=7, "July", MONTH($S3058)=8, "August", MONTH($S3058)=9, "September", MONTH($S3058)=10, "October", MONTH($S3058)=11, "November", MONTH($S3058)=12, "December")</f>
        <v>July</v>
      </c>
    </row>
    <row r="3059" spans="1:21" ht="30" x14ac:dyDescent="0.25">
      <c r="A3059">
        <v>3057</v>
      </c>
      <c r="B3059" s="3" t="s">
        <v>3056</v>
      </c>
      <c r="C3059" s="3" t="s">
        <v>7166</v>
      </c>
      <c r="D3059" s="6">
        <v>2000</v>
      </c>
      <c r="E3059" s="8">
        <v>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>
        <f t="shared" si="188"/>
        <v>0</v>
      </c>
      <c r="P3059" s="11">
        <f t="shared" si="189"/>
        <v>0</v>
      </c>
      <c r="Q3059" t="s">
        <v>8314</v>
      </c>
      <c r="R3059" t="s">
        <v>8354</v>
      </c>
      <c r="S3059" s="10">
        <f t="shared" si="190"/>
        <v>42433.650590277779</v>
      </c>
      <c r="T3059">
        <f t="shared" si="191"/>
        <v>2016</v>
      </c>
      <c r="U3059" s="15" t="str" cm="1">
        <f t="array" ref="U3059">_xlfn.IFS(MONTH($S3059)=1, "January", MONTH($S3059)=2, "Feburary", MONTH($S3059)=3, "March", MONTH($S3059)=4, "April", MONTH($S3059)=5, "May", MONTH($S3059)=6, "June", MONTH($S3059)=7, "July", MONTH($S3059)=8, "August", MONTH($S3059)=9, "September", MONTH($S3059)=10, "October", MONTH($S3059)=11, "November", MONTH($S3059)=12, "December")</f>
        <v>March</v>
      </c>
    </row>
    <row r="3060" spans="1:21" ht="30" x14ac:dyDescent="0.25">
      <c r="A3060">
        <v>3058</v>
      </c>
      <c r="B3060" s="3" t="s">
        <v>3057</v>
      </c>
      <c r="C3060" s="3" t="s">
        <v>7167</v>
      </c>
      <c r="D3060" s="6">
        <v>2000</v>
      </c>
      <c r="E3060" s="8">
        <v>3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>
        <f t="shared" si="188"/>
        <v>0</v>
      </c>
      <c r="P3060" s="11">
        <f t="shared" si="189"/>
        <v>1</v>
      </c>
      <c r="Q3060" t="s">
        <v>8314</v>
      </c>
      <c r="R3060" t="s">
        <v>8354</v>
      </c>
      <c r="S3060" s="10">
        <f t="shared" si="190"/>
        <v>42460.374305555553</v>
      </c>
      <c r="T3060">
        <f t="shared" si="191"/>
        <v>2016</v>
      </c>
      <c r="U3060" s="15" t="str" cm="1">
        <f t="array" ref="U3060">_xlfn.IFS(MONTH($S3060)=1, "January", MONTH($S3060)=2, "Feburary", MONTH($S3060)=3, "March", MONTH($S3060)=4, "April", MONTH($S3060)=5, "May", MONTH($S3060)=6, "June", MONTH($S3060)=7, "July", MONTH($S3060)=8, "August", MONTH($S3060)=9, "September", MONTH($S3060)=10, "October", MONTH($S3060)=11, "November", MONTH($S3060)=12, "December")</f>
        <v>March</v>
      </c>
    </row>
    <row r="3061" spans="1:21" ht="30" x14ac:dyDescent="0.25">
      <c r="A3061">
        <v>3059</v>
      </c>
      <c r="B3061" s="3" t="s">
        <v>3058</v>
      </c>
      <c r="C3061" s="3" t="s">
        <v>7168</v>
      </c>
      <c r="D3061" s="6">
        <v>2000</v>
      </c>
      <c r="E3061" s="8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>
        <f t="shared" si="188"/>
        <v>23</v>
      </c>
      <c r="P3061" s="11">
        <f t="shared" si="189"/>
        <v>41</v>
      </c>
      <c r="Q3061" t="s">
        <v>8314</v>
      </c>
      <c r="R3061" t="s">
        <v>8354</v>
      </c>
      <c r="S3061" s="10">
        <f t="shared" si="190"/>
        <v>41829.935717592591</v>
      </c>
      <c r="T3061">
        <f t="shared" si="191"/>
        <v>2014</v>
      </c>
      <c r="U3061" s="15" t="str" cm="1">
        <f t="array" ref="U3061">_xlfn.IFS(MONTH($S3061)=1, "January", MONTH($S3061)=2, "Feburary", MONTH($S3061)=3, "March", MONTH($S3061)=4, "April", MONTH($S3061)=5, "May", MONTH($S3061)=6, "June", MONTH($S3061)=7, "July", MONTH($S3061)=8, "August", MONTH($S3061)=9, "September", MONTH($S3061)=10, "October", MONTH($S3061)=11, "November", MONTH($S3061)=12, "December")</f>
        <v>July</v>
      </c>
    </row>
    <row r="3062" spans="1:21" ht="30" x14ac:dyDescent="0.25">
      <c r="A3062">
        <v>3060</v>
      </c>
      <c r="B3062" s="3" t="s">
        <v>3059</v>
      </c>
      <c r="C3062" s="3" t="s">
        <v>7169</v>
      </c>
      <c r="D3062" s="6">
        <v>2000</v>
      </c>
      <c r="E3062" s="8">
        <v>335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>
        <f t="shared" si="188"/>
        <v>17</v>
      </c>
      <c r="P3062" s="11">
        <f t="shared" si="189"/>
        <v>55.83</v>
      </c>
      <c r="Q3062" t="s">
        <v>8314</v>
      </c>
      <c r="R3062" t="s">
        <v>8354</v>
      </c>
      <c r="S3062" s="10">
        <f t="shared" si="190"/>
        <v>42245.274699074071</v>
      </c>
      <c r="T3062">
        <f t="shared" si="191"/>
        <v>2015</v>
      </c>
      <c r="U3062" s="15" t="str" cm="1">
        <f t="array" ref="U3062">_xlfn.IFS(MONTH($S3062)=1, "January", MONTH($S3062)=2, "Feburary", MONTH($S3062)=3, "March", MONTH($S3062)=4, "April", MONTH($S3062)=5, "May", MONTH($S3062)=6, "June", MONTH($S3062)=7, "July", MONTH($S3062)=8, "August", MONTH($S3062)=9, "September", MONTH($S3062)=10, "October", MONTH($S3062)=11, "November", MONTH($S3062)=12, "December")</f>
        <v>August</v>
      </c>
    </row>
    <row r="3063" spans="1:21" x14ac:dyDescent="0.25">
      <c r="A3063">
        <v>3061</v>
      </c>
      <c r="B3063" s="3" t="s">
        <v>3060</v>
      </c>
      <c r="C3063" s="3" t="s">
        <v>7170</v>
      </c>
      <c r="D3063" s="6">
        <v>2000</v>
      </c>
      <c r="E3063" s="8">
        <v>0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>
        <f t="shared" si="188"/>
        <v>0</v>
      </c>
      <c r="P3063" s="11">
        <f t="shared" si="189"/>
        <v>0</v>
      </c>
      <c r="Q3063" t="s">
        <v>8314</v>
      </c>
      <c r="R3063" t="s">
        <v>8354</v>
      </c>
      <c r="S3063" s="10">
        <f t="shared" si="190"/>
        <v>41834.784120370372</v>
      </c>
      <c r="T3063">
        <f t="shared" si="191"/>
        <v>2014</v>
      </c>
      <c r="U3063" s="15" t="str" cm="1">
        <f t="array" ref="U3063">_xlfn.IFS(MONTH($S3063)=1, "January", MONTH($S3063)=2, "Feburary", MONTH($S3063)=3, "March", MONTH($S3063)=4, "April", MONTH($S3063)=5, "May", MONTH($S3063)=6, "June", MONTH($S3063)=7, "July", MONTH($S3063)=8, "August", MONTH($S3063)=9, "September", MONTH($S3063)=10, "October", MONTH($S3063)=11, "November", MONTH($S3063)=12, "December")</f>
        <v>July</v>
      </c>
    </row>
    <row r="3064" spans="1:21" ht="30" x14ac:dyDescent="0.25">
      <c r="A3064">
        <v>3062</v>
      </c>
      <c r="B3064" s="3" t="s">
        <v>3061</v>
      </c>
      <c r="C3064" s="3" t="s">
        <v>7171</v>
      </c>
      <c r="D3064" s="6">
        <v>2000</v>
      </c>
      <c r="E3064" s="8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>
        <f t="shared" si="188"/>
        <v>334</v>
      </c>
      <c r="P3064" s="11">
        <f t="shared" si="189"/>
        <v>99.76</v>
      </c>
      <c r="Q3064" t="s">
        <v>8314</v>
      </c>
      <c r="R3064" t="s">
        <v>8354</v>
      </c>
      <c r="S3064" s="10">
        <f t="shared" si="190"/>
        <v>42248.535787037035</v>
      </c>
      <c r="T3064">
        <f t="shared" si="191"/>
        <v>2015</v>
      </c>
      <c r="U3064" s="15" t="str" cm="1">
        <f t="array" ref="U3064">_xlfn.IFS(MONTH($S3064)=1, "January", MONTH($S3064)=2, "Feburary", MONTH($S3064)=3, "March", MONTH($S3064)=4, "April", MONTH($S3064)=5, "May", MONTH($S3064)=6, "June", MONTH($S3064)=7, "July", MONTH($S3064)=8, "August", MONTH($S3064)=9, "September", MONTH($S3064)=10, "October", MONTH($S3064)=11, "November", MONTH($S3064)=12, "December")</f>
        <v>September</v>
      </c>
    </row>
    <row r="3065" spans="1:21" ht="30" x14ac:dyDescent="0.25">
      <c r="A3065">
        <v>3063</v>
      </c>
      <c r="B3065" s="3" t="s">
        <v>3062</v>
      </c>
      <c r="C3065" s="3" t="s">
        <v>7172</v>
      </c>
      <c r="D3065" s="6">
        <v>2000</v>
      </c>
      <c r="E3065" s="8">
        <v>587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>
        <f t="shared" si="188"/>
        <v>29</v>
      </c>
      <c r="P3065" s="11">
        <f t="shared" si="189"/>
        <v>25.52</v>
      </c>
      <c r="Q3065" t="s">
        <v>8314</v>
      </c>
      <c r="R3065" t="s">
        <v>8354</v>
      </c>
      <c r="S3065" s="10">
        <f t="shared" si="190"/>
        <v>42630.922893518517</v>
      </c>
      <c r="T3065">
        <f t="shared" si="191"/>
        <v>2016</v>
      </c>
      <c r="U3065" s="15" t="str" cm="1">
        <f t="array" ref="U3065">_xlfn.IFS(MONTH($S3065)=1, "January", MONTH($S3065)=2, "Feburary", MONTH($S3065)=3, "March", MONTH($S3065)=4, "April", MONTH($S3065)=5, "May", MONTH($S3065)=6, "June", MONTH($S3065)=7, "July", MONTH($S3065)=8, "August", MONTH($S3065)=9, "September", MONTH($S3065)=10, "October", MONTH($S3065)=11, "November", MONTH($S3065)=12, "December")</f>
        <v>September</v>
      </c>
    </row>
    <row r="3066" spans="1:21" x14ac:dyDescent="0.25">
      <c r="A3066">
        <v>3064</v>
      </c>
      <c r="B3066" s="3" t="s">
        <v>3063</v>
      </c>
      <c r="C3066" s="3" t="s">
        <v>7173</v>
      </c>
      <c r="D3066" s="6">
        <v>2000</v>
      </c>
      <c r="E3066" s="8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>
        <f t="shared" si="188"/>
        <v>424</v>
      </c>
      <c r="P3066" s="11">
        <f t="shared" si="189"/>
        <v>117.65</v>
      </c>
      <c r="Q3066" t="s">
        <v>8314</v>
      </c>
      <c r="R3066" t="s">
        <v>8354</v>
      </c>
      <c r="S3066" s="10">
        <f t="shared" si="190"/>
        <v>42299.130162037036</v>
      </c>
      <c r="T3066">
        <f t="shared" si="191"/>
        <v>2015</v>
      </c>
      <c r="U3066" s="15" t="str" cm="1">
        <f t="array" ref="U3066">_xlfn.IFS(MONTH($S3066)=1, "January", MONTH($S3066)=2, "Feburary", MONTH($S3066)=3, "March", MONTH($S3066)=4, "April", MONTH($S3066)=5, "May", MONTH($S3066)=6, "June", MONTH($S3066)=7, "July", MONTH($S3066)=8, "August", MONTH($S3066)=9, "September", MONTH($S3066)=10, "October", MONTH($S3066)=11, "November", MONTH($S3066)=12, "December")</f>
        <v>October</v>
      </c>
    </row>
    <row r="3067" spans="1:21" ht="30" x14ac:dyDescent="0.25">
      <c r="A3067">
        <v>3065</v>
      </c>
      <c r="B3067" s="3" t="s">
        <v>3064</v>
      </c>
      <c r="C3067" s="3" t="s">
        <v>7174</v>
      </c>
      <c r="D3067" s="6">
        <v>2000</v>
      </c>
      <c r="E3067" s="8">
        <v>10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>
        <f t="shared" si="188"/>
        <v>1</v>
      </c>
      <c r="P3067" s="11">
        <f t="shared" si="189"/>
        <v>5</v>
      </c>
      <c r="Q3067" t="s">
        <v>8314</v>
      </c>
      <c r="R3067" t="s">
        <v>8354</v>
      </c>
      <c r="S3067" s="10">
        <f t="shared" si="190"/>
        <v>41825.055231481485</v>
      </c>
      <c r="T3067">
        <f t="shared" si="191"/>
        <v>2014</v>
      </c>
      <c r="U3067" s="15" t="str" cm="1">
        <f t="array" ref="U3067">_xlfn.IFS(MONTH($S3067)=1, "January", MONTH($S3067)=2, "Feburary", MONTH($S3067)=3, "March", MONTH($S3067)=4, "April", MONTH($S3067)=5, "May", MONTH($S3067)=6, "June", MONTH($S3067)=7, "July", MONTH($S3067)=8, "August", MONTH($S3067)=9, "September", MONTH($S3067)=10, "October", MONTH($S3067)=11, "November", MONTH($S3067)=12, "December")</f>
        <v>July</v>
      </c>
    </row>
    <row r="3068" spans="1:21" ht="30" x14ac:dyDescent="0.25">
      <c r="A3068">
        <v>3066</v>
      </c>
      <c r="B3068" s="3" t="s">
        <v>3065</v>
      </c>
      <c r="C3068" s="3" t="s">
        <v>7175</v>
      </c>
      <c r="D3068" s="6">
        <v>2000</v>
      </c>
      <c r="E3068" s="8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>
        <f t="shared" si="188"/>
        <v>2098</v>
      </c>
      <c r="P3068" s="11">
        <f t="shared" si="189"/>
        <v>2796.67</v>
      </c>
      <c r="Q3068" t="s">
        <v>8314</v>
      </c>
      <c r="R3068" t="s">
        <v>8354</v>
      </c>
      <c r="S3068" s="10">
        <f t="shared" si="190"/>
        <v>42531.228437500002</v>
      </c>
      <c r="T3068">
        <f t="shared" si="191"/>
        <v>2016</v>
      </c>
      <c r="U3068" s="15" t="str" cm="1">
        <f t="array" ref="U3068">_xlfn.IFS(MONTH($S3068)=1, "January", MONTH($S3068)=2, "Feburary", MONTH($S3068)=3, "March", MONTH($S3068)=4, "April", MONTH($S3068)=5, "May", MONTH($S3068)=6, "June", MONTH($S3068)=7, "July", MONTH($S3068)=8, "August", MONTH($S3068)=9, "September", MONTH($S3068)=10, "October", MONTH($S3068)=11, "November", MONTH($S3068)=12, "December")</f>
        <v>June</v>
      </c>
    </row>
    <row r="3069" spans="1:21" ht="30" x14ac:dyDescent="0.25">
      <c r="A3069">
        <v>3067</v>
      </c>
      <c r="B3069" s="3" t="s">
        <v>3066</v>
      </c>
      <c r="C3069" s="3" t="s">
        <v>7176</v>
      </c>
      <c r="D3069" s="6">
        <v>2000</v>
      </c>
      <c r="E3069" s="8">
        <v>200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>
        <f t="shared" si="188"/>
        <v>10</v>
      </c>
      <c r="P3069" s="11">
        <f t="shared" si="189"/>
        <v>200</v>
      </c>
      <c r="Q3069" t="s">
        <v>8314</v>
      </c>
      <c r="R3069" t="s">
        <v>8354</v>
      </c>
      <c r="S3069" s="10">
        <f t="shared" si="190"/>
        <v>42226.938414351855</v>
      </c>
      <c r="T3069">
        <f t="shared" si="191"/>
        <v>2015</v>
      </c>
      <c r="U3069" s="15" t="str" cm="1">
        <f t="array" ref="U3069">_xlfn.IFS(MONTH($S3069)=1, "January", MONTH($S3069)=2, "Feburary", MONTH($S3069)=3, "March", MONTH($S3069)=4, "April", MONTH($S3069)=5, "May", MONTH($S3069)=6, "June", MONTH($S3069)=7, "July", MONTH($S3069)=8, "August", MONTH($S3069)=9, "September", MONTH($S3069)=10, "October", MONTH($S3069)=11, "November", MONTH($S3069)=12, "December")</f>
        <v>August</v>
      </c>
    </row>
    <row r="3070" spans="1:21" ht="30" x14ac:dyDescent="0.25">
      <c r="A3070">
        <v>3068</v>
      </c>
      <c r="B3070" s="3" t="s">
        <v>3067</v>
      </c>
      <c r="C3070" s="3" t="s">
        <v>7177</v>
      </c>
      <c r="D3070" s="6">
        <v>2000</v>
      </c>
      <c r="E3070" s="8">
        <v>175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>
        <f t="shared" si="188"/>
        <v>9</v>
      </c>
      <c r="P3070" s="11">
        <f t="shared" si="189"/>
        <v>87.5</v>
      </c>
      <c r="Q3070" t="s">
        <v>8314</v>
      </c>
      <c r="R3070" t="s">
        <v>8354</v>
      </c>
      <c r="S3070" s="10">
        <f t="shared" si="190"/>
        <v>42263.691574074073</v>
      </c>
      <c r="T3070">
        <f t="shared" si="191"/>
        <v>2015</v>
      </c>
      <c r="U3070" s="15" t="str" cm="1">
        <f t="array" ref="U3070">_xlfn.IFS(MONTH($S3070)=1, "January", MONTH($S3070)=2, "Feburary", MONTH($S3070)=3, "March", MONTH($S3070)=4, "April", MONTH($S3070)=5, "May", MONTH($S3070)=6, "June", MONTH($S3070)=7, "July", MONTH($S3070)=8, "August", MONTH($S3070)=9, "September", MONTH($S3070)=10, "October", MONTH($S3070)=11, "November", MONTH($S3070)=12, "December")</f>
        <v>September</v>
      </c>
    </row>
    <row r="3071" spans="1:21" ht="30" x14ac:dyDescent="0.25">
      <c r="A3071">
        <v>3069</v>
      </c>
      <c r="B3071" s="3" t="s">
        <v>3068</v>
      </c>
      <c r="C3071" s="3" t="s">
        <v>7178</v>
      </c>
      <c r="D3071" s="6">
        <v>2000</v>
      </c>
      <c r="E3071" s="8">
        <v>141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>
        <f t="shared" si="188"/>
        <v>7</v>
      </c>
      <c r="P3071" s="11">
        <f t="shared" si="189"/>
        <v>20.14</v>
      </c>
      <c r="Q3071" t="s">
        <v>8314</v>
      </c>
      <c r="R3071" t="s">
        <v>8354</v>
      </c>
      <c r="S3071" s="10">
        <f t="shared" si="190"/>
        <v>41957.833726851852</v>
      </c>
      <c r="T3071">
        <f t="shared" si="191"/>
        <v>2014</v>
      </c>
      <c r="U3071" s="15" t="str" cm="1">
        <f t="array" ref="U3071">_xlfn.IFS(MONTH($S3071)=1, "January", MONTH($S3071)=2, "Feburary", MONTH($S3071)=3, "March", MONTH($S3071)=4, "April", MONTH($S3071)=5, "May", MONTH($S3071)=6, "June", MONTH($S3071)=7, "July", MONTH($S3071)=8, "August", MONTH($S3071)=9, "September", MONTH($S3071)=10, "October", MONTH($S3071)=11, "November", MONTH($S3071)=12, "December")</f>
        <v>November</v>
      </c>
    </row>
    <row r="3072" spans="1:21" ht="30" x14ac:dyDescent="0.25">
      <c r="A3072">
        <v>3070</v>
      </c>
      <c r="B3072" s="3" t="s">
        <v>3069</v>
      </c>
      <c r="C3072" s="3" t="s">
        <v>7179</v>
      </c>
      <c r="D3072" s="6">
        <v>2000</v>
      </c>
      <c r="E3072" s="8">
        <v>334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>
        <f t="shared" si="188"/>
        <v>17</v>
      </c>
      <c r="P3072" s="11">
        <f t="shared" si="189"/>
        <v>20.88</v>
      </c>
      <c r="Q3072" t="s">
        <v>8314</v>
      </c>
      <c r="R3072" t="s">
        <v>8354</v>
      </c>
      <c r="S3072" s="10">
        <f t="shared" si="190"/>
        <v>42690.733437499999</v>
      </c>
      <c r="T3072">
        <f t="shared" si="191"/>
        <v>2016</v>
      </c>
      <c r="U3072" s="15" t="str" cm="1">
        <f t="array" ref="U3072">_xlfn.IFS(MONTH($S3072)=1, "January", MONTH($S3072)=2, "Feburary", MONTH($S3072)=3, "March", MONTH($S3072)=4, "April", MONTH($S3072)=5, "May", MONTH($S3072)=6, "June", MONTH($S3072)=7, "July", MONTH($S3072)=8, "August", MONTH($S3072)=9, "September", MONTH($S3072)=10, "October", MONTH($S3072)=11, "November", MONTH($S3072)=12, "December")</f>
        <v>November</v>
      </c>
    </row>
    <row r="3073" spans="1:21" ht="30" x14ac:dyDescent="0.25">
      <c r="A3073">
        <v>3071</v>
      </c>
      <c r="B3073" s="3" t="s">
        <v>3070</v>
      </c>
      <c r="C3073" s="3" t="s">
        <v>7180</v>
      </c>
      <c r="D3073" s="6">
        <v>2000</v>
      </c>
      <c r="E3073" s="8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>
        <f t="shared" si="188"/>
        <v>359</v>
      </c>
      <c r="P3073" s="11">
        <f t="shared" si="189"/>
        <v>61.31</v>
      </c>
      <c r="Q3073" t="s">
        <v>8314</v>
      </c>
      <c r="R3073" t="s">
        <v>8354</v>
      </c>
      <c r="S3073" s="10">
        <f t="shared" si="190"/>
        <v>42097.732418981483</v>
      </c>
      <c r="T3073">
        <f t="shared" si="191"/>
        <v>2015</v>
      </c>
      <c r="U3073" s="15" t="str" cm="1">
        <f t="array" ref="U3073">_xlfn.IFS(MONTH($S3073)=1, "January", MONTH($S3073)=2, "Feburary", MONTH($S3073)=3, "March", MONTH($S3073)=4, "April", MONTH($S3073)=5, "May", MONTH($S3073)=6, "June", MONTH($S3073)=7, "July", MONTH($S3073)=8, "August", MONTH($S3073)=9, "September", MONTH($S3073)=10, "October", MONTH($S3073)=11, "November", MONTH($S3073)=12, "December")</f>
        <v>April</v>
      </c>
    </row>
    <row r="3074" spans="1:21" ht="30" x14ac:dyDescent="0.25">
      <c r="A3074">
        <v>3072</v>
      </c>
      <c r="B3074" s="3" t="s">
        <v>3071</v>
      </c>
      <c r="C3074" s="3" t="s">
        <v>7181</v>
      </c>
      <c r="D3074" s="6">
        <v>2000</v>
      </c>
      <c r="E3074" s="8">
        <v>2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>
        <f t="shared" si="188"/>
        <v>0</v>
      </c>
      <c r="P3074" s="11">
        <f t="shared" si="189"/>
        <v>1</v>
      </c>
      <c r="Q3074" t="s">
        <v>8314</v>
      </c>
      <c r="R3074" t="s">
        <v>8354</v>
      </c>
      <c r="S3074" s="10">
        <f t="shared" si="190"/>
        <v>42658.690532407403</v>
      </c>
      <c r="T3074">
        <f t="shared" si="191"/>
        <v>2016</v>
      </c>
      <c r="U3074" s="15" t="str" cm="1">
        <f t="array" ref="U3074">_xlfn.IFS(MONTH($S3074)=1, "January", MONTH($S3074)=2, "Feburary", MONTH($S3074)=3, "March", MONTH($S3074)=4, "April", MONTH($S3074)=5, "May", MONTH($S3074)=6, "June", MONTH($S3074)=7, "July", MONTH($S3074)=8, "August", MONTH($S3074)=9, "September", MONTH($S3074)=10, "October", MONTH($S3074)=11, "November", MONTH($S3074)=12, "December")</f>
        <v>October</v>
      </c>
    </row>
    <row r="3075" spans="1:21" ht="30" x14ac:dyDescent="0.25">
      <c r="A3075">
        <v>3073</v>
      </c>
      <c r="B3075" s="3" t="s">
        <v>3072</v>
      </c>
      <c r="C3075" s="3" t="s">
        <v>7182</v>
      </c>
      <c r="D3075" s="6">
        <v>2000</v>
      </c>
      <c r="E3075" s="8">
        <v>645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>
        <f t="shared" ref="O3075:O3138" si="192">ROUND($E3075/$D3075*100, 0)</f>
        <v>32</v>
      </c>
      <c r="P3075" s="11">
        <f t="shared" ref="P3075:P3138" si="193">IFERROR(ROUND($E3075/$L3075, 2), 0)</f>
        <v>92.14</v>
      </c>
      <c r="Q3075" t="s">
        <v>8314</v>
      </c>
      <c r="R3075" t="s">
        <v>8354</v>
      </c>
      <c r="S3075" s="10">
        <f t="shared" ref="S3075:S3138" si="194">((($J3075/60)/60)/24)+DATE(1970,1,1)</f>
        <v>42111.684027777781</v>
      </c>
      <c r="T3075">
        <f t="shared" ref="T3075:T3138" si="195">YEAR($S3075)</f>
        <v>2015</v>
      </c>
      <c r="U3075" s="15" t="str" cm="1">
        <f t="array" ref="U3075">_xlfn.IFS(MONTH($S3075)=1, "January", MONTH($S3075)=2, "Feburary", MONTH($S3075)=3, "March", MONTH($S3075)=4, "April", MONTH($S3075)=5, "May", MONTH($S3075)=6, "June", MONTH($S3075)=7, "July", MONTH($S3075)=8, "August", MONTH($S3075)=9, "September", MONTH($S3075)=10, "October", MONTH($S3075)=11, "November", MONTH($S3075)=12, "December")</f>
        <v>April</v>
      </c>
    </row>
    <row r="3076" spans="1:21" ht="45" x14ac:dyDescent="0.25">
      <c r="A3076">
        <v>3074</v>
      </c>
      <c r="B3076" s="3" t="s">
        <v>3073</v>
      </c>
      <c r="C3076" s="3" t="s">
        <v>7183</v>
      </c>
      <c r="D3076" s="6">
        <v>2000</v>
      </c>
      <c r="E3076" s="8">
        <v>22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>
        <f t="shared" si="192"/>
        <v>1</v>
      </c>
      <c r="P3076" s="11">
        <f t="shared" si="193"/>
        <v>7.33</v>
      </c>
      <c r="Q3076" t="s">
        <v>8314</v>
      </c>
      <c r="R3076" t="s">
        <v>8354</v>
      </c>
      <c r="S3076" s="10">
        <f t="shared" si="194"/>
        <v>42409.571284722217</v>
      </c>
      <c r="T3076">
        <f t="shared" si="195"/>
        <v>2016</v>
      </c>
      <c r="U3076" s="15" t="str" cm="1">
        <f t="array" ref="U3076">_xlfn.IFS(MONTH($S3076)=1, "January", MONTH($S3076)=2, "Feburary", MONTH($S3076)=3, "March", MONTH($S3076)=4, "April", MONTH($S3076)=5, "May", MONTH($S3076)=6, "June", MONTH($S3076)=7, "July", MONTH($S3076)=8, "August", MONTH($S3076)=9, "September", MONTH($S3076)=10, "October", MONTH($S3076)=11, "November", MONTH($S3076)=12, "December")</f>
        <v>Feburary</v>
      </c>
    </row>
    <row r="3077" spans="1:21" ht="30" x14ac:dyDescent="0.25">
      <c r="A3077">
        <v>3075</v>
      </c>
      <c r="B3077" s="3" t="s">
        <v>3074</v>
      </c>
      <c r="C3077" s="3" t="s">
        <v>7184</v>
      </c>
      <c r="D3077" s="6">
        <v>2000</v>
      </c>
      <c r="E3077" s="8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>
        <f t="shared" si="192"/>
        <v>65</v>
      </c>
      <c r="P3077" s="11">
        <f t="shared" si="193"/>
        <v>64.8</v>
      </c>
      <c r="Q3077" t="s">
        <v>8314</v>
      </c>
      <c r="R3077" t="s">
        <v>8354</v>
      </c>
      <c r="S3077" s="10">
        <f t="shared" si="194"/>
        <v>42551.102314814809</v>
      </c>
      <c r="T3077">
        <f t="shared" si="195"/>
        <v>2016</v>
      </c>
      <c r="U3077" s="15" t="str" cm="1">
        <f t="array" ref="U3077">_xlfn.IFS(MONTH($S3077)=1, "January", MONTH($S3077)=2, "Feburary", MONTH($S3077)=3, "March", MONTH($S3077)=4, "April", MONTH($S3077)=5, "May", MONTH($S3077)=6, "June", MONTH($S3077)=7, "July", MONTH($S3077)=8, "August", MONTH($S3077)=9, "September", MONTH($S3077)=10, "October", MONTH($S3077)=11, "November", MONTH($S3077)=12, "December")</f>
        <v>June</v>
      </c>
    </row>
    <row r="3078" spans="1:21" x14ac:dyDescent="0.25">
      <c r="A3078">
        <v>3076</v>
      </c>
      <c r="B3078" s="3" t="s">
        <v>3075</v>
      </c>
      <c r="C3078" s="3" t="s">
        <v>7185</v>
      </c>
      <c r="D3078" s="6">
        <v>2000</v>
      </c>
      <c r="E3078" s="8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>
        <f t="shared" si="192"/>
        <v>75</v>
      </c>
      <c r="P3078" s="11">
        <f t="shared" si="193"/>
        <v>30.12</v>
      </c>
      <c r="Q3078" t="s">
        <v>8314</v>
      </c>
      <c r="R3078" t="s">
        <v>8354</v>
      </c>
      <c r="S3078" s="10">
        <f t="shared" si="194"/>
        <v>42226.651886574073</v>
      </c>
      <c r="T3078">
        <f t="shared" si="195"/>
        <v>2015</v>
      </c>
      <c r="U3078" s="15" t="str" cm="1">
        <f t="array" ref="U3078">_xlfn.IFS(MONTH($S3078)=1, "January", MONTH($S3078)=2, "Feburary", MONTH($S3078)=3, "March", MONTH($S3078)=4, "April", MONTH($S3078)=5, "May", MONTH($S3078)=6, "June", MONTH($S3078)=7, "July", MONTH($S3078)=8, "August", MONTH($S3078)=9, "September", MONTH($S3078)=10, "October", MONTH($S3078)=11, "November", MONTH($S3078)=12, "December")</f>
        <v>August</v>
      </c>
    </row>
    <row r="3079" spans="1:21" ht="30" x14ac:dyDescent="0.25">
      <c r="A3079">
        <v>3077</v>
      </c>
      <c r="B3079" s="3" t="s">
        <v>3076</v>
      </c>
      <c r="C3079" s="3" t="s">
        <v>7186</v>
      </c>
      <c r="D3079" s="6">
        <v>2000</v>
      </c>
      <c r="E3079" s="8">
        <v>105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>
        <f t="shared" si="192"/>
        <v>5</v>
      </c>
      <c r="P3079" s="11">
        <f t="shared" si="193"/>
        <v>52.5</v>
      </c>
      <c r="Q3079" t="s">
        <v>8314</v>
      </c>
      <c r="R3079" t="s">
        <v>8354</v>
      </c>
      <c r="S3079" s="10">
        <f t="shared" si="194"/>
        <v>42766.956921296296</v>
      </c>
      <c r="T3079">
        <f t="shared" si="195"/>
        <v>2017</v>
      </c>
      <c r="U3079" s="15" t="str" cm="1">
        <f t="array" ref="U3079">_xlfn.IFS(MONTH($S3079)=1, "January", MONTH($S3079)=2, "Feburary", MONTH($S3079)=3, "March", MONTH($S3079)=4, "April", MONTH($S3079)=5, "May", MONTH($S3079)=6, "June", MONTH($S3079)=7, "July", MONTH($S3079)=8, "August", MONTH($S3079)=9, "September", MONTH($S3079)=10, "October", MONTH($S3079)=11, "November", MONTH($S3079)=12, "December")</f>
        <v>January</v>
      </c>
    </row>
    <row r="3080" spans="1:21" ht="30" x14ac:dyDescent="0.25">
      <c r="A3080">
        <v>3078</v>
      </c>
      <c r="B3080" s="3" t="s">
        <v>3077</v>
      </c>
      <c r="C3080" s="3" t="s">
        <v>7187</v>
      </c>
      <c r="D3080" s="6">
        <v>2000</v>
      </c>
      <c r="E3080" s="8">
        <v>71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>
        <f t="shared" si="192"/>
        <v>4</v>
      </c>
      <c r="P3080" s="11">
        <f t="shared" si="193"/>
        <v>23.67</v>
      </c>
      <c r="Q3080" t="s">
        <v>8314</v>
      </c>
      <c r="R3080" t="s">
        <v>8354</v>
      </c>
      <c r="S3080" s="10">
        <f t="shared" si="194"/>
        <v>42031.138831018514</v>
      </c>
      <c r="T3080">
        <f t="shared" si="195"/>
        <v>2015</v>
      </c>
      <c r="U3080" s="15" t="str" cm="1">
        <f t="array" ref="U3080">_xlfn.IFS(MONTH($S3080)=1, "January", MONTH($S3080)=2, "Feburary", MONTH($S3080)=3, "March", MONTH($S3080)=4, "April", MONTH($S3080)=5, "May", MONTH($S3080)=6, "June", MONTH($S3080)=7, "July", MONTH($S3080)=8, "August", MONTH($S3080)=9, "September", MONTH($S3080)=10, "October", MONTH($S3080)=11, "November", MONTH($S3080)=12, "December")</f>
        <v>January</v>
      </c>
    </row>
    <row r="3081" spans="1:21" ht="30" x14ac:dyDescent="0.25">
      <c r="A3081">
        <v>3079</v>
      </c>
      <c r="B3081" s="3" t="s">
        <v>3078</v>
      </c>
      <c r="C3081" s="3" t="s">
        <v>7188</v>
      </c>
      <c r="D3081" s="6">
        <v>2000</v>
      </c>
      <c r="E3081" s="8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>
        <f t="shared" si="192"/>
        <v>561</v>
      </c>
      <c r="P3081" s="11">
        <f t="shared" si="193"/>
        <v>415.78</v>
      </c>
      <c r="Q3081" t="s">
        <v>8314</v>
      </c>
      <c r="R3081" t="s">
        <v>8354</v>
      </c>
      <c r="S3081" s="10">
        <f t="shared" si="194"/>
        <v>42055.713368055556</v>
      </c>
      <c r="T3081">
        <f t="shared" si="195"/>
        <v>2015</v>
      </c>
      <c r="U3081" s="15" t="str" cm="1">
        <f t="array" ref="U3081">_xlfn.IFS(MONTH($S3081)=1, "January", MONTH($S3081)=2, "Feburary", MONTH($S3081)=3, "March", MONTH($S3081)=4, "April", MONTH($S3081)=5, "May", MONTH($S3081)=6, "June", MONTH($S3081)=7, "July", MONTH($S3081)=8, "August", MONTH($S3081)=9, "September", MONTH($S3081)=10, "October", MONTH($S3081)=11, "November", MONTH($S3081)=12, "December")</f>
        <v>Feburary</v>
      </c>
    </row>
    <row r="3082" spans="1:21" ht="30" x14ac:dyDescent="0.25">
      <c r="A3082">
        <v>3080</v>
      </c>
      <c r="B3082" s="3" t="s">
        <v>3079</v>
      </c>
      <c r="C3082" s="3" t="s">
        <v>7189</v>
      </c>
      <c r="D3082" s="6">
        <v>2000</v>
      </c>
      <c r="E3082" s="8">
        <v>376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>
        <f t="shared" si="192"/>
        <v>19</v>
      </c>
      <c r="P3082" s="11">
        <f t="shared" si="193"/>
        <v>53.71</v>
      </c>
      <c r="Q3082" t="s">
        <v>8314</v>
      </c>
      <c r="R3082" t="s">
        <v>8354</v>
      </c>
      <c r="S3082" s="10">
        <f t="shared" si="194"/>
        <v>41940.028287037036</v>
      </c>
      <c r="T3082">
        <f t="shared" si="195"/>
        <v>2014</v>
      </c>
      <c r="U3082" s="15" t="str" cm="1">
        <f t="array" ref="U3082">_xlfn.IFS(MONTH($S3082)=1, "January", MONTH($S3082)=2, "Feburary", MONTH($S3082)=3, "March", MONTH($S3082)=4, "April", MONTH($S3082)=5, "May", MONTH($S3082)=6, "June", MONTH($S3082)=7, "July", MONTH($S3082)=8, "August", MONTH($S3082)=9, "September", MONTH($S3082)=10, "October", MONTH($S3082)=11, "November", MONTH($S3082)=12, "December")</f>
        <v>October</v>
      </c>
    </row>
    <row r="3083" spans="1:21" ht="30" x14ac:dyDescent="0.25">
      <c r="A3083">
        <v>3081</v>
      </c>
      <c r="B3083" s="3" t="s">
        <v>3080</v>
      </c>
      <c r="C3083" s="3" t="s">
        <v>7190</v>
      </c>
      <c r="D3083" s="6">
        <v>2000</v>
      </c>
      <c r="E3083" s="8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>
        <f t="shared" si="192"/>
        <v>105</v>
      </c>
      <c r="P3083" s="11">
        <f t="shared" si="193"/>
        <v>420.6</v>
      </c>
      <c r="Q3083" t="s">
        <v>8314</v>
      </c>
      <c r="R3083" t="s">
        <v>8354</v>
      </c>
      <c r="S3083" s="10">
        <f t="shared" si="194"/>
        <v>42237.181608796294</v>
      </c>
      <c r="T3083">
        <f t="shared" si="195"/>
        <v>2015</v>
      </c>
      <c r="U3083" s="15" t="str" cm="1">
        <f t="array" ref="U3083">_xlfn.IFS(MONTH($S3083)=1, "January", MONTH($S3083)=2, "Feburary", MONTH($S3083)=3, "March", MONTH($S3083)=4, "April", MONTH($S3083)=5, "May", MONTH($S3083)=6, "June", MONTH($S3083)=7, "July", MONTH($S3083)=8, "August", MONTH($S3083)=9, "September", MONTH($S3083)=10, "October", MONTH($S3083)=11, "November", MONTH($S3083)=12, "December")</f>
        <v>August</v>
      </c>
    </row>
    <row r="3084" spans="1:21" ht="30" x14ac:dyDescent="0.25">
      <c r="A3084">
        <v>3082</v>
      </c>
      <c r="B3084" s="3" t="s">
        <v>3081</v>
      </c>
      <c r="C3084" s="3" t="s">
        <v>7191</v>
      </c>
      <c r="D3084" s="6">
        <v>2000</v>
      </c>
      <c r="E3084" s="8">
        <v>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>
        <f t="shared" si="192"/>
        <v>0</v>
      </c>
      <c r="P3084" s="11">
        <f t="shared" si="193"/>
        <v>0</v>
      </c>
      <c r="Q3084" t="s">
        <v>8314</v>
      </c>
      <c r="R3084" t="s">
        <v>8354</v>
      </c>
      <c r="S3084" s="10">
        <f t="shared" si="194"/>
        <v>42293.922986111109</v>
      </c>
      <c r="T3084">
        <f t="shared" si="195"/>
        <v>2015</v>
      </c>
      <c r="U3084" s="15" t="str" cm="1">
        <f t="array" ref="U3084">_xlfn.IFS(MONTH($S3084)=1, "January", MONTH($S3084)=2, "Feburary", MONTH($S3084)=3, "March", MONTH($S3084)=4, "April", MONTH($S3084)=5, "May", MONTH($S3084)=6, "June", MONTH($S3084)=7, "July", MONTH($S3084)=8, "August", MONTH($S3084)=9, "September", MONTH($S3084)=10, "October", MONTH($S3084)=11, "November", MONTH($S3084)=12, "December")</f>
        <v>October</v>
      </c>
    </row>
    <row r="3085" spans="1:21" ht="45" x14ac:dyDescent="0.25">
      <c r="A3085">
        <v>3083</v>
      </c>
      <c r="B3085" s="3" t="s">
        <v>3082</v>
      </c>
      <c r="C3085" s="3" t="s">
        <v>7192</v>
      </c>
      <c r="D3085" s="6">
        <v>2000</v>
      </c>
      <c r="E3085" s="8">
        <v>56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>
        <f t="shared" si="192"/>
        <v>3</v>
      </c>
      <c r="P3085" s="11">
        <f t="shared" si="193"/>
        <v>18.670000000000002</v>
      </c>
      <c r="Q3085" t="s">
        <v>8314</v>
      </c>
      <c r="R3085" t="s">
        <v>8354</v>
      </c>
      <c r="S3085" s="10">
        <f t="shared" si="194"/>
        <v>41853.563402777778</v>
      </c>
      <c r="T3085">
        <f t="shared" si="195"/>
        <v>2014</v>
      </c>
      <c r="U3085" s="15" t="str" cm="1">
        <f t="array" ref="U3085">_xlfn.IFS(MONTH($S3085)=1, "January", MONTH($S3085)=2, "Feburary", MONTH($S3085)=3, "March", MONTH($S3085)=4, "April", MONTH($S3085)=5, "May", MONTH($S3085)=6, "June", MONTH($S3085)=7, "July", MONTH($S3085)=8, "August", MONTH($S3085)=9, "September", MONTH($S3085)=10, "October", MONTH($S3085)=11, "November", MONTH($S3085)=12, "December")</f>
        <v>August</v>
      </c>
    </row>
    <row r="3086" spans="1:21" ht="30" x14ac:dyDescent="0.25">
      <c r="A3086">
        <v>3084</v>
      </c>
      <c r="B3086" s="3" t="s">
        <v>3083</v>
      </c>
      <c r="C3086" s="3" t="s">
        <v>7193</v>
      </c>
      <c r="D3086" s="6">
        <v>2000</v>
      </c>
      <c r="E3086" s="8">
        <v>470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>
        <f t="shared" si="192"/>
        <v>24</v>
      </c>
      <c r="P3086" s="11">
        <f t="shared" si="193"/>
        <v>78.33</v>
      </c>
      <c r="Q3086" t="s">
        <v>8314</v>
      </c>
      <c r="R3086" t="s">
        <v>8354</v>
      </c>
      <c r="S3086" s="10">
        <f t="shared" si="194"/>
        <v>42100.723738425921</v>
      </c>
      <c r="T3086">
        <f t="shared" si="195"/>
        <v>2015</v>
      </c>
      <c r="U3086" s="15" t="str" cm="1">
        <f t="array" ref="U3086">_xlfn.IFS(MONTH($S3086)=1, "January", MONTH($S3086)=2, "Feburary", MONTH($S3086)=3, "March", MONTH($S3086)=4, "April", MONTH($S3086)=5, "May", MONTH($S3086)=6, "June", MONTH($S3086)=7, "July", MONTH($S3086)=8, "August", MONTH($S3086)=9, "September", MONTH($S3086)=10, "October", MONTH($S3086)=11, "November", MONTH($S3086)=12, "December")</f>
        <v>April</v>
      </c>
    </row>
    <row r="3087" spans="1:21" ht="30" x14ac:dyDescent="0.25">
      <c r="A3087">
        <v>3085</v>
      </c>
      <c r="B3087" s="3" t="s">
        <v>3084</v>
      </c>
      <c r="C3087" s="3" t="s">
        <v>7194</v>
      </c>
      <c r="D3087" s="6">
        <v>2000</v>
      </c>
      <c r="E3087" s="8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>
        <f t="shared" si="192"/>
        <v>31</v>
      </c>
      <c r="P3087" s="11">
        <f t="shared" si="193"/>
        <v>67.78</v>
      </c>
      <c r="Q3087" t="s">
        <v>8314</v>
      </c>
      <c r="R3087" t="s">
        <v>8354</v>
      </c>
      <c r="S3087" s="10">
        <f t="shared" si="194"/>
        <v>42246.883784722217</v>
      </c>
      <c r="T3087">
        <f t="shared" si="195"/>
        <v>2015</v>
      </c>
      <c r="U3087" s="15" t="str" cm="1">
        <f t="array" ref="U3087">_xlfn.IFS(MONTH($S3087)=1, "January", MONTH($S3087)=2, "Feburary", MONTH($S3087)=3, "March", MONTH($S3087)=4, "April", MONTH($S3087)=5, "May", MONTH($S3087)=6, "June", MONTH($S3087)=7, "July", MONTH($S3087)=8, "August", MONTH($S3087)=9, "September", MONTH($S3087)=10, "October", MONTH($S3087)=11, "November", MONTH($S3087)=12, "December")</f>
        <v>August</v>
      </c>
    </row>
    <row r="3088" spans="1:21" ht="30" x14ac:dyDescent="0.25">
      <c r="A3088">
        <v>3086</v>
      </c>
      <c r="B3088" s="3" t="s">
        <v>3085</v>
      </c>
      <c r="C3088" s="3" t="s">
        <v>7195</v>
      </c>
      <c r="D3088" s="6">
        <v>2000</v>
      </c>
      <c r="E3088" s="8">
        <v>50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>
        <f t="shared" si="192"/>
        <v>3</v>
      </c>
      <c r="P3088" s="11">
        <f t="shared" si="193"/>
        <v>16.670000000000002</v>
      </c>
      <c r="Q3088" t="s">
        <v>8314</v>
      </c>
      <c r="R3088" t="s">
        <v>8354</v>
      </c>
      <c r="S3088" s="10">
        <f t="shared" si="194"/>
        <v>42173.67082175926</v>
      </c>
      <c r="T3088">
        <f t="shared" si="195"/>
        <v>2015</v>
      </c>
      <c r="U3088" s="15" t="str" cm="1">
        <f t="array" ref="U3088">_xlfn.IFS(MONTH($S3088)=1, "January", MONTH($S3088)=2, "Feburary", MONTH($S3088)=3, "March", MONTH($S3088)=4, "April", MONTH($S3088)=5, "May", MONTH($S3088)=6, "June", MONTH($S3088)=7, "July", MONTH($S3088)=8, "August", MONTH($S3088)=9, "September", MONTH($S3088)=10, "October", MONTH($S3088)=11, "November", MONTH($S3088)=12, "December")</f>
        <v>June</v>
      </c>
    </row>
    <row r="3089" spans="1:21" ht="30" x14ac:dyDescent="0.25">
      <c r="A3089">
        <v>3087</v>
      </c>
      <c r="B3089" s="3" t="s">
        <v>3086</v>
      </c>
      <c r="C3089" s="3" t="s">
        <v>7196</v>
      </c>
      <c r="D3089" s="6">
        <v>2000</v>
      </c>
      <c r="E3089" s="8">
        <v>125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>
        <f t="shared" si="192"/>
        <v>6</v>
      </c>
      <c r="P3089" s="11">
        <f t="shared" si="193"/>
        <v>62.5</v>
      </c>
      <c r="Q3089" t="s">
        <v>8314</v>
      </c>
      <c r="R3089" t="s">
        <v>8354</v>
      </c>
      <c r="S3089" s="10">
        <f t="shared" si="194"/>
        <v>42665.150347222225</v>
      </c>
      <c r="T3089">
        <f t="shared" si="195"/>
        <v>2016</v>
      </c>
      <c r="U3089" s="15" t="str" cm="1">
        <f t="array" ref="U3089">_xlfn.IFS(MONTH($S3089)=1, "January", MONTH($S3089)=2, "Feburary", MONTH($S3089)=3, "March", MONTH($S3089)=4, "April", MONTH($S3089)=5, "May", MONTH($S3089)=6, "June", MONTH($S3089)=7, "July", MONTH($S3089)=8, "August", MONTH($S3089)=9, "September", MONTH($S3089)=10, "October", MONTH($S3089)=11, "November", MONTH($S3089)=12, "December")</f>
        <v>October</v>
      </c>
    </row>
    <row r="3090" spans="1:21" ht="30" x14ac:dyDescent="0.25">
      <c r="A3090">
        <v>3088</v>
      </c>
      <c r="B3090" s="3" t="s">
        <v>3087</v>
      </c>
      <c r="C3090" s="3" t="s">
        <v>7197</v>
      </c>
      <c r="D3090" s="6">
        <v>2000</v>
      </c>
      <c r="E3090" s="8">
        <v>126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>
        <f t="shared" si="192"/>
        <v>6</v>
      </c>
      <c r="P3090" s="11">
        <f t="shared" si="193"/>
        <v>42</v>
      </c>
      <c r="Q3090" t="s">
        <v>8314</v>
      </c>
      <c r="R3090" t="s">
        <v>8354</v>
      </c>
      <c r="S3090" s="10">
        <f t="shared" si="194"/>
        <v>41981.57230324074</v>
      </c>
      <c r="T3090">
        <f t="shared" si="195"/>
        <v>2014</v>
      </c>
      <c r="U3090" s="15" t="str" cm="1">
        <f t="array" ref="U3090">_xlfn.IFS(MONTH($S3090)=1, "January", MONTH($S3090)=2, "Feburary", MONTH($S3090)=3, "March", MONTH($S3090)=4, "April", MONTH($S3090)=5, "May", MONTH($S3090)=6, "June", MONTH($S3090)=7, "July", MONTH($S3090)=8, "August", MONTH($S3090)=9, "September", MONTH($S3090)=10, "October", MONTH($S3090)=11, "November", MONTH($S3090)=12, "December")</f>
        <v>December</v>
      </c>
    </row>
    <row r="3091" spans="1:21" ht="30" x14ac:dyDescent="0.25">
      <c r="A3091">
        <v>3089</v>
      </c>
      <c r="B3091" s="3" t="s">
        <v>3088</v>
      </c>
      <c r="C3091" s="3" t="s">
        <v>7198</v>
      </c>
      <c r="D3091" s="6">
        <v>2000</v>
      </c>
      <c r="E3091" s="8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>
        <f t="shared" si="192"/>
        <v>293</v>
      </c>
      <c r="P3091" s="11">
        <f t="shared" si="193"/>
        <v>130.09</v>
      </c>
      <c r="Q3091" t="s">
        <v>8314</v>
      </c>
      <c r="R3091" t="s">
        <v>8354</v>
      </c>
      <c r="S3091" s="10">
        <f t="shared" si="194"/>
        <v>42528.542627314819</v>
      </c>
      <c r="T3091">
        <f t="shared" si="195"/>
        <v>2016</v>
      </c>
      <c r="U3091" s="15" t="str" cm="1">
        <f t="array" ref="U3091">_xlfn.IFS(MONTH($S3091)=1, "January", MONTH($S3091)=2, "Feburary", MONTH($S3091)=3, "March", MONTH($S3091)=4, "April", MONTH($S3091)=5, "May", MONTH($S3091)=6, "June", MONTH($S3091)=7, "July", MONTH($S3091)=8, "August", MONTH($S3091)=9, "September", MONTH($S3091)=10, "October", MONTH($S3091)=11, "November", MONTH($S3091)=12, "December")</f>
        <v>June</v>
      </c>
    </row>
    <row r="3092" spans="1:21" ht="30" x14ac:dyDescent="0.25">
      <c r="A3092">
        <v>3090</v>
      </c>
      <c r="B3092" s="3" t="s">
        <v>3089</v>
      </c>
      <c r="C3092" s="3" t="s">
        <v>7199</v>
      </c>
      <c r="D3092" s="6">
        <v>2000</v>
      </c>
      <c r="E3092" s="8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>
        <f t="shared" si="192"/>
        <v>572</v>
      </c>
      <c r="P3092" s="11">
        <f t="shared" si="193"/>
        <v>1270.22</v>
      </c>
      <c r="Q3092" t="s">
        <v>8314</v>
      </c>
      <c r="R3092" t="s">
        <v>8354</v>
      </c>
      <c r="S3092" s="10">
        <f t="shared" si="194"/>
        <v>42065.818807870368</v>
      </c>
      <c r="T3092">
        <f t="shared" si="195"/>
        <v>2015</v>
      </c>
      <c r="U3092" s="15" t="str" cm="1">
        <f t="array" ref="U3092">_xlfn.IFS(MONTH($S3092)=1, "January", MONTH($S3092)=2, "Feburary", MONTH($S3092)=3, "March", MONTH($S3092)=4, "April", MONTH($S3092)=5, "May", MONTH($S3092)=6, "June", MONTH($S3092)=7, "July", MONTH($S3092)=8, "August", MONTH($S3092)=9, "September", MONTH($S3092)=10, "October", MONTH($S3092)=11, "November", MONTH($S3092)=12, "December")</f>
        <v>March</v>
      </c>
    </row>
    <row r="3093" spans="1:21" ht="30" x14ac:dyDescent="0.25">
      <c r="A3093">
        <v>3091</v>
      </c>
      <c r="B3093" s="3" t="s">
        <v>3090</v>
      </c>
      <c r="C3093" s="3" t="s">
        <v>7200</v>
      </c>
      <c r="D3093" s="6">
        <v>2000</v>
      </c>
      <c r="E3093" s="8">
        <v>796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>
        <f t="shared" si="192"/>
        <v>40</v>
      </c>
      <c r="P3093" s="11">
        <f t="shared" si="193"/>
        <v>88.44</v>
      </c>
      <c r="Q3093" t="s">
        <v>8314</v>
      </c>
      <c r="R3093" t="s">
        <v>8354</v>
      </c>
      <c r="S3093" s="10">
        <f t="shared" si="194"/>
        <v>42566.948414351849</v>
      </c>
      <c r="T3093">
        <f t="shared" si="195"/>
        <v>2016</v>
      </c>
      <c r="U3093" s="15" t="str" cm="1">
        <f t="array" ref="U3093">_xlfn.IFS(MONTH($S3093)=1, "January", MONTH($S3093)=2, "Feburary", MONTH($S3093)=3, "March", MONTH($S3093)=4, "April", MONTH($S3093)=5, "May", MONTH($S3093)=6, "June", MONTH($S3093)=7, "July", MONTH($S3093)=8, "August", MONTH($S3093)=9, "September", MONTH($S3093)=10, "October", MONTH($S3093)=11, "November", MONTH($S3093)=12, "December")</f>
        <v>July</v>
      </c>
    </row>
    <row r="3094" spans="1:21" ht="30" x14ac:dyDescent="0.25">
      <c r="A3094">
        <v>3092</v>
      </c>
      <c r="B3094" s="3" t="s">
        <v>3091</v>
      </c>
      <c r="C3094" s="3" t="s">
        <v>7201</v>
      </c>
      <c r="D3094" s="6">
        <v>2000</v>
      </c>
      <c r="E3094" s="8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>
        <f t="shared" si="192"/>
        <v>59</v>
      </c>
      <c r="P3094" s="11">
        <f t="shared" si="193"/>
        <v>56.34</v>
      </c>
      <c r="Q3094" t="s">
        <v>8314</v>
      </c>
      <c r="R3094" t="s">
        <v>8354</v>
      </c>
      <c r="S3094" s="10">
        <f t="shared" si="194"/>
        <v>42255.619351851856</v>
      </c>
      <c r="T3094">
        <f t="shared" si="195"/>
        <v>2015</v>
      </c>
      <c r="U3094" s="15" t="str" cm="1">
        <f t="array" ref="U3094">_xlfn.IFS(MONTH($S3094)=1, "January", MONTH($S3094)=2, "Feburary", MONTH($S3094)=3, "March", MONTH($S3094)=4, "April", MONTH($S3094)=5, "May", MONTH($S3094)=6, "June", MONTH($S3094)=7, "July", MONTH($S3094)=8, "August", MONTH($S3094)=9, "September", MONTH($S3094)=10, "October", MONTH($S3094)=11, "November", MONTH($S3094)=12, "December")</f>
        <v>September</v>
      </c>
    </row>
    <row r="3095" spans="1:21" ht="30" x14ac:dyDescent="0.25">
      <c r="A3095">
        <v>3093</v>
      </c>
      <c r="B3095" s="3" t="s">
        <v>3092</v>
      </c>
      <c r="C3095" s="3" t="s">
        <v>7202</v>
      </c>
      <c r="D3095" s="6">
        <v>2000</v>
      </c>
      <c r="E3095" s="8">
        <v>910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>
        <f t="shared" si="192"/>
        <v>46</v>
      </c>
      <c r="P3095" s="11">
        <f t="shared" si="193"/>
        <v>53.53</v>
      </c>
      <c r="Q3095" t="s">
        <v>8314</v>
      </c>
      <c r="R3095" t="s">
        <v>8354</v>
      </c>
      <c r="S3095" s="10">
        <f t="shared" si="194"/>
        <v>41760.909039351849</v>
      </c>
      <c r="T3095">
        <f t="shared" si="195"/>
        <v>2014</v>
      </c>
      <c r="U3095" s="15" t="str" cm="1">
        <f t="array" ref="U3095">_xlfn.IFS(MONTH($S3095)=1, "January", MONTH($S3095)=2, "Feburary", MONTH($S3095)=3, "March", MONTH($S3095)=4, "April", MONTH($S3095)=5, "May", MONTH($S3095)=6, "June", MONTH($S3095)=7, "July", MONTH($S3095)=8, "August", MONTH($S3095)=9, "September", MONTH($S3095)=10, "October", MONTH($S3095)=11, "November", MONTH($S3095)=12, "December")</f>
        <v>May</v>
      </c>
    </row>
    <row r="3096" spans="1:21" ht="30" x14ac:dyDescent="0.25">
      <c r="A3096">
        <v>3094</v>
      </c>
      <c r="B3096" s="3" t="s">
        <v>3093</v>
      </c>
      <c r="C3096" s="3" t="s">
        <v>7203</v>
      </c>
      <c r="D3096" s="6">
        <v>2000</v>
      </c>
      <c r="E3096" s="8">
        <v>25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>
        <f t="shared" si="192"/>
        <v>1</v>
      </c>
      <c r="P3096" s="11">
        <f t="shared" si="193"/>
        <v>25</v>
      </c>
      <c r="Q3096" t="s">
        <v>8314</v>
      </c>
      <c r="R3096" t="s">
        <v>8354</v>
      </c>
      <c r="S3096" s="10">
        <f t="shared" si="194"/>
        <v>42207.795787037037</v>
      </c>
      <c r="T3096">
        <f t="shared" si="195"/>
        <v>2015</v>
      </c>
      <c r="U3096" s="15" t="str" cm="1">
        <f t="array" ref="U3096">_xlfn.IFS(MONTH($S3096)=1, "January", MONTH($S3096)=2, "Feburary", MONTH($S3096)=3, "March", MONTH($S3096)=4, "April", MONTH($S3096)=5, "May", MONTH($S3096)=6, "June", MONTH($S3096)=7, "July", MONTH($S3096)=8, "August", MONTH($S3096)=9, "September", MONTH($S3096)=10, "October", MONTH($S3096)=11, "November", MONTH($S3096)=12, "December")</f>
        <v>July</v>
      </c>
    </row>
    <row r="3097" spans="1:21" ht="30" x14ac:dyDescent="0.25">
      <c r="A3097">
        <v>3095</v>
      </c>
      <c r="B3097" s="3" t="s">
        <v>3094</v>
      </c>
      <c r="C3097" s="3" t="s">
        <v>7204</v>
      </c>
      <c r="D3097" s="6">
        <v>2000</v>
      </c>
      <c r="E3097" s="8">
        <v>50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>
        <f t="shared" si="192"/>
        <v>3</v>
      </c>
      <c r="P3097" s="11">
        <f t="shared" si="193"/>
        <v>50</v>
      </c>
      <c r="Q3097" t="s">
        <v>8314</v>
      </c>
      <c r="R3097" t="s">
        <v>8354</v>
      </c>
      <c r="S3097" s="10">
        <f t="shared" si="194"/>
        <v>42523.025231481486</v>
      </c>
      <c r="T3097">
        <f t="shared" si="195"/>
        <v>2016</v>
      </c>
      <c r="U3097" s="15" t="str" cm="1">
        <f t="array" ref="U3097">_xlfn.IFS(MONTH($S3097)=1, "January", MONTH($S3097)=2, "Feburary", MONTH($S3097)=3, "March", MONTH($S3097)=4, "April", MONTH($S3097)=5, "May", MONTH($S3097)=6, "June", MONTH($S3097)=7, "July", MONTH($S3097)=8, "August", MONTH($S3097)=9, "September", MONTH($S3097)=10, "October", MONTH($S3097)=11, "November", MONTH($S3097)=12, "December")</f>
        <v>June</v>
      </c>
    </row>
    <row r="3098" spans="1:21" ht="30" x14ac:dyDescent="0.25">
      <c r="A3098">
        <v>3096</v>
      </c>
      <c r="B3098" s="3" t="s">
        <v>3095</v>
      </c>
      <c r="C3098" s="3" t="s">
        <v>7205</v>
      </c>
      <c r="D3098" s="6">
        <v>2000</v>
      </c>
      <c r="E3098" s="8">
        <v>795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>
        <f t="shared" si="192"/>
        <v>40</v>
      </c>
      <c r="P3098" s="11">
        <f t="shared" si="193"/>
        <v>56.79</v>
      </c>
      <c r="Q3098" t="s">
        <v>8314</v>
      </c>
      <c r="R3098" t="s">
        <v>8354</v>
      </c>
      <c r="S3098" s="10">
        <f t="shared" si="194"/>
        <v>42114.825532407413</v>
      </c>
      <c r="T3098">
        <f t="shared" si="195"/>
        <v>2015</v>
      </c>
      <c r="U3098" s="15" t="str" cm="1">
        <f t="array" ref="U3098">_xlfn.IFS(MONTH($S3098)=1, "January", MONTH($S3098)=2, "Feburary", MONTH($S3098)=3, "March", MONTH($S3098)=4, "April", MONTH($S3098)=5, "May", MONTH($S3098)=6, "June", MONTH($S3098)=7, "July", MONTH($S3098)=8, "August", MONTH($S3098)=9, "September", MONTH($S3098)=10, "October", MONTH($S3098)=11, "November", MONTH($S3098)=12, "December")</f>
        <v>April</v>
      </c>
    </row>
    <row r="3099" spans="1:21" ht="30" x14ac:dyDescent="0.25">
      <c r="A3099">
        <v>3097</v>
      </c>
      <c r="B3099" s="3" t="s">
        <v>3096</v>
      </c>
      <c r="C3099" s="3" t="s">
        <v>7206</v>
      </c>
      <c r="D3099" s="6">
        <v>2000</v>
      </c>
      <c r="E3099" s="8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>
        <f t="shared" si="192"/>
        <v>86</v>
      </c>
      <c r="P3099" s="11">
        <f t="shared" si="193"/>
        <v>40.83</v>
      </c>
      <c r="Q3099" t="s">
        <v>8314</v>
      </c>
      <c r="R3099" t="s">
        <v>8354</v>
      </c>
      <c r="S3099" s="10">
        <f t="shared" si="194"/>
        <v>42629.503483796296</v>
      </c>
      <c r="T3099">
        <f t="shared" si="195"/>
        <v>2016</v>
      </c>
      <c r="U3099" s="15" t="str" cm="1">
        <f t="array" ref="U3099">_xlfn.IFS(MONTH($S3099)=1, "January", MONTH($S3099)=2, "Feburary", MONTH($S3099)=3, "March", MONTH($S3099)=4, "April", MONTH($S3099)=5, "May", MONTH($S3099)=6, "June", MONTH($S3099)=7, "July", MONTH($S3099)=8, "August", MONTH($S3099)=9, "September", MONTH($S3099)=10, "October", MONTH($S3099)=11, "November", MONTH($S3099)=12, "December")</f>
        <v>September</v>
      </c>
    </row>
    <row r="3100" spans="1:21" ht="30" x14ac:dyDescent="0.25">
      <c r="A3100">
        <v>3098</v>
      </c>
      <c r="B3100" s="3" t="s">
        <v>3097</v>
      </c>
      <c r="C3100" s="3" t="s">
        <v>7207</v>
      </c>
      <c r="D3100" s="6">
        <v>2000</v>
      </c>
      <c r="E3100" s="8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>
        <f t="shared" si="192"/>
        <v>88</v>
      </c>
      <c r="P3100" s="11">
        <f t="shared" si="193"/>
        <v>65.11</v>
      </c>
      <c r="Q3100" t="s">
        <v>8314</v>
      </c>
      <c r="R3100" t="s">
        <v>8354</v>
      </c>
      <c r="S3100" s="10">
        <f t="shared" si="194"/>
        <v>42359.792233796295</v>
      </c>
      <c r="T3100">
        <f t="shared" si="195"/>
        <v>2015</v>
      </c>
      <c r="U3100" s="15" t="str" cm="1">
        <f t="array" ref="U3100">_xlfn.IFS(MONTH($S3100)=1, "January", MONTH($S3100)=2, "Feburary", MONTH($S3100)=3, "March", MONTH($S3100)=4, "April", MONTH($S3100)=5, "May", MONTH($S3100)=6, "June", MONTH($S3100)=7, "July", MONTH($S3100)=8, "August", MONTH($S3100)=9, "September", MONTH($S3100)=10, "October", MONTH($S3100)=11, "November", MONTH($S3100)=12, "December")</f>
        <v>December</v>
      </c>
    </row>
    <row r="3101" spans="1:21" ht="30" x14ac:dyDescent="0.25">
      <c r="A3101">
        <v>3099</v>
      </c>
      <c r="B3101" s="3" t="s">
        <v>3098</v>
      </c>
      <c r="C3101" s="3" t="s">
        <v>7208</v>
      </c>
      <c r="D3101" s="6">
        <v>2000</v>
      </c>
      <c r="E3101" s="8">
        <v>278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>
        <f t="shared" si="192"/>
        <v>14</v>
      </c>
      <c r="P3101" s="11">
        <f t="shared" si="193"/>
        <v>55.6</v>
      </c>
      <c r="Q3101" t="s">
        <v>8314</v>
      </c>
      <c r="R3101" t="s">
        <v>8354</v>
      </c>
      <c r="S3101" s="10">
        <f t="shared" si="194"/>
        <v>42382.189710648148</v>
      </c>
      <c r="T3101">
        <f t="shared" si="195"/>
        <v>2016</v>
      </c>
      <c r="U3101" s="15" t="str" cm="1">
        <f t="array" ref="U3101">_xlfn.IFS(MONTH($S3101)=1, "January", MONTH($S3101)=2, "Feburary", MONTH($S3101)=3, "March", MONTH($S3101)=4, "April", MONTH($S3101)=5, "May", MONTH($S3101)=6, "June", MONTH($S3101)=7, "July", MONTH($S3101)=8, "August", MONTH($S3101)=9, "September", MONTH($S3101)=10, "October", MONTH($S3101)=11, "November", MONTH($S3101)=12, "December")</f>
        <v>January</v>
      </c>
    </row>
    <row r="3102" spans="1:21" ht="30" x14ac:dyDescent="0.25">
      <c r="A3102">
        <v>3100</v>
      </c>
      <c r="B3102" s="3" t="s">
        <v>3099</v>
      </c>
      <c r="C3102" s="3" t="s">
        <v>7209</v>
      </c>
      <c r="D3102" s="6">
        <v>2000</v>
      </c>
      <c r="E3102" s="8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>
        <f t="shared" si="192"/>
        <v>91</v>
      </c>
      <c r="P3102" s="11">
        <f t="shared" si="193"/>
        <v>140.54</v>
      </c>
      <c r="Q3102" t="s">
        <v>8314</v>
      </c>
      <c r="R3102" t="s">
        <v>8354</v>
      </c>
      <c r="S3102" s="10">
        <f t="shared" si="194"/>
        <v>41902.622395833336</v>
      </c>
      <c r="T3102">
        <f t="shared" si="195"/>
        <v>2014</v>
      </c>
      <c r="U3102" s="15" t="str" cm="1">
        <f t="array" ref="U3102">_xlfn.IFS(MONTH($S3102)=1, "January", MONTH($S3102)=2, "Feburary", MONTH($S3102)=3, "March", MONTH($S3102)=4, "April", MONTH($S3102)=5, "May", MONTH($S3102)=6, "June", MONTH($S3102)=7, "July", MONTH($S3102)=8, "August", MONTH($S3102)=9, "September", MONTH($S3102)=10, "October", MONTH($S3102)=11, "November", MONTH($S3102)=12, "December")</f>
        <v>September</v>
      </c>
    </row>
    <row r="3103" spans="1:21" ht="30" x14ac:dyDescent="0.25">
      <c r="A3103">
        <v>3101</v>
      </c>
      <c r="B3103" s="3" t="s">
        <v>3100</v>
      </c>
      <c r="C3103" s="3" t="s">
        <v>7210</v>
      </c>
      <c r="D3103" s="6">
        <v>2000</v>
      </c>
      <c r="E3103" s="8">
        <v>300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>
        <f t="shared" si="192"/>
        <v>15</v>
      </c>
      <c r="P3103" s="11">
        <f t="shared" si="193"/>
        <v>25</v>
      </c>
      <c r="Q3103" t="s">
        <v>8314</v>
      </c>
      <c r="R3103" t="s">
        <v>8354</v>
      </c>
      <c r="S3103" s="10">
        <f t="shared" si="194"/>
        <v>42171.383530092593</v>
      </c>
      <c r="T3103">
        <f t="shared" si="195"/>
        <v>2015</v>
      </c>
      <c r="U3103" s="15" t="str" cm="1">
        <f t="array" ref="U3103">_xlfn.IFS(MONTH($S3103)=1, "January", MONTH($S3103)=2, "Feburary", MONTH($S3103)=3, "March", MONTH($S3103)=4, "April", MONTH($S3103)=5, "May", MONTH($S3103)=6, "June", MONTH($S3103)=7, "July", MONTH($S3103)=8, "August", MONTH($S3103)=9, "September", MONTH($S3103)=10, "October", MONTH($S3103)=11, "November", MONTH($S3103)=12, "December")</f>
        <v>June</v>
      </c>
    </row>
    <row r="3104" spans="1:21" ht="30" x14ac:dyDescent="0.25">
      <c r="A3104">
        <v>3102</v>
      </c>
      <c r="B3104" s="3" t="s">
        <v>3101</v>
      </c>
      <c r="C3104" s="3" t="s">
        <v>7211</v>
      </c>
      <c r="D3104" s="6">
        <v>2000</v>
      </c>
      <c r="E3104" s="8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>
        <f t="shared" si="192"/>
        <v>313</v>
      </c>
      <c r="P3104" s="11">
        <f t="shared" si="193"/>
        <v>69.53</v>
      </c>
      <c r="Q3104" t="s">
        <v>8314</v>
      </c>
      <c r="R3104" t="s">
        <v>8354</v>
      </c>
      <c r="S3104" s="10">
        <f t="shared" si="194"/>
        <v>42555.340486111112</v>
      </c>
      <c r="T3104">
        <f t="shared" si="195"/>
        <v>2016</v>
      </c>
      <c r="U3104" s="15" t="str" cm="1">
        <f t="array" ref="U3104">_xlfn.IFS(MONTH($S3104)=1, "January", MONTH($S3104)=2, "Feburary", MONTH($S3104)=3, "March", MONTH($S3104)=4, "April", MONTH($S3104)=5, "May", MONTH($S3104)=6, "June", MONTH($S3104)=7, "July", MONTH($S3104)=8, "August", MONTH($S3104)=9, "September", MONTH($S3104)=10, "October", MONTH($S3104)=11, "November", MONTH($S3104)=12, "December")</f>
        <v>July</v>
      </c>
    </row>
    <row r="3105" spans="1:21" x14ac:dyDescent="0.25">
      <c r="A3105">
        <v>3103</v>
      </c>
      <c r="B3105" s="3" t="s">
        <v>3102</v>
      </c>
      <c r="C3105" s="3" t="s">
        <v>7212</v>
      </c>
      <c r="D3105" s="6">
        <v>2000</v>
      </c>
      <c r="E3105" s="8">
        <v>11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>
        <f t="shared" si="192"/>
        <v>1</v>
      </c>
      <c r="P3105" s="11">
        <f t="shared" si="193"/>
        <v>5.5</v>
      </c>
      <c r="Q3105" t="s">
        <v>8314</v>
      </c>
      <c r="R3105" t="s">
        <v>8354</v>
      </c>
      <c r="S3105" s="10">
        <f t="shared" si="194"/>
        <v>42107.156319444446</v>
      </c>
      <c r="T3105">
        <f t="shared" si="195"/>
        <v>2015</v>
      </c>
      <c r="U3105" s="15" t="str" cm="1">
        <f t="array" ref="U3105">_xlfn.IFS(MONTH($S3105)=1, "January", MONTH($S3105)=2, "Feburary", MONTH($S3105)=3, "March", MONTH($S3105)=4, "April", MONTH($S3105)=5, "May", MONTH($S3105)=6, "June", MONTH($S3105)=7, "July", MONTH($S3105)=8, "August", MONTH($S3105)=9, "September", MONTH($S3105)=10, "October", MONTH($S3105)=11, "November", MONTH($S3105)=12, "December")</f>
        <v>April</v>
      </c>
    </row>
    <row r="3106" spans="1:21" ht="30" x14ac:dyDescent="0.25">
      <c r="A3106">
        <v>3104</v>
      </c>
      <c r="B3106" s="3" t="s">
        <v>3103</v>
      </c>
      <c r="C3106" s="3" t="s">
        <v>7213</v>
      </c>
      <c r="D3106" s="6">
        <v>2000</v>
      </c>
      <c r="E3106" s="8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>
        <f t="shared" si="192"/>
        <v>59</v>
      </c>
      <c r="P3106" s="11">
        <f t="shared" si="193"/>
        <v>237</v>
      </c>
      <c r="Q3106" t="s">
        <v>8314</v>
      </c>
      <c r="R3106" t="s">
        <v>8354</v>
      </c>
      <c r="S3106" s="10">
        <f t="shared" si="194"/>
        <v>42006.908692129626</v>
      </c>
      <c r="T3106">
        <f t="shared" si="195"/>
        <v>2015</v>
      </c>
      <c r="U3106" s="15" t="str" cm="1">
        <f t="array" ref="U3106">_xlfn.IFS(MONTH($S3106)=1, "January", MONTH($S3106)=2, "Feburary", MONTH($S3106)=3, "March", MONTH($S3106)=4, "April", MONTH($S3106)=5, "May", MONTH($S3106)=6, "June", MONTH($S3106)=7, "July", MONTH($S3106)=8, "August", MONTH($S3106)=9, "September", MONTH($S3106)=10, "October", MONTH($S3106)=11, "November", MONTH($S3106)=12, "December")</f>
        <v>January</v>
      </c>
    </row>
    <row r="3107" spans="1:21" ht="30" x14ac:dyDescent="0.25">
      <c r="A3107">
        <v>3105</v>
      </c>
      <c r="B3107" s="3" t="s">
        <v>3104</v>
      </c>
      <c r="C3107" s="3" t="s">
        <v>7214</v>
      </c>
      <c r="D3107" s="6">
        <v>2000</v>
      </c>
      <c r="E3107" s="8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>
        <f t="shared" si="192"/>
        <v>124</v>
      </c>
      <c r="P3107" s="11">
        <f t="shared" si="193"/>
        <v>79.87</v>
      </c>
      <c r="Q3107" t="s">
        <v>8314</v>
      </c>
      <c r="R3107" t="s">
        <v>8354</v>
      </c>
      <c r="S3107" s="10">
        <f t="shared" si="194"/>
        <v>41876.718935185185</v>
      </c>
      <c r="T3107">
        <f t="shared" si="195"/>
        <v>2014</v>
      </c>
      <c r="U3107" s="15" t="str" cm="1">
        <f t="array" ref="U3107">_xlfn.IFS(MONTH($S3107)=1, "January", MONTH($S3107)=2, "Feburary", MONTH($S3107)=3, "March", MONTH($S3107)=4, "April", MONTH($S3107)=5, "May", MONTH($S3107)=6, "June", MONTH($S3107)=7, "July", MONTH($S3107)=8, "August", MONTH($S3107)=9, "September", MONTH($S3107)=10, "October", MONTH($S3107)=11, "November", MONTH($S3107)=12, "December")</f>
        <v>August</v>
      </c>
    </row>
    <row r="3108" spans="1:21" ht="30" x14ac:dyDescent="0.25">
      <c r="A3108">
        <v>3106</v>
      </c>
      <c r="B3108" s="3" t="s">
        <v>3105</v>
      </c>
      <c r="C3108" s="3" t="s">
        <v>7215</v>
      </c>
      <c r="D3108" s="6">
        <v>2000</v>
      </c>
      <c r="E3108" s="8">
        <v>41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>
        <f t="shared" si="192"/>
        <v>2</v>
      </c>
      <c r="P3108" s="11">
        <f t="shared" si="193"/>
        <v>10.25</v>
      </c>
      <c r="Q3108" t="s">
        <v>8314</v>
      </c>
      <c r="R3108" t="s">
        <v>8354</v>
      </c>
      <c r="S3108" s="10">
        <f t="shared" si="194"/>
        <v>42241.429120370376</v>
      </c>
      <c r="T3108">
        <f t="shared" si="195"/>
        <v>2015</v>
      </c>
      <c r="U3108" s="15" t="str" cm="1">
        <f t="array" ref="U3108">_xlfn.IFS(MONTH($S3108)=1, "January", MONTH($S3108)=2, "Feburary", MONTH($S3108)=3, "March", MONTH($S3108)=4, "April", MONTH($S3108)=5, "May", MONTH($S3108)=6, "June", MONTH($S3108)=7, "July", MONTH($S3108)=8, "August", MONTH($S3108)=9, "September", MONTH($S3108)=10, "October", MONTH($S3108)=11, "November", MONTH($S3108)=12, "December")</f>
        <v>August</v>
      </c>
    </row>
    <row r="3109" spans="1:21" ht="30" x14ac:dyDescent="0.25">
      <c r="A3109">
        <v>3107</v>
      </c>
      <c r="B3109" s="3" t="s">
        <v>3106</v>
      </c>
      <c r="C3109" s="3" t="s">
        <v>7216</v>
      </c>
      <c r="D3109" s="6">
        <v>2000</v>
      </c>
      <c r="E3109" s="8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>
        <f t="shared" si="192"/>
        <v>395</v>
      </c>
      <c r="P3109" s="11">
        <f t="shared" si="193"/>
        <v>272.58999999999997</v>
      </c>
      <c r="Q3109" t="s">
        <v>8314</v>
      </c>
      <c r="R3109" t="s">
        <v>8354</v>
      </c>
      <c r="S3109" s="10">
        <f t="shared" si="194"/>
        <v>42128.814247685179</v>
      </c>
      <c r="T3109">
        <f t="shared" si="195"/>
        <v>2015</v>
      </c>
      <c r="U3109" s="15" t="str" cm="1">
        <f t="array" ref="U3109">_xlfn.IFS(MONTH($S3109)=1, "January", MONTH($S3109)=2, "Feburary", MONTH($S3109)=3, "March", MONTH($S3109)=4, "April", MONTH($S3109)=5, "May", MONTH($S3109)=6, "June", MONTH($S3109)=7, "July", MONTH($S3109)=8, "August", MONTH($S3109)=9, "September", MONTH($S3109)=10, "October", MONTH($S3109)=11, "November", MONTH($S3109)=12, "December")</f>
        <v>May</v>
      </c>
    </row>
    <row r="3110" spans="1:21" ht="30" x14ac:dyDescent="0.25">
      <c r="A3110">
        <v>3108</v>
      </c>
      <c r="B3110" s="3" t="s">
        <v>3107</v>
      </c>
      <c r="C3110" s="3" t="s">
        <v>7217</v>
      </c>
      <c r="D3110" s="6">
        <v>2000</v>
      </c>
      <c r="E3110" s="8">
        <v>26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>
        <f t="shared" si="192"/>
        <v>1</v>
      </c>
      <c r="P3110" s="11">
        <f t="shared" si="193"/>
        <v>13</v>
      </c>
      <c r="Q3110" t="s">
        <v>8314</v>
      </c>
      <c r="R3110" t="s">
        <v>8354</v>
      </c>
      <c r="S3110" s="10">
        <f t="shared" si="194"/>
        <v>42062.680486111116</v>
      </c>
      <c r="T3110">
        <f t="shared" si="195"/>
        <v>2015</v>
      </c>
      <c r="U3110" s="15" t="str" cm="1">
        <f t="array" ref="U3110">_xlfn.IFS(MONTH($S3110)=1, "January", MONTH($S3110)=2, "Feburary", MONTH($S3110)=3, "March", MONTH($S3110)=4, "April", MONTH($S3110)=5, "May", MONTH($S3110)=6, "June", MONTH($S3110)=7, "July", MONTH($S3110)=8, "August", MONTH($S3110)=9, "September", MONTH($S3110)=10, "October", MONTH($S3110)=11, "November", MONTH($S3110)=12, "December")</f>
        <v>Feburary</v>
      </c>
    </row>
    <row r="3111" spans="1:21" ht="30" x14ac:dyDescent="0.25">
      <c r="A3111">
        <v>3109</v>
      </c>
      <c r="B3111" s="3" t="s">
        <v>3108</v>
      </c>
      <c r="C3111" s="3" t="s">
        <v>7218</v>
      </c>
      <c r="D3111" s="6">
        <v>2000</v>
      </c>
      <c r="E3111" s="8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>
        <f t="shared" si="192"/>
        <v>332</v>
      </c>
      <c r="P3111" s="11">
        <f t="shared" si="193"/>
        <v>58.18</v>
      </c>
      <c r="Q3111" t="s">
        <v>8314</v>
      </c>
      <c r="R3111" t="s">
        <v>8354</v>
      </c>
      <c r="S3111" s="10">
        <f t="shared" si="194"/>
        <v>41844.125115740739</v>
      </c>
      <c r="T3111">
        <f t="shared" si="195"/>
        <v>2014</v>
      </c>
      <c r="U3111" s="15" t="str" cm="1">
        <f t="array" ref="U3111">_xlfn.IFS(MONTH($S3111)=1, "January", MONTH($S3111)=2, "Feburary", MONTH($S3111)=3, "March", MONTH($S3111)=4, "April", MONTH($S3111)=5, "May", MONTH($S3111)=6, "June", MONTH($S3111)=7, "July", MONTH($S3111)=8, "August", MONTH($S3111)=9, "September", MONTH($S3111)=10, "October", MONTH($S3111)=11, "November", MONTH($S3111)=12, "December")</f>
        <v>July</v>
      </c>
    </row>
    <row r="3112" spans="1:21" ht="30" x14ac:dyDescent="0.25">
      <c r="A3112">
        <v>3110</v>
      </c>
      <c r="B3112" s="3" t="s">
        <v>3109</v>
      </c>
      <c r="C3112" s="3" t="s">
        <v>7219</v>
      </c>
      <c r="D3112" s="6">
        <v>2000</v>
      </c>
      <c r="E3112" s="8">
        <v>10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>
        <f t="shared" si="192"/>
        <v>1</v>
      </c>
      <c r="P3112" s="11">
        <f t="shared" si="193"/>
        <v>10</v>
      </c>
      <c r="Q3112" t="s">
        <v>8314</v>
      </c>
      <c r="R3112" t="s">
        <v>8354</v>
      </c>
      <c r="S3112" s="10">
        <f t="shared" si="194"/>
        <v>42745.031469907408</v>
      </c>
      <c r="T3112">
        <f t="shared" si="195"/>
        <v>2017</v>
      </c>
      <c r="U3112" s="15" t="str" cm="1">
        <f t="array" ref="U3112">_xlfn.IFS(MONTH($S3112)=1, "January", MONTH($S3112)=2, "Feburary", MONTH($S3112)=3, "March", MONTH($S3112)=4, "April", MONTH($S3112)=5, "May", MONTH($S3112)=6, "June", MONTH($S3112)=7, "July", MONTH($S3112)=8, "August", MONTH($S3112)=9, "September", MONTH($S3112)=10, "October", MONTH($S3112)=11, "November", MONTH($S3112)=12, "December")</f>
        <v>January</v>
      </c>
    </row>
    <row r="3113" spans="1:21" ht="30" x14ac:dyDescent="0.25">
      <c r="A3113">
        <v>3111</v>
      </c>
      <c r="B3113" s="3" t="s">
        <v>3110</v>
      </c>
      <c r="C3113" s="3" t="s">
        <v>7220</v>
      </c>
      <c r="D3113" s="6">
        <v>2000</v>
      </c>
      <c r="E3113" s="8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>
        <f t="shared" si="192"/>
        <v>266</v>
      </c>
      <c r="P3113" s="11">
        <f t="shared" si="193"/>
        <v>70.11</v>
      </c>
      <c r="Q3113" t="s">
        <v>8314</v>
      </c>
      <c r="R3113" t="s">
        <v>8354</v>
      </c>
      <c r="S3113" s="10">
        <f t="shared" si="194"/>
        <v>41885.595138888886</v>
      </c>
      <c r="T3113">
        <f t="shared" si="195"/>
        <v>2014</v>
      </c>
      <c r="U3113" s="15" t="str" cm="1">
        <f t="array" ref="U3113">_xlfn.IFS(MONTH($S3113)=1, "January", MONTH($S3113)=2, "Feburary", MONTH($S3113)=3, "March", MONTH($S3113)=4, "April", MONTH($S3113)=5, "May", MONTH($S3113)=6, "June", MONTH($S3113)=7, "July", MONTH($S3113)=8, "August", MONTH($S3113)=9, "September", MONTH($S3113)=10, "October", MONTH($S3113)=11, "November", MONTH($S3113)=12, "December")</f>
        <v>September</v>
      </c>
    </row>
    <row r="3114" spans="1:21" ht="30" x14ac:dyDescent="0.25">
      <c r="A3114">
        <v>3112</v>
      </c>
      <c r="B3114" s="3" t="s">
        <v>3111</v>
      </c>
      <c r="C3114" s="3" t="s">
        <v>7221</v>
      </c>
      <c r="D3114" s="6">
        <v>2000</v>
      </c>
      <c r="E3114" s="8">
        <v>521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>
        <f t="shared" si="192"/>
        <v>26</v>
      </c>
      <c r="P3114" s="11">
        <f t="shared" si="193"/>
        <v>57.89</v>
      </c>
      <c r="Q3114" t="s">
        <v>8314</v>
      </c>
      <c r="R3114" t="s">
        <v>8354</v>
      </c>
      <c r="S3114" s="10">
        <f t="shared" si="194"/>
        <v>42615.121921296297</v>
      </c>
      <c r="T3114">
        <f t="shared" si="195"/>
        <v>2016</v>
      </c>
      <c r="U3114" s="15" t="str" cm="1">
        <f t="array" ref="U3114">_xlfn.IFS(MONTH($S3114)=1, "January", MONTH($S3114)=2, "Feburary", MONTH($S3114)=3, "March", MONTH($S3114)=4, "April", MONTH($S3114)=5, "May", MONTH($S3114)=6, "June", MONTH($S3114)=7, "July", MONTH($S3114)=8, "August", MONTH($S3114)=9, "September", MONTH($S3114)=10, "October", MONTH($S3114)=11, "November", MONTH($S3114)=12, "December")</f>
        <v>September</v>
      </c>
    </row>
    <row r="3115" spans="1:21" ht="30" x14ac:dyDescent="0.25">
      <c r="A3115">
        <v>3113</v>
      </c>
      <c r="B3115" s="3" t="s">
        <v>3112</v>
      </c>
      <c r="C3115" s="3" t="s">
        <v>7222</v>
      </c>
      <c r="D3115" s="6">
        <v>2000</v>
      </c>
      <c r="E3115" s="8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>
        <f t="shared" si="192"/>
        <v>232</v>
      </c>
      <c r="P3115" s="11">
        <f t="shared" si="193"/>
        <v>125.27</v>
      </c>
      <c r="Q3115" t="s">
        <v>8314</v>
      </c>
      <c r="R3115" t="s">
        <v>8354</v>
      </c>
      <c r="S3115" s="10">
        <f t="shared" si="194"/>
        <v>42081.731273148151</v>
      </c>
      <c r="T3115">
        <f t="shared" si="195"/>
        <v>2015</v>
      </c>
      <c r="U3115" s="15" t="str" cm="1">
        <f t="array" ref="U3115">_xlfn.IFS(MONTH($S3115)=1, "January", MONTH($S3115)=2, "Feburary", MONTH($S3115)=3, "March", MONTH($S3115)=4, "April", MONTH($S3115)=5, "May", MONTH($S3115)=6, "June", MONTH($S3115)=7, "July", MONTH($S3115)=8, "August", MONTH($S3115)=9, "September", MONTH($S3115)=10, "October", MONTH($S3115)=11, "November", MONTH($S3115)=12, "December")</f>
        <v>March</v>
      </c>
    </row>
    <row r="3116" spans="1:21" ht="30" x14ac:dyDescent="0.25">
      <c r="A3116">
        <v>3114</v>
      </c>
      <c r="B3116" s="3" t="s">
        <v>3113</v>
      </c>
      <c r="C3116" s="3" t="s">
        <v>7223</v>
      </c>
      <c r="D3116" s="6">
        <v>2000</v>
      </c>
      <c r="E3116" s="8">
        <v>0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>
        <f t="shared" si="192"/>
        <v>0</v>
      </c>
      <c r="P3116" s="11">
        <f t="shared" si="193"/>
        <v>0</v>
      </c>
      <c r="Q3116" t="s">
        <v>8314</v>
      </c>
      <c r="R3116" t="s">
        <v>8354</v>
      </c>
      <c r="S3116" s="10">
        <f t="shared" si="194"/>
        <v>41843.632523148146</v>
      </c>
      <c r="T3116">
        <f t="shared" si="195"/>
        <v>2014</v>
      </c>
      <c r="U3116" s="15" t="str" cm="1">
        <f t="array" ref="U3116">_xlfn.IFS(MONTH($S3116)=1, "January", MONTH($S3116)=2, "Feburary", MONTH($S3116)=3, "March", MONTH($S3116)=4, "April", MONTH($S3116)=5, "May", MONTH($S3116)=6, "June", MONTH($S3116)=7, "July", MONTH($S3116)=8, "August", MONTH($S3116)=9, "September", MONTH($S3116)=10, "October", MONTH($S3116)=11, "November", MONTH($S3116)=12, "December")</f>
        <v>July</v>
      </c>
    </row>
    <row r="3117" spans="1:21" ht="30" x14ac:dyDescent="0.25">
      <c r="A3117">
        <v>3115</v>
      </c>
      <c r="B3117" s="3" t="s">
        <v>3114</v>
      </c>
      <c r="C3117" s="3" t="s">
        <v>7224</v>
      </c>
      <c r="D3117" s="6">
        <v>2000</v>
      </c>
      <c r="E3117" s="8">
        <v>300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>
        <f t="shared" si="192"/>
        <v>15</v>
      </c>
      <c r="P3117" s="11">
        <f t="shared" si="193"/>
        <v>300</v>
      </c>
      <c r="Q3117" t="s">
        <v>8314</v>
      </c>
      <c r="R3117" t="s">
        <v>8354</v>
      </c>
      <c r="S3117" s="10">
        <f t="shared" si="194"/>
        <v>42496.447071759263</v>
      </c>
      <c r="T3117">
        <f t="shared" si="195"/>
        <v>2016</v>
      </c>
      <c r="U3117" s="15" t="str" cm="1">
        <f t="array" ref="U3117">_xlfn.IFS(MONTH($S3117)=1, "January", MONTH($S3117)=2, "Feburary", MONTH($S3117)=3, "March", MONTH($S3117)=4, "April", MONTH($S3117)=5, "May", MONTH($S3117)=6, "June", MONTH($S3117)=7, "July", MONTH($S3117)=8, "August", MONTH($S3117)=9, "September", MONTH($S3117)=10, "October", MONTH($S3117)=11, "November", MONTH($S3117)=12, "December")</f>
        <v>May</v>
      </c>
    </row>
    <row r="3118" spans="1:21" ht="30" x14ac:dyDescent="0.25">
      <c r="A3118">
        <v>3116</v>
      </c>
      <c r="B3118" s="3" t="s">
        <v>3115</v>
      </c>
      <c r="C3118" s="3" t="s">
        <v>7225</v>
      </c>
      <c r="D3118" s="6">
        <v>2000</v>
      </c>
      <c r="E3118" s="8">
        <v>430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>
        <f t="shared" si="192"/>
        <v>22</v>
      </c>
      <c r="P3118" s="11">
        <f t="shared" si="193"/>
        <v>43</v>
      </c>
      <c r="Q3118" t="s">
        <v>8314</v>
      </c>
      <c r="R3118" t="s">
        <v>8354</v>
      </c>
      <c r="S3118" s="10">
        <f t="shared" si="194"/>
        <v>42081.515335648146</v>
      </c>
      <c r="T3118">
        <f t="shared" si="195"/>
        <v>2015</v>
      </c>
      <c r="U3118" s="15" t="str" cm="1">
        <f t="array" ref="U3118">_xlfn.IFS(MONTH($S3118)=1, "January", MONTH($S3118)=2, "Feburary", MONTH($S3118)=3, "March", MONTH($S3118)=4, "April", MONTH($S3118)=5, "May", MONTH($S3118)=6, "June", MONTH($S3118)=7, "July", MONTH($S3118)=8, "August", MONTH($S3118)=9, "September", MONTH($S3118)=10, "October", MONTH($S3118)=11, "November", MONTH($S3118)=12, "December")</f>
        <v>March</v>
      </c>
    </row>
    <row r="3119" spans="1:21" ht="30" x14ac:dyDescent="0.25">
      <c r="A3119">
        <v>3117</v>
      </c>
      <c r="B3119" s="3" t="s">
        <v>3116</v>
      </c>
      <c r="C3119" s="3" t="s">
        <v>7226</v>
      </c>
      <c r="D3119" s="6">
        <v>2000</v>
      </c>
      <c r="E3119" s="8">
        <v>1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>
        <f t="shared" si="192"/>
        <v>0</v>
      </c>
      <c r="P3119" s="11">
        <f t="shared" si="193"/>
        <v>1</v>
      </c>
      <c r="Q3119" t="s">
        <v>8314</v>
      </c>
      <c r="R3119" t="s">
        <v>8354</v>
      </c>
      <c r="S3119" s="10">
        <f t="shared" si="194"/>
        <v>42509.374537037031</v>
      </c>
      <c r="T3119">
        <f t="shared" si="195"/>
        <v>2016</v>
      </c>
      <c r="U3119" s="15" t="str" cm="1">
        <f t="array" ref="U3119">_xlfn.IFS(MONTH($S3119)=1, "January", MONTH($S3119)=2, "Feburary", MONTH($S3119)=3, "March", MONTH($S3119)=4, "April", MONTH($S3119)=5, "May", MONTH($S3119)=6, "June", MONTH($S3119)=7, "July", MONTH($S3119)=8, "August", MONTH($S3119)=9, "September", MONTH($S3119)=10, "October", MONTH($S3119)=11, "November", MONTH($S3119)=12, "December")</f>
        <v>May</v>
      </c>
    </row>
    <row r="3120" spans="1:21" ht="30" x14ac:dyDescent="0.25">
      <c r="A3120">
        <v>3118</v>
      </c>
      <c r="B3120" s="3" t="s">
        <v>3117</v>
      </c>
      <c r="C3120" s="3" t="s">
        <v>7227</v>
      </c>
      <c r="D3120" s="6">
        <v>2000</v>
      </c>
      <c r="E3120" s="8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>
        <f t="shared" si="192"/>
        <v>78</v>
      </c>
      <c r="P3120" s="11">
        <f t="shared" si="193"/>
        <v>775</v>
      </c>
      <c r="Q3120" t="s">
        <v>8314</v>
      </c>
      <c r="R3120" t="s">
        <v>8354</v>
      </c>
      <c r="S3120" s="10">
        <f t="shared" si="194"/>
        <v>42534.649571759262</v>
      </c>
      <c r="T3120">
        <f t="shared" si="195"/>
        <v>2016</v>
      </c>
      <c r="U3120" s="15" t="str" cm="1">
        <f t="array" ref="U3120">_xlfn.IFS(MONTH($S3120)=1, "January", MONTH($S3120)=2, "Feburary", MONTH($S3120)=3, "March", MONTH($S3120)=4, "April", MONTH($S3120)=5, "May", MONTH($S3120)=6, "June", MONTH($S3120)=7, "July", MONTH($S3120)=8, "August", MONTH($S3120)=9, "September", MONTH($S3120)=10, "October", MONTH($S3120)=11, "November", MONTH($S3120)=12, "December")</f>
        <v>June</v>
      </c>
    </row>
    <row r="3121" spans="1:21" ht="30" x14ac:dyDescent="0.25">
      <c r="A3121">
        <v>3119</v>
      </c>
      <c r="B3121" s="3" t="s">
        <v>3118</v>
      </c>
      <c r="C3121" s="3" t="s">
        <v>7228</v>
      </c>
      <c r="D3121" s="6">
        <v>2000</v>
      </c>
      <c r="E3121" s="8">
        <v>5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>
        <f t="shared" si="192"/>
        <v>0</v>
      </c>
      <c r="P3121" s="11">
        <f t="shared" si="193"/>
        <v>5</v>
      </c>
      <c r="Q3121" t="s">
        <v>8314</v>
      </c>
      <c r="R3121" t="s">
        <v>8354</v>
      </c>
      <c r="S3121" s="10">
        <f t="shared" si="194"/>
        <v>42060.04550925926</v>
      </c>
      <c r="T3121">
        <f t="shared" si="195"/>
        <v>2015</v>
      </c>
      <c r="U3121" s="15" t="str" cm="1">
        <f t="array" ref="U3121">_xlfn.IFS(MONTH($S3121)=1, "January", MONTH($S3121)=2, "Feburary", MONTH($S3121)=3, "March", MONTH($S3121)=4, "April", MONTH($S3121)=5, "May", MONTH($S3121)=6, "June", MONTH($S3121)=7, "July", MONTH($S3121)=8, "August", MONTH($S3121)=9, "September", MONTH($S3121)=10, "October", MONTH($S3121)=11, "November", MONTH($S3121)=12, "December")</f>
        <v>Feburary</v>
      </c>
    </row>
    <row r="3122" spans="1:21" ht="30" x14ac:dyDescent="0.25">
      <c r="A3122">
        <v>3120</v>
      </c>
      <c r="B3122" s="3" t="s">
        <v>3119</v>
      </c>
      <c r="C3122" s="3" t="s">
        <v>7229</v>
      </c>
      <c r="D3122" s="6">
        <v>2000</v>
      </c>
      <c r="E3122" s="8">
        <v>128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>
        <f t="shared" si="192"/>
        <v>6</v>
      </c>
      <c r="P3122" s="11">
        <f t="shared" si="193"/>
        <v>12.8</v>
      </c>
      <c r="Q3122" t="s">
        <v>8314</v>
      </c>
      <c r="R3122" t="s">
        <v>8354</v>
      </c>
      <c r="S3122" s="10">
        <f t="shared" si="194"/>
        <v>42435.942083333335</v>
      </c>
      <c r="T3122">
        <f t="shared" si="195"/>
        <v>2016</v>
      </c>
      <c r="U3122" s="15" t="str" cm="1">
        <f t="array" ref="U3122">_xlfn.IFS(MONTH($S3122)=1, "January", MONTH($S3122)=2, "Feburary", MONTH($S3122)=3, "March", MONTH($S3122)=4, "April", MONTH($S3122)=5, "May", MONTH($S3122)=6, "June", MONTH($S3122)=7, "July", MONTH($S3122)=8, "August", MONTH($S3122)=9, "September", MONTH($S3122)=10, "October", MONTH($S3122)=11, "November", MONTH($S3122)=12, "December")</f>
        <v>March</v>
      </c>
    </row>
    <row r="3123" spans="1:21" ht="30" x14ac:dyDescent="0.25">
      <c r="A3123">
        <v>3121</v>
      </c>
      <c r="B3123" s="3" t="s">
        <v>3120</v>
      </c>
      <c r="C3123" s="3" t="s">
        <v>7230</v>
      </c>
      <c r="D3123" s="6">
        <v>2000</v>
      </c>
      <c r="E3123" s="8">
        <v>10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>
        <f t="shared" si="192"/>
        <v>1</v>
      </c>
      <c r="P3123" s="11">
        <f t="shared" si="193"/>
        <v>10</v>
      </c>
      <c r="Q3123" t="s">
        <v>8314</v>
      </c>
      <c r="R3123" t="s">
        <v>8354</v>
      </c>
      <c r="S3123" s="10">
        <f t="shared" si="194"/>
        <v>41848.679803240739</v>
      </c>
      <c r="T3123">
        <f t="shared" si="195"/>
        <v>2014</v>
      </c>
      <c r="U3123" s="15" t="str" cm="1">
        <f t="array" ref="U3123">_xlfn.IFS(MONTH($S3123)=1, "January", MONTH($S3123)=2, "Feburary", MONTH($S3123)=3, "March", MONTH($S3123)=4, "April", MONTH($S3123)=5, "May", MONTH($S3123)=6, "June", MONTH($S3123)=7, "July", MONTH($S3123)=8, "August", MONTH($S3123)=9, "September", MONTH($S3123)=10, "October", MONTH($S3123)=11, "November", MONTH($S3123)=12, "December")</f>
        <v>July</v>
      </c>
    </row>
    <row r="3124" spans="1:21" x14ac:dyDescent="0.25">
      <c r="A3124">
        <v>3122</v>
      </c>
      <c r="B3124" s="3" t="s">
        <v>3121</v>
      </c>
      <c r="C3124" s="3" t="s">
        <v>7231</v>
      </c>
      <c r="D3124" s="6">
        <v>2000</v>
      </c>
      <c r="E3124" s="8">
        <v>116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>
        <f t="shared" si="192"/>
        <v>6</v>
      </c>
      <c r="P3124" s="11">
        <f t="shared" si="193"/>
        <v>58</v>
      </c>
      <c r="Q3124" t="s">
        <v>8314</v>
      </c>
      <c r="R3124" t="s">
        <v>8354</v>
      </c>
      <c r="S3124" s="10">
        <f t="shared" si="194"/>
        <v>42678.932083333333</v>
      </c>
      <c r="T3124">
        <f t="shared" si="195"/>
        <v>2016</v>
      </c>
      <c r="U3124" s="15" t="str" cm="1">
        <f t="array" ref="U3124">_xlfn.IFS(MONTH($S3124)=1, "January", MONTH($S3124)=2, "Feburary", MONTH($S3124)=3, "March", MONTH($S3124)=4, "April", MONTH($S3124)=5, "May", MONTH($S3124)=6, "June", MONTH($S3124)=7, "July", MONTH($S3124)=8, "August", MONTH($S3124)=9, "September", MONTH($S3124)=10, "October", MONTH($S3124)=11, "November", MONTH($S3124)=12, "December")</f>
        <v>November</v>
      </c>
    </row>
    <row r="3125" spans="1:21" ht="30" x14ac:dyDescent="0.25">
      <c r="A3125">
        <v>3123</v>
      </c>
      <c r="B3125" s="3" t="s">
        <v>3122</v>
      </c>
      <c r="C3125" s="3" t="s">
        <v>7232</v>
      </c>
      <c r="D3125" s="6">
        <v>2000</v>
      </c>
      <c r="E3125" s="8">
        <v>85192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>
        <f t="shared" si="192"/>
        <v>4260</v>
      </c>
      <c r="P3125" s="11">
        <f t="shared" si="193"/>
        <v>244.8</v>
      </c>
      <c r="Q3125" t="s">
        <v>8314</v>
      </c>
      <c r="R3125" t="s">
        <v>8354</v>
      </c>
      <c r="S3125" s="10">
        <f t="shared" si="194"/>
        <v>42530.993032407408</v>
      </c>
      <c r="T3125">
        <f t="shared" si="195"/>
        <v>2016</v>
      </c>
      <c r="U3125" s="15" t="str" cm="1">
        <f t="array" ref="U3125">_xlfn.IFS(MONTH($S3125)=1, "January", MONTH($S3125)=2, "Feburary", MONTH($S3125)=3, "March", MONTH($S3125)=4, "April", MONTH($S3125)=5, "May", MONTH($S3125)=6, "June", MONTH($S3125)=7, "July", MONTH($S3125)=8, "August", MONTH($S3125)=9, "September", MONTH($S3125)=10, "October", MONTH($S3125)=11, "November", MONTH($S3125)=12, "December")</f>
        <v>June</v>
      </c>
    </row>
    <row r="3126" spans="1:21" ht="30" x14ac:dyDescent="0.25">
      <c r="A3126">
        <v>3124</v>
      </c>
      <c r="B3126" s="3" t="s">
        <v>3123</v>
      </c>
      <c r="C3126" s="3" t="s">
        <v>7233</v>
      </c>
      <c r="D3126" s="6">
        <v>2000</v>
      </c>
      <c r="E3126" s="8">
        <v>26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>
        <f t="shared" si="192"/>
        <v>1</v>
      </c>
      <c r="P3126" s="11">
        <f t="shared" si="193"/>
        <v>6.5</v>
      </c>
      <c r="Q3126" t="s">
        <v>8314</v>
      </c>
      <c r="R3126" t="s">
        <v>8354</v>
      </c>
      <c r="S3126" s="10">
        <f t="shared" si="194"/>
        <v>41977.780104166668</v>
      </c>
      <c r="T3126">
        <f t="shared" si="195"/>
        <v>2014</v>
      </c>
      <c r="U3126" s="15" t="str" cm="1">
        <f t="array" ref="U3126">_xlfn.IFS(MONTH($S3126)=1, "January", MONTH($S3126)=2, "Feburary", MONTH($S3126)=3, "March", MONTH($S3126)=4, "April", MONTH($S3126)=5, "May", MONTH($S3126)=6, "June", MONTH($S3126)=7, "July", MONTH($S3126)=8, "August", MONTH($S3126)=9, "September", MONTH($S3126)=10, "October", MONTH($S3126)=11, "November", MONTH($S3126)=12, "December")</f>
        <v>December</v>
      </c>
    </row>
    <row r="3127" spans="1:21" x14ac:dyDescent="0.25">
      <c r="A3127">
        <v>3125</v>
      </c>
      <c r="B3127" s="3" t="s">
        <v>3124</v>
      </c>
      <c r="C3127" s="3" t="s">
        <v>7234</v>
      </c>
      <c r="D3127" s="6">
        <v>2000</v>
      </c>
      <c r="E3127" s="8">
        <v>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>
        <f t="shared" si="192"/>
        <v>0</v>
      </c>
      <c r="P3127" s="11">
        <f t="shared" si="193"/>
        <v>0</v>
      </c>
      <c r="Q3127" t="s">
        <v>8314</v>
      </c>
      <c r="R3127" t="s">
        <v>8354</v>
      </c>
      <c r="S3127" s="10">
        <f t="shared" si="194"/>
        <v>42346.20685185185</v>
      </c>
      <c r="T3127">
        <f t="shared" si="195"/>
        <v>2015</v>
      </c>
      <c r="U3127" s="15" t="str" cm="1">
        <f t="array" ref="U3127">_xlfn.IFS(MONTH($S3127)=1, "January", MONTH($S3127)=2, "Feburary", MONTH($S3127)=3, "March", MONTH($S3127)=4, "April", MONTH($S3127)=5, "May", MONTH($S3127)=6, "June", MONTH($S3127)=7, "July", MONTH($S3127)=8, "August", MONTH($S3127)=9, "September", MONTH($S3127)=10, "October", MONTH($S3127)=11, "November", MONTH($S3127)=12, "December")</f>
        <v>December</v>
      </c>
    </row>
    <row r="3128" spans="1:21" ht="60" x14ac:dyDescent="0.25">
      <c r="A3128">
        <v>3126</v>
      </c>
      <c r="B3128" s="3" t="s">
        <v>3125</v>
      </c>
      <c r="C3128" s="3" t="s">
        <v>7235</v>
      </c>
      <c r="D3128" s="6">
        <v>2000</v>
      </c>
      <c r="E3128" s="8">
        <v>1040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>
        <f t="shared" si="192"/>
        <v>52</v>
      </c>
      <c r="P3128" s="11">
        <f t="shared" si="193"/>
        <v>61.18</v>
      </c>
      <c r="Q3128" t="s">
        <v>8314</v>
      </c>
      <c r="R3128" t="s">
        <v>8354</v>
      </c>
      <c r="S3128" s="10">
        <f t="shared" si="194"/>
        <v>42427.01807870371</v>
      </c>
      <c r="T3128">
        <f t="shared" si="195"/>
        <v>2016</v>
      </c>
      <c r="U3128" s="15" t="str" cm="1">
        <f t="array" ref="U3128">_xlfn.IFS(MONTH($S3128)=1, "January", MONTH($S3128)=2, "Feburary", MONTH($S3128)=3, "March", MONTH($S3128)=4, "April", MONTH($S3128)=5, "May", MONTH($S3128)=6, "June", MONTH($S3128)=7, "July", MONTH($S3128)=8, "August", MONTH($S3128)=9, "September", MONTH($S3128)=10, "October", MONTH($S3128)=11, "November", MONTH($S3128)=12, "December")</f>
        <v>Feburary</v>
      </c>
    </row>
    <row r="3129" spans="1:21" ht="30" x14ac:dyDescent="0.25">
      <c r="A3129">
        <v>3127</v>
      </c>
      <c r="B3129" s="3" t="s">
        <v>3126</v>
      </c>
      <c r="C3129" s="3" t="s">
        <v>7236</v>
      </c>
      <c r="D3129" s="6">
        <v>2000</v>
      </c>
      <c r="E3129" s="8">
        <v>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>
        <f t="shared" si="192"/>
        <v>0</v>
      </c>
      <c r="P3129" s="11">
        <f t="shared" si="193"/>
        <v>0</v>
      </c>
      <c r="Q3129" t="s">
        <v>8314</v>
      </c>
      <c r="R3129" t="s">
        <v>8354</v>
      </c>
      <c r="S3129" s="10">
        <f t="shared" si="194"/>
        <v>42034.856817129628</v>
      </c>
      <c r="T3129">
        <f t="shared" si="195"/>
        <v>2015</v>
      </c>
      <c r="U3129" s="15" t="str" cm="1">
        <f t="array" ref="U3129">_xlfn.IFS(MONTH($S3129)=1, "January", MONTH($S3129)=2, "Feburary", MONTH($S3129)=3, "March", MONTH($S3129)=4, "April", MONTH($S3129)=5, "May", MONTH($S3129)=6, "June", MONTH($S3129)=7, "July", MONTH($S3129)=8, "August", MONTH($S3129)=9, "September", MONTH($S3129)=10, "October", MONTH($S3129)=11, "November", MONTH($S3129)=12, "December")</f>
        <v>January</v>
      </c>
    </row>
    <row r="3130" spans="1:21" ht="30" x14ac:dyDescent="0.25">
      <c r="A3130">
        <v>3128</v>
      </c>
      <c r="B3130" s="3" t="s">
        <v>3127</v>
      </c>
      <c r="C3130" s="3" t="s">
        <v>7237</v>
      </c>
      <c r="D3130" s="6">
        <v>2000</v>
      </c>
      <c r="E3130" s="8">
        <v>16291</v>
      </c>
      <c r="F3130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8268</v>
      </c>
      <c r="O3130">
        <f t="shared" si="192"/>
        <v>815</v>
      </c>
      <c r="P3130" s="11">
        <f t="shared" si="193"/>
        <v>139.24</v>
      </c>
      <c r="Q3130" t="s">
        <v>8314</v>
      </c>
      <c r="R3130" t="s">
        <v>8315</v>
      </c>
      <c r="S3130" s="10">
        <f t="shared" si="194"/>
        <v>42780.825706018513</v>
      </c>
      <c r="T3130">
        <f t="shared" si="195"/>
        <v>2017</v>
      </c>
      <c r="U3130" s="15" t="str" cm="1">
        <f t="array" ref="U3130">_xlfn.IFS(MONTH($S3130)=1, "January", MONTH($S3130)=2, "Feburary", MONTH($S3130)=3, "March", MONTH($S3130)=4, "April", MONTH($S3130)=5, "May", MONTH($S3130)=6, "June", MONTH($S3130)=7, "July", MONTH($S3130)=8, "August", MONTH($S3130)=9, "September", MONTH($S3130)=10, "October", MONTH($S3130)=11, "November", MONTH($S3130)=12, "December")</f>
        <v>Feburary</v>
      </c>
    </row>
    <row r="3131" spans="1:21" ht="30" x14ac:dyDescent="0.25">
      <c r="A3131">
        <v>3129</v>
      </c>
      <c r="B3131" s="3" t="s">
        <v>3128</v>
      </c>
      <c r="C3131" s="3" t="s">
        <v>7238</v>
      </c>
      <c r="D3131" s="6">
        <v>2000</v>
      </c>
      <c r="E3131" s="8">
        <v>10</v>
      </c>
      <c r="F3131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8268</v>
      </c>
      <c r="O3131">
        <f t="shared" si="192"/>
        <v>1</v>
      </c>
      <c r="P3131" s="11">
        <f t="shared" si="193"/>
        <v>10</v>
      </c>
      <c r="Q3131" t="s">
        <v>8314</v>
      </c>
      <c r="R3131" t="s">
        <v>8315</v>
      </c>
      <c r="S3131" s="10">
        <f t="shared" si="194"/>
        <v>42803.842812499999</v>
      </c>
      <c r="T3131">
        <f t="shared" si="195"/>
        <v>2017</v>
      </c>
      <c r="U3131" s="15" t="str" cm="1">
        <f t="array" ref="U3131">_xlfn.IFS(MONTH($S3131)=1, "January", MONTH($S3131)=2, "Feburary", MONTH($S3131)=3, "March", MONTH($S3131)=4, "April", MONTH($S3131)=5, "May", MONTH($S3131)=6, "June", MONTH($S3131)=7, "July", MONTH($S3131)=8, "August", MONTH($S3131)=9, "September", MONTH($S3131)=10, "October", MONTH($S3131)=11, "November", MONTH($S3131)=12, "December")</f>
        <v>March</v>
      </c>
    </row>
    <row r="3132" spans="1:21" ht="30" x14ac:dyDescent="0.25">
      <c r="A3132">
        <v>3130</v>
      </c>
      <c r="B3132" s="3" t="s">
        <v>3129</v>
      </c>
      <c r="C3132" s="3" t="s">
        <v>7239</v>
      </c>
      <c r="D3132" s="6">
        <v>2000</v>
      </c>
      <c r="E3132" s="8">
        <v>375</v>
      </c>
      <c r="F3132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8268</v>
      </c>
      <c r="O3132">
        <f t="shared" si="192"/>
        <v>19</v>
      </c>
      <c r="P3132" s="11">
        <f t="shared" si="193"/>
        <v>93.75</v>
      </c>
      <c r="Q3132" t="s">
        <v>8314</v>
      </c>
      <c r="R3132" t="s">
        <v>8315</v>
      </c>
      <c r="S3132" s="10">
        <f t="shared" si="194"/>
        <v>42808.640231481477</v>
      </c>
      <c r="T3132">
        <f t="shared" si="195"/>
        <v>2017</v>
      </c>
      <c r="U3132" s="15" t="str" cm="1">
        <f t="array" ref="U3132">_xlfn.IFS(MONTH($S3132)=1, "January", MONTH($S3132)=2, "Feburary", MONTH($S3132)=3, "March", MONTH($S3132)=4, "April", MONTH($S3132)=5, "May", MONTH($S3132)=6, "June", MONTH($S3132)=7, "July", MONTH($S3132)=8, "August", MONTH($S3132)=9, "September", MONTH($S3132)=10, "October", MONTH($S3132)=11, "November", MONTH($S3132)=12, "December")</f>
        <v>March</v>
      </c>
    </row>
    <row r="3133" spans="1:21" x14ac:dyDescent="0.25">
      <c r="A3133">
        <v>3131</v>
      </c>
      <c r="B3133" s="3" t="s">
        <v>3130</v>
      </c>
      <c r="C3133" s="3" t="s">
        <v>7240</v>
      </c>
      <c r="D3133" s="6">
        <v>2000</v>
      </c>
      <c r="E3133" s="8">
        <v>645</v>
      </c>
      <c r="F313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8268</v>
      </c>
      <c r="O3133">
        <f t="shared" si="192"/>
        <v>32</v>
      </c>
      <c r="P3133" s="11">
        <f t="shared" si="193"/>
        <v>53.75</v>
      </c>
      <c r="Q3133" t="s">
        <v>8314</v>
      </c>
      <c r="R3133" t="s">
        <v>8315</v>
      </c>
      <c r="S3133" s="10">
        <f t="shared" si="194"/>
        <v>42803.579224537039</v>
      </c>
      <c r="T3133">
        <f t="shared" si="195"/>
        <v>2017</v>
      </c>
      <c r="U3133" s="15" t="str" cm="1">
        <f t="array" ref="U3133">_xlfn.IFS(MONTH($S3133)=1, "January", MONTH($S3133)=2, "Feburary", MONTH($S3133)=3, "March", MONTH($S3133)=4, "April", MONTH($S3133)=5, "May", MONTH($S3133)=6, "June", MONTH($S3133)=7, "July", MONTH($S3133)=8, "August", MONTH($S3133)=9, "September", MONTH($S3133)=10, "October", MONTH($S3133)=11, "November", MONTH($S3133)=12, "December")</f>
        <v>March</v>
      </c>
    </row>
    <row r="3134" spans="1:21" x14ac:dyDescent="0.25">
      <c r="A3134">
        <v>3132</v>
      </c>
      <c r="B3134" s="3" t="s">
        <v>3131</v>
      </c>
      <c r="C3134" s="3" t="s">
        <v>7241</v>
      </c>
      <c r="D3134" s="6">
        <v>2000</v>
      </c>
      <c r="E3134" s="8">
        <v>10</v>
      </c>
      <c r="F3134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8268</v>
      </c>
      <c r="O3134">
        <f t="shared" si="192"/>
        <v>1</v>
      </c>
      <c r="P3134" s="11">
        <f t="shared" si="193"/>
        <v>10</v>
      </c>
      <c r="Q3134" t="s">
        <v>8314</v>
      </c>
      <c r="R3134" t="s">
        <v>8315</v>
      </c>
      <c r="S3134" s="10">
        <f t="shared" si="194"/>
        <v>42786.350231481483</v>
      </c>
      <c r="T3134">
        <f t="shared" si="195"/>
        <v>2017</v>
      </c>
      <c r="U3134" s="15" t="str" cm="1">
        <f t="array" ref="U3134">_xlfn.IFS(MONTH($S3134)=1, "January", MONTH($S3134)=2, "Feburary", MONTH($S3134)=3, "March", MONTH($S3134)=4, "April", MONTH($S3134)=5, "May", MONTH($S3134)=6, "June", MONTH($S3134)=7, "July", MONTH($S3134)=8, "August", MONTH($S3134)=9, "September", MONTH($S3134)=10, "October", MONTH($S3134)=11, "November", MONTH($S3134)=12, "December")</f>
        <v>Feburary</v>
      </c>
    </row>
    <row r="3135" spans="1:21" ht="30" x14ac:dyDescent="0.25">
      <c r="A3135">
        <v>3133</v>
      </c>
      <c r="B3135" s="3" t="s">
        <v>3132</v>
      </c>
      <c r="C3135" s="3" t="s">
        <v>7242</v>
      </c>
      <c r="D3135" s="6">
        <v>2000</v>
      </c>
      <c r="E3135" s="8">
        <v>540</v>
      </c>
      <c r="F3135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>
        <f t="shared" si="192"/>
        <v>27</v>
      </c>
      <c r="P3135" s="11">
        <f t="shared" si="193"/>
        <v>33.75</v>
      </c>
      <c r="Q3135" t="s">
        <v>8314</v>
      </c>
      <c r="R3135" t="s">
        <v>8315</v>
      </c>
      <c r="S3135" s="10">
        <f t="shared" si="194"/>
        <v>42788.565208333333</v>
      </c>
      <c r="T3135">
        <f t="shared" si="195"/>
        <v>2017</v>
      </c>
      <c r="U3135" s="15" t="str" cm="1">
        <f t="array" ref="U3135">_xlfn.IFS(MONTH($S3135)=1, "January", MONTH($S3135)=2, "Feburary", MONTH($S3135)=3, "March", MONTH($S3135)=4, "April", MONTH($S3135)=5, "May", MONTH($S3135)=6, "June", MONTH($S3135)=7, "July", MONTH($S3135)=8, "August", MONTH($S3135)=9, "September", MONTH($S3135)=10, "October", MONTH($S3135)=11, "November", MONTH($S3135)=12, "December")</f>
        <v>Feburary</v>
      </c>
    </row>
    <row r="3136" spans="1:21" ht="30" x14ac:dyDescent="0.25">
      <c r="A3136">
        <v>3134</v>
      </c>
      <c r="B3136" s="3" t="s">
        <v>3133</v>
      </c>
      <c r="C3136" s="3" t="s">
        <v>7243</v>
      </c>
      <c r="D3136" s="6">
        <v>2000</v>
      </c>
      <c r="E3136" s="8">
        <v>225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8268</v>
      </c>
      <c r="O3136">
        <f t="shared" si="192"/>
        <v>11</v>
      </c>
      <c r="P3136" s="11">
        <f t="shared" si="193"/>
        <v>18.75</v>
      </c>
      <c r="Q3136" t="s">
        <v>8314</v>
      </c>
      <c r="R3136" t="s">
        <v>8315</v>
      </c>
      <c r="S3136" s="10">
        <f t="shared" si="194"/>
        <v>42800.720127314817</v>
      </c>
      <c r="T3136">
        <f t="shared" si="195"/>
        <v>2017</v>
      </c>
      <c r="U3136" s="15" t="str" cm="1">
        <f t="array" ref="U3136">_xlfn.IFS(MONTH($S3136)=1, "January", MONTH($S3136)=2, "Feburary", MONTH($S3136)=3, "March", MONTH($S3136)=4, "April", MONTH($S3136)=5, "May", MONTH($S3136)=6, "June", MONTH($S3136)=7, "July", MONTH($S3136)=8, "August", MONTH($S3136)=9, "September", MONTH($S3136)=10, "October", MONTH($S3136)=11, "November", MONTH($S3136)=12, "December")</f>
        <v>March</v>
      </c>
    </row>
    <row r="3137" spans="1:21" ht="30" x14ac:dyDescent="0.25">
      <c r="A3137">
        <v>3135</v>
      </c>
      <c r="B3137" s="3" t="s">
        <v>3134</v>
      </c>
      <c r="C3137" s="3" t="s">
        <v>7244</v>
      </c>
      <c r="D3137" s="6">
        <v>2000</v>
      </c>
      <c r="E3137" s="8">
        <v>162</v>
      </c>
      <c r="F3137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8268</v>
      </c>
      <c r="O3137">
        <f t="shared" si="192"/>
        <v>8</v>
      </c>
      <c r="P3137" s="11">
        <f t="shared" si="193"/>
        <v>23.14</v>
      </c>
      <c r="Q3137" t="s">
        <v>8314</v>
      </c>
      <c r="R3137" t="s">
        <v>8315</v>
      </c>
      <c r="S3137" s="10">
        <f t="shared" si="194"/>
        <v>42807.151863425926</v>
      </c>
      <c r="T3137">
        <f t="shared" si="195"/>
        <v>2017</v>
      </c>
      <c r="U3137" s="15" t="str" cm="1">
        <f t="array" ref="U3137">_xlfn.IFS(MONTH($S3137)=1, "January", MONTH($S3137)=2, "Feburary", MONTH($S3137)=3, "March", MONTH($S3137)=4, "April", MONTH($S3137)=5, "May", MONTH($S3137)=6, "June", MONTH($S3137)=7, "July", MONTH($S3137)=8, "August", MONTH($S3137)=9, "September", MONTH($S3137)=10, "October", MONTH($S3137)=11, "November", MONTH($S3137)=12, "December")</f>
        <v>March</v>
      </c>
    </row>
    <row r="3138" spans="1:21" ht="30" x14ac:dyDescent="0.25">
      <c r="A3138">
        <v>3136</v>
      </c>
      <c r="B3138" s="3" t="s">
        <v>3135</v>
      </c>
      <c r="C3138" s="3" t="s">
        <v>7245</v>
      </c>
      <c r="D3138" s="6">
        <v>2000</v>
      </c>
      <c r="E3138" s="8">
        <v>639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8268</v>
      </c>
      <c r="O3138">
        <f t="shared" si="192"/>
        <v>32</v>
      </c>
      <c r="P3138" s="11">
        <f t="shared" si="193"/>
        <v>29.05</v>
      </c>
      <c r="Q3138" t="s">
        <v>8314</v>
      </c>
      <c r="R3138" t="s">
        <v>8315</v>
      </c>
      <c r="S3138" s="10">
        <f t="shared" si="194"/>
        <v>42789.462430555555</v>
      </c>
      <c r="T3138">
        <f t="shared" si="195"/>
        <v>2017</v>
      </c>
      <c r="U3138" s="15" t="str" cm="1">
        <f t="array" ref="U3138">_xlfn.IFS(MONTH($S3138)=1, "January", MONTH($S3138)=2, "Feburary", MONTH($S3138)=3, "March", MONTH($S3138)=4, "April", MONTH($S3138)=5, "May", MONTH($S3138)=6, "June", MONTH($S3138)=7, "July", MONTH($S3138)=8, "August", MONTH($S3138)=9, "September", MONTH($S3138)=10, "October", MONTH($S3138)=11, "November", MONTH($S3138)=12, "December")</f>
        <v>Feburary</v>
      </c>
    </row>
    <row r="3139" spans="1:21" ht="30" x14ac:dyDescent="0.25">
      <c r="A3139">
        <v>3137</v>
      </c>
      <c r="B3139" s="3" t="s">
        <v>3136</v>
      </c>
      <c r="C3139" s="3" t="s">
        <v>7246</v>
      </c>
      <c r="D3139" s="6">
        <v>2000</v>
      </c>
      <c r="E3139" s="8">
        <v>50</v>
      </c>
      <c r="F3139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8268</v>
      </c>
      <c r="O3139">
        <f t="shared" ref="O3139:O3202" si="196">ROUND($E3139/$D3139*100, 0)</f>
        <v>3</v>
      </c>
      <c r="P3139" s="11">
        <f t="shared" ref="P3139:P3202" si="197">IFERROR(ROUND($E3139/$L3139, 2), 0)</f>
        <v>50</v>
      </c>
      <c r="Q3139" t="s">
        <v>8314</v>
      </c>
      <c r="R3139" t="s">
        <v>8315</v>
      </c>
      <c r="S3139" s="10">
        <f t="shared" ref="S3139:S3202" si="198">((($J3139/60)/60)/24)+DATE(1970,1,1)</f>
        <v>42807.885057870371</v>
      </c>
      <c r="T3139">
        <f t="shared" ref="T3139:T3202" si="199">YEAR($S3139)</f>
        <v>2017</v>
      </c>
      <c r="U3139" s="15" t="str" cm="1">
        <f t="array" ref="U3139">_xlfn.IFS(MONTH($S3139)=1, "January", MONTH($S3139)=2, "Feburary", MONTH($S3139)=3, "March", MONTH($S3139)=4, "April", MONTH($S3139)=5, "May", MONTH($S3139)=6, "June", MONTH($S3139)=7, "July", MONTH($S3139)=8, "August", MONTH($S3139)=9, "September", MONTH($S3139)=10, "October", MONTH($S3139)=11, "November", MONTH($S3139)=12, "December")</f>
        <v>March</v>
      </c>
    </row>
    <row r="3140" spans="1:21" ht="30" x14ac:dyDescent="0.25">
      <c r="A3140">
        <v>3138</v>
      </c>
      <c r="B3140" s="3" t="s">
        <v>3137</v>
      </c>
      <c r="C3140" s="3" t="s">
        <v>7247</v>
      </c>
      <c r="D3140" s="6">
        <v>2000</v>
      </c>
      <c r="E3140" s="8">
        <v>0</v>
      </c>
      <c r="F3140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8268</v>
      </c>
      <c r="O3140">
        <f t="shared" si="196"/>
        <v>0</v>
      </c>
      <c r="P3140" s="11">
        <f t="shared" si="197"/>
        <v>0</v>
      </c>
      <c r="Q3140" t="s">
        <v>8314</v>
      </c>
      <c r="R3140" t="s">
        <v>8315</v>
      </c>
      <c r="S3140" s="10">
        <f t="shared" si="198"/>
        <v>42809.645914351851</v>
      </c>
      <c r="T3140">
        <f t="shared" si="199"/>
        <v>2017</v>
      </c>
      <c r="U3140" s="15" t="str" cm="1">
        <f t="array" ref="U3140">_xlfn.IFS(MONTH($S3140)=1, "January", MONTH($S3140)=2, "Feburary", MONTH($S3140)=3, "March", MONTH($S3140)=4, "April", MONTH($S3140)=5, "May", MONTH($S3140)=6, "June", MONTH($S3140)=7, "July", MONTH($S3140)=8, "August", MONTH($S3140)=9, "September", MONTH($S3140)=10, "October", MONTH($S3140)=11, "November", MONTH($S3140)=12, "December")</f>
        <v>March</v>
      </c>
    </row>
    <row r="3141" spans="1:21" ht="30" x14ac:dyDescent="0.25">
      <c r="A3141">
        <v>3139</v>
      </c>
      <c r="B3141" s="3" t="s">
        <v>3138</v>
      </c>
      <c r="C3141" s="3" t="s">
        <v>7248</v>
      </c>
      <c r="D3141" s="6">
        <v>2000</v>
      </c>
      <c r="E3141" s="8">
        <v>2700</v>
      </c>
      <c r="F3141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8268</v>
      </c>
      <c r="O3141">
        <f t="shared" si="196"/>
        <v>135</v>
      </c>
      <c r="P3141" s="11">
        <f t="shared" si="197"/>
        <v>450</v>
      </c>
      <c r="Q3141" t="s">
        <v>8314</v>
      </c>
      <c r="R3141" t="s">
        <v>8315</v>
      </c>
      <c r="S3141" s="10">
        <f t="shared" si="198"/>
        <v>42785.270370370374</v>
      </c>
      <c r="T3141">
        <f t="shared" si="199"/>
        <v>2017</v>
      </c>
      <c r="U3141" s="15" t="str" cm="1">
        <f t="array" ref="U3141">_xlfn.IFS(MONTH($S3141)=1, "January", MONTH($S3141)=2, "Feburary", MONTH($S3141)=3, "March", MONTH($S3141)=4, "April", MONTH($S3141)=5, "May", MONTH($S3141)=6, "June", MONTH($S3141)=7, "July", MONTH($S3141)=8, "August", MONTH($S3141)=9, "September", MONTH($S3141)=10, "October", MONTH($S3141)=11, "November", MONTH($S3141)=12, "December")</f>
        <v>Feburary</v>
      </c>
    </row>
    <row r="3142" spans="1:21" ht="30" x14ac:dyDescent="0.25">
      <c r="A3142">
        <v>3140</v>
      </c>
      <c r="B3142" s="3" t="s">
        <v>3139</v>
      </c>
      <c r="C3142" s="3" t="s">
        <v>7249</v>
      </c>
      <c r="D3142" s="6">
        <v>2000</v>
      </c>
      <c r="E3142" s="8">
        <v>96</v>
      </c>
      <c r="F3142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8268</v>
      </c>
      <c r="O3142">
        <f t="shared" si="196"/>
        <v>5</v>
      </c>
      <c r="P3142" s="11">
        <f t="shared" si="197"/>
        <v>24</v>
      </c>
      <c r="Q3142" t="s">
        <v>8314</v>
      </c>
      <c r="R3142" t="s">
        <v>8315</v>
      </c>
      <c r="S3142" s="10">
        <f t="shared" si="198"/>
        <v>42802.718784722223</v>
      </c>
      <c r="T3142">
        <f t="shared" si="199"/>
        <v>2017</v>
      </c>
      <c r="U3142" s="15" t="str" cm="1">
        <f t="array" ref="U3142">_xlfn.IFS(MONTH($S3142)=1, "January", MONTH($S3142)=2, "Feburary", MONTH($S3142)=3, "March", MONTH($S3142)=4, "April", MONTH($S3142)=5, "May", MONTH($S3142)=6, "June", MONTH($S3142)=7, "July", MONTH($S3142)=8, "August", MONTH($S3142)=9, "September", MONTH($S3142)=10, "October", MONTH($S3142)=11, "November", MONTH($S3142)=12, "December")</f>
        <v>March</v>
      </c>
    </row>
    <row r="3143" spans="1:21" ht="30" x14ac:dyDescent="0.25">
      <c r="A3143">
        <v>3141</v>
      </c>
      <c r="B3143" s="3" t="s">
        <v>3140</v>
      </c>
      <c r="C3143" s="3" t="s">
        <v>7250</v>
      </c>
      <c r="D3143" s="6">
        <v>2000</v>
      </c>
      <c r="E3143" s="8">
        <v>258</v>
      </c>
      <c r="F314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8268</v>
      </c>
      <c r="O3143">
        <f t="shared" si="196"/>
        <v>13</v>
      </c>
      <c r="P3143" s="11">
        <f t="shared" si="197"/>
        <v>32.25</v>
      </c>
      <c r="Q3143" t="s">
        <v>8314</v>
      </c>
      <c r="R3143" t="s">
        <v>8315</v>
      </c>
      <c r="S3143" s="10">
        <f t="shared" si="198"/>
        <v>42800.753333333334</v>
      </c>
      <c r="T3143">
        <f t="shared" si="199"/>
        <v>2017</v>
      </c>
      <c r="U3143" s="15" t="str" cm="1">
        <f t="array" ref="U3143">_xlfn.IFS(MONTH($S3143)=1, "January", MONTH($S3143)=2, "Feburary", MONTH($S3143)=3, "March", MONTH($S3143)=4, "April", MONTH($S3143)=5, "May", MONTH($S3143)=6, "June", MONTH($S3143)=7, "July", MONTH($S3143)=8, "August", MONTH($S3143)=9, "September", MONTH($S3143)=10, "October", MONTH($S3143)=11, "November", MONTH($S3143)=12, "December")</f>
        <v>March</v>
      </c>
    </row>
    <row r="3144" spans="1:21" ht="30" x14ac:dyDescent="0.25">
      <c r="A3144">
        <v>3142</v>
      </c>
      <c r="B3144" s="3" t="s">
        <v>3141</v>
      </c>
      <c r="C3144" s="3" t="s">
        <v>7251</v>
      </c>
      <c r="D3144" s="6">
        <v>2000</v>
      </c>
      <c r="E3144" s="8">
        <v>45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8268</v>
      </c>
      <c r="O3144">
        <f t="shared" si="196"/>
        <v>2</v>
      </c>
      <c r="P3144" s="11">
        <f t="shared" si="197"/>
        <v>15</v>
      </c>
      <c r="Q3144" t="s">
        <v>8314</v>
      </c>
      <c r="R3144" t="s">
        <v>8315</v>
      </c>
      <c r="S3144" s="10">
        <f t="shared" si="198"/>
        <v>42783.513182870374</v>
      </c>
      <c r="T3144">
        <f t="shared" si="199"/>
        <v>2017</v>
      </c>
      <c r="U3144" s="15" t="str" cm="1">
        <f t="array" ref="U3144">_xlfn.IFS(MONTH($S3144)=1, "January", MONTH($S3144)=2, "Feburary", MONTH($S3144)=3, "March", MONTH($S3144)=4, "April", MONTH($S3144)=5, "May", MONTH($S3144)=6, "June", MONTH($S3144)=7, "July", MONTH($S3144)=8, "August", MONTH($S3144)=9, "September", MONTH($S3144)=10, "October", MONTH($S3144)=11, "November", MONTH($S3144)=12, "December")</f>
        <v>Feburary</v>
      </c>
    </row>
    <row r="3145" spans="1:21" ht="30" x14ac:dyDescent="0.25">
      <c r="A3145">
        <v>3143</v>
      </c>
      <c r="B3145" s="3" t="s">
        <v>3142</v>
      </c>
      <c r="C3145" s="3" t="s">
        <v>7252</v>
      </c>
      <c r="D3145" s="6">
        <v>2000</v>
      </c>
      <c r="E3145" s="8">
        <v>0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8268</v>
      </c>
      <c r="O3145">
        <f t="shared" si="196"/>
        <v>0</v>
      </c>
      <c r="P3145" s="11">
        <f t="shared" si="197"/>
        <v>0</v>
      </c>
      <c r="Q3145" t="s">
        <v>8314</v>
      </c>
      <c r="R3145" t="s">
        <v>8315</v>
      </c>
      <c r="S3145" s="10">
        <f t="shared" si="198"/>
        <v>42808.358287037037</v>
      </c>
      <c r="T3145">
        <f t="shared" si="199"/>
        <v>2017</v>
      </c>
      <c r="U3145" s="15" t="str" cm="1">
        <f t="array" ref="U3145">_xlfn.IFS(MONTH($S3145)=1, "January", MONTH($S3145)=2, "Feburary", MONTH($S3145)=3, "March", MONTH($S3145)=4, "April", MONTH($S3145)=5, "May", MONTH($S3145)=6, "June", MONTH($S3145)=7, "July", MONTH($S3145)=8, "August", MONTH($S3145)=9, "September", MONTH($S3145)=10, "October", MONTH($S3145)=11, "November", MONTH($S3145)=12, "December")</f>
        <v>March</v>
      </c>
    </row>
    <row r="3146" spans="1:21" ht="30" x14ac:dyDescent="0.25">
      <c r="A3146">
        <v>3144</v>
      </c>
      <c r="B3146" s="3" t="s">
        <v>3143</v>
      </c>
      <c r="C3146" s="3" t="s">
        <v>7253</v>
      </c>
      <c r="D3146" s="6">
        <v>2000</v>
      </c>
      <c r="E3146" s="8">
        <v>7540</v>
      </c>
      <c r="F3146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8268</v>
      </c>
      <c r="O3146">
        <f t="shared" si="196"/>
        <v>377</v>
      </c>
      <c r="P3146" s="11">
        <f t="shared" si="197"/>
        <v>251.33</v>
      </c>
      <c r="Q3146" t="s">
        <v>8314</v>
      </c>
      <c r="R3146" t="s">
        <v>8315</v>
      </c>
      <c r="S3146" s="10">
        <f t="shared" si="198"/>
        <v>42796.538275462968</v>
      </c>
      <c r="T3146">
        <f t="shared" si="199"/>
        <v>2017</v>
      </c>
      <c r="U3146" s="15" t="str" cm="1">
        <f t="array" ref="U3146">_xlfn.IFS(MONTH($S3146)=1, "January", MONTH($S3146)=2, "Feburary", MONTH($S3146)=3, "March", MONTH($S3146)=4, "April", MONTH($S3146)=5, "May", MONTH($S3146)=6, "June", MONTH($S3146)=7, "July", MONTH($S3146)=8, "August", MONTH($S3146)=9, "September", MONTH($S3146)=10, "October", MONTH($S3146)=11, "November", MONTH($S3146)=12, "December")</f>
        <v>March</v>
      </c>
    </row>
    <row r="3147" spans="1:21" ht="30" x14ac:dyDescent="0.25">
      <c r="A3147">
        <v>3145</v>
      </c>
      <c r="B3147" s="3" t="s">
        <v>3144</v>
      </c>
      <c r="C3147" s="3" t="s">
        <v>7254</v>
      </c>
      <c r="D3147" s="6">
        <v>2000</v>
      </c>
      <c r="E3147" s="8">
        <v>0</v>
      </c>
      <c r="F3147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8268</v>
      </c>
      <c r="O3147">
        <f t="shared" si="196"/>
        <v>0</v>
      </c>
      <c r="P3147" s="11">
        <f t="shared" si="197"/>
        <v>0</v>
      </c>
      <c r="Q3147" t="s">
        <v>8314</v>
      </c>
      <c r="R3147" t="s">
        <v>8315</v>
      </c>
      <c r="S3147" s="10">
        <f t="shared" si="198"/>
        <v>42762.040902777779</v>
      </c>
      <c r="T3147">
        <f t="shared" si="199"/>
        <v>2017</v>
      </c>
      <c r="U3147" s="15" t="str" cm="1">
        <f t="array" ref="U3147">_xlfn.IFS(MONTH($S3147)=1, "January", MONTH($S3147)=2, "Feburary", MONTH($S3147)=3, "March", MONTH($S3147)=4, "April", MONTH($S3147)=5, "May", MONTH($S3147)=6, "June", MONTH($S3147)=7, "July", MONTH($S3147)=8, "August", MONTH($S3147)=9, "September", MONTH($S3147)=10, "October", MONTH($S3147)=11, "November", MONTH($S3147)=12, "December")</f>
        <v>January</v>
      </c>
    </row>
    <row r="3148" spans="1:21" ht="30" x14ac:dyDescent="0.25">
      <c r="A3148">
        <v>3146</v>
      </c>
      <c r="B3148" s="3" t="s">
        <v>3145</v>
      </c>
      <c r="C3148" s="3" t="s">
        <v>7255</v>
      </c>
      <c r="D3148" s="6">
        <v>2000</v>
      </c>
      <c r="E3148" s="8">
        <v>5250</v>
      </c>
      <c r="F3148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8268</v>
      </c>
      <c r="O3148">
        <f t="shared" si="196"/>
        <v>263</v>
      </c>
      <c r="P3148" s="11">
        <f t="shared" si="197"/>
        <v>437.5</v>
      </c>
      <c r="Q3148" t="s">
        <v>8314</v>
      </c>
      <c r="R3148" t="s">
        <v>8315</v>
      </c>
      <c r="S3148" s="10">
        <f t="shared" si="198"/>
        <v>42796.682476851856</v>
      </c>
      <c r="T3148">
        <f t="shared" si="199"/>
        <v>2017</v>
      </c>
      <c r="U3148" s="15" t="str" cm="1">
        <f t="array" ref="U3148">_xlfn.IFS(MONTH($S3148)=1, "January", MONTH($S3148)=2, "Feburary", MONTH($S3148)=3, "March", MONTH($S3148)=4, "April", MONTH($S3148)=5, "May", MONTH($S3148)=6, "June", MONTH($S3148)=7, "July", MONTH($S3148)=8, "August", MONTH($S3148)=9, "September", MONTH($S3148)=10, "October", MONTH($S3148)=11, "November", MONTH($S3148)=12, "December")</f>
        <v>March</v>
      </c>
    </row>
    <row r="3149" spans="1:21" ht="30" x14ac:dyDescent="0.25">
      <c r="A3149">
        <v>3147</v>
      </c>
      <c r="B3149" s="3" t="s">
        <v>3146</v>
      </c>
      <c r="C3149" s="3" t="s">
        <v>7256</v>
      </c>
      <c r="D3149" s="6">
        <v>2000</v>
      </c>
      <c r="E3149" s="8">
        <v>23505</v>
      </c>
      <c r="F3149" t="s">
        <v>8217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8268</v>
      </c>
      <c r="O3149">
        <f t="shared" si="196"/>
        <v>1175</v>
      </c>
      <c r="P3149" s="11">
        <f t="shared" si="197"/>
        <v>110.35</v>
      </c>
      <c r="Q3149" t="s">
        <v>8314</v>
      </c>
      <c r="R3149" t="s">
        <v>8315</v>
      </c>
      <c r="S3149" s="10">
        <f t="shared" si="198"/>
        <v>41909.969386574077</v>
      </c>
      <c r="T3149">
        <f t="shared" si="199"/>
        <v>2014</v>
      </c>
      <c r="U3149" s="15" t="str" cm="1">
        <f t="array" ref="U3149">_xlfn.IFS(MONTH($S3149)=1, "January", MONTH($S3149)=2, "Feburary", MONTH($S3149)=3, "March", MONTH($S3149)=4, "April", MONTH($S3149)=5, "May", MONTH($S3149)=6, "June", MONTH($S3149)=7, "July", MONTH($S3149)=8, "August", MONTH($S3149)=9, "September", MONTH($S3149)=10, "October", MONTH($S3149)=11, "November", MONTH($S3149)=12, "December")</f>
        <v>September</v>
      </c>
    </row>
    <row r="3150" spans="1:21" ht="30" x14ac:dyDescent="0.25">
      <c r="A3150">
        <v>3148</v>
      </c>
      <c r="B3150" s="3" t="s">
        <v>3147</v>
      </c>
      <c r="C3150" s="3" t="s">
        <v>7257</v>
      </c>
      <c r="D3150" s="6">
        <v>2000</v>
      </c>
      <c r="E3150" s="8">
        <v>2361</v>
      </c>
      <c r="F3150" t="s">
        <v>8217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8268</v>
      </c>
      <c r="O3150">
        <f t="shared" si="196"/>
        <v>118</v>
      </c>
      <c r="P3150" s="11">
        <f t="shared" si="197"/>
        <v>41.42</v>
      </c>
      <c r="Q3150" t="s">
        <v>8314</v>
      </c>
      <c r="R3150" t="s">
        <v>8315</v>
      </c>
      <c r="S3150" s="10">
        <f t="shared" si="198"/>
        <v>41891.665324074071</v>
      </c>
      <c r="T3150">
        <f t="shared" si="199"/>
        <v>2014</v>
      </c>
      <c r="U3150" s="15" t="str" cm="1">
        <f t="array" ref="U3150">_xlfn.IFS(MONTH($S3150)=1, "January", MONTH($S3150)=2, "Feburary", MONTH($S3150)=3, "March", MONTH($S3150)=4, "April", MONTH($S3150)=5, "May", MONTH($S3150)=6, "June", MONTH($S3150)=7, "July", MONTH($S3150)=8, "August", MONTH($S3150)=9, "September", MONTH($S3150)=10, "October", MONTH($S3150)=11, "November", MONTH($S3150)=12, "December")</f>
        <v>September</v>
      </c>
    </row>
    <row r="3151" spans="1:21" ht="30" x14ac:dyDescent="0.25">
      <c r="A3151">
        <v>3149</v>
      </c>
      <c r="B3151" s="3" t="s">
        <v>3148</v>
      </c>
      <c r="C3151" s="3" t="s">
        <v>7258</v>
      </c>
      <c r="D3151" s="6">
        <v>2000</v>
      </c>
      <c r="E3151" s="8">
        <v>1300</v>
      </c>
      <c r="F3151" t="s">
        <v>8217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8268</v>
      </c>
      <c r="O3151">
        <f t="shared" si="196"/>
        <v>65</v>
      </c>
      <c r="P3151" s="11">
        <f t="shared" si="197"/>
        <v>52</v>
      </c>
      <c r="Q3151" t="s">
        <v>8314</v>
      </c>
      <c r="R3151" t="s">
        <v>8315</v>
      </c>
      <c r="S3151" s="10">
        <f t="shared" si="198"/>
        <v>41226.017361111109</v>
      </c>
      <c r="T3151">
        <f t="shared" si="199"/>
        <v>2012</v>
      </c>
      <c r="U3151" s="15" t="str" cm="1">
        <f t="array" ref="U3151">_xlfn.IFS(MONTH($S3151)=1, "January", MONTH($S3151)=2, "Feburary", MONTH($S3151)=3, "March", MONTH($S3151)=4, "April", MONTH($S3151)=5, "May", MONTH($S3151)=6, "June", MONTH($S3151)=7, "July", MONTH($S3151)=8, "August", MONTH($S3151)=9, "September", MONTH($S3151)=10, "October", MONTH($S3151)=11, "November", MONTH($S3151)=12, "December")</f>
        <v>November</v>
      </c>
    </row>
    <row r="3152" spans="1:21" ht="45" x14ac:dyDescent="0.25">
      <c r="A3152">
        <v>3150</v>
      </c>
      <c r="B3152" s="3" t="s">
        <v>3149</v>
      </c>
      <c r="C3152" s="3" t="s">
        <v>7259</v>
      </c>
      <c r="D3152" s="6">
        <v>2000</v>
      </c>
      <c r="E3152" s="8">
        <v>3535</v>
      </c>
      <c r="F3152" t="s">
        <v>8217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8268</v>
      </c>
      <c r="O3152">
        <f t="shared" si="196"/>
        <v>177</v>
      </c>
      <c r="P3152" s="11">
        <f t="shared" si="197"/>
        <v>33.99</v>
      </c>
      <c r="Q3152" t="s">
        <v>8314</v>
      </c>
      <c r="R3152" t="s">
        <v>8315</v>
      </c>
      <c r="S3152" s="10">
        <f t="shared" si="198"/>
        <v>40478.263923611114</v>
      </c>
      <c r="T3152">
        <f t="shared" si="199"/>
        <v>2010</v>
      </c>
      <c r="U3152" s="15" t="str" cm="1">
        <f t="array" ref="U3152">_xlfn.IFS(MONTH($S3152)=1, "January", MONTH($S3152)=2, "Feburary", MONTH($S3152)=3, "March", MONTH($S3152)=4, "April", MONTH($S3152)=5, "May", MONTH($S3152)=6, "June", MONTH($S3152)=7, "July", MONTH($S3152)=8, "August", MONTH($S3152)=9, "September", MONTH($S3152)=10, "October", MONTH($S3152)=11, "November", MONTH($S3152)=12, "December")</f>
        <v>October</v>
      </c>
    </row>
    <row r="3153" spans="1:21" ht="30" x14ac:dyDescent="0.25">
      <c r="A3153">
        <v>3151</v>
      </c>
      <c r="B3153" s="3" t="s">
        <v>3150</v>
      </c>
      <c r="C3153" s="3" t="s">
        <v>7260</v>
      </c>
      <c r="D3153" s="6">
        <v>2000</v>
      </c>
      <c r="E3153" s="8">
        <v>3514</v>
      </c>
      <c r="F3153" t="s">
        <v>8217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8268</v>
      </c>
      <c r="O3153">
        <f t="shared" si="196"/>
        <v>176</v>
      </c>
      <c r="P3153" s="11">
        <f t="shared" si="197"/>
        <v>103.35</v>
      </c>
      <c r="Q3153" t="s">
        <v>8314</v>
      </c>
      <c r="R3153" t="s">
        <v>8315</v>
      </c>
      <c r="S3153" s="10">
        <f t="shared" si="198"/>
        <v>41862.83997685185</v>
      </c>
      <c r="T3153">
        <f t="shared" si="199"/>
        <v>2014</v>
      </c>
      <c r="U3153" s="15" t="str" cm="1">
        <f t="array" ref="U3153">_xlfn.IFS(MONTH($S3153)=1, "January", MONTH($S3153)=2, "Feburary", MONTH($S3153)=3, "March", MONTH($S3153)=4, "April", MONTH($S3153)=5, "May", MONTH($S3153)=6, "June", MONTH($S3153)=7, "July", MONTH($S3153)=8, "August", MONTH($S3153)=9, "September", MONTH($S3153)=10, "October", MONTH($S3153)=11, "November", MONTH($S3153)=12, "December")</f>
        <v>August</v>
      </c>
    </row>
    <row r="3154" spans="1:21" ht="30" x14ac:dyDescent="0.25">
      <c r="A3154">
        <v>3152</v>
      </c>
      <c r="B3154" s="3" t="s">
        <v>3151</v>
      </c>
      <c r="C3154" s="3" t="s">
        <v>7261</v>
      </c>
      <c r="D3154" s="6">
        <v>2000</v>
      </c>
      <c r="E3154" s="8">
        <v>2331</v>
      </c>
      <c r="F3154" t="s">
        <v>8217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>
        <f t="shared" si="196"/>
        <v>117</v>
      </c>
      <c r="P3154" s="11">
        <f t="shared" si="197"/>
        <v>34.79</v>
      </c>
      <c r="Q3154" t="s">
        <v>8314</v>
      </c>
      <c r="R3154" t="s">
        <v>8315</v>
      </c>
      <c r="S3154" s="10">
        <f t="shared" si="198"/>
        <v>41550.867673611108</v>
      </c>
      <c r="T3154">
        <f t="shared" si="199"/>
        <v>2013</v>
      </c>
      <c r="U3154" s="15" t="str" cm="1">
        <f t="array" ref="U3154">_xlfn.IFS(MONTH($S3154)=1, "January", MONTH($S3154)=2, "Feburary", MONTH($S3154)=3, "March", MONTH($S3154)=4, "April", MONTH($S3154)=5, "May", MONTH($S3154)=6, "June", MONTH($S3154)=7, "July", MONTH($S3154)=8, "August", MONTH($S3154)=9, "September", MONTH($S3154)=10, "October", MONTH($S3154)=11, "November", MONTH($S3154)=12, "December")</f>
        <v>October</v>
      </c>
    </row>
    <row r="3155" spans="1:21" ht="30" x14ac:dyDescent="0.25">
      <c r="A3155">
        <v>3153</v>
      </c>
      <c r="B3155" s="3" t="s">
        <v>3152</v>
      </c>
      <c r="C3155" s="3" t="s">
        <v>7262</v>
      </c>
      <c r="D3155" s="6">
        <v>2000</v>
      </c>
      <c r="E3155" s="8">
        <v>10067.5</v>
      </c>
      <c r="F3155" t="s">
        <v>8217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8268</v>
      </c>
      <c r="O3155">
        <f t="shared" si="196"/>
        <v>503</v>
      </c>
      <c r="P3155" s="11">
        <f t="shared" si="197"/>
        <v>41.77</v>
      </c>
      <c r="Q3155" t="s">
        <v>8314</v>
      </c>
      <c r="R3155" t="s">
        <v>8315</v>
      </c>
      <c r="S3155" s="10">
        <f t="shared" si="198"/>
        <v>40633.154363425929</v>
      </c>
      <c r="T3155">
        <f t="shared" si="199"/>
        <v>2011</v>
      </c>
      <c r="U3155" s="15" t="str" cm="1">
        <f t="array" ref="U3155">_xlfn.IFS(MONTH($S3155)=1, "January", MONTH($S3155)=2, "Feburary", MONTH($S3155)=3, "March", MONTH($S3155)=4, "April", MONTH($S3155)=5, "May", MONTH($S3155)=6, "June", MONTH($S3155)=7, "July", MONTH($S3155)=8, "August", MONTH($S3155)=9, "September", MONTH($S3155)=10, "October", MONTH($S3155)=11, "November", MONTH($S3155)=12, "December")</f>
        <v>March</v>
      </c>
    </row>
    <row r="3156" spans="1:21" ht="30" x14ac:dyDescent="0.25">
      <c r="A3156">
        <v>3154</v>
      </c>
      <c r="B3156" s="3" t="s">
        <v>3153</v>
      </c>
      <c r="C3156" s="3" t="s">
        <v>7263</v>
      </c>
      <c r="D3156" s="6">
        <v>2000</v>
      </c>
      <c r="E3156" s="8">
        <v>7905</v>
      </c>
      <c r="F3156" t="s">
        <v>8217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8268</v>
      </c>
      <c r="O3156">
        <f t="shared" si="196"/>
        <v>395</v>
      </c>
      <c r="P3156" s="11">
        <f t="shared" si="197"/>
        <v>64.27</v>
      </c>
      <c r="Q3156" t="s">
        <v>8314</v>
      </c>
      <c r="R3156" t="s">
        <v>8315</v>
      </c>
      <c r="S3156" s="10">
        <f t="shared" si="198"/>
        <v>40970.875671296293</v>
      </c>
      <c r="T3156">
        <f t="shared" si="199"/>
        <v>2012</v>
      </c>
      <c r="U3156" s="15" t="str" cm="1">
        <f t="array" ref="U3156">_xlfn.IFS(MONTH($S3156)=1, "January", MONTH($S3156)=2, "Feburary", MONTH($S3156)=3, "March", MONTH($S3156)=4, "April", MONTH($S3156)=5, "May", MONTH($S3156)=6, "June", MONTH($S3156)=7, "July", MONTH($S3156)=8, "August", MONTH($S3156)=9, "September", MONTH($S3156)=10, "October", MONTH($S3156)=11, "November", MONTH($S3156)=12, "December")</f>
        <v>March</v>
      </c>
    </row>
    <row r="3157" spans="1:21" ht="30" x14ac:dyDescent="0.25">
      <c r="A3157">
        <v>3155</v>
      </c>
      <c r="B3157" s="3" t="s">
        <v>3154</v>
      </c>
      <c r="C3157" s="3" t="s">
        <v>7264</v>
      </c>
      <c r="D3157" s="6">
        <v>2000</v>
      </c>
      <c r="E3157" s="8">
        <v>9425.23</v>
      </c>
      <c r="F3157" t="s">
        <v>8217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8268</v>
      </c>
      <c r="O3157">
        <f t="shared" si="196"/>
        <v>471</v>
      </c>
      <c r="P3157" s="11">
        <f t="shared" si="197"/>
        <v>31.21</v>
      </c>
      <c r="Q3157" t="s">
        <v>8314</v>
      </c>
      <c r="R3157" t="s">
        <v>8315</v>
      </c>
      <c r="S3157" s="10">
        <f t="shared" si="198"/>
        <v>41233.499131944445</v>
      </c>
      <c r="T3157">
        <f t="shared" si="199"/>
        <v>2012</v>
      </c>
      <c r="U3157" s="15" t="str" cm="1">
        <f t="array" ref="U3157">_xlfn.IFS(MONTH($S3157)=1, "January", MONTH($S3157)=2, "Feburary", MONTH($S3157)=3, "March", MONTH($S3157)=4, "April", MONTH($S3157)=5, "May", MONTH($S3157)=6, "June", MONTH($S3157)=7, "July", MONTH($S3157)=8, "August", MONTH($S3157)=9, "September", MONTH($S3157)=10, "October", MONTH($S3157)=11, "November", MONTH($S3157)=12, "December")</f>
        <v>November</v>
      </c>
    </row>
    <row r="3158" spans="1:21" ht="30" x14ac:dyDescent="0.25">
      <c r="A3158">
        <v>3156</v>
      </c>
      <c r="B3158" s="3" t="s">
        <v>3155</v>
      </c>
      <c r="C3158" s="3" t="s">
        <v>7265</v>
      </c>
      <c r="D3158" s="6">
        <v>2000</v>
      </c>
      <c r="E3158" s="8">
        <v>5600</v>
      </c>
      <c r="F3158" t="s">
        <v>8217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8268</v>
      </c>
      <c r="O3158">
        <f t="shared" si="196"/>
        <v>280</v>
      </c>
      <c r="P3158" s="11">
        <f t="shared" si="197"/>
        <v>62.92</v>
      </c>
      <c r="Q3158" t="s">
        <v>8314</v>
      </c>
      <c r="R3158" t="s">
        <v>8315</v>
      </c>
      <c r="S3158" s="10">
        <f t="shared" si="198"/>
        <v>41026.953055555554</v>
      </c>
      <c r="T3158">
        <f t="shared" si="199"/>
        <v>2012</v>
      </c>
      <c r="U3158" s="15" t="str" cm="1">
        <f t="array" ref="U3158">_xlfn.IFS(MONTH($S3158)=1, "January", MONTH($S3158)=2, "Feburary", MONTH($S3158)=3, "March", MONTH($S3158)=4, "April", MONTH($S3158)=5, "May", MONTH($S3158)=6, "June", MONTH($S3158)=7, "July", MONTH($S3158)=8, "August", MONTH($S3158)=9, "September", MONTH($S3158)=10, "October", MONTH($S3158)=11, "November", MONTH($S3158)=12, "December")</f>
        <v>April</v>
      </c>
    </row>
    <row r="3159" spans="1:21" x14ac:dyDescent="0.25">
      <c r="A3159">
        <v>3157</v>
      </c>
      <c r="B3159" s="3" t="s">
        <v>3156</v>
      </c>
      <c r="C3159" s="3" t="s">
        <v>7266</v>
      </c>
      <c r="D3159" s="6">
        <v>2000</v>
      </c>
      <c r="E3159" s="8">
        <v>4040</v>
      </c>
      <c r="F3159" t="s">
        <v>8217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8268</v>
      </c>
      <c r="O3159">
        <f t="shared" si="196"/>
        <v>202</v>
      </c>
      <c r="P3159" s="11">
        <f t="shared" si="197"/>
        <v>98.54</v>
      </c>
      <c r="Q3159" t="s">
        <v>8314</v>
      </c>
      <c r="R3159" t="s">
        <v>8315</v>
      </c>
      <c r="S3159" s="10">
        <f t="shared" si="198"/>
        <v>41829.788252314815</v>
      </c>
      <c r="T3159">
        <f t="shared" si="199"/>
        <v>2014</v>
      </c>
      <c r="U3159" s="15" t="str" cm="1">
        <f t="array" ref="U3159">_xlfn.IFS(MONTH($S3159)=1, "January", MONTH($S3159)=2, "Feburary", MONTH($S3159)=3, "March", MONTH($S3159)=4, "April", MONTH($S3159)=5, "May", MONTH($S3159)=6, "June", MONTH($S3159)=7, "July", MONTH($S3159)=8, "August", MONTH($S3159)=9, "September", MONTH($S3159)=10, "October", MONTH($S3159)=11, "November", MONTH($S3159)=12, "December")</f>
        <v>July</v>
      </c>
    </row>
    <row r="3160" spans="1:21" x14ac:dyDescent="0.25">
      <c r="A3160">
        <v>3158</v>
      </c>
      <c r="B3160" s="3" t="s">
        <v>3157</v>
      </c>
      <c r="C3160" s="3" t="s">
        <v>7267</v>
      </c>
      <c r="D3160" s="6">
        <v>2000</v>
      </c>
      <c r="E3160" s="8">
        <v>5700</v>
      </c>
      <c r="F3160" t="s">
        <v>8217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8268</v>
      </c>
      <c r="O3160">
        <f t="shared" si="196"/>
        <v>285</v>
      </c>
      <c r="P3160" s="11">
        <f t="shared" si="197"/>
        <v>82.61</v>
      </c>
      <c r="Q3160" t="s">
        <v>8314</v>
      </c>
      <c r="R3160" t="s">
        <v>8315</v>
      </c>
      <c r="S3160" s="10">
        <f t="shared" si="198"/>
        <v>41447.839722222219</v>
      </c>
      <c r="T3160">
        <f t="shared" si="199"/>
        <v>2013</v>
      </c>
      <c r="U3160" s="15" t="str" cm="1">
        <f t="array" ref="U3160">_xlfn.IFS(MONTH($S3160)=1, "January", MONTH($S3160)=2, "Feburary", MONTH($S3160)=3, "March", MONTH($S3160)=4, "April", MONTH($S3160)=5, "May", MONTH($S3160)=6, "June", MONTH($S3160)=7, "July", MONTH($S3160)=8, "August", MONTH($S3160)=9, "September", MONTH($S3160)=10, "October", MONTH($S3160)=11, "November", MONTH($S3160)=12, "December")</f>
        <v>June</v>
      </c>
    </row>
    <row r="3161" spans="1:21" ht="30" x14ac:dyDescent="0.25">
      <c r="A3161">
        <v>3159</v>
      </c>
      <c r="B3161" s="3" t="s">
        <v>3158</v>
      </c>
      <c r="C3161" s="3" t="s">
        <v>7268</v>
      </c>
      <c r="D3161" s="6">
        <v>2000</v>
      </c>
      <c r="E3161" s="8">
        <v>2002.22</v>
      </c>
      <c r="F3161" t="s">
        <v>8217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8268</v>
      </c>
      <c r="O3161">
        <f t="shared" si="196"/>
        <v>100</v>
      </c>
      <c r="P3161" s="11">
        <f t="shared" si="197"/>
        <v>38.5</v>
      </c>
      <c r="Q3161" t="s">
        <v>8314</v>
      </c>
      <c r="R3161" t="s">
        <v>8315</v>
      </c>
      <c r="S3161" s="10">
        <f t="shared" si="198"/>
        <v>40884.066678240742</v>
      </c>
      <c r="T3161">
        <f t="shared" si="199"/>
        <v>2011</v>
      </c>
      <c r="U3161" s="15" t="str" cm="1">
        <f t="array" ref="U3161">_xlfn.IFS(MONTH($S3161)=1, "January", MONTH($S3161)=2, "Feburary", MONTH($S3161)=3, "March", MONTH($S3161)=4, "April", MONTH($S3161)=5, "May", MONTH($S3161)=6, "June", MONTH($S3161)=7, "July", MONTH($S3161)=8, "August", MONTH($S3161)=9, "September", MONTH($S3161)=10, "October", MONTH($S3161)=11, "November", MONTH($S3161)=12, "December")</f>
        <v>December</v>
      </c>
    </row>
    <row r="3162" spans="1:21" ht="30" x14ac:dyDescent="0.25">
      <c r="A3162">
        <v>3160</v>
      </c>
      <c r="B3162" s="3" t="s">
        <v>3159</v>
      </c>
      <c r="C3162" s="3" t="s">
        <v>7269</v>
      </c>
      <c r="D3162" s="6">
        <v>2000</v>
      </c>
      <c r="E3162" s="8">
        <v>4569</v>
      </c>
      <c r="F3162" t="s">
        <v>8217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8268</v>
      </c>
      <c r="O3162">
        <f t="shared" si="196"/>
        <v>228</v>
      </c>
      <c r="P3162" s="11">
        <f t="shared" si="197"/>
        <v>80.16</v>
      </c>
      <c r="Q3162" t="s">
        <v>8314</v>
      </c>
      <c r="R3162" t="s">
        <v>8315</v>
      </c>
      <c r="S3162" s="10">
        <f t="shared" si="198"/>
        <v>41841.26489583333</v>
      </c>
      <c r="T3162">
        <f t="shared" si="199"/>
        <v>2014</v>
      </c>
      <c r="U3162" s="15" t="str" cm="1">
        <f t="array" ref="U3162">_xlfn.IFS(MONTH($S3162)=1, "January", MONTH($S3162)=2, "Feburary", MONTH($S3162)=3, "March", MONTH($S3162)=4, "April", MONTH($S3162)=5, "May", MONTH($S3162)=6, "June", MONTH($S3162)=7, "July", MONTH($S3162)=8, "August", MONTH($S3162)=9, "September", MONTH($S3162)=10, "October", MONTH($S3162)=11, "November", MONTH($S3162)=12, "December")</f>
        <v>July</v>
      </c>
    </row>
    <row r="3163" spans="1:21" ht="30" x14ac:dyDescent="0.25">
      <c r="A3163">
        <v>3161</v>
      </c>
      <c r="B3163" s="3" t="s">
        <v>3160</v>
      </c>
      <c r="C3163" s="3" t="s">
        <v>7270</v>
      </c>
      <c r="D3163" s="6">
        <v>2000</v>
      </c>
      <c r="E3163" s="8">
        <v>2102</v>
      </c>
      <c r="F3163" t="s">
        <v>8217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>
        <f t="shared" si="196"/>
        <v>105</v>
      </c>
      <c r="P3163" s="11">
        <f t="shared" si="197"/>
        <v>28.41</v>
      </c>
      <c r="Q3163" t="s">
        <v>8314</v>
      </c>
      <c r="R3163" t="s">
        <v>8315</v>
      </c>
      <c r="S3163" s="10">
        <f t="shared" si="198"/>
        <v>41897.536134259259</v>
      </c>
      <c r="T3163">
        <f t="shared" si="199"/>
        <v>2014</v>
      </c>
      <c r="U3163" s="15" t="str" cm="1">
        <f t="array" ref="U3163">_xlfn.IFS(MONTH($S3163)=1, "January", MONTH($S3163)=2, "Feburary", MONTH($S3163)=3, "March", MONTH($S3163)=4, "April", MONTH($S3163)=5, "May", MONTH($S3163)=6, "June", MONTH($S3163)=7, "July", MONTH($S3163)=8, "August", MONTH($S3163)=9, "September", MONTH($S3163)=10, "October", MONTH($S3163)=11, "November", MONTH($S3163)=12, "December")</f>
        <v>September</v>
      </c>
    </row>
    <row r="3164" spans="1:21" ht="30" x14ac:dyDescent="0.25">
      <c r="A3164">
        <v>3162</v>
      </c>
      <c r="B3164" s="3" t="s">
        <v>3161</v>
      </c>
      <c r="C3164" s="3" t="s">
        <v>7271</v>
      </c>
      <c r="D3164" s="6">
        <v>2000</v>
      </c>
      <c r="E3164" s="8">
        <v>5086</v>
      </c>
      <c r="F3164" t="s">
        <v>8217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8268</v>
      </c>
      <c r="O3164">
        <f t="shared" si="196"/>
        <v>254</v>
      </c>
      <c r="P3164" s="11">
        <f t="shared" si="197"/>
        <v>80.73</v>
      </c>
      <c r="Q3164" t="s">
        <v>8314</v>
      </c>
      <c r="R3164" t="s">
        <v>8315</v>
      </c>
      <c r="S3164" s="10">
        <f t="shared" si="198"/>
        <v>41799.685902777775</v>
      </c>
      <c r="T3164">
        <f t="shared" si="199"/>
        <v>2014</v>
      </c>
      <c r="U3164" s="15" t="str" cm="1">
        <f t="array" ref="U3164">_xlfn.IFS(MONTH($S3164)=1, "January", MONTH($S3164)=2, "Feburary", MONTH($S3164)=3, "March", MONTH($S3164)=4, "April", MONTH($S3164)=5, "May", MONTH($S3164)=6, "June", MONTH($S3164)=7, "July", MONTH($S3164)=8, "August", MONTH($S3164)=9, "September", MONTH($S3164)=10, "October", MONTH($S3164)=11, "November", MONTH($S3164)=12, "December")</f>
        <v>June</v>
      </c>
    </row>
    <row r="3165" spans="1:21" ht="30" x14ac:dyDescent="0.25">
      <c r="A3165">
        <v>3163</v>
      </c>
      <c r="B3165" s="3" t="s">
        <v>3162</v>
      </c>
      <c r="C3165" s="3" t="s">
        <v>7272</v>
      </c>
      <c r="D3165" s="6">
        <v>2000</v>
      </c>
      <c r="E3165" s="8">
        <v>14450</v>
      </c>
      <c r="F3165" t="s">
        <v>8217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8268</v>
      </c>
      <c r="O3165">
        <f t="shared" si="196"/>
        <v>723</v>
      </c>
      <c r="P3165" s="11">
        <f t="shared" si="197"/>
        <v>200.69</v>
      </c>
      <c r="Q3165" t="s">
        <v>8314</v>
      </c>
      <c r="R3165" t="s">
        <v>8315</v>
      </c>
      <c r="S3165" s="10">
        <f t="shared" si="198"/>
        <v>41775.753761574073</v>
      </c>
      <c r="T3165">
        <f t="shared" si="199"/>
        <v>2014</v>
      </c>
      <c r="U3165" s="15" t="str" cm="1">
        <f t="array" ref="U3165">_xlfn.IFS(MONTH($S3165)=1, "January", MONTH($S3165)=2, "Feburary", MONTH($S3165)=3, "March", MONTH($S3165)=4, "April", MONTH($S3165)=5, "May", MONTH($S3165)=6, "June", MONTH($S3165)=7, "July", MONTH($S3165)=8, "August", MONTH($S3165)=9, "September", MONTH($S3165)=10, "October", MONTH($S3165)=11, "November", MONTH($S3165)=12, "December")</f>
        <v>May</v>
      </c>
    </row>
    <row r="3166" spans="1:21" ht="30" x14ac:dyDescent="0.25">
      <c r="A3166">
        <v>3164</v>
      </c>
      <c r="B3166" s="3" t="s">
        <v>3163</v>
      </c>
      <c r="C3166" s="3" t="s">
        <v>7273</v>
      </c>
      <c r="D3166" s="6">
        <v>2000</v>
      </c>
      <c r="E3166" s="8">
        <v>2669</v>
      </c>
      <c r="F3166" t="s">
        <v>8217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>
        <f t="shared" si="196"/>
        <v>133</v>
      </c>
      <c r="P3166" s="11">
        <f t="shared" si="197"/>
        <v>37.590000000000003</v>
      </c>
      <c r="Q3166" t="s">
        <v>8314</v>
      </c>
      <c r="R3166" t="s">
        <v>8315</v>
      </c>
      <c r="S3166" s="10">
        <f t="shared" si="198"/>
        <v>41766.80572916667</v>
      </c>
      <c r="T3166">
        <f t="shared" si="199"/>
        <v>2014</v>
      </c>
      <c r="U3166" s="15" t="str" cm="1">
        <f t="array" ref="U3166">_xlfn.IFS(MONTH($S3166)=1, "January", MONTH($S3166)=2, "Feburary", MONTH($S3166)=3, "March", MONTH($S3166)=4, "April", MONTH($S3166)=5, "May", MONTH($S3166)=6, "June", MONTH($S3166)=7, "July", MONTH($S3166)=8, "August", MONTH($S3166)=9, "September", MONTH($S3166)=10, "October", MONTH($S3166)=11, "November", MONTH($S3166)=12, "December")</f>
        <v>May</v>
      </c>
    </row>
    <row r="3167" spans="1:21" ht="30" x14ac:dyDescent="0.25">
      <c r="A3167">
        <v>3165</v>
      </c>
      <c r="B3167" s="3" t="s">
        <v>3164</v>
      </c>
      <c r="C3167" s="3" t="s">
        <v>7274</v>
      </c>
      <c r="D3167" s="6">
        <v>2000</v>
      </c>
      <c r="E3167" s="8">
        <v>1220</v>
      </c>
      <c r="F3167" t="s">
        <v>8217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8268</v>
      </c>
      <c r="O3167">
        <f t="shared" si="196"/>
        <v>61</v>
      </c>
      <c r="P3167" s="11">
        <f t="shared" si="197"/>
        <v>58.1</v>
      </c>
      <c r="Q3167" t="s">
        <v>8314</v>
      </c>
      <c r="R3167" t="s">
        <v>8315</v>
      </c>
      <c r="S3167" s="10">
        <f t="shared" si="198"/>
        <v>40644.159259259257</v>
      </c>
      <c r="T3167">
        <f t="shared" si="199"/>
        <v>2011</v>
      </c>
      <c r="U3167" s="15" t="str" cm="1">
        <f t="array" ref="U3167">_xlfn.IFS(MONTH($S3167)=1, "January", MONTH($S3167)=2, "Feburary", MONTH($S3167)=3, "March", MONTH($S3167)=4, "April", MONTH($S3167)=5, "May", MONTH($S3167)=6, "June", MONTH($S3167)=7, "July", MONTH($S3167)=8, "August", MONTH($S3167)=9, "September", MONTH($S3167)=10, "October", MONTH($S3167)=11, "November", MONTH($S3167)=12, "December")</f>
        <v>April</v>
      </c>
    </row>
    <row r="3168" spans="1:21" ht="30" x14ac:dyDescent="0.25">
      <c r="A3168">
        <v>3166</v>
      </c>
      <c r="B3168" s="3" t="s">
        <v>3165</v>
      </c>
      <c r="C3168" s="3" t="s">
        <v>7275</v>
      </c>
      <c r="D3168" s="6">
        <v>2000</v>
      </c>
      <c r="E3168" s="8">
        <v>56079.83</v>
      </c>
      <c r="F3168" t="s">
        <v>8217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8268</v>
      </c>
      <c r="O3168">
        <f t="shared" si="196"/>
        <v>2804</v>
      </c>
      <c r="P3168" s="11">
        <f t="shared" si="197"/>
        <v>60.3</v>
      </c>
      <c r="Q3168" t="s">
        <v>8314</v>
      </c>
      <c r="R3168" t="s">
        <v>8315</v>
      </c>
      <c r="S3168" s="10">
        <f t="shared" si="198"/>
        <v>41940.69158564815</v>
      </c>
      <c r="T3168">
        <f t="shared" si="199"/>
        <v>2014</v>
      </c>
      <c r="U3168" s="15" t="str" cm="1">
        <f t="array" ref="U3168">_xlfn.IFS(MONTH($S3168)=1, "January", MONTH($S3168)=2, "Feburary", MONTH($S3168)=3, "March", MONTH($S3168)=4, "April", MONTH($S3168)=5, "May", MONTH($S3168)=6, "June", MONTH($S3168)=7, "July", MONTH($S3168)=8, "August", MONTH($S3168)=9, "September", MONTH($S3168)=10, "October", MONTH($S3168)=11, "November", MONTH($S3168)=12, "December")</f>
        <v>October</v>
      </c>
    </row>
    <row r="3169" spans="1:21" ht="30" x14ac:dyDescent="0.25">
      <c r="A3169">
        <v>3167</v>
      </c>
      <c r="B3169" s="3" t="s">
        <v>3166</v>
      </c>
      <c r="C3169" s="3" t="s">
        <v>7276</v>
      </c>
      <c r="D3169" s="6">
        <v>2000</v>
      </c>
      <c r="E3169" s="8">
        <v>3485</v>
      </c>
      <c r="F3169" t="s">
        <v>8217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8268</v>
      </c>
      <c r="O3169">
        <f t="shared" si="196"/>
        <v>174</v>
      </c>
      <c r="P3169" s="11">
        <f t="shared" si="197"/>
        <v>63.36</v>
      </c>
      <c r="Q3169" t="s">
        <v>8314</v>
      </c>
      <c r="R3169" t="s">
        <v>8315</v>
      </c>
      <c r="S3169" s="10">
        <f t="shared" si="198"/>
        <v>41839.175706018519</v>
      </c>
      <c r="T3169">
        <f t="shared" si="199"/>
        <v>2014</v>
      </c>
      <c r="U3169" s="15" t="str" cm="1">
        <f t="array" ref="U3169">_xlfn.IFS(MONTH($S3169)=1, "January", MONTH($S3169)=2, "Feburary", MONTH($S3169)=3, "March", MONTH($S3169)=4, "April", MONTH($S3169)=5, "May", MONTH($S3169)=6, "June", MONTH($S3169)=7, "July", MONTH($S3169)=8, "August", MONTH($S3169)=9, "September", MONTH($S3169)=10, "October", MONTH($S3169)=11, "November", MONTH($S3169)=12, "December")</f>
        <v>July</v>
      </c>
    </row>
    <row r="3170" spans="1:21" ht="30" x14ac:dyDescent="0.25">
      <c r="A3170">
        <v>3168</v>
      </c>
      <c r="B3170" s="3" t="s">
        <v>3167</v>
      </c>
      <c r="C3170" s="3" t="s">
        <v>7277</v>
      </c>
      <c r="D3170" s="6">
        <v>2000</v>
      </c>
      <c r="E3170" s="8">
        <v>3105</v>
      </c>
      <c r="F3170" t="s">
        <v>8217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8268</v>
      </c>
      <c r="O3170">
        <f t="shared" si="196"/>
        <v>155</v>
      </c>
      <c r="P3170" s="11">
        <f t="shared" si="197"/>
        <v>50.9</v>
      </c>
      <c r="Q3170" t="s">
        <v>8314</v>
      </c>
      <c r="R3170" t="s">
        <v>8315</v>
      </c>
      <c r="S3170" s="10">
        <f t="shared" si="198"/>
        <v>41772.105937500004</v>
      </c>
      <c r="T3170">
        <f t="shared" si="199"/>
        <v>2014</v>
      </c>
      <c r="U3170" s="15" t="str" cm="1">
        <f t="array" ref="U3170">_xlfn.IFS(MONTH($S3170)=1, "January", MONTH($S3170)=2, "Feburary", MONTH($S3170)=3, "March", MONTH($S3170)=4, "April", MONTH($S3170)=5, "May", MONTH($S3170)=6, "June", MONTH($S3170)=7, "July", MONTH($S3170)=8, "August", MONTH($S3170)=9, "September", MONTH($S3170)=10, "October", MONTH($S3170)=11, "November", MONTH($S3170)=12, "December")</f>
        <v>May</v>
      </c>
    </row>
    <row r="3171" spans="1:21" x14ac:dyDescent="0.25">
      <c r="A3171">
        <v>3169</v>
      </c>
      <c r="B3171" s="3" t="s">
        <v>3168</v>
      </c>
      <c r="C3171" s="3" t="s">
        <v>7278</v>
      </c>
      <c r="D3171" s="6">
        <v>2000</v>
      </c>
      <c r="E3171" s="8">
        <v>8241</v>
      </c>
      <c r="F3171" t="s">
        <v>8217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8268</v>
      </c>
      <c r="O3171">
        <f t="shared" si="196"/>
        <v>412</v>
      </c>
      <c r="P3171" s="11">
        <f t="shared" si="197"/>
        <v>100.5</v>
      </c>
      <c r="Q3171" t="s">
        <v>8314</v>
      </c>
      <c r="R3171" t="s">
        <v>8315</v>
      </c>
      <c r="S3171" s="10">
        <f t="shared" si="198"/>
        <v>41591.737974537034</v>
      </c>
      <c r="T3171">
        <f t="shared" si="199"/>
        <v>2013</v>
      </c>
      <c r="U3171" s="15" t="str" cm="1">
        <f t="array" ref="U3171">_xlfn.IFS(MONTH($S3171)=1, "January", MONTH($S3171)=2, "Feburary", MONTH($S3171)=3, "March", MONTH($S3171)=4, "April", MONTH($S3171)=5, "May", MONTH($S3171)=6, "June", MONTH($S3171)=7, "July", MONTH($S3171)=8, "August", MONTH($S3171)=9, "September", MONTH($S3171)=10, "October", MONTH($S3171)=11, "November", MONTH($S3171)=12, "December")</f>
        <v>November</v>
      </c>
    </row>
    <row r="3172" spans="1:21" ht="30" x14ac:dyDescent="0.25">
      <c r="A3172">
        <v>3170</v>
      </c>
      <c r="B3172" s="3" t="s">
        <v>3169</v>
      </c>
      <c r="C3172" s="3" t="s">
        <v>7279</v>
      </c>
      <c r="D3172" s="6">
        <v>2000</v>
      </c>
      <c r="E3172" s="8">
        <v>2245</v>
      </c>
      <c r="F3172" t="s">
        <v>8217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8268</v>
      </c>
      <c r="O3172">
        <f t="shared" si="196"/>
        <v>112</v>
      </c>
      <c r="P3172" s="11">
        <f t="shared" si="197"/>
        <v>31.62</v>
      </c>
      <c r="Q3172" t="s">
        <v>8314</v>
      </c>
      <c r="R3172" t="s">
        <v>8315</v>
      </c>
      <c r="S3172" s="10">
        <f t="shared" si="198"/>
        <v>41789.080370370371</v>
      </c>
      <c r="T3172">
        <f t="shared" si="199"/>
        <v>2014</v>
      </c>
      <c r="U3172" s="15" t="str" cm="1">
        <f t="array" ref="U3172">_xlfn.IFS(MONTH($S3172)=1, "January", MONTH($S3172)=2, "Feburary", MONTH($S3172)=3, "March", MONTH($S3172)=4, "April", MONTH($S3172)=5, "May", MONTH($S3172)=6, "June", MONTH($S3172)=7, "July", MONTH($S3172)=8, "August", MONTH($S3172)=9, "September", MONTH($S3172)=10, "October", MONTH($S3172)=11, "November", MONTH($S3172)=12, "December")</f>
        <v>May</v>
      </c>
    </row>
    <row r="3173" spans="1:21" ht="30" x14ac:dyDescent="0.25">
      <c r="A3173">
        <v>3171</v>
      </c>
      <c r="B3173" s="3" t="s">
        <v>3170</v>
      </c>
      <c r="C3173" s="3" t="s">
        <v>7280</v>
      </c>
      <c r="D3173" s="6">
        <v>2000</v>
      </c>
      <c r="E3173" s="8">
        <v>7617</v>
      </c>
      <c r="F3173" t="s">
        <v>8217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8268</v>
      </c>
      <c r="O3173">
        <f t="shared" si="196"/>
        <v>381</v>
      </c>
      <c r="P3173" s="11">
        <f t="shared" si="197"/>
        <v>65.099999999999994</v>
      </c>
      <c r="Q3173" t="s">
        <v>8314</v>
      </c>
      <c r="R3173" t="s">
        <v>8315</v>
      </c>
      <c r="S3173" s="10">
        <f t="shared" si="198"/>
        <v>42466.608310185184</v>
      </c>
      <c r="T3173">
        <f t="shared" si="199"/>
        <v>2016</v>
      </c>
      <c r="U3173" s="15" t="str" cm="1">
        <f t="array" ref="U3173">_xlfn.IFS(MONTH($S3173)=1, "January", MONTH($S3173)=2, "Feburary", MONTH($S3173)=3, "March", MONTH($S3173)=4, "April", MONTH($S3173)=5, "May", MONTH($S3173)=6, "June", MONTH($S3173)=7, "July", MONTH($S3173)=8, "August", MONTH($S3173)=9, "September", MONTH($S3173)=10, "October", MONTH($S3173)=11, "November", MONTH($S3173)=12, "December")</f>
        <v>April</v>
      </c>
    </row>
    <row r="3174" spans="1:21" ht="30" x14ac:dyDescent="0.25">
      <c r="A3174">
        <v>3172</v>
      </c>
      <c r="B3174" s="3" t="s">
        <v>3171</v>
      </c>
      <c r="C3174" s="3" t="s">
        <v>7281</v>
      </c>
      <c r="D3174" s="6">
        <v>2000</v>
      </c>
      <c r="E3174" s="8">
        <v>2300</v>
      </c>
      <c r="F3174" t="s">
        <v>8217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8268</v>
      </c>
      <c r="O3174">
        <f t="shared" si="196"/>
        <v>115</v>
      </c>
      <c r="P3174" s="11">
        <f t="shared" si="197"/>
        <v>79.31</v>
      </c>
      <c r="Q3174" t="s">
        <v>8314</v>
      </c>
      <c r="R3174" t="s">
        <v>8315</v>
      </c>
      <c r="S3174" s="10">
        <f t="shared" si="198"/>
        <v>40923.729953703703</v>
      </c>
      <c r="T3174">
        <f t="shared" si="199"/>
        <v>2012</v>
      </c>
      <c r="U3174" s="15" t="str" cm="1">
        <f t="array" ref="U3174">_xlfn.IFS(MONTH($S3174)=1, "January", MONTH($S3174)=2, "Feburary", MONTH($S3174)=3, "March", MONTH($S3174)=4, "April", MONTH($S3174)=5, "May", MONTH($S3174)=6, "June", MONTH($S3174)=7, "July", MONTH($S3174)=8, "August", MONTH($S3174)=9, "September", MONTH($S3174)=10, "October", MONTH($S3174)=11, "November", MONTH($S3174)=12, "December")</f>
        <v>January</v>
      </c>
    </row>
    <row r="3175" spans="1:21" ht="30" x14ac:dyDescent="0.25">
      <c r="A3175">
        <v>3173</v>
      </c>
      <c r="B3175" s="3" t="s">
        <v>3172</v>
      </c>
      <c r="C3175" s="3" t="s">
        <v>7282</v>
      </c>
      <c r="D3175" s="6">
        <v>2000</v>
      </c>
      <c r="E3175" s="8">
        <v>10300</v>
      </c>
      <c r="F3175" t="s">
        <v>8217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8268</v>
      </c>
      <c r="O3175">
        <f t="shared" si="196"/>
        <v>515</v>
      </c>
      <c r="P3175" s="11">
        <f t="shared" si="197"/>
        <v>139.19</v>
      </c>
      <c r="Q3175" t="s">
        <v>8314</v>
      </c>
      <c r="R3175" t="s">
        <v>8315</v>
      </c>
      <c r="S3175" s="10">
        <f t="shared" si="198"/>
        <v>41878.878379629627</v>
      </c>
      <c r="T3175">
        <f t="shared" si="199"/>
        <v>2014</v>
      </c>
      <c r="U3175" s="15" t="str" cm="1">
        <f t="array" ref="U3175">_xlfn.IFS(MONTH($S3175)=1, "January", MONTH($S3175)=2, "Feburary", MONTH($S3175)=3, "March", MONTH($S3175)=4, "April", MONTH($S3175)=5, "May", MONTH($S3175)=6, "June", MONTH($S3175)=7, "July", MONTH($S3175)=8, "August", MONTH($S3175)=9, "September", MONTH($S3175)=10, "October", MONTH($S3175)=11, "November", MONTH($S3175)=12, "December")</f>
        <v>August</v>
      </c>
    </row>
    <row r="3176" spans="1:21" ht="30" x14ac:dyDescent="0.25">
      <c r="A3176">
        <v>3174</v>
      </c>
      <c r="B3176" s="3" t="s">
        <v>3173</v>
      </c>
      <c r="C3176" s="3" t="s">
        <v>7283</v>
      </c>
      <c r="D3176" s="6">
        <v>2000</v>
      </c>
      <c r="E3176" s="8">
        <v>3034</v>
      </c>
      <c r="F3176" t="s">
        <v>8217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8268</v>
      </c>
      <c r="O3176">
        <f t="shared" si="196"/>
        <v>152</v>
      </c>
      <c r="P3176" s="11">
        <f t="shared" si="197"/>
        <v>131.91</v>
      </c>
      <c r="Q3176" t="s">
        <v>8314</v>
      </c>
      <c r="R3176" t="s">
        <v>8315</v>
      </c>
      <c r="S3176" s="10">
        <f t="shared" si="198"/>
        <v>41862.864675925928</v>
      </c>
      <c r="T3176">
        <f t="shared" si="199"/>
        <v>2014</v>
      </c>
      <c r="U3176" s="15" t="str" cm="1">
        <f t="array" ref="U3176">_xlfn.IFS(MONTH($S3176)=1, "January", MONTH($S3176)=2, "Feburary", MONTH($S3176)=3, "March", MONTH($S3176)=4, "April", MONTH($S3176)=5, "May", MONTH($S3176)=6, "June", MONTH($S3176)=7, "July", MONTH($S3176)=8, "August", MONTH($S3176)=9, "September", MONTH($S3176)=10, "October", MONTH($S3176)=11, "November", MONTH($S3176)=12, "December")</f>
        <v>August</v>
      </c>
    </row>
    <row r="3177" spans="1:21" ht="30" x14ac:dyDescent="0.25">
      <c r="A3177">
        <v>3175</v>
      </c>
      <c r="B3177" s="3" t="s">
        <v>3174</v>
      </c>
      <c r="C3177" s="3" t="s">
        <v>7284</v>
      </c>
      <c r="D3177" s="6">
        <v>2000</v>
      </c>
      <c r="E3177" s="8">
        <v>5478</v>
      </c>
      <c r="F3177" t="s">
        <v>8217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8268</v>
      </c>
      <c r="O3177">
        <f t="shared" si="196"/>
        <v>274</v>
      </c>
      <c r="P3177" s="11">
        <f t="shared" si="197"/>
        <v>91.3</v>
      </c>
      <c r="Q3177" t="s">
        <v>8314</v>
      </c>
      <c r="R3177" t="s">
        <v>8315</v>
      </c>
      <c r="S3177" s="10">
        <f t="shared" si="198"/>
        <v>40531.886886574073</v>
      </c>
      <c r="T3177">
        <f t="shared" si="199"/>
        <v>2010</v>
      </c>
      <c r="U3177" s="15" t="str" cm="1">
        <f t="array" ref="U3177">_xlfn.IFS(MONTH($S3177)=1, "January", MONTH($S3177)=2, "Feburary", MONTH($S3177)=3, "March", MONTH($S3177)=4, "April", MONTH($S3177)=5, "May", MONTH($S3177)=6, "June", MONTH($S3177)=7, "July", MONTH($S3177)=8, "August", MONTH($S3177)=9, "September", MONTH($S3177)=10, "October", MONTH($S3177)=11, "November", MONTH($S3177)=12, "December")</f>
        <v>December</v>
      </c>
    </row>
    <row r="3178" spans="1:21" ht="30" x14ac:dyDescent="0.25">
      <c r="A3178">
        <v>3176</v>
      </c>
      <c r="B3178" s="3" t="s">
        <v>3175</v>
      </c>
      <c r="C3178" s="3" t="s">
        <v>7285</v>
      </c>
      <c r="D3178" s="6">
        <v>2000</v>
      </c>
      <c r="E3178" s="8">
        <v>2182</v>
      </c>
      <c r="F3178" t="s">
        <v>8217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8268</v>
      </c>
      <c r="O3178">
        <f t="shared" si="196"/>
        <v>109</v>
      </c>
      <c r="P3178" s="11">
        <f t="shared" si="197"/>
        <v>39.67</v>
      </c>
      <c r="Q3178" t="s">
        <v>8314</v>
      </c>
      <c r="R3178" t="s">
        <v>8315</v>
      </c>
      <c r="S3178" s="10">
        <f t="shared" si="198"/>
        <v>41477.930914351848</v>
      </c>
      <c r="T3178">
        <f t="shared" si="199"/>
        <v>2013</v>
      </c>
      <c r="U3178" s="15" t="str" cm="1">
        <f t="array" ref="U3178">_xlfn.IFS(MONTH($S3178)=1, "January", MONTH($S3178)=2, "Feburary", MONTH($S3178)=3, "March", MONTH($S3178)=4, "April", MONTH($S3178)=5, "May", MONTH($S3178)=6, "June", MONTH($S3178)=7, "July", MONTH($S3178)=8, "August", MONTH($S3178)=9, "September", MONTH($S3178)=10, "October", MONTH($S3178)=11, "November", MONTH($S3178)=12, "December")</f>
        <v>July</v>
      </c>
    </row>
    <row r="3179" spans="1:21" ht="30" x14ac:dyDescent="0.25">
      <c r="A3179">
        <v>3177</v>
      </c>
      <c r="B3179" s="3" t="s">
        <v>3176</v>
      </c>
      <c r="C3179" s="3" t="s">
        <v>7286</v>
      </c>
      <c r="D3179" s="6">
        <v>2000</v>
      </c>
      <c r="E3179" s="8">
        <v>2935</v>
      </c>
      <c r="F3179" t="s">
        <v>8217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8268</v>
      </c>
      <c r="O3179">
        <f t="shared" si="196"/>
        <v>147</v>
      </c>
      <c r="P3179" s="11">
        <f t="shared" si="197"/>
        <v>57.55</v>
      </c>
      <c r="Q3179" t="s">
        <v>8314</v>
      </c>
      <c r="R3179" t="s">
        <v>8315</v>
      </c>
      <c r="S3179" s="10">
        <f t="shared" si="198"/>
        <v>41781.666770833333</v>
      </c>
      <c r="T3179">
        <f t="shared" si="199"/>
        <v>2014</v>
      </c>
      <c r="U3179" s="15" t="str" cm="1">
        <f t="array" ref="U3179">_xlfn.IFS(MONTH($S3179)=1, "January", MONTH($S3179)=2, "Feburary", MONTH($S3179)=3, "March", MONTH($S3179)=4, "April", MONTH($S3179)=5, "May", MONTH($S3179)=6, "June", MONTH($S3179)=7, "July", MONTH($S3179)=8, "August", MONTH($S3179)=9, "September", MONTH($S3179)=10, "October", MONTH($S3179)=11, "November", MONTH($S3179)=12, "December")</f>
        <v>May</v>
      </c>
    </row>
    <row r="3180" spans="1:21" ht="30" x14ac:dyDescent="0.25">
      <c r="A3180">
        <v>3178</v>
      </c>
      <c r="B3180" s="3" t="s">
        <v>3177</v>
      </c>
      <c r="C3180" s="3" t="s">
        <v>7287</v>
      </c>
      <c r="D3180" s="6">
        <v>2000</v>
      </c>
      <c r="E3180" s="8">
        <v>2576</v>
      </c>
      <c r="F3180" t="s">
        <v>8217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8268</v>
      </c>
      <c r="O3180">
        <f t="shared" si="196"/>
        <v>129</v>
      </c>
      <c r="P3180" s="11">
        <f t="shared" si="197"/>
        <v>33.03</v>
      </c>
      <c r="Q3180" t="s">
        <v>8314</v>
      </c>
      <c r="R3180" t="s">
        <v>8315</v>
      </c>
      <c r="S3180" s="10">
        <f t="shared" si="198"/>
        <v>41806.605034722219</v>
      </c>
      <c r="T3180">
        <f t="shared" si="199"/>
        <v>2014</v>
      </c>
      <c r="U3180" s="15" t="str" cm="1">
        <f t="array" ref="U3180">_xlfn.IFS(MONTH($S3180)=1, "January", MONTH($S3180)=2, "Feburary", MONTH($S3180)=3, "March", MONTH($S3180)=4, "April", MONTH($S3180)=5, "May", MONTH($S3180)=6, "June", MONTH($S3180)=7, "July", MONTH($S3180)=8, "August", MONTH($S3180)=9, "September", MONTH($S3180)=10, "October", MONTH($S3180)=11, "November", MONTH($S3180)=12, "December")</f>
        <v>June</v>
      </c>
    </row>
    <row r="3181" spans="1:21" ht="30" x14ac:dyDescent="0.25">
      <c r="A3181">
        <v>3179</v>
      </c>
      <c r="B3181" s="3" t="s">
        <v>3178</v>
      </c>
      <c r="C3181" s="3" t="s">
        <v>7288</v>
      </c>
      <c r="D3181" s="6">
        <v>2000</v>
      </c>
      <c r="E3181" s="8">
        <v>4794.82</v>
      </c>
      <c r="F3181" t="s">
        <v>8217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8268</v>
      </c>
      <c r="O3181">
        <f t="shared" si="196"/>
        <v>240</v>
      </c>
      <c r="P3181" s="11">
        <f t="shared" si="197"/>
        <v>77.34</v>
      </c>
      <c r="Q3181" t="s">
        <v>8314</v>
      </c>
      <c r="R3181" t="s">
        <v>8315</v>
      </c>
      <c r="S3181" s="10">
        <f t="shared" si="198"/>
        <v>41375.702210648145</v>
      </c>
      <c r="T3181">
        <f t="shared" si="199"/>
        <v>2013</v>
      </c>
      <c r="U3181" s="15" t="str" cm="1">
        <f t="array" ref="U3181">_xlfn.IFS(MONTH($S3181)=1, "January", MONTH($S3181)=2, "Feburary", MONTH($S3181)=3, "March", MONTH($S3181)=4, "April", MONTH($S3181)=5, "May", MONTH($S3181)=6, "June", MONTH($S3181)=7, "July", MONTH($S3181)=8, "August", MONTH($S3181)=9, "September", MONTH($S3181)=10, "October", MONTH($S3181)=11, "November", MONTH($S3181)=12, "December")</f>
        <v>April</v>
      </c>
    </row>
    <row r="3182" spans="1:21" ht="30" x14ac:dyDescent="0.25">
      <c r="A3182">
        <v>3180</v>
      </c>
      <c r="B3182" s="3" t="s">
        <v>3179</v>
      </c>
      <c r="C3182" s="3" t="s">
        <v>7289</v>
      </c>
      <c r="D3182" s="6">
        <v>2000</v>
      </c>
      <c r="E3182" s="8">
        <v>1437</v>
      </c>
      <c r="F3182" t="s">
        <v>8217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8268</v>
      </c>
      <c r="O3182">
        <f t="shared" si="196"/>
        <v>72</v>
      </c>
      <c r="P3182" s="11">
        <f t="shared" si="197"/>
        <v>31.93</v>
      </c>
      <c r="Q3182" t="s">
        <v>8314</v>
      </c>
      <c r="R3182" t="s">
        <v>8315</v>
      </c>
      <c r="S3182" s="10">
        <f t="shared" si="198"/>
        <v>41780.412604166668</v>
      </c>
      <c r="T3182">
        <f t="shared" si="199"/>
        <v>2014</v>
      </c>
      <c r="U3182" s="15" t="str" cm="1">
        <f t="array" ref="U3182">_xlfn.IFS(MONTH($S3182)=1, "January", MONTH($S3182)=2, "Feburary", MONTH($S3182)=3, "March", MONTH($S3182)=4, "April", MONTH($S3182)=5, "May", MONTH($S3182)=6, "June", MONTH($S3182)=7, "July", MONTH($S3182)=8, "August", MONTH($S3182)=9, "September", MONTH($S3182)=10, "October", MONTH($S3182)=11, "November", MONTH($S3182)=12, "December")</f>
        <v>May</v>
      </c>
    </row>
    <row r="3183" spans="1:21" ht="30" x14ac:dyDescent="0.25">
      <c r="A3183">
        <v>3181</v>
      </c>
      <c r="B3183" s="3" t="s">
        <v>3180</v>
      </c>
      <c r="C3183" s="3" t="s">
        <v>7290</v>
      </c>
      <c r="D3183" s="6">
        <v>2000</v>
      </c>
      <c r="E3183" s="8">
        <v>545</v>
      </c>
      <c r="F3183" t="s">
        <v>8217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8268</v>
      </c>
      <c r="O3183">
        <f t="shared" si="196"/>
        <v>27</v>
      </c>
      <c r="P3183" s="11">
        <f t="shared" si="197"/>
        <v>36.33</v>
      </c>
      <c r="Q3183" t="s">
        <v>8314</v>
      </c>
      <c r="R3183" t="s">
        <v>8315</v>
      </c>
      <c r="S3183" s="10">
        <f t="shared" si="198"/>
        <v>41779.310034722221</v>
      </c>
      <c r="T3183">
        <f t="shared" si="199"/>
        <v>2014</v>
      </c>
      <c r="U3183" s="15" t="str" cm="1">
        <f t="array" ref="U3183">_xlfn.IFS(MONTH($S3183)=1, "January", MONTH($S3183)=2, "Feburary", MONTH($S3183)=3, "March", MONTH($S3183)=4, "April", MONTH($S3183)=5, "May", MONTH($S3183)=6, "June", MONTH($S3183)=7, "July", MONTH($S3183)=8, "August", MONTH($S3183)=9, "September", MONTH($S3183)=10, "October", MONTH($S3183)=11, "November", MONTH($S3183)=12, "December")</f>
        <v>May</v>
      </c>
    </row>
    <row r="3184" spans="1:21" ht="45" x14ac:dyDescent="0.25">
      <c r="A3184">
        <v>3182</v>
      </c>
      <c r="B3184" s="3" t="s">
        <v>3181</v>
      </c>
      <c r="C3184" s="3" t="s">
        <v>7291</v>
      </c>
      <c r="D3184" s="6">
        <v>2000</v>
      </c>
      <c r="E3184" s="8">
        <v>7062</v>
      </c>
      <c r="F3184" t="s">
        <v>8217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8268</v>
      </c>
      <c r="O3184">
        <f t="shared" si="196"/>
        <v>353</v>
      </c>
      <c r="P3184" s="11">
        <f t="shared" si="197"/>
        <v>46.77</v>
      </c>
      <c r="Q3184" t="s">
        <v>8314</v>
      </c>
      <c r="R3184" t="s">
        <v>8315</v>
      </c>
      <c r="S3184" s="10">
        <f t="shared" si="198"/>
        <v>40883.949317129627</v>
      </c>
      <c r="T3184">
        <f t="shared" si="199"/>
        <v>2011</v>
      </c>
      <c r="U3184" s="15" t="str" cm="1">
        <f t="array" ref="U3184">_xlfn.IFS(MONTH($S3184)=1, "January", MONTH($S3184)=2, "Feburary", MONTH($S3184)=3, "March", MONTH($S3184)=4, "April", MONTH($S3184)=5, "May", MONTH($S3184)=6, "June", MONTH($S3184)=7, "July", MONTH($S3184)=8, "August", MONTH($S3184)=9, "September", MONTH($S3184)=10, "October", MONTH($S3184)=11, "November", MONTH($S3184)=12, "December")</f>
        <v>December</v>
      </c>
    </row>
    <row r="3185" spans="1:21" ht="30" x14ac:dyDescent="0.25">
      <c r="A3185">
        <v>3183</v>
      </c>
      <c r="B3185" s="3" t="s">
        <v>3182</v>
      </c>
      <c r="C3185" s="3" t="s">
        <v>7292</v>
      </c>
      <c r="D3185" s="6">
        <v>2000</v>
      </c>
      <c r="E3185" s="8">
        <v>2725</v>
      </c>
      <c r="F3185" t="s">
        <v>8217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8268</v>
      </c>
      <c r="O3185">
        <f t="shared" si="196"/>
        <v>136</v>
      </c>
      <c r="P3185" s="11">
        <f t="shared" si="197"/>
        <v>40.07</v>
      </c>
      <c r="Q3185" t="s">
        <v>8314</v>
      </c>
      <c r="R3185" t="s">
        <v>8315</v>
      </c>
      <c r="S3185" s="10">
        <f t="shared" si="198"/>
        <v>41491.79478009259</v>
      </c>
      <c r="T3185">
        <f t="shared" si="199"/>
        <v>2013</v>
      </c>
      <c r="U3185" s="15" t="str" cm="1">
        <f t="array" ref="U3185">_xlfn.IFS(MONTH($S3185)=1, "January", MONTH($S3185)=2, "Feburary", MONTH($S3185)=3, "March", MONTH($S3185)=4, "April", MONTH($S3185)=5, "May", MONTH($S3185)=6, "June", MONTH($S3185)=7, "July", MONTH($S3185)=8, "August", MONTH($S3185)=9, "September", MONTH($S3185)=10, "October", MONTH($S3185)=11, "November", MONTH($S3185)=12, "December")</f>
        <v>August</v>
      </c>
    </row>
    <row r="3186" spans="1:21" ht="30" x14ac:dyDescent="0.25">
      <c r="A3186">
        <v>3184</v>
      </c>
      <c r="B3186" s="3" t="s">
        <v>3183</v>
      </c>
      <c r="C3186" s="3" t="s">
        <v>7293</v>
      </c>
      <c r="D3186" s="6">
        <v>2000</v>
      </c>
      <c r="E3186" s="8">
        <v>4610</v>
      </c>
      <c r="F3186" t="s">
        <v>8217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>
        <f t="shared" si="196"/>
        <v>231</v>
      </c>
      <c r="P3186" s="11">
        <f t="shared" si="197"/>
        <v>100.22</v>
      </c>
      <c r="Q3186" t="s">
        <v>8314</v>
      </c>
      <c r="R3186" t="s">
        <v>8315</v>
      </c>
      <c r="S3186" s="10">
        <f t="shared" si="198"/>
        <v>41791.993414351848</v>
      </c>
      <c r="T3186">
        <f t="shared" si="199"/>
        <v>2014</v>
      </c>
      <c r="U3186" s="15" t="str" cm="1">
        <f t="array" ref="U3186">_xlfn.IFS(MONTH($S3186)=1, "January", MONTH($S3186)=2, "Feburary", MONTH($S3186)=3, "March", MONTH($S3186)=4, "April", MONTH($S3186)=5, "May", MONTH($S3186)=6, "June", MONTH($S3186)=7, "July", MONTH($S3186)=8, "August", MONTH($S3186)=9, "September", MONTH($S3186)=10, "October", MONTH($S3186)=11, "November", MONTH($S3186)=12, "December")</f>
        <v>June</v>
      </c>
    </row>
    <row r="3187" spans="1:21" ht="30" x14ac:dyDescent="0.25">
      <c r="A3187">
        <v>3185</v>
      </c>
      <c r="B3187" s="3" t="s">
        <v>3184</v>
      </c>
      <c r="C3187" s="3" t="s">
        <v>7294</v>
      </c>
      <c r="D3187" s="6">
        <v>1999</v>
      </c>
      <c r="E3187" s="8">
        <v>1000</v>
      </c>
      <c r="F3187" t="s">
        <v>8217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8268</v>
      </c>
      <c r="O3187">
        <f t="shared" si="196"/>
        <v>50</v>
      </c>
      <c r="P3187" s="11">
        <f t="shared" si="197"/>
        <v>41.67</v>
      </c>
      <c r="Q3187" t="s">
        <v>8314</v>
      </c>
      <c r="R3187" t="s">
        <v>8315</v>
      </c>
      <c r="S3187" s="10">
        <f t="shared" si="198"/>
        <v>41829.977326388893</v>
      </c>
      <c r="T3187">
        <f t="shared" si="199"/>
        <v>2014</v>
      </c>
      <c r="U3187" s="15" t="str" cm="1">
        <f t="array" ref="U3187">_xlfn.IFS(MONTH($S3187)=1, "January", MONTH($S3187)=2, "Feburary", MONTH($S3187)=3, "March", MONTH($S3187)=4, "April", MONTH($S3187)=5, "May", MONTH($S3187)=6, "June", MONTH($S3187)=7, "July", MONTH($S3187)=8, "August", MONTH($S3187)=9, "September", MONTH($S3187)=10, "October", MONTH($S3187)=11, "November", MONTH($S3187)=12, "December")</f>
        <v>July</v>
      </c>
    </row>
    <row r="3188" spans="1:21" ht="30" x14ac:dyDescent="0.25">
      <c r="A3188">
        <v>3186</v>
      </c>
      <c r="B3188" s="3" t="s">
        <v>3185</v>
      </c>
      <c r="C3188" s="3" t="s">
        <v>7295</v>
      </c>
      <c r="D3188" s="6">
        <v>1964.47</v>
      </c>
      <c r="E3188" s="8">
        <v>3270</v>
      </c>
      <c r="F3188" t="s">
        <v>8217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8268</v>
      </c>
      <c r="O3188">
        <f t="shared" si="196"/>
        <v>166</v>
      </c>
      <c r="P3188" s="11">
        <f t="shared" si="197"/>
        <v>46.71</v>
      </c>
      <c r="Q3188" t="s">
        <v>8314</v>
      </c>
      <c r="R3188" t="s">
        <v>8315</v>
      </c>
      <c r="S3188" s="10">
        <f t="shared" si="198"/>
        <v>41868.924050925925</v>
      </c>
      <c r="T3188">
        <f t="shared" si="199"/>
        <v>2014</v>
      </c>
      <c r="U3188" s="15" t="str" cm="1">
        <f t="array" ref="U3188">_xlfn.IFS(MONTH($S3188)=1, "January", MONTH($S3188)=2, "Feburary", MONTH($S3188)=3, "March", MONTH($S3188)=4, "April", MONTH($S3188)=5, "May", MONTH($S3188)=6, "June", MONTH($S3188)=7, "July", MONTH($S3188)=8, "August", MONTH($S3188)=9, "September", MONTH($S3188)=10, "October", MONTH($S3188)=11, "November", MONTH($S3188)=12, "December")</f>
        <v>August</v>
      </c>
    </row>
    <row r="3189" spans="1:21" ht="30" x14ac:dyDescent="0.25">
      <c r="A3189">
        <v>3187</v>
      </c>
      <c r="B3189" s="3" t="s">
        <v>3186</v>
      </c>
      <c r="C3189" s="3" t="s">
        <v>7296</v>
      </c>
      <c r="D3189" s="6">
        <v>1960</v>
      </c>
      <c r="E3189" s="8">
        <v>17444</v>
      </c>
      <c r="F3189" t="s">
        <v>8217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8268</v>
      </c>
      <c r="O3189">
        <f t="shared" si="196"/>
        <v>890</v>
      </c>
      <c r="P3189" s="11">
        <f t="shared" si="197"/>
        <v>71.489999999999995</v>
      </c>
      <c r="Q3189" t="s">
        <v>8314</v>
      </c>
      <c r="R3189" t="s">
        <v>8315</v>
      </c>
      <c r="S3189" s="10">
        <f t="shared" si="198"/>
        <v>41835.666354166664</v>
      </c>
      <c r="T3189">
        <f t="shared" si="199"/>
        <v>2014</v>
      </c>
      <c r="U3189" s="15" t="str" cm="1">
        <f t="array" ref="U3189">_xlfn.IFS(MONTH($S3189)=1, "January", MONTH($S3189)=2, "Feburary", MONTH($S3189)=3, "March", MONTH($S3189)=4, "April", MONTH($S3189)=5, "May", MONTH($S3189)=6, "June", MONTH($S3189)=7, "July", MONTH($S3189)=8, "August", MONTH($S3189)=9, "September", MONTH($S3189)=10, "October", MONTH($S3189)=11, "November", MONTH($S3189)=12, "December")</f>
        <v>July</v>
      </c>
    </row>
    <row r="3190" spans="1:21" ht="30" x14ac:dyDescent="0.25">
      <c r="A3190">
        <v>3188</v>
      </c>
      <c r="B3190" s="3" t="s">
        <v>3187</v>
      </c>
      <c r="C3190" s="3" t="s">
        <v>7297</v>
      </c>
      <c r="D3190" s="6">
        <v>1930</v>
      </c>
      <c r="E3190" s="8">
        <v>130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>
        <f t="shared" si="196"/>
        <v>7</v>
      </c>
      <c r="P3190" s="11">
        <f t="shared" si="197"/>
        <v>14.44</v>
      </c>
      <c r="Q3190" t="s">
        <v>8314</v>
      </c>
      <c r="R3190" t="s">
        <v>8356</v>
      </c>
      <c r="S3190" s="10">
        <f t="shared" si="198"/>
        <v>42144.415532407409</v>
      </c>
      <c r="T3190">
        <f t="shared" si="199"/>
        <v>2015</v>
      </c>
      <c r="U3190" s="15" t="str" cm="1">
        <f t="array" ref="U3190">_xlfn.IFS(MONTH($S3190)=1, "January", MONTH($S3190)=2, "Feburary", MONTH($S3190)=3, "March", MONTH($S3190)=4, "April", MONTH($S3190)=5, "May", MONTH($S3190)=6, "June", MONTH($S3190)=7, "July", MONTH($S3190)=8, "August", MONTH($S3190)=9, "September", MONTH($S3190)=10, "October", MONTH($S3190)=11, "November", MONTH($S3190)=12, "December")</f>
        <v>May</v>
      </c>
    </row>
    <row r="3191" spans="1:21" ht="30" x14ac:dyDescent="0.25">
      <c r="A3191">
        <v>3189</v>
      </c>
      <c r="B3191" s="3" t="s">
        <v>3188</v>
      </c>
      <c r="C3191" s="3" t="s">
        <v>7298</v>
      </c>
      <c r="D3191" s="6">
        <v>1900</v>
      </c>
      <c r="E3191" s="8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>
        <f t="shared" si="196"/>
        <v>357</v>
      </c>
      <c r="P3191" s="11">
        <f t="shared" si="197"/>
        <v>356.84</v>
      </c>
      <c r="Q3191" t="s">
        <v>8314</v>
      </c>
      <c r="R3191" t="s">
        <v>8356</v>
      </c>
      <c r="S3191" s="10">
        <f t="shared" si="198"/>
        <v>42118.346435185187</v>
      </c>
      <c r="T3191">
        <f t="shared" si="199"/>
        <v>2015</v>
      </c>
      <c r="U3191" s="15" t="str" cm="1">
        <f t="array" ref="U3191">_xlfn.IFS(MONTH($S3191)=1, "January", MONTH($S3191)=2, "Feburary", MONTH($S3191)=3, "March", MONTH($S3191)=4, "April", MONTH($S3191)=5, "May", MONTH($S3191)=6, "June", MONTH($S3191)=7, "July", MONTH($S3191)=8, "August", MONTH($S3191)=9, "September", MONTH($S3191)=10, "October", MONTH($S3191)=11, "November", MONTH($S3191)=12, "December")</f>
        <v>April</v>
      </c>
    </row>
    <row r="3192" spans="1:21" ht="30" x14ac:dyDescent="0.25">
      <c r="A3192">
        <v>3190</v>
      </c>
      <c r="B3192" s="3" t="s">
        <v>3189</v>
      </c>
      <c r="C3192" s="3" t="s">
        <v>7299</v>
      </c>
      <c r="D3192" s="6">
        <v>1900</v>
      </c>
      <c r="E3192" s="8">
        <v>0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>
        <f t="shared" si="196"/>
        <v>0</v>
      </c>
      <c r="P3192" s="11">
        <f t="shared" si="197"/>
        <v>0</v>
      </c>
      <c r="Q3192" t="s">
        <v>8314</v>
      </c>
      <c r="R3192" t="s">
        <v>8356</v>
      </c>
      <c r="S3192" s="10">
        <f t="shared" si="198"/>
        <v>42683.151331018518</v>
      </c>
      <c r="T3192">
        <f t="shared" si="199"/>
        <v>2016</v>
      </c>
      <c r="U3192" s="15" t="str" cm="1">
        <f t="array" ref="U3192">_xlfn.IFS(MONTH($S3192)=1, "January", MONTH($S3192)=2, "Feburary", MONTH($S3192)=3, "March", MONTH($S3192)=4, "April", MONTH($S3192)=5, "May", MONTH($S3192)=6, "June", MONTH($S3192)=7, "July", MONTH($S3192)=8, "August", MONTH($S3192)=9, "September", MONTH($S3192)=10, "October", MONTH($S3192)=11, "November", MONTH($S3192)=12, "December")</f>
        <v>November</v>
      </c>
    </row>
    <row r="3193" spans="1:21" ht="30" x14ac:dyDescent="0.25">
      <c r="A3193">
        <v>3191</v>
      </c>
      <c r="B3193" s="3" t="s">
        <v>3190</v>
      </c>
      <c r="C3193" s="3" t="s">
        <v>7300</v>
      </c>
      <c r="D3193" s="6">
        <v>1900</v>
      </c>
      <c r="E3193" s="8">
        <v>151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>
        <f t="shared" si="196"/>
        <v>8</v>
      </c>
      <c r="P3193" s="11">
        <f t="shared" si="197"/>
        <v>37.75</v>
      </c>
      <c r="Q3193" t="s">
        <v>8314</v>
      </c>
      <c r="R3193" t="s">
        <v>8356</v>
      </c>
      <c r="S3193" s="10">
        <f t="shared" si="198"/>
        <v>42538.755428240736</v>
      </c>
      <c r="T3193">
        <f t="shared" si="199"/>
        <v>2016</v>
      </c>
      <c r="U3193" s="15" t="str" cm="1">
        <f t="array" ref="U3193">_xlfn.IFS(MONTH($S3193)=1, "January", MONTH($S3193)=2, "Feburary", MONTH($S3193)=3, "March", MONTH($S3193)=4, "April", MONTH($S3193)=5, "May", MONTH($S3193)=6, "June", MONTH($S3193)=7, "July", MONTH($S3193)=8, "August", MONTH($S3193)=9, "September", MONTH($S3193)=10, "October", MONTH($S3193)=11, "November", MONTH($S3193)=12, "December")</f>
        <v>June</v>
      </c>
    </row>
    <row r="3194" spans="1:21" ht="30" x14ac:dyDescent="0.25">
      <c r="A3194">
        <v>3192</v>
      </c>
      <c r="B3194" s="3" t="s">
        <v>3191</v>
      </c>
      <c r="C3194" s="3" t="s">
        <v>7301</v>
      </c>
      <c r="D3194" s="6">
        <v>1897</v>
      </c>
      <c r="E3194" s="8">
        <v>102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>
        <f t="shared" si="196"/>
        <v>5</v>
      </c>
      <c r="P3194" s="11">
        <f t="shared" si="197"/>
        <v>12.75</v>
      </c>
      <c r="Q3194" t="s">
        <v>8314</v>
      </c>
      <c r="R3194" t="s">
        <v>8356</v>
      </c>
      <c r="S3194" s="10">
        <f t="shared" si="198"/>
        <v>42018.94049768518</v>
      </c>
      <c r="T3194">
        <f t="shared" si="199"/>
        <v>2015</v>
      </c>
      <c r="U3194" s="15" t="str" cm="1">
        <f t="array" ref="U3194">_xlfn.IFS(MONTH($S3194)=1, "January", MONTH($S3194)=2, "Feburary", MONTH($S3194)=3, "March", MONTH($S3194)=4, "April", MONTH($S3194)=5, "May", MONTH($S3194)=6, "June", MONTH($S3194)=7, "July", MONTH($S3194)=8, "August", MONTH($S3194)=9, "September", MONTH($S3194)=10, "October", MONTH($S3194)=11, "November", MONTH($S3194)=12, "December")</f>
        <v>January</v>
      </c>
    </row>
    <row r="3195" spans="1:21" ht="30" x14ac:dyDescent="0.25">
      <c r="A3195">
        <v>3193</v>
      </c>
      <c r="B3195" s="3" t="s">
        <v>3192</v>
      </c>
      <c r="C3195" s="3" t="s">
        <v>7302</v>
      </c>
      <c r="D3195" s="6">
        <v>1850</v>
      </c>
      <c r="E3195" s="8">
        <v>587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>
        <f t="shared" si="196"/>
        <v>32</v>
      </c>
      <c r="P3195" s="11">
        <f t="shared" si="197"/>
        <v>24.46</v>
      </c>
      <c r="Q3195" t="s">
        <v>8314</v>
      </c>
      <c r="R3195" t="s">
        <v>8356</v>
      </c>
      <c r="S3195" s="10">
        <f t="shared" si="198"/>
        <v>42010.968240740738</v>
      </c>
      <c r="T3195">
        <f t="shared" si="199"/>
        <v>2015</v>
      </c>
      <c r="U3195" s="15" t="str" cm="1">
        <f t="array" ref="U3195">_xlfn.IFS(MONTH($S3195)=1, "January", MONTH($S3195)=2, "Feburary", MONTH($S3195)=3, "March", MONTH($S3195)=4, "April", MONTH($S3195)=5, "May", MONTH($S3195)=6, "June", MONTH($S3195)=7, "July", MONTH($S3195)=8, "August", MONTH($S3195)=9, "September", MONTH($S3195)=10, "October", MONTH($S3195)=11, "November", MONTH($S3195)=12, "December")</f>
        <v>January</v>
      </c>
    </row>
    <row r="3196" spans="1:21" ht="30" x14ac:dyDescent="0.25">
      <c r="A3196">
        <v>3194</v>
      </c>
      <c r="B3196" s="3" t="s">
        <v>3193</v>
      </c>
      <c r="C3196" s="3" t="s">
        <v>7303</v>
      </c>
      <c r="D3196" s="6">
        <v>1800</v>
      </c>
      <c r="E3196" s="8">
        <v>0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>
        <f t="shared" si="196"/>
        <v>0</v>
      </c>
      <c r="P3196" s="11">
        <f t="shared" si="197"/>
        <v>0</v>
      </c>
      <c r="Q3196" t="s">
        <v>8314</v>
      </c>
      <c r="R3196" t="s">
        <v>8356</v>
      </c>
      <c r="S3196" s="10">
        <f t="shared" si="198"/>
        <v>42182.062476851846</v>
      </c>
      <c r="T3196">
        <f t="shared" si="199"/>
        <v>2015</v>
      </c>
      <c r="U3196" s="15" t="str" cm="1">
        <f t="array" ref="U3196">_xlfn.IFS(MONTH($S3196)=1, "January", MONTH($S3196)=2, "Feburary", MONTH($S3196)=3, "March", MONTH($S3196)=4, "April", MONTH($S3196)=5, "May", MONTH($S3196)=6, "June", MONTH($S3196)=7, "July", MONTH($S3196)=8, "August", MONTH($S3196)=9, "September", MONTH($S3196)=10, "October", MONTH($S3196)=11, "November", MONTH($S3196)=12, "December")</f>
        <v>June</v>
      </c>
    </row>
    <row r="3197" spans="1:21" ht="30" x14ac:dyDescent="0.25">
      <c r="A3197">
        <v>3195</v>
      </c>
      <c r="B3197" s="3" t="s">
        <v>3194</v>
      </c>
      <c r="C3197" s="3" t="s">
        <v>7304</v>
      </c>
      <c r="D3197" s="6">
        <v>1800</v>
      </c>
      <c r="E3197" s="8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>
        <f t="shared" si="196"/>
        <v>115</v>
      </c>
      <c r="P3197" s="11">
        <f t="shared" si="197"/>
        <v>53.08</v>
      </c>
      <c r="Q3197" t="s">
        <v>8314</v>
      </c>
      <c r="R3197" t="s">
        <v>8356</v>
      </c>
      <c r="S3197" s="10">
        <f t="shared" si="198"/>
        <v>42017.594236111108</v>
      </c>
      <c r="T3197">
        <f t="shared" si="199"/>
        <v>2015</v>
      </c>
      <c r="U3197" s="15" t="str" cm="1">
        <f t="array" ref="U3197">_xlfn.IFS(MONTH($S3197)=1, "January", MONTH($S3197)=2, "Feburary", MONTH($S3197)=3, "March", MONTH($S3197)=4, "April", MONTH($S3197)=5, "May", MONTH($S3197)=6, "June", MONTH($S3197)=7, "July", MONTH($S3197)=8, "August", MONTH($S3197)=9, "September", MONTH($S3197)=10, "October", MONTH($S3197)=11, "November", MONTH($S3197)=12, "December")</f>
        <v>January</v>
      </c>
    </row>
    <row r="3198" spans="1:21" ht="30" x14ac:dyDescent="0.25">
      <c r="A3198">
        <v>3196</v>
      </c>
      <c r="B3198" s="3" t="s">
        <v>3195</v>
      </c>
      <c r="C3198" s="3" t="s">
        <v>7305</v>
      </c>
      <c r="D3198" s="6">
        <v>1800</v>
      </c>
      <c r="E3198" s="8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>
        <f t="shared" si="196"/>
        <v>100</v>
      </c>
      <c r="P3198" s="11">
        <f t="shared" si="197"/>
        <v>300</v>
      </c>
      <c r="Q3198" t="s">
        <v>8314</v>
      </c>
      <c r="R3198" t="s">
        <v>8356</v>
      </c>
      <c r="S3198" s="10">
        <f t="shared" si="198"/>
        <v>42157.598090277781</v>
      </c>
      <c r="T3198">
        <f t="shared" si="199"/>
        <v>2015</v>
      </c>
      <c r="U3198" s="15" t="str" cm="1">
        <f t="array" ref="U3198">_xlfn.IFS(MONTH($S3198)=1, "January", MONTH($S3198)=2, "Feburary", MONTH($S3198)=3, "March", MONTH($S3198)=4, "April", MONTH($S3198)=5, "May", MONTH($S3198)=6, "June", MONTH($S3198)=7, "July", MONTH($S3198)=8, "August", MONTH($S3198)=9, "September", MONTH($S3198)=10, "October", MONTH($S3198)=11, "November", MONTH($S3198)=12, "December")</f>
        <v>June</v>
      </c>
    </row>
    <row r="3199" spans="1:21" ht="30" x14ac:dyDescent="0.25">
      <c r="A3199">
        <v>3197</v>
      </c>
      <c r="B3199" s="3" t="s">
        <v>3196</v>
      </c>
      <c r="C3199" s="3" t="s">
        <v>7306</v>
      </c>
      <c r="D3199" s="6">
        <v>1800</v>
      </c>
      <c r="E3199" s="8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>
        <f t="shared" si="196"/>
        <v>64</v>
      </c>
      <c r="P3199" s="11">
        <f t="shared" si="197"/>
        <v>286.25</v>
      </c>
      <c r="Q3199" t="s">
        <v>8314</v>
      </c>
      <c r="R3199" t="s">
        <v>8356</v>
      </c>
      <c r="S3199" s="10">
        <f t="shared" si="198"/>
        <v>42009.493263888886</v>
      </c>
      <c r="T3199">
        <f t="shared" si="199"/>
        <v>2015</v>
      </c>
      <c r="U3199" s="15" t="str" cm="1">
        <f t="array" ref="U3199">_xlfn.IFS(MONTH($S3199)=1, "January", MONTH($S3199)=2, "Feburary", MONTH($S3199)=3, "March", MONTH($S3199)=4, "April", MONTH($S3199)=5, "May", MONTH($S3199)=6, "June", MONTH($S3199)=7, "July", MONTH($S3199)=8, "August", MONTH($S3199)=9, "September", MONTH($S3199)=10, "October", MONTH($S3199)=11, "November", MONTH($S3199)=12, "December")</f>
        <v>January</v>
      </c>
    </row>
    <row r="3200" spans="1:21" ht="30" x14ac:dyDescent="0.25">
      <c r="A3200">
        <v>3198</v>
      </c>
      <c r="B3200" s="3" t="s">
        <v>3197</v>
      </c>
      <c r="C3200" s="3" t="s">
        <v>7307</v>
      </c>
      <c r="D3200" s="6">
        <v>1800</v>
      </c>
      <c r="E3200" s="8">
        <v>110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>
        <f t="shared" si="196"/>
        <v>6</v>
      </c>
      <c r="P3200" s="11">
        <f t="shared" si="197"/>
        <v>36.67</v>
      </c>
      <c r="Q3200" t="s">
        <v>8314</v>
      </c>
      <c r="R3200" t="s">
        <v>8356</v>
      </c>
      <c r="S3200" s="10">
        <f t="shared" si="198"/>
        <v>42013.424502314811</v>
      </c>
      <c r="T3200">
        <f t="shared" si="199"/>
        <v>2015</v>
      </c>
      <c r="U3200" s="15" t="str" cm="1">
        <f t="array" ref="U3200">_xlfn.IFS(MONTH($S3200)=1, "January", MONTH($S3200)=2, "Feburary", MONTH($S3200)=3, "March", MONTH($S3200)=4, "April", MONTH($S3200)=5, "May", MONTH($S3200)=6, "June", MONTH($S3200)=7, "July", MONTH($S3200)=8, "August", MONTH($S3200)=9, "September", MONTH($S3200)=10, "October", MONTH($S3200)=11, "November", MONTH($S3200)=12, "December")</f>
        <v>January</v>
      </c>
    </row>
    <row r="3201" spans="1:21" ht="30" x14ac:dyDescent="0.25">
      <c r="A3201">
        <v>3199</v>
      </c>
      <c r="B3201" s="3" t="s">
        <v>3198</v>
      </c>
      <c r="C3201" s="3" t="s">
        <v>7308</v>
      </c>
      <c r="D3201" s="6">
        <v>1800</v>
      </c>
      <c r="E3201" s="8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>
        <f t="shared" si="196"/>
        <v>145</v>
      </c>
      <c r="P3201" s="11">
        <f t="shared" si="197"/>
        <v>49.21</v>
      </c>
      <c r="Q3201" t="s">
        <v>8314</v>
      </c>
      <c r="R3201" t="s">
        <v>8356</v>
      </c>
      <c r="S3201" s="10">
        <f t="shared" si="198"/>
        <v>41858.761782407404</v>
      </c>
      <c r="T3201">
        <f t="shared" si="199"/>
        <v>2014</v>
      </c>
      <c r="U3201" s="15" t="str" cm="1">
        <f t="array" ref="U3201">_xlfn.IFS(MONTH($S3201)=1, "January", MONTH($S3201)=2, "Feburary", MONTH($S3201)=3, "March", MONTH($S3201)=4, "April", MONTH($S3201)=5, "May", MONTH($S3201)=6, "June", MONTH($S3201)=7, "July", MONTH($S3201)=8, "August", MONTH($S3201)=9, "September", MONTH($S3201)=10, "October", MONTH($S3201)=11, "November", MONTH($S3201)=12, "December")</f>
        <v>August</v>
      </c>
    </row>
    <row r="3202" spans="1:21" ht="30" x14ac:dyDescent="0.25">
      <c r="A3202">
        <v>3200</v>
      </c>
      <c r="B3202" s="3" t="s">
        <v>3199</v>
      </c>
      <c r="C3202" s="3" t="s">
        <v>7309</v>
      </c>
      <c r="D3202" s="6">
        <v>1800</v>
      </c>
      <c r="E3202" s="8">
        <v>1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>
        <f t="shared" si="196"/>
        <v>0</v>
      </c>
      <c r="P3202" s="11">
        <f t="shared" si="197"/>
        <v>1</v>
      </c>
      <c r="Q3202" t="s">
        <v>8314</v>
      </c>
      <c r="R3202" t="s">
        <v>8356</v>
      </c>
      <c r="S3202" s="10">
        <f t="shared" si="198"/>
        <v>42460.320613425924</v>
      </c>
      <c r="T3202">
        <f t="shared" si="199"/>
        <v>2016</v>
      </c>
      <c r="U3202" s="15" t="str" cm="1">
        <f t="array" ref="U3202">_xlfn.IFS(MONTH($S3202)=1, "January", MONTH($S3202)=2, "Feburary", MONTH($S3202)=3, "March", MONTH($S3202)=4, "April", MONTH($S3202)=5, "May", MONTH($S3202)=6, "June", MONTH($S3202)=7, "July", MONTH($S3202)=8, "August", MONTH($S3202)=9, "September", MONTH($S3202)=10, "October", MONTH($S3202)=11, "November", MONTH($S3202)=12, "December")</f>
        <v>March</v>
      </c>
    </row>
    <row r="3203" spans="1:21" ht="30" x14ac:dyDescent="0.25">
      <c r="A3203">
        <v>3201</v>
      </c>
      <c r="B3203" s="3" t="s">
        <v>3200</v>
      </c>
      <c r="C3203" s="3" t="s">
        <v>7310</v>
      </c>
      <c r="D3203" s="6">
        <v>1800</v>
      </c>
      <c r="E3203" s="8">
        <v>25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>
        <f t="shared" ref="O3203:O3266" si="200">ROUND($E3203/$D3203*100, 0)</f>
        <v>1</v>
      </c>
      <c r="P3203" s="11">
        <f t="shared" ref="P3203:P3266" si="201">IFERROR(ROUND($E3203/$L3203, 2), 0)</f>
        <v>12.5</v>
      </c>
      <c r="Q3203" t="s">
        <v>8314</v>
      </c>
      <c r="R3203" t="s">
        <v>8356</v>
      </c>
      <c r="S3203" s="10">
        <f t="shared" ref="S3203:S3266" si="202">((($J3203/60)/60)/24)+DATE(1970,1,1)</f>
        <v>41861.767094907409</v>
      </c>
      <c r="T3203">
        <f t="shared" ref="T3203:T3266" si="203">YEAR($S3203)</f>
        <v>2014</v>
      </c>
      <c r="U3203" s="15" t="str" cm="1">
        <f t="array" ref="U3203">_xlfn.IFS(MONTH($S3203)=1, "January", MONTH($S3203)=2, "Feburary", MONTH($S3203)=3, "March", MONTH($S3203)=4, "April", MONTH($S3203)=5, "May", MONTH($S3203)=6, "June", MONTH($S3203)=7, "July", MONTH($S3203)=8, "August", MONTH($S3203)=9, "September", MONTH($S3203)=10, "October", MONTH($S3203)=11, "November", MONTH($S3203)=12, "December")</f>
        <v>August</v>
      </c>
    </row>
    <row r="3204" spans="1:21" ht="30" x14ac:dyDescent="0.25">
      <c r="A3204">
        <v>3202</v>
      </c>
      <c r="B3204" s="3" t="s">
        <v>3201</v>
      </c>
      <c r="C3204" s="3" t="s">
        <v>7311</v>
      </c>
      <c r="D3204" s="6">
        <v>1800</v>
      </c>
      <c r="E3204" s="8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>
        <f t="shared" si="200"/>
        <v>151</v>
      </c>
      <c r="P3204" s="11">
        <f t="shared" si="201"/>
        <v>109.04</v>
      </c>
      <c r="Q3204" t="s">
        <v>8314</v>
      </c>
      <c r="R3204" t="s">
        <v>8356</v>
      </c>
      <c r="S3204" s="10">
        <f t="shared" si="202"/>
        <v>42293.853541666671</v>
      </c>
      <c r="T3204">
        <f t="shared" si="203"/>
        <v>2015</v>
      </c>
      <c r="U3204" s="15" t="str" cm="1">
        <f t="array" ref="U3204">_xlfn.IFS(MONTH($S3204)=1, "January", MONTH($S3204)=2, "Feburary", MONTH($S3204)=3, "March", MONTH($S3204)=4, "April", MONTH($S3204)=5, "May", MONTH($S3204)=6, "June", MONTH($S3204)=7, "July", MONTH($S3204)=8, "August", MONTH($S3204)=9, "September", MONTH($S3204)=10, "October", MONTH($S3204)=11, "November", MONTH($S3204)=12, "December")</f>
        <v>October</v>
      </c>
    </row>
    <row r="3205" spans="1:21" ht="30" x14ac:dyDescent="0.25">
      <c r="A3205">
        <v>3203</v>
      </c>
      <c r="B3205" s="3" t="s">
        <v>3202</v>
      </c>
      <c r="C3205" s="3" t="s">
        <v>7312</v>
      </c>
      <c r="D3205" s="6">
        <v>1800</v>
      </c>
      <c r="E3205" s="8">
        <v>250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>
        <f t="shared" si="200"/>
        <v>14</v>
      </c>
      <c r="P3205" s="11">
        <f t="shared" si="201"/>
        <v>41.67</v>
      </c>
      <c r="Q3205" t="s">
        <v>8314</v>
      </c>
      <c r="R3205" t="s">
        <v>8356</v>
      </c>
      <c r="S3205" s="10">
        <f t="shared" si="202"/>
        <v>42242.988680555558</v>
      </c>
      <c r="T3205">
        <f t="shared" si="203"/>
        <v>2015</v>
      </c>
      <c r="U3205" s="15" t="str" cm="1">
        <f t="array" ref="U3205">_xlfn.IFS(MONTH($S3205)=1, "January", MONTH($S3205)=2, "Feburary", MONTH($S3205)=3, "March", MONTH($S3205)=4, "April", MONTH($S3205)=5, "May", MONTH($S3205)=6, "June", MONTH($S3205)=7, "July", MONTH($S3205)=8, "August", MONTH($S3205)=9, "September", MONTH($S3205)=10, "October", MONTH($S3205)=11, "November", MONTH($S3205)=12, "December")</f>
        <v>August</v>
      </c>
    </row>
    <row r="3206" spans="1:21" ht="30" x14ac:dyDescent="0.25">
      <c r="A3206">
        <v>3204</v>
      </c>
      <c r="B3206" s="3" t="s">
        <v>3203</v>
      </c>
      <c r="C3206" s="3" t="s">
        <v>7313</v>
      </c>
      <c r="D3206" s="6">
        <v>1800</v>
      </c>
      <c r="E3206" s="8">
        <v>0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>
        <f t="shared" si="200"/>
        <v>0</v>
      </c>
      <c r="P3206" s="11">
        <f t="shared" si="201"/>
        <v>0</v>
      </c>
      <c r="Q3206" t="s">
        <v>8314</v>
      </c>
      <c r="R3206" t="s">
        <v>8356</v>
      </c>
      <c r="S3206" s="10">
        <f t="shared" si="202"/>
        <v>42172.686099537037</v>
      </c>
      <c r="T3206">
        <f t="shared" si="203"/>
        <v>2015</v>
      </c>
      <c r="U3206" s="15" t="str" cm="1">
        <f t="array" ref="U3206">_xlfn.IFS(MONTH($S3206)=1, "January", MONTH($S3206)=2, "Feburary", MONTH($S3206)=3, "March", MONTH($S3206)=4, "April", MONTH($S3206)=5, "May", MONTH($S3206)=6, "June", MONTH($S3206)=7, "July", MONTH($S3206)=8, "August", MONTH($S3206)=9, "September", MONTH($S3206)=10, "October", MONTH($S3206)=11, "November", MONTH($S3206)=12, "December")</f>
        <v>June</v>
      </c>
    </row>
    <row r="3207" spans="1:21" ht="30" x14ac:dyDescent="0.25">
      <c r="A3207">
        <v>3205</v>
      </c>
      <c r="B3207" s="3" t="s">
        <v>3204</v>
      </c>
      <c r="C3207" s="3" t="s">
        <v>7314</v>
      </c>
      <c r="D3207" s="6">
        <v>1800</v>
      </c>
      <c r="E3207" s="8">
        <v>273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>
        <f t="shared" si="200"/>
        <v>15</v>
      </c>
      <c r="P3207" s="11">
        <f t="shared" si="201"/>
        <v>22.75</v>
      </c>
      <c r="Q3207" t="s">
        <v>8314</v>
      </c>
      <c r="R3207" t="s">
        <v>8356</v>
      </c>
      <c r="S3207" s="10">
        <f t="shared" si="202"/>
        <v>42095.374675925923</v>
      </c>
      <c r="T3207">
        <f t="shared" si="203"/>
        <v>2015</v>
      </c>
      <c r="U3207" s="15" t="str" cm="1">
        <f t="array" ref="U3207">_xlfn.IFS(MONTH($S3207)=1, "January", MONTH($S3207)=2, "Feburary", MONTH($S3207)=3, "March", MONTH($S3207)=4, "April", MONTH($S3207)=5, "May", MONTH($S3207)=6, "June", MONTH($S3207)=7, "July", MONTH($S3207)=8, "August", MONTH($S3207)=9, "September", MONTH($S3207)=10, "October", MONTH($S3207)=11, "November", MONTH($S3207)=12, "December")</f>
        <v>April</v>
      </c>
    </row>
    <row r="3208" spans="1:21" ht="30" x14ac:dyDescent="0.25">
      <c r="A3208">
        <v>3206</v>
      </c>
      <c r="B3208" s="3" t="s">
        <v>3205</v>
      </c>
      <c r="C3208" s="3" t="s">
        <v>7315</v>
      </c>
      <c r="D3208" s="6">
        <v>1750</v>
      </c>
      <c r="E3208" s="8">
        <v>0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>
        <f t="shared" si="200"/>
        <v>0</v>
      </c>
      <c r="P3208" s="11">
        <f t="shared" si="201"/>
        <v>0</v>
      </c>
      <c r="Q3208" t="s">
        <v>8314</v>
      </c>
      <c r="R3208" t="s">
        <v>8356</v>
      </c>
      <c r="S3208" s="10">
        <f t="shared" si="202"/>
        <v>42236.276053240741</v>
      </c>
      <c r="T3208">
        <f t="shared" si="203"/>
        <v>2015</v>
      </c>
      <c r="U3208" s="15" t="str" cm="1">
        <f t="array" ref="U3208">_xlfn.IFS(MONTH($S3208)=1, "January", MONTH($S3208)=2, "Feburary", MONTH($S3208)=3, "March", MONTH($S3208)=4, "April", MONTH($S3208)=5, "May", MONTH($S3208)=6, "June", MONTH($S3208)=7, "July", MONTH($S3208)=8, "August", MONTH($S3208)=9, "September", MONTH($S3208)=10, "October", MONTH($S3208)=11, "November", MONTH($S3208)=12, "December")</f>
        <v>August</v>
      </c>
    </row>
    <row r="3209" spans="1:21" ht="30" x14ac:dyDescent="0.25">
      <c r="A3209">
        <v>3207</v>
      </c>
      <c r="B3209" s="3" t="s">
        <v>3206</v>
      </c>
      <c r="C3209" s="3" t="s">
        <v>7316</v>
      </c>
      <c r="D3209" s="6">
        <v>1750</v>
      </c>
      <c r="E3209" s="8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>
        <f t="shared" si="200"/>
        <v>146</v>
      </c>
      <c r="P3209" s="11">
        <f t="shared" si="201"/>
        <v>70.83</v>
      </c>
      <c r="Q3209" t="s">
        <v>8314</v>
      </c>
      <c r="R3209" t="s">
        <v>8356</v>
      </c>
      <c r="S3209" s="10">
        <f t="shared" si="202"/>
        <v>42057.277858796297</v>
      </c>
      <c r="T3209">
        <f t="shared" si="203"/>
        <v>2015</v>
      </c>
      <c r="U3209" s="15" t="str" cm="1">
        <f t="array" ref="U3209">_xlfn.IFS(MONTH($S3209)=1, "January", MONTH($S3209)=2, "Feburary", MONTH($S3209)=3, "March", MONTH($S3209)=4, "April", MONTH($S3209)=5, "May", MONTH($S3209)=6, "June", MONTH($S3209)=7, "July", MONTH($S3209)=8, "August", MONTH($S3209)=9, "September", MONTH($S3209)=10, "October", MONTH($S3209)=11, "November", MONTH($S3209)=12, "December")</f>
        <v>Feburary</v>
      </c>
    </row>
    <row r="3210" spans="1:21" ht="30" x14ac:dyDescent="0.25">
      <c r="A3210">
        <v>3208</v>
      </c>
      <c r="B3210" s="3" t="s">
        <v>3207</v>
      </c>
      <c r="C3210" s="3" t="s">
        <v>7317</v>
      </c>
      <c r="D3210" s="6">
        <v>1750</v>
      </c>
      <c r="E3210" s="8">
        <v>5175</v>
      </c>
      <c r="F3210" t="s">
        <v>8217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8268</v>
      </c>
      <c r="O3210">
        <f t="shared" si="200"/>
        <v>296</v>
      </c>
      <c r="P3210" s="11">
        <f t="shared" si="201"/>
        <v>63.11</v>
      </c>
      <c r="Q3210" t="s">
        <v>8314</v>
      </c>
      <c r="R3210" t="s">
        <v>8315</v>
      </c>
      <c r="S3210" s="10">
        <f t="shared" si="202"/>
        <v>41827.605057870373</v>
      </c>
      <c r="T3210">
        <f t="shared" si="203"/>
        <v>2014</v>
      </c>
      <c r="U3210" s="15" t="str" cm="1">
        <f t="array" ref="U3210">_xlfn.IFS(MONTH($S3210)=1, "January", MONTH($S3210)=2, "Feburary", MONTH($S3210)=3, "March", MONTH($S3210)=4, "April", MONTH($S3210)=5, "May", MONTH($S3210)=6, "June", MONTH($S3210)=7, "July", MONTH($S3210)=8, "August", MONTH($S3210)=9, "September", MONTH($S3210)=10, "October", MONTH($S3210)=11, "November", MONTH($S3210)=12, "December")</f>
        <v>July</v>
      </c>
    </row>
    <row r="3211" spans="1:21" ht="30" x14ac:dyDescent="0.25">
      <c r="A3211">
        <v>3209</v>
      </c>
      <c r="B3211" s="3" t="s">
        <v>3208</v>
      </c>
      <c r="C3211" s="3" t="s">
        <v>7318</v>
      </c>
      <c r="D3211" s="6">
        <v>1750</v>
      </c>
      <c r="E3211" s="8">
        <v>11335.7</v>
      </c>
      <c r="F3211" t="s">
        <v>8217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8268</v>
      </c>
      <c r="O3211">
        <f t="shared" si="200"/>
        <v>648</v>
      </c>
      <c r="P3211" s="11">
        <f t="shared" si="201"/>
        <v>50.16</v>
      </c>
      <c r="Q3211" t="s">
        <v>8314</v>
      </c>
      <c r="R3211" t="s">
        <v>8315</v>
      </c>
      <c r="S3211" s="10">
        <f t="shared" si="202"/>
        <v>41778.637245370373</v>
      </c>
      <c r="T3211">
        <f t="shared" si="203"/>
        <v>2014</v>
      </c>
      <c r="U3211" s="15" t="str" cm="1">
        <f t="array" ref="U3211">_xlfn.IFS(MONTH($S3211)=1, "January", MONTH($S3211)=2, "Feburary", MONTH($S3211)=3, "March", MONTH($S3211)=4, "April", MONTH($S3211)=5, "May", MONTH($S3211)=6, "June", MONTH($S3211)=7, "July", MONTH($S3211)=8, "August", MONTH($S3211)=9, "September", MONTH($S3211)=10, "October", MONTH($S3211)=11, "November", MONTH($S3211)=12, "December")</f>
        <v>May</v>
      </c>
    </row>
    <row r="3212" spans="1:21" ht="30" x14ac:dyDescent="0.25">
      <c r="A3212">
        <v>3210</v>
      </c>
      <c r="B3212" s="3" t="s">
        <v>3209</v>
      </c>
      <c r="C3212" s="3" t="s">
        <v>7319</v>
      </c>
      <c r="D3212" s="6">
        <v>1750</v>
      </c>
      <c r="E3212" s="8">
        <v>3773</v>
      </c>
      <c r="F3212" t="s">
        <v>8217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8268</v>
      </c>
      <c r="O3212">
        <f t="shared" si="200"/>
        <v>216</v>
      </c>
      <c r="P3212" s="11">
        <f t="shared" si="201"/>
        <v>62.88</v>
      </c>
      <c r="Q3212" t="s">
        <v>8314</v>
      </c>
      <c r="R3212" t="s">
        <v>8315</v>
      </c>
      <c r="S3212" s="10">
        <f t="shared" si="202"/>
        <v>41013.936562499999</v>
      </c>
      <c r="T3212">
        <f t="shared" si="203"/>
        <v>2012</v>
      </c>
      <c r="U3212" s="15" t="str" cm="1">
        <f t="array" ref="U3212">_xlfn.IFS(MONTH($S3212)=1, "January", MONTH($S3212)=2, "Feburary", MONTH($S3212)=3, "March", MONTH($S3212)=4, "April", MONTH($S3212)=5, "May", MONTH($S3212)=6, "June", MONTH($S3212)=7, "July", MONTH($S3212)=8, "August", MONTH($S3212)=9, "September", MONTH($S3212)=10, "October", MONTH($S3212)=11, "November", MONTH($S3212)=12, "December")</f>
        <v>April</v>
      </c>
    </row>
    <row r="3213" spans="1:21" ht="30" x14ac:dyDescent="0.25">
      <c r="A3213">
        <v>3211</v>
      </c>
      <c r="B3213" s="3" t="s">
        <v>3210</v>
      </c>
      <c r="C3213" s="3" t="s">
        <v>7320</v>
      </c>
      <c r="D3213" s="6">
        <v>1750</v>
      </c>
      <c r="E3213" s="8">
        <v>27541</v>
      </c>
      <c r="F3213" t="s">
        <v>8217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8268</v>
      </c>
      <c r="O3213">
        <f t="shared" si="200"/>
        <v>1574</v>
      </c>
      <c r="P3213" s="11">
        <f t="shared" si="201"/>
        <v>85.53</v>
      </c>
      <c r="Q3213" t="s">
        <v>8314</v>
      </c>
      <c r="R3213" t="s">
        <v>8315</v>
      </c>
      <c r="S3213" s="10">
        <f t="shared" si="202"/>
        <v>41834.586574074077</v>
      </c>
      <c r="T3213">
        <f t="shared" si="203"/>
        <v>2014</v>
      </c>
      <c r="U3213" s="15" t="str" cm="1">
        <f t="array" ref="U3213">_xlfn.IFS(MONTH($S3213)=1, "January", MONTH($S3213)=2, "Feburary", MONTH($S3213)=3, "March", MONTH($S3213)=4, "April", MONTH($S3213)=5, "May", MONTH($S3213)=6, "June", MONTH($S3213)=7, "July", MONTH($S3213)=8, "August", MONTH($S3213)=9, "September", MONTH($S3213)=10, "October", MONTH($S3213)=11, "November", MONTH($S3213)=12, "December")</f>
        <v>July</v>
      </c>
    </row>
    <row r="3214" spans="1:21" ht="30" x14ac:dyDescent="0.25">
      <c r="A3214">
        <v>3212</v>
      </c>
      <c r="B3214" s="3" t="s">
        <v>3211</v>
      </c>
      <c r="C3214" s="3" t="s">
        <v>7321</v>
      </c>
      <c r="D3214" s="6">
        <v>1750</v>
      </c>
      <c r="E3214" s="8">
        <v>5050</v>
      </c>
      <c r="F3214" t="s">
        <v>8217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8268</v>
      </c>
      <c r="O3214">
        <f t="shared" si="200"/>
        <v>289</v>
      </c>
      <c r="P3214" s="11">
        <f t="shared" si="201"/>
        <v>53.72</v>
      </c>
      <c r="Q3214" t="s">
        <v>8314</v>
      </c>
      <c r="R3214" t="s">
        <v>8315</v>
      </c>
      <c r="S3214" s="10">
        <f t="shared" si="202"/>
        <v>41829.795729166668</v>
      </c>
      <c r="T3214">
        <f t="shared" si="203"/>
        <v>2014</v>
      </c>
      <c r="U3214" s="15" t="str" cm="1">
        <f t="array" ref="U3214">_xlfn.IFS(MONTH($S3214)=1, "January", MONTH($S3214)=2, "Feburary", MONTH($S3214)=3, "March", MONTH($S3214)=4, "April", MONTH($S3214)=5, "May", MONTH($S3214)=6, "June", MONTH($S3214)=7, "July", MONTH($S3214)=8, "August", MONTH($S3214)=9, "September", MONTH($S3214)=10, "October", MONTH($S3214)=11, "November", MONTH($S3214)=12, "December")</f>
        <v>July</v>
      </c>
    </row>
    <row r="3215" spans="1:21" ht="30" x14ac:dyDescent="0.25">
      <c r="A3215">
        <v>3213</v>
      </c>
      <c r="B3215" s="3" t="s">
        <v>3212</v>
      </c>
      <c r="C3215" s="3" t="s">
        <v>7322</v>
      </c>
      <c r="D3215" s="6">
        <v>1750</v>
      </c>
      <c r="E3215" s="8">
        <v>6007</v>
      </c>
      <c r="F3215" t="s">
        <v>8217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8268</v>
      </c>
      <c r="O3215">
        <f t="shared" si="200"/>
        <v>343</v>
      </c>
      <c r="P3215" s="11">
        <f t="shared" si="201"/>
        <v>127.81</v>
      </c>
      <c r="Q3215" t="s">
        <v>8314</v>
      </c>
      <c r="R3215" t="s">
        <v>8315</v>
      </c>
      <c r="S3215" s="10">
        <f t="shared" si="202"/>
        <v>42171.763414351852</v>
      </c>
      <c r="T3215">
        <f t="shared" si="203"/>
        <v>2015</v>
      </c>
      <c r="U3215" s="15" t="str" cm="1">
        <f t="array" ref="U3215">_xlfn.IFS(MONTH($S3215)=1, "January", MONTH($S3215)=2, "Feburary", MONTH($S3215)=3, "March", MONTH($S3215)=4, "April", MONTH($S3215)=5, "May", MONTH($S3215)=6, "June", MONTH($S3215)=7, "July", MONTH($S3215)=8, "August", MONTH($S3215)=9, "September", MONTH($S3215)=10, "October", MONTH($S3215)=11, "November", MONTH($S3215)=12, "December")</f>
        <v>June</v>
      </c>
    </row>
    <row r="3216" spans="1:21" ht="30" x14ac:dyDescent="0.25">
      <c r="A3216">
        <v>3214</v>
      </c>
      <c r="B3216" s="3" t="s">
        <v>3213</v>
      </c>
      <c r="C3216" s="3" t="s">
        <v>7323</v>
      </c>
      <c r="D3216" s="6">
        <v>1700</v>
      </c>
      <c r="E3216" s="8">
        <v>12256</v>
      </c>
      <c r="F3216" t="s">
        <v>8217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8268</v>
      </c>
      <c r="O3216">
        <f t="shared" si="200"/>
        <v>721</v>
      </c>
      <c r="P3216" s="11">
        <f t="shared" si="201"/>
        <v>106.57</v>
      </c>
      <c r="Q3216" t="s">
        <v>8314</v>
      </c>
      <c r="R3216" t="s">
        <v>8315</v>
      </c>
      <c r="S3216" s="10">
        <f t="shared" si="202"/>
        <v>42337.792511574073</v>
      </c>
      <c r="T3216">
        <f t="shared" si="203"/>
        <v>2015</v>
      </c>
      <c r="U3216" s="15" t="str" cm="1">
        <f t="array" ref="U3216">_xlfn.IFS(MONTH($S3216)=1, "January", MONTH($S3216)=2, "Feburary", MONTH($S3216)=3, "March", MONTH($S3216)=4, "April", MONTH($S3216)=5, "May", MONTH($S3216)=6, "June", MONTH($S3216)=7, "July", MONTH($S3216)=8, "August", MONTH($S3216)=9, "September", MONTH($S3216)=10, "October", MONTH($S3216)=11, "November", MONTH($S3216)=12, "December")</f>
        <v>November</v>
      </c>
    </row>
    <row r="3217" spans="1:21" ht="60" x14ac:dyDescent="0.25">
      <c r="A3217">
        <v>3215</v>
      </c>
      <c r="B3217" s="3" t="s">
        <v>3214</v>
      </c>
      <c r="C3217" s="3" t="s">
        <v>7324</v>
      </c>
      <c r="D3217" s="6">
        <v>1700</v>
      </c>
      <c r="E3217" s="8">
        <v>35123</v>
      </c>
      <c r="F3217" t="s">
        <v>8217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8268</v>
      </c>
      <c r="O3217">
        <f t="shared" si="200"/>
        <v>2066</v>
      </c>
      <c r="P3217" s="11">
        <f t="shared" si="201"/>
        <v>262.11</v>
      </c>
      <c r="Q3217" t="s">
        <v>8314</v>
      </c>
      <c r="R3217" t="s">
        <v>8315</v>
      </c>
      <c r="S3217" s="10">
        <f t="shared" si="202"/>
        <v>42219.665173611109</v>
      </c>
      <c r="T3217">
        <f t="shared" si="203"/>
        <v>2015</v>
      </c>
      <c r="U3217" s="15" t="str" cm="1">
        <f t="array" ref="U3217">_xlfn.IFS(MONTH($S3217)=1, "January", MONTH($S3217)=2, "Feburary", MONTH($S3217)=3, "March", MONTH($S3217)=4, "April", MONTH($S3217)=5, "May", MONTH($S3217)=6, "June", MONTH($S3217)=7, "July", MONTH($S3217)=8, "August", MONTH($S3217)=9, "September", MONTH($S3217)=10, "October", MONTH($S3217)=11, "November", MONTH($S3217)=12, "December")</f>
        <v>August</v>
      </c>
    </row>
    <row r="3218" spans="1:21" ht="30" x14ac:dyDescent="0.25">
      <c r="A3218">
        <v>3216</v>
      </c>
      <c r="B3218" s="3" t="s">
        <v>3215</v>
      </c>
      <c r="C3218" s="3" t="s">
        <v>7325</v>
      </c>
      <c r="D3218" s="6">
        <v>1700</v>
      </c>
      <c r="E3218" s="8">
        <v>2001</v>
      </c>
      <c r="F3218" t="s">
        <v>8217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8268</v>
      </c>
      <c r="O3218">
        <f t="shared" si="200"/>
        <v>118</v>
      </c>
      <c r="P3218" s="11">
        <f t="shared" si="201"/>
        <v>57.17</v>
      </c>
      <c r="Q3218" t="s">
        <v>8314</v>
      </c>
      <c r="R3218" t="s">
        <v>8315</v>
      </c>
      <c r="S3218" s="10">
        <f t="shared" si="202"/>
        <v>42165.462627314817</v>
      </c>
      <c r="T3218">
        <f t="shared" si="203"/>
        <v>2015</v>
      </c>
      <c r="U3218" s="15" t="str" cm="1">
        <f t="array" ref="U3218">_xlfn.IFS(MONTH($S3218)=1, "January", MONTH($S3218)=2, "Feburary", MONTH($S3218)=3, "March", MONTH($S3218)=4, "April", MONTH($S3218)=5, "May", MONTH($S3218)=6, "June", MONTH($S3218)=7, "July", MONTH($S3218)=8, "August", MONTH($S3218)=9, "September", MONTH($S3218)=10, "October", MONTH($S3218)=11, "November", MONTH($S3218)=12, "December")</f>
        <v>June</v>
      </c>
    </row>
    <row r="3219" spans="1:21" ht="30" x14ac:dyDescent="0.25">
      <c r="A3219">
        <v>3217</v>
      </c>
      <c r="B3219" s="3" t="s">
        <v>3216</v>
      </c>
      <c r="C3219" s="3" t="s">
        <v>7326</v>
      </c>
      <c r="D3219" s="6">
        <v>1700</v>
      </c>
      <c r="E3219" s="8">
        <v>5221</v>
      </c>
      <c r="F3219" t="s">
        <v>8217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8268</v>
      </c>
      <c r="O3219">
        <f t="shared" si="200"/>
        <v>307</v>
      </c>
      <c r="P3219" s="11">
        <f t="shared" si="201"/>
        <v>50.2</v>
      </c>
      <c r="Q3219" t="s">
        <v>8314</v>
      </c>
      <c r="R3219" t="s">
        <v>8315</v>
      </c>
      <c r="S3219" s="10">
        <f t="shared" si="202"/>
        <v>42648.546111111107</v>
      </c>
      <c r="T3219">
        <f t="shared" si="203"/>
        <v>2016</v>
      </c>
      <c r="U3219" s="15" t="str" cm="1">
        <f t="array" ref="U3219">_xlfn.IFS(MONTH($S3219)=1, "January", MONTH($S3219)=2, "Feburary", MONTH($S3219)=3, "March", MONTH($S3219)=4, "April", MONTH($S3219)=5, "May", MONTH($S3219)=6, "June", MONTH($S3219)=7, "July", MONTH($S3219)=8, "August", MONTH($S3219)=9, "September", MONTH($S3219)=10, "October", MONTH($S3219)=11, "November", MONTH($S3219)=12, "December")</f>
        <v>October</v>
      </c>
    </row>
    <row r="3220" spans="1:21" ht="30" x14ac:dyDescent="0.25">
      <c r="A3220">
        <v>3218</v>
      </c>
      <c r="B3220" s="3" t="s">
        <v>3217</v>
      </c>
      <c r="C3220" s="3" t="s">
        <v>7327</v>
      </c>
      <c r="D3220" s="6">
        <v>1700</v>
      </c>
      <c r="E3220" s="8">
        <v>12252</v>
      </c>
      <c r="F3220" t="s">
        <v>8217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8268</v>
      </c>
      <c r="O3220">
        <f t="shared" si="200"/>
        <v>721</v>
      </c>
      <c r="P3220" s="11">
        <f t="shared" si="201"/>
        <v>66.59</v>
      </c>
      <c r="Q3220" t="s">
        <v>8314</v>
      </c>
      <c r="R3220" t="s">
        <v>8315</v>
      </c>
      <c r="S3220" s="10">
        <f t="shared" si="202"/>
        <v>41971.002152777779</v>
      </c>
      <c r="T3220">
        <f t="shared" si="203"/>
        <v>2014</v>
      </c>
      <c r="U3220" s="15" t="str" cm="1">
        <f t="array" ref="U3220">_xlfn.IFS(MONTH($S3220)=1, "January", MONTH($S3220)=2, "Feburary", MONTH($S3220)=3, "March", MONTH($S3220)=4, "April", MONTH($S3220)=5, "May", MONTH($S3220)=6, "June", MONTH($S3220)=7, "July", MONTH($S3220)=8, "August", MONTH($S3220)=9, "September", MONTH($S3220)=10, "October", MONTH($S3220)=11, "November", MONTH($S3220)=12, "December")</f>
        <v>November</v>
      </c>
    </row>
    <row r="3221" spans="1:21" ht="30" x14ac:dyDescent="0.25">
      <c r="A3221">
        <v>3219</v>
      </c>
      <c r="B3221" s="3" t="s">
        <v>3218</v>
      </c>
      <c r="C3221" s="3" t="s">
        <v>7328</v>
      </c>
      <c r="D3221" s="6">
        <v>1680</v>
      </c>
      <c r="E3221" s="8">
        <v>20022</v>
      </c>
      <c r="F3221" t="s">
        <v>8217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8268</v>
      </c>
      <c r="O3221">
        <f t="shared" si="200"/>
        <v>1192</v>
      </c>
      <c r="P3221" s="11">
        <f t="shared" si="201"/>
        <v>168.25</v>
      </c>
      <c r="Q3221" t="s">
        <v>8314</v>
      </c>
      <c r="R3221" t="s">
        <v>8315</v>
      </c>
      <c r="S3221" s="10">
        <f t="shared" si="202"/>
        <v>42050.983182870375</v>
      </c>
      <c r="T3221">
        <f t="shared" si="203"/>
        <v>2015</v>
      </c>
      <c r="U3221" s="15" t="str" cm="1">
        <f t="array" ref="U3221">_xlfn.IFS(MONTH($S3221)=1, "January", MONTH($S3221)=2, "Feburary", MONTH($S3221)=3, "March", MONTH($S3221)=4, "April", MONTH($S3221)=5, "May", MONTH($S3221)=6, "June", MONTH($S3221)=7, "July", MONTH($S3221)=8, "August", MONTH($S3221)=9, "September", MONTH($S3221)=10, "October", MONTH($S3221)=11, "November", MONTH($S3221)=12, "December")</f>
        <v>Feburary</v>
      </c>
    </row>
    <row r="3222" spans="1:21" x14ac:dyDescent="0.25">
      <c r="A3222">
        <v>3220</v>
      </c>
      <c r="B3222" s="3" t="s">
        <v>3219</v>
      </c>
      <c r="C3222" s="3" t="s">
        <v>7329</v>
      </c>
      <c r="D3222" s="6">
        <v>1650</v>
      </c>
      <c r="E3222" s="8">
        <v>15126</v>
      </c>
      <c r="F3222" t="s">
        <v>8217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8268</v>
      </c>
      <c r="O3222">
        <f t="shared" si="200"/>
        <v>917</v>
      </c>
      <c r="P3222" s="11">
        <f t="shared" si="201"/>
        <v>256.37</v>
      </c>
      <c r="Q3222" t="s">
        <v>8314</v>
      </c>
      <c r="R3222" t="s">
        <v>8315</v>
      </c>
      <c r="S3222" s="10">
        <f t="shared" si="202"/>
        <v>42772.833379629628</v>
      </c>
      <c r="T3222">
        <f t="shared" si="203"/>
        <v>2017</v>
      </c>
      <c r="U3222" s="15" t="str" cm="1">
        <f t="array" ref="U3222">_xlfn.IFS(MONTH($S3222)=1, "January", MONTH($S3222)=2, "Feburary", MONTH($S3222)=3, "March", MONTH($S3222)=4, "April", MONTH($S3222)=5, "May", MONTH($S3222)=6, "June", MONTH($S3222)=7, "July", MONTH($S3222)=8, "August", MONTH($S3222)=9, "September", MONTH($S3222)=10, "October", MONTH($S3222)=11, "November", MONTH($S3222)=12, "December")</f>
        <v>Feburary</v>
      </c>
    </row>
    <row r="3223" spans="1:21" ht="30" x14ac:dyDescent="0.25">
      <c r="A3223">
        <v>3221</v>
      </c>
      <c r="B3223" s="3" t="s">
        <v>3220</v>
      </c>
      <c r="C3223" s="3" t="s">
        <v>7330</v>
      </c>
      <c r="D3223" s="6">
        <v>1650</v>
      </c>
      <c r="E3223" s="8">
        <v>4137</v>
      </c>
      <c r="F3223" t="s">
        <v>8217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8268</v>
      </c>
      <c r="O3223">
        <f t="shared" si="200"/>
        <v>251</v>
      </c>
      <c r="P3223" s="11">
        <f t="shared" si="201"/>
        <v>36.61</v>
      </c>
      <c r="Q3223" t="s">
        <v>8314</v>
      </c>
      <c r="R3223" t="s">
        <v>8315</v>
      </c>
      <c r="S3223" s="10">
        <f t="shared" si="202"/>
        <v>42155.696793981479</v>
      </c>
      <c r="T3223">
        <f t="shared" si="203"/>
        <v>2015</v>
      </c>
      <c r="U3223" s="15" t="str" cm="1">
        <f t="array" ref="U3223">_xlfn.IFS(MONTH($S3223)=1, "January", MONTH($S3223)=2, "Feburary", MONTH($S3223)=3, "March", MONTH($S3223)=4, "April", MONTH($S3223)=5, "May", MONTH($S3223)=6, "June", MONTH($S3223)=7, "July", MONTH($S3223)=8, "August", MONTH($S3223)=9, "September", MONTH($S3223)=10, "October", MONTH($S3223)=11, "November", MONTH($S3223)=12, "December")</f>
        <v>May</v>
      </c>
    </row>
    <row r="3224" spans="1:21" ht="30" x14ac:dyDescent="0.25">
      <c r="A3224">
        <v>3222</v>
      </c>
      <c r="B3224" s="3" t="s">
        <v>3221</v>
      </c>
      <c r="C3224" s="3" t="s">
        <v>7331</v>
      </c>
      <c r="D3224" s="6">
        <v>1650</v>
      </c>
      <c r="E3224" s="8">
        <v>3120</v>
      </c>
      <c r="F3224" t="s">
        <v>8217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8268</v>
      </c>
      <c r="O3224">
        <f t="shared" si="200"/>
        <v>189</v>
      </c>
      <c r="P3224" s="11">
        <f t="shared" si="201"/>
        <v>37.14</v>
      </c>
      <c r="Q3224" t="s">
        <v>8314</v>
      </c>
      <c r="R3224" t="s">
        <v>8315</v>
      </c>
      <c r="S3224" s="10">
        <f t="shared" si="202"/>
        <v>42270.582141203704</v>
      </c>
      <c r="T3224">
        <f t="shared" si="203"/>
        <v>2015</v>
      </c>
      <c r="U3224" s="15" t="str" cm="1">
        <f t="array" ref="U3224">_xlfn.IFS(MONTH($S3224)=1, "January", MONTH($S3224)=2, "Feburary", MONTH($S3224)=3, "March", MONTH($S3224)=4, "April", MONTH($S3224)=5, "May", MONTH($S3224)=6, "June", MONTH($S3224)=7, "July", MONTH($S3224)=8, "August", MONTH($S3224)=9, "September", MONTH($S3224)=10, "October", MONTH($S3224)=11, "November", MONTH($S3224)=12, "December")</f>
        <v>September</v>
      </c>
    </row>
    <row r="3225" spans="1:21" ht="30" x14ac:dyDescent="0.25">
      <c r="A3225">
        <v>3223</v>
      </c>
      <c r="B3225" s="3" t="s">
        <v>3222</v>
      </c>
      <c r="C3225" s="3" t="s">
        <v>7332</v>
      </c>
      <c r="D3225" s="6">
        <v>1650</v>
      </c>
      <c r="E3225" s="8">
        <v>3395</v>
      </c>
      <c r="F3225" t="s">
        <v>8217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8268</v>
      </c>
      <c r="O3225">
        <f t="shared" si="200"/>
        <v>206</v>
      </c>
      <c r="P3225" s="11">
        <f t="shared" si="201"/>
        <v>45.88</v>
      </c>
      <c r="Q3225" t="s">
        <v>8314</v>
      </c>
      <c r="R3225" t="s">
        <v>8315</v>
      </c>
      <c r="S3225" s="10">
        <f t="shared" si="202"/>
        <v>42206.835370370376</v>
      </c>
      <c r="T3225">
        <f t="shared" si="203"/>
        <v>2015</v>
      </c>
      <c r="U3225" s="15" t="str" cm="1">
        <f t="array" ref="U3225">_xlfn.IFS(MONTH($S3225)=1, "January", MONTH($S3225)=2, "Feburary", MONTH($S3225)=3, "March", MONTH($S3225)=4, "April", MONTH($S3225)=5, "May", MONTH($S3225)=6, "June", MONTH($S3225)=7, "July", MONTH($S3225)=8, "August", MONTH($S3225)=9, "September", MONTH($S3225)=10, "October", MONTH($S3225)=11, "November", MONTH($S3225)=12, "December")</f>
        <v>July</v>
      </c>
    </row>
    <row r="3226" spans="1:21" ht="30" x14ac:dyDescent="0.25">
      <c r="A3226">
        <v>3224</v>
      </c>
      <c r="B3226" s="3" t="s">
        <v>3223</v>
      </c>
      <c r="C3226" s="3" t="s">
        <v>7333</v>
      </c>
      <c r="D3226" s="6">
        <v>1600</v>
      </c>
      <c r="E3226" s="8">
        <v>30610</v>
      </c>
      <c r="F3226" t="s">
        <v>8217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8268</v>
      </c>
      <c r="O3226">
        <f t="shared" si="200"/>
        <v>1913</v>
      </c>
      <c r="P3226" s="11">
        <f t="shared" si="201"/>
        <v>141.71</v>
      </c>
      <c r="Q3226" t="s">
        <v>8314</v>
      </c>
      <c r="R3226" t="s">
        <v>8315</v>
      </c>
      <c r="S3226" s="10">
        <f t="shared" si="202"/>
        <v>42697.850844907407</v>
      </c>
      <c r="T3226">
        <f t="shared" si="203"/>
        <v>2016</v>
      </c>
      <c r="U3226" s="15" t="str" cm="1">
        <f t="array" ref="U3226">_xlfn.IFS(MONTH($S3226)=1, "January", MONTH($S3226)=2, "Feburary", MONTH($S3226)=3, "March", MONTH($S3226)=4, "April", MONTH($S3226)=5, "May", MONTH($S3226)=6, "June", MONTH($S3226)=7, "July", MONTH($S3226)=8, "August", MONTH($S3226)=9, "September", MONTH($S3226)=10, "October", MONTH($S3226)=11, "November", MONTH($S3226)=12, "December")</f>
        <v>November</v>
      </c>
    </row>
    <row r="3227" spans="1:21" ht="30" x14ac:dyDescent="0.25">
      <c r="A3227">
        <v>3225</v>
      </c>
      <c r="B3227" s="3" t="s">
        <v>3224</v>
      </c>
      <c r="C3227" s="3" t="s">
        <v>7334</v>
      </c>
      <c r="D3227" s="6">
        <v>1600</v>
      </c>
      <c r="E3227" s="8">
        <v>2047</v>
      </c>
      <c r="F3227" t="s">
        <v>8217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8268</v>
      </c>
      <c r="O3227">
        <f t="shared" si="200"/>
        <v>128</v>
      </c>
      <c r="P3227" s="11">
        <f t="shared" si="201"/>
        <v>52.49</v>
      </c>
      <c r="Q3227" t="s">
        <v>8314</v>
      </c>
      <c r="R3227" t="s">
        <v>8315</v>
      </c>
      <c r="S3227" s="10">
        <f t="shared" si="202"/>
        <v>42503.559467592597</v>
      </c>
      <c r="T3227">
        <f t="shared" si="203"/>
        <v>2016</v>
      </c>
      <c r="U3227" s="15" t="str" cm="1">
        <f t="array" ref="U3227">_xlfn.IFS(MONTH($S3227)=1, "January", MONTH($S3227)=2, "Feburary", MONTH($S3227)=3, "March", MONTH($S3227)=4, "April", MONTH($S3227)=5, "May", MONTH($S3227)=6, "June", MONTH($S3227)=7, "July", MONTH($S3227)=8, "August", MONTH($S3227)=9, "September", MONTH($S3227)=10, "October", MONTH($S3227)=11, "November", MONTH($S3227)=12, "December")</f>
        <v>May</v>
      </c>
    </row>
    <row r="3228" spans="1:21" ht="30" x14ac:dyDescent="0.25">
      <c r="A3228">
        <v>3226</v>
      </c>
      <c r="B3228" s="3" t="s">
        <v>3225</v>
      </c>
      <c r="C3228" s="3" t="s">
        <v>7335</v>
      </c>
      <c r="D3228" s="6">
        <v>1600</v>
      </c>
      <c r="E3228" s="8">
        <v>1250</v>
      </c>
      <c r="F3228" t="s">
        <v>8217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8268</v>
      </c>
      <c r="O3228">
        <f t="shared" si="200"/>
        <v>78</v>
      </c>
      <c r="P3228" s="11">
        <f t="shared" si="201"/>
        <v>59.52</v>
      </c>
      <c r="Q3228" t="s">
        <v>8314</v>
      </c>
      <c r="R3228" t="s">
        <v>8315</v>
      </c>
      <c r="S3228" s="10">
        <f t="shared" si="202"/>
        <v>42277.583472222221</v>
      </c>
      <c r="T3228">
        <f t="shared" si="203"/>
        <v>2015</v>
      </c>
      <c r="U3228" s="15" t="str" cm="1">
        <f t="array" ref="U3228">_xlfn.IFS(MONTH($S3228)=1, "January", MONTH($S3228)=2, "Feburary", MONTH($S3228)=3, "March", MONTH($S3228)=4, "April", MONTH($S3228)=5, "May", MONTH($S3228)=6, "June", MONTH($S3228)=7, "July", MONTH($S3228)=8, "August", MONTH($S3228)=9, "September", MONTH($S3228)=10, "October", MONTH($S3228)=11, "November", MONTH($S3228)=12, "December")</f>
        <v>September</v>
      </c>
    </row>
    <row r="3229" spans="1:21" ht="30" x14ac:dyDescent="0.25">
      <c r="A3229">
        <v>3227</v>
      </c>
      <c r="B3229" s="3" t="s">
        <v>3226</v>
      </c>
      <c r="C3229" s="3" t="s">
        <v>7336</v>
      </c>
      <c r="D3229" s="6">
        <v>1600</v>
      </c>
      <c r="E3229" s="8">
        <v>1500</v>
      </c>
      <c r="F3229" t="s">
        <v>8217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8268</v>
      </c>
      <c r="O3229">
        <f t="shared" si="200"/>
        <v>94</v>
      </c>
      <c r="P3229" s="11">
        <f t="shared" si="201"/>
        <v>50</v>
      </c>
      <c r="Q3229" t="s">
        <v>8314</v>
      </c>
      <c r="R3229" t="s">
        <v>8315</v>
      </c>
      <c r="S3229" s="10">
        <f t="shared" si="202"/>
        <v>42722.882361111115</v>
      </c>
      <c r="T3229">
        <f t="shared" si="203"/>
        <v>2016</v>
      </c>
      <c r="U3229" s="15" t="str" cm="1">
        <f t="array" ref="U3229">_xlfn.IFS(MONTH($S3229)=1, "January", MONTH($S3229)=2, "Feburary", MONTH($S3229)=3, "March", MONTH($S3229)=4, "April", MONTH($S3229)=5, "May", MONTH($S3229)=6, "June", MONTH($S3229)=7, "July", MONTH($S3229)=8, "August", MONTH($S3229)=9, "September", MONTH($S3229)=10, "October", MONTH($S3229)=11, "November", MONTH($S3229)=12, "December")</f>
        <v>December</v>
      </c>
    </row>
    <row r="3230" spans="1:21" ht="30" x14ac:dyDescent="0.25">
      <c r="A3230">
        <v>3228</v>
      </c>
      <c r="B3230" s="3" t="s">
        <v>3227</v>
      </c>
      <c r="C3230" s="3" t="s">
        <v>7337</v>
      </c>
      <c r="D3230" s="6">
        <v>1600</v>
      </c>
      <c r="E3230" s="8">
        <v>7164</v>
      </c>
      <c r="F3230" t="s">
        <v>8217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8268</v>
      </c>
      <c r="O3230">
        <f t="shared" si="200"/>
        <v>448</v>
      </c>
      <c r="P3230" s="11">
        <f t="shared" si="201"/>
        <v>193.62</v>
      </c>
      <c r="Q3230" t="s">
        <v>8314</v>
      </c>
      <c r="R3230" t="s">
        <v>8315</v>
      </c>
      <c r="S3230" s="10">
        <f t="shared" si="202"/>
        <v>42323.70930555556</v>
      </c>
      <c r="T3230">
        <f t="shared" si="203"/>
        <v>2015</v>
      </c>
      <c r="U3230" s="15" t="str" cm="1">
        <f t="array" ref="U3230">_xlfn.IFS(MONTH($S3230)=1, "January", MONTH($S3230)=2, "Feburary", MONTH($S3230)=3, "March", MONTH($S3230)=4, "April", MONTH($S3230)=5, "May", MONTH($S3230)=6, "June", MONTH($S3230)=7, "July", MONTH($S3230)=8, "August", MONTH($S3230)=9, "September", MONTH($S3230)=10, "October", MONTH($S3230)=11, "November", MONTH($S3230)=12, "December")</f>
        <v>November</v>
      </c>
    </row>
    <row r="3231" spans="1:21" ht="30" x14ac:dyDescent="0.25">
      <c r="A3231">
        <v>3229</v>
      </c>
      <c r="B3231" s="3" t="s">
        <v>3228</v>
      </c>
      <c r="C3231" s="3" t="s">
        <v>7338</v>
      </c>
      <c r="D3231" s="6">
        <v>1600</v>
      </c>
      <c r="E3231" s="8">
        <v>21573</v>
      </c>
      <c r="F3231" t="s">
        <v>8217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>
        <f t="shared" si="200"/>
        <v>1348</v>
      </c>
      <c r="P3231" s="11">
        <f t="shared" si="201"/>
        <v>106.8</v>
      </c>
      <c r="Q3231" t="s">
        <v>8314</v>
      </c>
      <c r="R3231" t="s">
        <v>8315</v>
      </c>
      <c r="S3231" s="10">
        <f t="shared" si="202"/>
        <v>41933.291643518518</v>
      </c>
      <c r="T3231">
        <f t="shared" si="203"/>
        <v>2014</v>
      </c>
      <c r="U3231" s="15" t="str" cm="1">
        <f t="array" ref="U3231">_xlfn.IFS(MONTH($S3231)=1, "January", MONTH($S3231)=2, "Feburary", MONTH($S3231)=3, "March", MONTH($S3231)=4, "April", MONTH($S3231)=5, "May", MONTH($S3231)=6, "June", MONTH($S3231)=7, "July", MONTH($S3231)=8, "August", MONTH($S3231)=9, "September", MONTH($S3231)=10, "October", MONTH($S3231)=11, "November", MONTH($S3231)=12, "December")</f>
        <v>October</v>
      </c>
    </row>
    <row r="3232" spans="1:21" ht="30" x14ac:dyDescent="0.25">
      <c r="A3232">
        <v>3230</v>
      </c>
      <c r="B3232" s="3" t="s">
        <v>3229</v>
      </c>
      <c r="C3232" s="3" t="s">
        <v>7339</v>
      </c>
      <c r="D3232" s="6">
        <v>1600</v>
      </c>
      <c r="E3232" s="8">
        <v>2857</v>
      </c>
      <c r="F3232" t="s">
        <v>8217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8268</v>
      </c>
      <c r="O3232">
        <f t="shared" si="200"/>
        <v>179</v>
      </c>
      <c r="P3232" s="11">
        <f t="shared" si="201"/>
        <v>77.22</v>
      </c>
      <c r="Q3232" t="s">
        <v>8314</v>
      </c>
      <c r="R3232" t="s">
        <v>8315</v>
      </c>
      <c r="S3232" s="10">
        <f t="shared" si="202"/>
        <v>41898.168125000004</v>
      </c>
      <c r="T3232">
        <f t="shared" si="203"/>
        <v>2014</v>
      </c>
      <c r="U3232" s="15" t="str" cm="1">
        <f t="array" ref="U3232">_xlfn.IFS(MONTH($S3232)=1, "January", MONTH($S3232)=2, "Feburary", MONTH($S3232)=3, "March", MONTH($S3232)=4, "April", MONTH($S3232)=5, "May", MONTH($S3232)=6, "June", MONTH($S3232)=7, "July", MONTH($S3232)=8, "August", MONTH($S3232)=9, "September", MONTH($S3232)=10, "October", MONTH($S3232)=11, "November", MONTH($S3232)=12, "December")</f>
        <v>September</v>
      </c>
    </row>
    <row r="3233" spans="1:21" ht="30" x14ac:dyDescent="0.25">
      <c r="A3233">
        <v>3231</v>
      </c>
      <c r="B3233" s="3" t="s">
        <v>3230</v>
      </c>
      <c r="C3233" s="3" t="s">
        <v>7340</v>
      </c>
      <c r="D3233" s="6">
        <v>1570.79</v>
      </c>
      <c r="E3233" s="8">
        <v>1610</v>
      </c>
      <c r="F3233" t="s">
        <v>8217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8268</v>
      </c>
      <c r="O3233">
        <f t="shared" si="200"/>
        <v>102</v>
      </c>
      <c r="P3233" s="11">
        <f t="shared" si="201"/>
        <v>57.5</v>
      </c>
      <c r="Q3233" t="s">
        <v>8314</v>
      </c>
      <c r="R3233" t="s">
        <v>8315</v>
      </c>
      <c r="S3233" s="10">
        <f t="shared" si="202"/>
        <v>42446.943831018521</v>
      </c>
      <c r="T3233">
        <f t="shared" si="203"/>
        <v>2016</v>
      </c>
      <c r="U3233" s="15" t="str" cm="1">
        <f t="array" ref="U3233">_xlfn.IFS(MONTH($S3233)=1, "January", MONTH($S3233)=2, "Feburary", MONTH($S3233)=3, "March", MONTH($S3233)=4, "April", MONTH($S3233)=5, "May", MONTH($S3233)=6, "June", MONTH($S3233)=7, "July", MONTH($S3233)=8, "August", MONTH($S3233)=9, "September", MONTH($S3233)=10, "October", MONTH($S3233)=11, "November", MONTH($S3233)=12, "December")</f>
        <v>March</v>
      </c>
    </row>
    <row r="3234" spans="1:21" ht="30" x14ac:dyDescent="0.25">
      <c r="A3234">
        <v>3232</v>
      </c>
      <c r="B3234" s="3" t="s">
        <v>3231</v>
      </c>
      <c r="C3234" s="3" t="s">
        <v>7341</v>
      </c>
      <c r="D3234" s="6">
        <v>1570</v>
      </c>
      <c r="E3234" s="8">
        <v>1312</v>
      </c>
      <c r="F3234" t="s">
        <v>8217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8268</v>
      </c>
      <c r="O3234">
        <f t="shared" si="200"/>
        <v>84</v>
      </c>
      <c r="P3234" s="11">
        <f t="shared" si="201"/>
        <v>50.46</v>
      </c>
      <c r="Q3234" t="s">
        <v>8314</v>
      </c>
      <c r="R3234" t="s">
        <v>8315</v>
      </c>
      <c r="S3234" s="10">
        <f t="shared" si="202"/>
        <v>42463.81385416667</v>
      </c>
      <c r="T3234">
        <f t="shared" si="203"/>
        <v>2016</v>
      </c>
      <c r="U3234" s="15" t="str" cm="1">
        <f t="array" ref="U3234">_xlfn.IFS(MONTH($S3234)=1, "January", MONTH($S3234)=2, "Feburary", MONTH($S3234)=3, "March", MONTH($S3234)=4, "April", MONTH($S3234)=5, "May", MONTH($S3234)=6, "June", MONTH($S3234)=7, "July", MONTH($S3234)=8, "August", MONTH($S3234)=9, "September", MONTH($S3234)=10, "October", MONTH($S3234)=11, "November", MONTH($S3234)=12, "December")</f>
        <v>April</v>
      </c>
    </row>
    <row r="3235" spans="1:21" ht="30" x14ac:dyDescent="0.25">
      <c r="A3235">
        <v>3233</v>
      </c>
      <c r="B3235" s="3" t="s">
        <v>3232</v>
      </c>
      <c r="C3235" s="3" t="s">
        <v>7342</v>
      </c>
      <c r="D3235" s="6">
        <v>1551</v>
      </c>
      <c r="E3235" s="8">
        <v>5940</v>
      </c>
      <c r="F3235" t="s">
        <v>8217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8268</v>
      </c>
      <c r="O3235">
        <f t="shared" si="200"/>
        <v>383</v>
      </c>
      <c r="P3235" s="11">
        <f t="shared" si="201"/>
        <v>97.38</v>
      </c>
      <c r="Q3235" t="s">
        <v>8314</v>
      </c>
      <c r="R3235" t="s">
        <v>8315</v>
      </c>
      <c r="S3235" s="10">
        <f t="shared" si="202"/>
        <v>42766.805034722223</v>
      </c>
      <c r="T3235">
        <f t="shared" si="203"/>
        <v>2017</v>
      </c>
      <c r="U3235" s="15" t="str" cm="1">
        <f t="array" ref="U3235">_xlfn.IFS(MONTH($S3235)=1, "January", MONTH($S3235)=2, "Feburary", MONTH($S3235)=3, "March", MONTH($S3235)=4, "April", MONTH($S3235)=5, "May", MONTH($S3235)=6, "June", MONTH($S3235)=7, "July", MONTH($S3235)=8, "August", MONTH($S3235)=9, "September", MONTH($S3235)=10, "October", MONTH($S3235)=11, "November", MONTH($S3235)=12, "December")</f>
        <v>January</v>
      </c>
    </row>
    <row r="3236" spans="1:21" ht="30" x14ac:dyDescent="0.25">
      <c r="A3236">
        <v>3234</v>
      </c>
      <c r="B3236" s="3" t="s">
        <v>3233</v>
      </c>
      <c r="C3236" s="3" t="s">
        <v>7343</v>
      </c>
      <c r="D3236" s="6">
        <v>1550</v>
      </c>
      <c r="E3236" s="8">
        <v>4015.71</v>
      </c>
      <c r="F3236" t="s">
        <v>8217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8268</v>
      </c>
      <c r="O3236">
        <f t="shared" si="200"/>
        <v>259</v>
      </c>
      <c r="P3236" s="11">
        <f t="shared" si="201"/>
        <v>34.92</v>
      </c>
      <c r="Q3236" t="s">
        <v>8314</v>
      </c>
      <c r="R3236" t="s">
        <v>8315</v>
      </c>
      <c r="S3236" s="10">
        <f t="shared" si="202"/>
        <v>42734.789444444439</v>
      </c>
      <c r="T3236">
        <f t="shared" si="203"/>
        <v>2016</v>
      </c>
      <c r="U3236" s="15" t="str" cm="1">
        <f t="array" ref="U3236">_xlfn.IFS(MONTH($S3236)=1, "January", MONTH($S3236)=2, "Feburary", MONTH($S3236)=3, "March", MONTH($S3236)=4, "April", MONTH($S3236)=5, "May", MONTH($S3236)=6, "June", MONTH($S3236)=7, "July", MONTH($S3236)=8, "August", MONTH($S3236)=9, "September", MONTH($S3236)=10, "October", MONTH($S3236)=11, "November", MONTH($S3236)=12, "December")</f>
        <v>December</v>
      </c>
    </row>
    <row r="3237" spans="1:21" ht="30" x14ac:dyDescent="0.25">
      <c r="A3237">
        <v>3235</v>
      </c>
      <c r="B3237" s="3" t="s">
        <v>3234</v>
      </c>
      <c r="C3237" s="3" t="s">
        <v>7344</v>
      </c>
      <c r="D3237" s="6">
        <v>1500</v>
      </c>
      <c r="E3237" s="8">
        <v>15481</v>
      </c>
      <c r="F3237" t="s">
        <v>8217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8268</v>
      </c>
      <c r="O3237">
        <f t="shared" si="200"/>
        <v>1032</v>
      </c>
      <c r="P3237" s="11">
        <f t="shared" si="201"/>
        <v>85.53</v>
      </c>
      <c r="Q3237" t="s">
        <v>8314</v>
      </c>
      <c r="R3237" t="s">
        <v>8315</v>
      </c>
      <c r="S3237" s="10">
        <f t="shared" si="202"/>
        <v>42522.347812499997</v>
      </c>
      <c r="T3237">
        <f t="shared" si="203"/>
        <v>2016</v>
      </c>
      <c r="U3237" s="15" t="str" cm="1">
        <f t="array" ref="U3237">_xlfn.IFS(MONTH($S3237)=1, "January", MONTH($S3237)=2, "Feburary", MONTH($S3237)=3, "March", MONTH($S3237)=4, "April", MONTH($S3237)=5, "May", MONTH($S3237)=6, "June", MONTH($S3237)=7, "July", MONTH($S3237)=8, "August", MONTH($S3237)=9, "September", MONTH($S3237)=10, "October", MONTH($S3237)=11, "November", MONTH($S3237)=12, "December")</f>
        <v>June</v>
      </c>
    </row>
    <row r="3238" spans="1:21" ht="30" x14ac:dyDescent="0.25">
      <c r="A3238">
        <v>3236</v>
      </c>
      <c r="B3238" s="3" t="s">
        <v>3235</v>
      </c>
      <c r="C3238" s="3" t="s">
        <v>7345</v>
      </c>
      <c r="D3238" s="6">
        <v>1500</v>
      </c>
      <c r="E3238" s="8">
        <v>20120</v>
      </c>
      <c r="F3238" t="s">
        <v>8217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8268</v>
      </c>
      <c r="O3238">
        <f t="shared" si="200"/>
        <v>1341</v>
      </c>
      <c r="P3238" s="11">
        <f t="shared" si="201"/>
        <v>182.91</v>
      </c>
      <c r="Q3238" t="s">
        <v>8314</v>
      </c>
      <c r="R3238" t="s">
        <v>8315</v>
      </c>
      <c r="S3238" s="10">
        <f t="shared" si="202"/>
        <v>42702.917048611111</v>
      </c>
      <c r="T3238">
        <f t="shared" si="203"/>
        <v>2016</v>
      </c>
      <c r="U3238" s="15" t="str" cm="1">
        <f t="array" ref="U3238">_xlfn.IFS(MONTH($S3238)=1, "January", MONTH($S3238)=2, "Feburary", MONTH($S3238)=3, "March", MONTH($S3238)=4, "April", MONTH($S3238)=5, "May", MONTH($S3238)=6, "June", MONTH($S3238)=7, "July", MONTH($S3238)=8, "August", MONTH($S3238)=9, "September", MONTH($S3238)=10, "October", MONTH($S3238)=11, "November", MONTH($S3238)=12, "December")</f>
        <v>November</v>
      </c>
    </row>
    <row r="3239" spans="1:21" ht="30" x14ac:dyDescent="0.25">
      <c r="A3239">
        <v>3237</v>
      </c>
      <c r="B3239" s="3" t="s">
        <v>3236</v>
      </c>
      <c r="C3239" s="3" t="s">
        <v>7346</v>
      </c>
      <c r="D3239" s="6">
        <v>1500</v>
      </c>
      <c r="E3239" s="8">
        <v>35275.64</v>
      </c>
      <c r="F3239" t="s">
        <v>8217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8268</v>
      </c>
      <c r="O3239">
        <f t="shared" si="200"/>
        <v>2352</v>
      </c>
      <c r="P3239" s="11">
        <f t="shared" si="201"/>
        <v>131.13999999999999</v>
      </c>
      <c r="Q3239" t="s">
        <v>8314</v>
      </c>
      <c r="R3239" t="s">
        <v>8315</v>
      </c>
      <c r="S3239" s="10">
        <f t="shared" si="202"/>
        <v>42252.474351851852</v>
      </c>
      <c r="T3239">
        <f t="shared" si="203"/>
        <v>2015</v>
      </c>
      <c r="U3239" s="15" t="str" cm="1">
        <f t="array" ref="U3239">_xlfn.IFS(MONTH($S3239)=1, "January", MONTH($S3239)=2, "Feburary", MONTH($S3239)=3, "March", MONTH($S3239)=4, "April", MONTH($S3239)=5, "May", MONTH($S3239)=6, "June", MONTH($S3239)=7, "July", MONTH($S3239)=8, "August", MONTH($S3239)=9, "September", MONTH($S3239)=10, "October", MONTH($S3239)=11, "November", MONTH($S3239)=12, "December")</f>
        <v>September</v>
      </c>
    </row>
    <row r="3240" spans="1:21" ht="30" x14ac:dyDescent="0.25">
      <c r="A3240">
        <v>3238</v>
      </c>
      <c r="B3240" s="3" t="s">
        <v>3237</v>
      </c>
      <c r="C3240" s="3" t="s">
        <v>7347</v>
      </c>
      <c r="D3240" s="6">
        <v>1500</v>
      </c>
      <c r="E3240" s="8">
        <v>3145</v>
      </c>
      <c r="F3240" t="s">
        <v>8217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8268</v>
      </c>
      <c r="O3240">
        <f t="shared" si="200"/>
        <v>210</v>
      </c>
      <c r="P3240" s="11">
        <f t="shared" si="201"/>
        <v>39.81</v>
      </c>
      <c r="Q3240" t="s">
        <v>8314</v>
      </c>
      <c r="R3240" t="s">
        <v>8315</v>
      </c>
      <c r="S3240" s="10">
        <f t="shared" si="202"/>
        <v>42156.510393518518</v>
      </c>
      <c r="T3240">
        <f t="shared" si="203"/>
        <v>2015</v>
      </c>
      <c r="U3240" s="15" t="str" cm="1">
        <f t="array" ref="U3240">_xlfn.IFS(MONTH($S3240)=1, "January", MONTH($S3240)=2, "Feburary", MONTH($S3240)=3, "March", MONTH($S3240)=4, "April", MONTH($S3240)=5, "May", MONTH($S3240)=6, "June", MONTH($S3240)=7, "July", MONTH($S3240)=8, "August", MONTH($S3240)=9, "September", MONTH($S3240)=10, "October", MONTH($S3240)=11, "November", MONTH($S3240)=12, "December")</f>
        <v>June</v>
      </c>
    </row>
    <row r="3241" spans="1:21" ht="30" x14ac:dyDescent="0.25">
      <c r="A3241">
        <v>3239</v>
      </c>
      <c r="B3241" s="3" t="s">
        <v>3238</v>
      </c>
      <c r="C3241" s="3" t="s">
        <v>7348</v>
      </c>
      <c r="D3241" s="6">
        <v>1500</v>
      </c>
      <c r="E3241" s="8">
        <v>6208.98</v>
      </c>
      <c r="F3241" t="s">
        <v>8217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>
        <f t="shared" si="200"/>
        <v>414</v>
      </c>
      <c r="P3241" s="11">
        <f t="shared" si="201"/>
        <v>59.7</v>
      </c>
      <c r="Q3241" t="s">
        <v>8314</v>
      </c>
      <c r="R3241" t="s">
        <v>8315</v>
      </c>
      <c r="S3241" s="10">
        <f t="shared" si="202"/>
        <v>42278.089039351849</v>
      </c>
      <c r="T3241">
        <f t="shared" si="203"/>
        <v>2015</v>
      </c>
      <c r="U3241" s="15" t="str" cm="1">
        <f t="array" ref="U3241">_xlfn.IFS(MONTH($S3241)=1, "January", MONTH($S3241)=2, "Feburary", MONTH($S3241)=3, "March", MONTH($S3241)=4, "April", MONTH($S3241)=5, "May", MONTH($S3241)=6, "June", MONTH($S3241)=7, "July", MONTH($S3241)=8, "August", MONTH($S3241)=9, "September", MONTH($S3241)=10, "October", MONTH($S3241)=11, "November", MONTH($S3241)=12, "December")</f>
        <v>October</v>
      </c>
    </row>
    <row r="3242" spans="1:21" ht="30" x14ac:dyDescent="0.25">
      <c r="A3242">
        <v>3240</v>
      </c>
      <c r="B3242" s="3" t="s">
        <v>3239</v>
      </c>
      <c r="C3242" s="3" t="s">
        <v>7349</v>
      </c>
      <c r="D3242" s="6">
        <v>1500</v>
      </c>
      <c r="E3242" s="8">
        <v>3017</v>
      </c>
      <c r="F3242" t="s">
        <v>8217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8268</v>
      </c>
      <c r="O3242">
        <f t="shared" si="200"/>
        <v>201</v>
      </c>
      <c r="P3242" s="11">
        <f t="shared" si="201"/>
        <v>88.74</v>
      </c>
      <c r="Q3242" t="s">
        <v>8314</v>
      </c>
      <c r="R3242" t="s">
        <v>8315</v>
      </c>
      <c r="S3242" s="10">
        <f t="shared" si="202"/>
        <v>42754.693842592591</v>
      </c>
      <c r="T3242">
        <f t="shared" si="203"/>
        <v>2017</v>
      </c>
      <c r="U3242" s="15" t="str" cm="1">
        <f t="array" ref="U3242">_xlfn.IFS(MONTH($S3242)=1, "January", MONTH($S3242)=2, "Feburary", MONTH($S3242)=3, "March", MONTH($S3242)=4, "April", MONTH($S3242)=5, "May", MONTH($S3242)=6, "June", MONTH($S3242)=7, "July", MONTH($S3242)=8, "August", MONTH($S3242)=9, "September", MONTH($S3242)=10, "October", MONTH($S3242)=11, "November", MONTH($S3242)=12, "December")</f>
        <v>January</v>
      </c>
    </row>
    <row r="3243" spans="1:21" ht="30" x14ac:dyDescent="0.25">
      <c r="A3243">
        <v>3241</v>
      </c>
      <c r="B3243" s="3" t="s">
        <v>3240</v>
      </c>
      <c r="C3243" s="3" t="s">
        <v>7350</v>
      </c>
      <c r="D3243" s="6">
        <v>1500</v>
      </c>
      <c r="E3243" s="8">
        <v>9801</v>
      </c>
      <c r="F3243" t="s">
        <v>8217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8268</v>
      </c>
      <c r="O3243">
        <f t="shared" si="200"/>
        <v>653</v>
      </c>
      <c r="P3243" s="11">
        <f t="shared" si="201"/>
        <v>58.69</v>
      </c>
      <c r="Q3243" t="s">
        <v>8314</v>
      </c>
      <c r="R3243" t="s">
        <v>8315</v>
      </c>
      <c r="S3243" s="10">
        <f t="shared" si="202"/>
        <v>41893.324884259258</v>
      </c>
      <c r="T3243">
        <f t="shared" si="203"/>
        <v>2014</v>
      </c>
      <c r="U3243" s="15" t="str" cm="1">
        <f t="array" ref="U3243">_xlfn.IFS(MONTH($S3243)=1, "January", MONTH($S3243)=2, "Feburary", MONTH($S3243)=3, "March", MONTH($S3243)=4, "April", MONTH($S3243)=5, "May", MONTH($S3243)=6, "June", MONTH($S3243)=7, "July", MONTH($S3243)=8, "August", MONTH($S3243)=9, "September", MONTH($S3243)=10, "October", MONTH($S3243)=11, "November", MONTH($S3243)=12, "December")</f>
        <v>September</v>
      </c>
    </row>
    <row r="3244" spans="1:21" ht="30" x14ac:dyDescent="0.25">
      <c r="A3244">
        <v>3242</v>
      </c>
      <c r="B3244" s="3" t="s">
        <v>3241</v>
      </c>
      <c r="C3244" s="3" t="s">
        <v>7351</v>
      </c>
      <c r="D3244" s="6">
        <v>1500</v>
      </c>
      <c r="E3244" s="8">
        <v>12730.42</v>
      </c>
      <c r="F3244" t="s">
        <v>8217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8268</v>
      </c>
      <c r="O3244">
        <f t="shared" si="200"/>
        <v>849</v>
      </c>
      <c r="P3244" s="11">
        <f t="shared" si="201"/>
        <v>69.569999999999993</v>
      </c>
      <c r="Q3244" t="s">
        <v>8314</v>
      </c>
      <c r="R3244" t="s">
        <v>8315</v>
      </c>
      <c r="S3244" s="10">
        <f t="shared" si="202"/>
        <v>41871.755694444444</v>
      </c>
      <c r="T3244">
        <f t="shared" si="203"/>
        <v>2014</v>
      </c>
      <c r="U3244" s="15" t="str" cm="1">
        <f t="array" ref="U3244">_xlfn.IFS(MONTH($S3244)=1, "January", MONTH($S3244)=2, "Feburary", MONTH($S3244)=3, "March", MONTH($S3244)=4, "April", MONTH($S3244)=5, "May", MONTH($S3244)=6, "June", MONTH($S3244)=7, "July", MONTH($S3244)=8, "August", MONTH($S3244)=9, "September", MONTH($S3244)=10, "October", MONTH($S3244)=11, "November", MONTH($S3244)=12, "December")</f>
        <v>August</v>
      </c>
    </row>
    <row r="3245" spans="1:21" ht="30" x14ac:dyDescent="0.25">
      <c r="A3245">
        <v>3243</v>
      </c>
      <c r="B3245" s="3" t="s">
        <v>3242</v>
      </c>
      <c r="C3245" s="3" t="s">
        <v>7352</v>
      </c>
      <c r="D3245" s="6">
        <v>1500</v>
      </c>
      <c r="E3245" s="8">
        <v>8227</v>
      </c>
      <c r="F3245" t="s">
        <v>8217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8268</v>
      </c>
      <c r="O3245">
        <f t="shared" si="200"/>
        <v>548</v>
      </c>
      <c r="P3245" s="11">
        <f t="shared" si="201"/>
        <v>115.87</v>
      </c>
      <c r="Q3245" t="s">
        <v>8314</v>
      </c>
      <c r="R3245" t="s">
        <v>8315</v>
      </c>
      <c r="S3245" s="10">
        <f t="shared" si="202"/>
        <v>42262.096782407403</v>
      </c>
      <c r="T3245">
        <f t="shared" si="203"/>
        <v>2015</v>
      </c>
      <c r="U3245" s="15" t="str" cm="1">
        <f t="array" ref="U3245">_xlfn.IFS(MONTH($S3245)=1, "January", MONTH($S3245)=2, "Feburary", MONTH($S3245)=3, "March", MONTH($S3245)=4, "April", MONTH($S3245)=5, "May", MONTH($S3245)=6, "June", MONTH($S3245)=7, "July", MONTH($S3245)=8, "August", MONTH($S3245)=9, "September", MONTH($S3245)=10, "October", MONTH($S3245)=11, "November", MONTH($S3245)=12, "December")</f>
        <v>September</v>
      </c>
    </row>
    <row r="3246" spans="1:21" ht="30" x14ac:dyDescent="0.25">
      <c r="A3246">
        <v>3244</v>
      </c>
      <c r="B3246" s="3" t="s">
        <v>3243</v>
      </c>
      <c r="C3246" s="3" t="s">
        <v>7353</v>
      </c>
      <c r="D3246" s="6">
        <v>1500</v>
      </c>
      <c r="E3246" s="8">
        <v>1647</v>
      </c>
      <c r="F3246" t="s">
        <v>8217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8268</v>
      </c>
      <c r="O3246">
        <f t="shared" si="200"/>
        <v>110</v>
      </c>
      <c r="P3246" s="11">
        <f t="shared" si="201"/>
        <v>23.87</v>
      </c>
      <c r="Q3246" t="s">
        <v>8314</v>
      </c>
      <c r="R3246" t="s">
        <v>8315</v>
      </c>
      <c r="S3246" s="10">
        <f t="shared" si="202"/>
        <v>42675.694236111114</v>
      </c>
      <c r="T3246">
        <f t="shared" si="203"/>
        <v>2016</v>
      </c>
      <c r="U3246" s="15" t="str" cm="1">
        <f t="array" ref="U3246">_xlfn.IFS(MONTH($S3246)=1, "January", MONTH($S3246)=2, "Feburary", MONTH($S3246)=3, "March", MONTH($S3246)=4, "April", MONTH($S3246)=5, "May", MONTH($S3246)=6, "June", MONTH($S3246)=7, "July", MONTH($S3246)=8, "August", MONTH($S3246)=9, "September", MONTH($S3246)=10, "October", MONTH($S3246)=11, "November", MONTH($S3246)=12, "December")</f>
        <v>November</v>
      </c>
    </row>
    <row r="3247" spans="1:21" ht="30" x14ac:dyDescent="0.25">
      <c r="A3247">
        <v>3245</v>
      </c>
      <c r="B3247" s="3" t="s">
        <v>3244</v>
      </c>
      <c r="C3247" s="3" t="s">
        <v>7354</v>
      </c>
      <c r="D3247" s="6">
        <v>1500</v>
      </c>
      <c r="E3247" s="8">
        <v>21904</v>
      </c>
      <c r="F3247" t="s">
        <v>8217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8268</v>
      </c>
      <c r="O3247">
        <f t="shared" si="200"/>
        <v>1460</v>
      </c>
      <c r="P3247" s="11">
        <f t="shared" si="201"/>
        <v>81.13</v>
      </c>
      <c r="Q3247" t="s">
        <v>8314</v>
      </c>
      <c r="R3247" t="s">
        <v>8315</v>
      </c>
      <c r="S3247" s="10">
        <f t="shared" si="202"/>
        <v>42135.60020833333</v>
      </c>
      <c r="T3247">
        <f t="shared" si="203"/>
        <v>2015</v>
      </c>
      <c r="U3247" s="15" t="str" cm="1">
        <f t="array" ref="U3247">_xlfn.IFS(MONTH($S3247)=1, "January", MONTH($S3247)=2, "Feburary", MONTH($S3247)=3, "March", MONTH($S3247)=4, "April", MONTH($S3247)=5, "May", MONTH($S3247)=6, "June", MONTH($S3247)=7, "July", MONTH($S3247)=8, "August", MONTH($S3247)=9, "September", MONTH($S3247)=10, "October", MONTH($S3247)=11, "November", MONTH($S3247)=12, "December")</f>
        <v>May</v>
      </c>
    </row>
    <row r="3248" spans="1:21" ht="30" x14ac:dyDescent="0.25">
      <c r="A3248">
        <v>3246</v>
      </c>
      <c r="B3248" s="3" t="s">
        <v>3245</v>
      </c>
      <c r="C3248" s="3" t="s">
        <v>7355</v>
      </c>
      <c r="D3248" s="6">
        <v>1500</v>
      </c>
      <c r="E3248" s="8">
        <v>11122</v>
      </c>
      <c r="F3248" t="s">
        <v>8217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8268</v>
      </c>
      <c r="O3248">
        <f t="shared" si="200"/>
        <v>741</v>
      </c>
      <c r="P3248" s="11">
        <f t="shared" si="201"/>
        <v>57.63</v>
      </c>
      <c r="Q3248" t="s">
        <v>8314</v>
      </c>
      <c r="R3248" t="s">
        <v>8315</v>
      </c>
      <c r="S3248" s="10">
        <f t="shared" si="202"/>
        <v>42230.472222222219</v>
      </c>
      <c r="T3248">
        <f t="shared" si="203"/>
        <v>2015</v>
      </c>
      <c r="U3248" s="15" t="str" cm="1">
        <f t="array" ref="U3248">_xlfn.IFS(MONTH($S3248)=1, "January", MONTH($S3248)=2, "Feburary", MONTH($S3248)=3, "March", MONTH($S3248)=4, "April", MONTH($S3248)=5, "May", MONTH($S3248)=6, "June", MONTH($S3248)=7, "July", MONTH($S3248)=8, "August", MONTH($S3248)=9, "September", MONTH($S3248)=10, "October", MONTH($S3248)=11, "November", MONTH($S3248)=12, "December")</f>
        <v>August</v>
      </c>
    </row>
    <row r="3249" spans="1:21" ht="30" x14ac:dyDescent="0.25">
      <c r="A3249">
        <v>3247</v>
      </c>
      <c r="B3249" s="3" t="s">
        <v>3246</v>
      </c>
      <c r="C3249" s="3" t="s">
        <v>7356</v>
      </c>
      <c r="D3249" s="6">
        <v>1500</v>
      </c>
      <c r="E3249" s="8">
        <v>2646.5</v>
      </c>
      <c r="F3249" t="s">
        <v>8217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>
        <f t="shared" si="200"/>
        <v>176</v>
      </c>
      <c r="P3249" s="11">
        <f t="shared" si="201"/>
        <v>46.43</v>
      </c>
      <c r="Q3249" t="s">
        <v>8314</v>
      </c>
      <c r="R3249" t="s">
        <v>8315</v>
      </c>
      <c r="S3249" s="10">
        <f t="shared" si="202"/>
        <v>42167.434166666666</v>
      </c>
      <c r="T3249">
        <f t="shared" si="203"/>
        <v>2015</v>
      </c>
      <c r="U3249" s="15" t="str" cm="1">
        <f t="array" ref="U3249">_xlfn.IFS(MONTH($S3249)=1, "January", MONTH($S3249)=2, "Feburary", MONTH($S3249)=3, "March", MONTH($S3249)=4, "April", MONTH($S3249)=5, "May", MONTH($S3249)=6, "June", MONTH($S3249)=7, "July", MONTH($S3249)=8, "August", MONTH($S3249)=9, "September", MONTH($S3249)=10, "October", MONTH($S3249)=11, "November", MONTH($S3249)=12, "December")</f>
        <v>June</v>
      </c>
    </row>
    <row r="3250" spans="1:21" ht="30" x14ac:dyDescent="0.25">
      <c r="A3250">
        <v>3248</v>
      </c>
      <c r="B3250" s="3" t="s">
        <v>3247</v>
      </c>
      <c r="C3250" s="3" t="s">
        <v>7357</v>
      </c>
      <c r="D3250" s="6">
        <v>1500</v>
      </c>
      <c r="E3250" s="8">
        <v>12095</v>
      </c>
      <c r="F3250" t="s">
        <v>8217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8268</v>
      </c>
      <c r="O3250">
        <f t="shared" si="200"/>
        <v>806</v>
      </c>
      <c r="P3250" s="11">
        <f t="shared" si="201"/>
        <v>60.48</v>
      </c>
      <c r="Q3250" t="s">
        <v>8314</v>
      </c>
      <c r="R3250" t="s">
        <v>8315</v>
      </c>
      <c r="S3250" s="10">
        <f t="shared" si="202"/>
        <v>42068.888391203705</v>
      </c>
      <c r="T3250">
        <f t="shared" si="203"/>
        <v>2015</v>
      </c>
      <c r="U3250" s="15" t="str" cm="1">
        <f t="array" ref="U3250">_xlfn.IFS(MONTH($S3250)=1, "January", MONTH($S3250)=2, "Feburary", MONTH($S3250)=3, "March", MONTH($S3250)=4, "April", MONTH($S3250)=5, "May", MONTH($S3250)=6, "June", MONTH($S3250)=7, "July", MONTH($S3250)=8, "August", MONTH($S3250)=9, "September", MONTH($S3250)=10, "October", MONTH($S3250)=11, "November", MONTH($S3250)=12, "December")</f>
        <v>March</v>
      </c>
    </row>
    <row r="3251" spans="1:21" ht="30" x14ac:dyDescent="0.25">
      <c r="A3251">
        <v>3249</v>
      </c>
      <c r="B3251" s="3" t="s">
        <v>3248</v>
      </c>
      <c r="C3251" s="3" t="s">
        <v>7358</v>
      </c>
      <c r="D3251" s="6">
        <v>1500</v>
      </c>
      <c r="E3251" s="8">
        <v>5771</v>
      </c>
      <c r="F3251" t="s">
        <v>8217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>
        <f t="shared" si="200"/>
        <v>385</v>
      </c>
      <c r="P3251" s="11">
        <f t="shared" si="201"/>
        <v>65.58</v>
      </c>
      <c r="Q3251" t="s">
        <v>8314</v>
      </c>
      <c r="R3251" t="s">
        <v>8315</v>
      </c>
      <c r="S3251" s="10">
        <f t="shared" si="202"/>
        <v>42145.746689814812</v>
      </c>
      <c r="T3251">
        <f t="shared" si="203"/>
        <v>2015</v>
      </c>
      <c r="U3251" s="15" t="str" cm="1">
        <f t="array" ref="U3251">_xlfn.IFS(MONTH($S3251)=1, "January", MONTH($S3251)=2, "Feburary", MONTH($S3251)=3, "March", MONTH($S3251)=4, "April", MONTH($S3251)=5, "May", MONTH($S3251)=6, "June", MONTH($S3251)=7, "July", MONTH($S3251)=8, "August", MONTH($S3251)=9, "September", MONTH($S3251)=10, "October", MONTH($S3251)=11, "November", MONTH($S3251)=12, "December")</f>
        <v>May</v>
      </c>
    </row>
    <row r="3252" spans="1:21" ht="30" x14ac:dyDescent="0.25">
      <c r="A3252">
        <v>3250</v>
      </c>
      <c r="B3252" s="3" t="s">
        <v>3249</v>
      </c>
      <c r="C3252" s="3" t="s">
        <v>7359</v>
      </c>
      <c r="D3252" s="6">
        <v>1500</v>
      </c>
      <c r="E3252" s="8">
        <v>25388</v>
      </c>
      <c r="F3252" t="s">
        <v>8217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8268</v>
      </c>
      <c r="O3252">
        <f t="shared" si="200"/>
        <v>1693</v>
      </c>
      <c r="P3252" s="11">
        <f t="shared" si="201"/>
        <v>119.19</v>
      </c>
      <c r="Q3252" t="s">
        <v>8314</v>
      </c>
      <c r="R3252" t="s">
        <v>8315</v>
      </c>
      <c r="S3252" s="10">
        <f t="shared" si="202"/>
        <v>41918.742175925923</v>
      </c>
      <c r="T3252">
        <f t="shared" si="203"/>
        <v>2014</v>
      </c>
      <c r="U3252" s="15" t="str" cm="1">
        <f t="array" ref="U3252">_xlfn.IFS(MONTH($S3252)=1, "January", MONTH($S3252)=2, "Feburary", MONTH($S3252)=3, "March", MONTH($S3252)=4, "April", MONTH($S3252)=5, "May", MONTH($S3252)=6, "June", MONTH($S3252)=7, "July", MONTH($S3252)=8, "August", MONTH($S3252)=9, "September", MONTH($S3252)=10, "October", MONTH($S3252)=11, "November", MONTH($S3252)=12, "December")</f>
        <v>October</v>
      </c>
    </row>
    <row r="3253" spans="1:21" ht="30" x14ac:dyDescent="0.25">
      <c r="A3253">
        <v>3251</v>
      </c>
      <c r="B3253" s="3" t="s">
        <v>3250</v>
      </c>
      <c r="C3253" s="3" t="s">
        <v>7360</v>
      </c>
      <c r="D3253" s="6">
        <v>1500</v>
      </c>
      <c r="E3253" s="8">
        <v>1661</v>
      </c>
      <c r="F3253" t="s">
        <v>8217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8268</v>
      </c>
      <c r="O3253">
        <f t="shared" si="200"/>
        <v>111</v>
      </c>
      <c r="P3253" s="11">
        <f t="shared" si="201"/>
        <v>83.05</v>
      </c>
      <c r="Q3253" t="s">
        <v>8314</v>
      </c>
      <c r="R3253" t="s">
        <v>8315</v>
      </c>
      <c r="S3253" s="10">
        <f t="shared" si="202"/>
        <v>42146.731087962966</v>
      </c>
      <c r="T3253">
        <f t="shared" si="203"/>
        <v>2015</v>
      </c>
      <c r="U3253" s="15" t="str" cm="1">
        <f t="array" ref="U3253">_xlfn.IFS(MONTH($S3253)=1, "January", MONTH($S3253)=2, "Feburary", MONTH($S3253)=3, "March", MONTH($S3253)=4, "April", MONTH($S3253)=5, "May", MONTH($S3253)=6, "June", MONTH($S3253)=7, "July", MONTH($S3253)=8, "August", MONTH($S3253)=9, "September", MONTH($S3253)=10, "October", MONTH($S3253)=11, "November", MONTH($S3253)=12, "December")</f>
        <v>May</v>
      </c>
    </row>
    <row r="3254" spans="1:21" ht="30" x14ac:dyDescent="0.25">
      <c r="A3254">
        <v>3252</v>
      </c>
      <c r="B3254" s="3" t="s">
        <v>3251</v>
      </c>
      <c r="C3254" s="3" t="s">
        <v>7361</v>
      </c>
      <c r="D3254" s="6">
        <v>1500</v>
      </c>
      <c r="E3254" s="8">
        <v>2876</v>
      </c>
      <c r="F3254" t="s">
        <v>8217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8268</v>
      </c>
      <c r="O3254">
        <f t="shared" si="200"/>
        <v>192</v>
      </c>
      <c r="P3254" s="11">
        <f t="shared" si="201"/>
        <v>57.52</v>
      </c>
      <c r="Q3254" t="s">
        <v>8314</v>
      </c>
      <c r="R3254" t="s">
        <v>8315</v>
      </c>
      <c r="S3254" s="10">
        <f t="shared" si="202"/>
        <v>42590.472685185188</v>
      </c>
      <c r="T3254">
        <f t="shared" si="203"/>
        <v>2016</v>
      </c>
      <c r="U3254" s="15" t="str" cm="1">
        <f t="array" ref="U3254">_xlfn.IFS(MONTH($S3254)=1, "January", MONTH($S3254)=2, "Feburary", MONTH($S3254)=3, "March", MONTH($S3254)=4, "April", MONTH($S3254)=5, "May", MONTH($S3254)=6, "June", MONTH($S3254)=7, "July", MONTH($S3254)=8, "August", MONTH($S3254)=9, "September", MONTH($S3254)=10, "October", MONTH($S3254)=11, "November", MONTH($S3254)=12, "December")</f>
        <v>August</v>
      </c>
    </row>
    <row r="3255" spans="1:21" ht="30" x14ac:dyDescent="0.25">
      <c r="A3255">
        <v>3253</v>
      </c>
      <c r="B3255" s="3" t="s">
        <v>3252</v>
      </c>
      <c r="C3255" s="3" t="s">
        <v>7362</v>
      </c>
      <c r="D3255" s="6">
        <v>1500</v>
      </c>
      <c r="E3255" s="8">
        <v>20365</v>
      </c>
      <c r="F3255" t="s">
        <v>8217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8268</v>
      </c>
      <c r="O3255">
        <f t="shared" si="200"/>
        <v>1358</v>
      </c>
      <c r="P3255" s="11">
        <f t="shared" si="201"/>
        <v>177.09</v>
      </c>
      <c r="Q3255" t="s">
        <v>8314</v>
      </c>
      <c r="R3255" t="s">
        <v>8315</v>
      </c>
      <c r="S3255" s="10">
        <f t="shared" si="202"/>
        <v>42602.576712962968</v>
      </c>
      <c r="T3255">
        <f t="shared" si="203"/>
        <v>2016</v>
      </c>
      <c r="U3255" s="15" t="str" cm="1">
        <f t="array" ref="U3255">_xlfn.IFS(MONTH($S3255)=1, "January", MONTH($S3255)=2, "Feburary", MONTH($S3255)=3, "March", MONTH($S3255)=4, "April", MONTH($S3255)=5, "May", MONTH($S3255)=6, "June", MONTH($S3255)=7, "July", MONTH($S3255)=8, "August", MONTH($S3255)=9, "September", MONTH($S3255)=10, "October", MONTH($S3255)=11, "November", MONTH($S3255)=12, "December")</f>
        <v>August</v>
      </c>
    </row>
    <row r="3256" spans="1:21" ht="30" x14ac:dyDescent="0.25">
      <c r="A3256">
        <v>3254</v>
      </c>
      <c r="B3256" s="3" t="s">
        <v>3253</v>
      </c>
      <c r="C3256" s="3" t="s">
        <v>7363</v>
      </c>
      <c r="D3256" s="6">
        <v>1500</v>
      </c>
      <c r="E3256" s="8">
        <v>13163.5</v>
      </c>
      <c r="F3256" t="s">
        <v>8217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8268</v>
      </c>
      <c r="O3256">
        <f t="shared" si="200"/>
        <v>878</v>
      </c>
      <c r="P3256" s="11">
        <f t="shared" si="201"/>
        <v>70.77</v>
      </c>
      <c r="Q3256" t="s">
        <v>8314</v>
      </c>
      <c r="R3256" t="s">
        <v>8315</v>
      </c>
      <c r="S3256" s="10">
        <f t="shared" si="202"/>
        <v>42059.085752314815</v>
      </c>
      <c r="T3256">
        <f t="shared" si="203"/>
        <v>2015</v>
      </c>
      <c r="U3256" s="15" t="str" cm="1">
        <f t="array" ref="U3256">_xlfn.IFS(MONTH($S3256)=1, "January", MONTH($S3256)=2, "Feburary", MONTH($S3256)=3, "March", MONTH($S3256)=4, "April", MONTH($S3256)=5, "May", MONTH($S3256)=6, "June", MONTH($S3256)=7, "July", MONTH($S3256)=8, "August", MONTH($S3256)=9, "September", MONTH($S3256)=10, "October", MONTH($S3256)=11, "November", MONTH($S3256)=12, "December")</f>
        <v>Feburary</v>
      </c>
    </row>
    <row r="3257" spans="1:21" ht="45" x14ac:dyDescent="0.25">
      <c r="A3257">
        <v>3255</v>
      </c>
      <c r="B3257" s="3" t="s">
        <v>3254</v>
      </c>
      <c r="C3257" s="3" t="s">
        <v>7364</v>
      </c>
      <c r="D3257" s="6">
        <v>1500</v>
      </c>
      <c r="E3257" s="8">
        <v>525</v>
      </c>
      <c r="F3257" t="s">
        <v>8217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8268</v>
      </c>
      <c r="O3257">
        <f t="shared" si="200"/>
        <v>35</v>
      </c>
      <c r="P3257" s="11">
        <f t="shared" si="201"/>
        <v>29.17</v>
      </c>
      <c r="Q3257" t="s">
        <v>8314</v>
      </c>
      <c r="R3257" t="s">
        <v>8315</v>
      </c>
      <c r="S3257" s="10">
        <f t="shared" si="202"/>
        <v>41889.768229166664</v>
      </c>
      <c r="T3257">
        <f t="shared" si="203"/>
        <v>2014</v>
      </c>
      <c r="U3257" s="15" t="str" cm="1">
        <f t="array" ref="U3257">_xlfn.IFS(MONTH($S3257)=1, "January", MONTH($S3257)=2, "Feburary", MONTH($S3257)=3, "March", MONTH($S3257)=4, "April", MONTH($S3257)=5, "May", MONTH($S3257)=6, "June", MONTH($S3257)=7, "July", MONTH($S3257)=8, "August", MONTH($S3257)=9, "September", MONTH($S3257)=10, "October", MONTH($S3257)=11, "November", MONTH($S3257)=12, "December")</f>
        <v>September</v>
      </c>
    </row>
    <row r="3258" spans="1:21" ht="30" x14ac:dyDescent="0.25">
      <c r="A3258">
        <v>3256</v>
      </c>
      <c r="B3258" s="3" t="s">
        <v>3255</v>
      </c>
      <c r="C3258" s="3" t="s">
        <v>7365</v>
      </c>
      <c r="D3258" s="6">
        <v>1500</v>
      </c>
      <c r="E3258" s="8">
        <v>12806</v>
      </c>
      <c r="F3258" t="s">
        <v>8217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8268</v>
      </c>
      <c r="O3258">
        <f t="shared" si="200"/>
        <v>854</v>
      </c>
      <c r="P3258" s="11">
        <f t="shared" si="201"/>
        <v>72.760000000000005</v>
      </c>
      <c r="Q3258" t="s">
        <v>8314</v>
      </c>
      <c r="R3258" t="s">
        <v>8315</v>
      </c>
      <c r="S3258" s="10">
        <f t="shared" si="202"/>
        <v>42144.573807870373</v>
      </c>
      <c r="T3258">
        <f t="shared" si="203"/>
        <v>2015</v>
      </c>
      <c r="U3258" s="15" t="str" cm="1">
        <f t="array" ref="U3258">_xlfn.IFS(MONTH($S3258)=1, "January", MONTH($S3258)=2, "Feburary", MONTH($S3258)=3, "March", MONTH($S3258)=4, "April", MONTH($S3258)=5, "May", MONTH($S3258)=6, "June", MONTH($S3258)=7, "July", MONTH($S3258)=8, "August", MONTH($S3258)=9, "September", MONTH($S3258)=10, "October", MONTH($S3258)=11, "November", MONTH($S3258)=12, "December")</f>
        <v>May</v>
      </c>
    </row>
    <row r="3259" spans="1:21" ht="30" x14ac:dyDescent="0.25">
      <c r="A3259">
        <v>3257</v>
      </c>
      <c r="B3259" s="3" t="s">
        <v>3256</v>
      </c>
      <c r="C3259" s="3" t="s">
        <v>7366</v>
      </c>
      <c r="D3259" s="6">
        <v>1500</v>
      </c>
      <c r="E3259" s="8">
        <v>2125.9899999999998</v>
      </c>
      <c r="F3259" t="s">
        <v>8217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>
        <f t="shared" si="200"/>
        <v>142</v>
      </c>
      <c r="P3259" s="11">
        <f t="shared" si="201"/>
        <v>51.85</v>
      </c>
      <c r="Q3259" t="s">
        <v>8314</v>
      </c>
      <c r="R3259" t="s">
        <v>8315</v>
      </c>
      <c r="S3259" s="10">
        <f t="shared" si="202"/>
        <v>42758.559629629628</v>
      </c>
      <c r="T3259">
        <f t="shared" si="203"/>
        <v>2017</v>
      </c>
      <c r="U3259" s="15" t="str" cm="1">
        <f t="array" ref="U3259">_xlfn.IFS(MONTH($S3259)=1, "January", MONTH($S3259)=2, "Feburary", MONTH($S3259)=3, "March", MONTH($S3259)=4, "April", MONTH($S3259)=5, "May", MONTH($S3259)=6, "June", MONTH($S3259)=7, "July", MONTH($S3259)=8, "August", MONTH($S3259)=9, "September", MONTH($S3259)=10, "October", MONTH($S3259)=11, "November", MONTH($S3259)=12, "December")</f>
        <v>January</v>
      </c>
    </row>
    <row r="3260" spans="1:21" ht="30" x14ac:dyDescent="0.25">
      <c r="A3260">
        <v>3258</v>
      </c>
      <c r="B3260" s="3" t="s">
        <v>3257</v>
      </c>
      <c r="C3260" s="3" t="s">
        <v>7367</v>
      </c>
      <c r="D3260" s="6">
        <v>1500</v>
      </c>
      <c r="E3260" s="8">
        <v>7365</v>
      </c>
      <c r="F3260" t="s">
        <v>8217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>
        <f t="shared" si="200"/>
        <v>491</v>
      </c>
      <c r="P3260" s="11">
        <f t="shared" si="201"/>
        <v>98.2</v>
      </c>
      <c r="Q3260" t="s">
        <v>8314</v>
      </c>
      <c r="R3260" t="s">
        <v>8315</v>
      </c>
      <c r="S3260" s="10">
        <f t="shared" si="202"/>
        <v>41982.887280092589</v>
      </c>
      <c r="T3260">
        <f t="shared" si="203"/>
        <v>2014</v>
      </c>
      <c r="U3260" s="15" t="str" cm="1">
        <f t="array" ref="U3260">_xlfn.IFS(MONTH($S3260)=1, "January", MONTH($S3260)=2, "Feburary", MONTH($S3260)=3, "March", MONTH($S3260)=4, "April", MONTH($S3260)=5, "May", MONTH($S3260)=6, "June", MONTH($S3260)=7, "July", MONTH($S3260)=8, "August", MONTH($S3260)=9, "September", MONTH($S3260)=10, "October", MONTH($S3260)=11, "November", MONTH($S3260)=12, "December")</f>
        <v>December</v>
      </c>
    </row>
    <row r="3261" spans="1:21" ht="30" x14ac:dyDescent="0.25">
      <c r="A3261">
        <v>3259</v>
      </c>
      <c r="B3261" s="3" t="s">
        <v>3258</v>
      </c>
      <c r="C3261" s="3" t="s">
        <v>7368</v>
      </c>
      <c r="D3261" s="6">
        <v>1500</v>
      </c>
      <c r="E3261" s="8">
        <v>24418.6</v>
      </c>
      <c r="F3261" t="s">
        <v>8217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>
        <f t="shared" si="200"/>
        <v>1628</v>
      </c>
      <c r="P3261" s="11">
        <f t="shared" si="201"/>
        <v>251.74</v>
      </c>
      <c r="Q3261" t="s">
        <v>8314</v>
      </c>
      <c r="R3261" t="s">
        <v>8315</v>
      </c>
      <c r="S3261" s="10">
        <f t="shared" si="202"/>
        <v>42614.760937500003</v>
      </c>
      <c r="T3261">
        <f t="shared" si="203"/>
        <v>2016</v>
      </c>
      <c r="U3261" s="15" t="str" cm="1">
        <f t="array" ref="U3261">_xlfn.IFS(MONTH($S3261)=1, "January", MONTH($S3261)=2, "Feburary", MONTH($S3261)=3, "March", MONTH($S3261)=4, "April", MONTH($S3261)=5, "May", MONTH($S3261)=6, "June", MONTH($S3261)=7, "July", MONTH($S3261)=8, "August", MONTH($S3261)=9, "September", MONTH($S3261)=10, "October", MONTH($S3261)=11, "November", MONTH($S3261)=12, "December")</f>
        <v>September</v>
      </c>
    </row>
    <row r="3262" spans="1:21" ht="30" x14ac:dyDescent="0.25">
      <c r="A3262">
        <v>3260</v>
      </c>
      <c r="B3262" s="3" t="s">
        <v>3259</v>
      </c>
      <c r="C3262" s="3" t="s">
        <v>7369</v>
      </c>
      <c r="D3262" s="6">
        <v>1500</v>
      </c>
      <c r="E3262" s="8">
        <v>5462</v>
      </c>
      <c r="F3262" t="s">
        <v>8217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8268</v>
      </c>
      <c r="O3262">
        <f t="shared" si="200"/>
        <v>364</v>
      </c>
      <c r="P3262" s="11">
        <f t="shared" si="201"/>
        <v>74.819999999999993</v>
      </c>
      <c r="Q3262" t="s">
        <v>8314</v>
      </c>
      <c r="R3262" t="s">
        <v>8315</v>
      </c>
      <c r="S3262" s="10">
        <f t="shared" si="202"/>
        <v>42303.672662037032</v>
      </c>
      <c r="T3262">
        <f t="shared" si="203"/>
        <v>2015</v>
      </c>
      <c r="U3262" s="15" t="str" cm="1">
        <f t="array" ref="U3262">_xlfn.IFS(MONTH($S3262)=1, "January", MONTH($S3262)=2, "Feburary", MONTH($S3262)=3, "March", MONTH($S3262)=4, "April", MONTH($S3262)=5, "May", MONTH($S3262)=6, "June", MONTH($S3262)=7, "July", MONTH($S3262)=8, "August", MONTH($S3262)=9, "September", MONTH($S3262)=10, "October", MONTH($S3262)=11, "November", MONTH($S3262)=12, "December")</f>
        <v>October</v>
      </c>
    </row>
    <row r="3263" spans="1:21" ht="30" x14ac:dyDescent="0.25">
      <c r="A3263">
        <v>3261</v>
      </c>
      <c r="B3263" s="3" t="s">
        <v>3260</v>
      </c>
      <c r="C3263" s="3" t="s">
        <v>7370</v>
      </c>
      <c r="D3263" s="6">
        <v>1500</v>
      </c>
      <c r="E3263" s="8">
        <v>3315</v>
      </c>
      <c r="F3263" t="s">
        <v>8217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8268</v>
      </c>
      <c r="O3263">
        <f t="shared" si="200"/>
        <v>221</v>
      </c>
      <c r="P3263" s="11">
        <f t="shared" si="201"/>
        <v>67.650000000000006</v>
      </c>
      <c r="Q3263" t="s">
        <v>8314</v>
      </c>
      <c r="R3263" t="s">
        <v>8315</v>
      </c>
      <c r="S3263" s="10">
        <f t="shared" si="202"/>
        <v>42171.725416666668</v>
      </c>
      <c r="T3263">
        <f t="shared" si="203"/>
        <v>2015</v>
      </c>
      <c r="U3263" s="15" t="str" cm="1">
        <f t="array" ref="U3263">_xlfn.IFS(MONTH($S3263)=1, "January", MONTH($S3263)=2, "Feburary", MONTH($S3263)=3, "March", MONTH($S3263)=4, "April", MONTH($S3263)=5, "May", MONTH($S3263)=6, "June", MONTH($S3263)=7, "July", MONTH($S3263)=8, "August", MONTH($S3263)=9, "September", MONTH($S3263)=10, "October", MONTH($S3263)=11, "November", MONTH($S3263)=12, "December")</f>
        <v>June</v>
      </c>
    </row>
    <row r="3264" spans="1:21" x14ac:dyDescent="0.25">
      <c r="A3264">
        <v>3262</v>
      </c>
      <c r="B3264" s="3" t="s">
        <v>3261</v>
      </c>
      <c r="C3264" s="3" t="s">
        <v>7371</v>
      </c>
      <c r="D3264" s="6">
        <v>1500</v>
      </c>
      <c r="E3264" s="8">
        <v>12571</v>
      </c>
      <c r="F3264" t="s">
        <v>8217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8268</v>
      </c>
      <c r="O3264">
        <f t="shared" si="200"/>
        <v>838</v>
      </c>
      <c r="P3264" s="11">
        <f t="shared" si="201"/>
        <v>93.81</v>
      </c>
      <c r="Q3264" t="s">
        <v>8314</v>
      </c>
      <c r="R3264" t="s">
        <v>8315</v>
      </c>
      <c r="S3264" s="10">
        <f t="shared" si="202"/>
        <v>41964.315532407403</v>
      </c>
      <c r="T3264">
        <f t="shared" si="203"/>
        <v>2014</v>
      </c>
      <c r="U3264" s="15" t="str" cm="1">
        <f t="array" ref="U3264">_xlfn.IFS(MONTH($S3264)=1, "January", MONTH($S3264)=2, "Feburary", MONTH($S3264)=3, "March", MONTH($S3264)=4, "April", MONTH($S3264)=5, "May", MONTH($S3264)=6, "June", MONTH($S3264)=7, "July", MONTH($S3264)=8, "August", MONTH($S3264)=9, "September", MONTH($S3264)=10, "October", MONTH($S3264)=11, "November", MONTH($S3264)=12, "December")</f>
        <v>November</v>
      </c>
    </row>
    <row r="3265" spans="1:21" ht="30" x14ac:dyDescent="0.25">
      <c r="A3265">
        <v>3263</v>
      </c>
      <c r="B3265" s="3" t="s">
        <v>3262</v>
      </c>
      <c r="C3265" s="3" t="s">
        <v>7372</v>
      </c>
      <c r="D3265" s="6">
        <v>1500</v>
      </c>
      <c r="E3265" s="8">
        <v>2804.16</v>
      </c>
      <c r="F3265" t="s">
        <v>8217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8268</v>
      </c>
      <c r="O3265">
        <f t="shared" si="200"/>
        <v>187</v>
      </c>
      <c r="P3265" s="11">
        <f t="shared" si="201"/>
        <v>41.24</v>
      </c>
      <c r="Q3265" t="s">
        <v>8314</v>
      </c>
      <c r="R3265" t="s">
        <v>8315</v>
      </c>
      <c r="S3265" s="10">
        <f t="shared" si="202"/>
        <v>42284.516064814816</v>
      </c>
      <c r="T3265">
        <f t="shared" si="203"/>
        <v>2015</v>
      </c>
      <c r="U3265" s="15" t="str" cm="1">
        <f t="array" ref="U3265">_xlfn.IFS(MONTH($S3265)=1, "January", MONTH($S3265)=2, "Feburary", MONTH($S3265)=3, "March", MONTH($S3265)=4, "April", MONTH($S3265)=5, "May", MONTH($S3265)=6, "June", MONTH($S3265)=7, "July", MONTH($S3265)=8, "August", MONTH($S3265)=9, "September", MONTH($S3265)=10, "October", MONTH($S3265)=11, "November", MONTH($S3265)=12, "December")</f>
        <v>October</v>
      </c>
    </row>
    <row r="3266" spans="1:21" ht="30" x14ac:dyDescent="0.25">
      <c r="A3266">
        <v>3264</v>
      </c>
      <c r="B3266" s="3" t="s">
        <v>3263</v>
      </c>
      <c r="C3266" s="3" t="s">
        <v>7373</v>
      </c>
      <c r="D3266" s="6">
        <v>1500</v>
      </c>
      <c r="E3266" s="8">
        <v>2575</v>
      </c>
      <c r="F3266" t="s">
        <v>8217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8268</v>
      </c>
      <c r="O3266">
        <f t="shared" si="200"/>
        <v>172</v>
      </c>
      <c r="P3266" s="11">
        <f t="shared" si="201"/>
        <v>52.55</v>
      </c>
      <c r="Q3266" t="s">
        <v>8314</v>
      </c>
      <c r="R3266" t="s">
        <v>8315</v>
      </c>
      <c r="S3266" s="10">
        <f t="shared" si="202"/>
        <v>42016.800208333334</v>
      </c>
      <c r="T3266">
        <f t="shared" si="203"/>
        <v>2015</v>
      </c>
      <c r="U3266" s="15" t="str" cm="1">
        <f t="array" ref="U3266">_xlfn.IFS(MONTH($S3266)=1, "January", MONTH($S3266)=2, "Feburary", MONTH($S3266)=3, "March", MONTH($S3266)=4, "April", MONTH($S3266)=5, "May", MONTH($S3266)=6, "June", MONTH($S3266)=7, "July", MONTH($S3266)=8, "August", MONTH($S3266)=9, "September", MONTH($S3266)=10, "October", MONTH($S3266)=11, "November", MONTH($S3266)=12, "December")</f>
        <v>January</v>
      </c>
    </row>
    <row r="3267" spans="1:21" ht="30" x14ac:dyDescent="0.25">
      <c r="A3267">
        <v>3265</v>
      </c>
      <c r="B3267" s="3" t="s">
        <v>3264</v>
      </c>
      <c r="C3267" s="3" t="s">
        <v>7374</v>
      </c>
      <c r="D3267" s="6">
        <v>1500</v>
      </c>
      <c r="E3267" s="8">
        <v>4428</v>
      </c>
      <c r="F3267" t="s">
        <v>8217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8268</v>
      </c>
      <c r="O3267">
        <f t="shared" ref="O3267:O3330" si="204">ROUND($E3267/$D3267*100, 0)</f>
        <v>295</v>
      </c>
      <c r="P3267" s="11">
        <f t="shared" ref="P3267:P3330" si="205">IFERROR(ROUND($E3267/$L3267, 2), 0)</f>
        <v>70.290000000000006</v>
      </c>
      <c r="Q3267" t="s">
        <v>8314</v>
      </c>
      <c r="R3267" t="s">
        <v>8315</v>
      </c>
      <c r="S3267" s="10">
        <f t="shared" ref="S3267:S3330" si="206">((($J3267/60)/60)/24)+DATE(1970,1,1)</f>
        <v>42311.711979166663</v>
      </c>
      <c r="T3267">
        <f t="shared" ref="T3267:T3330" si="207">YEAR($S3267)</f>
        <v>2015</v>
      </c>
      <c r="U3267" s="15" t="str" cm="1">
        <f t="array" ref="U3267">_xlfn.IFS(MONTH($S3267)=1, "January", MONTH($S3267)=2, "Feburary", MONTH($S3267)=3, "March", MONTH($S3267)=4, "April", MONTH($S3267)=5, "May", MONTH($S3267)=6, "June", MONTH($S3267)=7, "July", MONTH($S3267)=8, "August", MONTH($S3267)=9, "September", MONTH($S3267)=10, "October", MONTH($S3267)=11, "November", MONTH($S3267)=12, "December")</f>
        <v>November</v>
      </c>
    </row>
    <row r="3268" spans="1:21" ht="30" x14ac:dyDescent="0.25">
      <c r="A3268">
        <v>3266</v>
      </c>
      <c r="B3268" s="3" t="s">
        <v>3265</v>
      </c>
      <c r="C3268" s="3" t="s">
        <v>7375</v>
      </c>
      <c r="D3268" s="6">
        <v>1500</v>
      </c>
      <c r="E3268" s="8">
        <v>7877</v>
      </c>
      <c r="F3268" t="s">
        <v>8217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8268</v>
      </c>
      <c r="O3268">
        <f t="shared" si="204"/>
        <v>525</v>
      </c>
      <c r="P3268" s="11">
        <f t="shared" si="205"/>
        <v>48.33</v>
      </c>
      <c r="Q3268" t="s">
        <v>8314</v>
      </c>
      <c r="R3268" t="s">
        <v>8315</v>
      </c>
      <c r="S3268" s="10">
        <f t="shared" si="206"/>
        <v>42136.536134259266</v>
      </c>
      <c r="T3268">
        <f t="shared" si="207"/>
        <v>2015</v>
      </c>
      <c r="U3268" s="15" t="str" cm="1">
        <f t="array" ref="U3268">_xlfn.IFS(MONTH($S3268)=1, "January", MONTH($S3268)=2, "Feburary", MONTH($S3268)=3, "March", MONTH($S3268)=4, "April", MONTH($S3268)=5, "May", MONTH($S3268)=6, "June", MONTH($S3268)=7, "July", MONTH($S3268)=8, "August", MONTH($S3268)=9, "September", MONTH($S3268)=10, "October", MONTH($S3268)=11, "November", MONTH($S3268)=12, "December")</f>
        <v>May</v>
      </c>
    </row>
    <row r="3269" spans="1:21" ht="30" x14ac:dyDescent="0.25">
      <c r="A3269">
        <v>3267</v>
      </c>
      <c r="B3269" s="3" t="s">
        <v>3266</v>
      </c>
      <c r="C3269" s="3" t="s">
        <v>7376</v>
      </c>
      <c r="D3269" s="6">
        <v>1500</v>
      </c>
      <c r="E3269" s="8">
        <v>15315</v>
      </c>
      <c r="F3269" t="s">
        <v>8217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8268</v>
      </c>
      <c r="O3269">
        <f t="shared" si="204"/>
        <v>1021</v>
      </c>
      <c r="P3269" s="11">
        <f t="shared" si="205"/>
        <v>53.18</v>
      </c>
      <c r="Q3269" t="s">
        <v>8314</v>
      </c>
      <c r="R3269" t="s">
        <v>8315</v>
      </c>
      <c r="S3269" s="10">
        <f t="shared" si="206"/>
        <v>42172.757638888885</v>
      </c>
      <c r="T3269">
        <f t="shared" si="207"/>
        <v>2015</v>
      </c>
      <c r="U3269" s="15" t="str" cm="1">
        <f t="array" ref="U3269">_xlfn.IFS(MONTH($S3269)=1, "January", MONTH($S3269)=2, "Feburary", MONTH($S3269)=3, "March", MONTH($S3269)=4, "April", MONTH($S3269)=5, "May", MONTH($S3269)=6, "June", MONTH($S3269)=7, "July", MONTH($S3269)=8, "August", MONTH($S3269)=9, "September", MONTH($S3269)=10, "October", MONTH($S3269)=11, "November", MONTH($S3269)=12, "December")</f>
        <v>June</v>
      </c>
    </row>
    <row r="3270" spans="1:21" ht="30" x14ac:dyDescent="0.25">
      <c r="A3270">
        <v>3268</v>
      </c>
      <c r="B3270" s="3" t="s">
        <v>3267</v>
      </c>
      <c r="C3270" s="3" t="s">
        <v>7377</v>
      </c>
      <c r="D3270" s="6">
        <v>1500</v>
      </c>
      <c r="E3270" s="8">
        <v>2560</v>
      </c>
      <c r="F3270" t="s">
        <v>8217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8268</v>
      </c>
      <c r="O3270">
        <f t="shared" si="204"/>
        <v>171</v>
      </c>
      <c r="P3270" s="11">
        <f t="shared" si="205"/>
        <v>60.95</v>
      </c>
      <c r="Q3270" t="s">
        <v>8314</v>
      </c>
      <c r="R3270" t="s">
        <v>8315</v>
      </c>
      <c r="S3270" s="10">
        <f t="shared" si="206"/>
        <v>42590.90425925926</v>
      </c>
      <c r="T3270">
        <f t="shared" si="207"/>
        <v>2016</v>
      </c>
      <c r="U3270" s="15" t="str" cm="1">
        <f t="array" ref="U3270">_xlfn.IFS(MONTH($S3270)=1, "January", MONTH($S3270)=2, "Feburary", MONTH($S3270)=3, "March", MONTH($S3270)=4, "April", MONTH($S3270)=5, "May", MONTH($S3270)=6, "June", MONTH($S3270)=7, "July", MONTH($S3270)=8, "August", MONTH($S3270)=9, "September", MONTH($S3270)=10, "October", MONTH($S3270)=11, "November", MONTH($S3270)=12, "December")</f>
        <v>August</v>
      </c>
    </row>
    <row r="3271" spans="1:21" ht="30" x14ac:dyDescent="0.25">
      <c r="A3271">
        <v>3269</v>
      </c>
      <c r="B3271" s="3" t="s">
        <v>3268</v>
      </c>
      <c r="C3271" s="3" t="s">
        <v>7378</v>
      </c>
      <c r="D3271" s="6">
        <v>1500</v>
      </c>
      <c r="E3271" s="8">
        <v>8120</v>
      </c>
      <c r="F3271" t="s">
        <v>8217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8268</v>
      </c>
      <c r="O3271">
        <f t="shared" si="204"/>
        <v>541</v>
      </c>
      <c r="P3271" s="11">
        <f t="shared" si="205"/>
        <v>116</v>
      </c>
      <c r="Q3271" t="s">
        <v>8314</v>
      </c>
      <c r="R3271" t="s">
        <v>8315</v>
      </c>
      <c r="S3271" s="10">
        <f t="shared" si="206"/>
        <v>42137.395798611105</v>
      </c>
      <c r="T3271">
        <f t="shared" si="207"/>
        <v>2015</v>
      </c>
      <c r="U3271" s="15" t="str" cm="1">
        <f t="array" ref="U3271">_xlfn.IFS(MONTH($S3271)=1, "January", MONTH($S3271)=2, "Feburary", MONTH($S3271)=3, "March", MONTH($S3271)=4, "April", MONTH($S3271)=5, "May", MONTH($S3271)=6, "June", MONTH($S3271)=7, "July", MONTH($S3271)=8, "August", MONTH($S3271)=9, "September", MONTH($S3271)=10, "October", MONTH($S3271)=11, "November", MONTH($S3271)=12, "December")</f>
        <v>May</v>
      </c>
    </row>
    <row r="3272" spans="1:21" ht="30" x14ac:dyDescent="0.25">
      <c r="A3272">
        <v>3270</v>
      </c>
      <c r="B3272" s="3" t="s">
        <v>3269</v>
      </c>
      <c r="C3272" s="3" t="s">
        <v>7379</v>
      </c>
      <c r="D3272" s="6">
        <v>1500</v>
      </c>
      <c r="E3272" s="8">
        <v>1830</v>
      </c>
      <c r="F3272" t="s">
        <v>8217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8268</v>
      </c>
      <c r="O3272">
        <f t="shared" si="204"/>
        <v>122</v>
      </c>
      <c r="P3272" s="11">
        <f t="shared" si="205"/>
        <v>61</v>
      </c>
      <c r="Q3272" t="s">
        <v>8314</v>
      </c>
      <c r="R3272" t="s">
        <v>8315</v>
      </c>
      <c r="S3272" s="10">
        <f t="shared" si="206"/>
        <v>42167.533159722225</v>
      </c>
      <c r="T3272">
        <f t="shared" si="207"/>
        <v>2015</v>
      </c>
      <c r="U3272" s="15" t="str" cm="1">
        <f t="array" ref="U3272">_xlfn.IFS(MONTH($S3272)=1, "January", MONTH($S3272)=2, "Feburary", MONTH($S3272)=3, "March", MONTH($S3272)=4, "April", MONTH($S3272)=5, "May", MONTH($S3272)=6, "June", MONTH($S3272)=7, "July", MONTH($S3272)=8, "August", MONTH($S3272)=9, "September", MONTH($S3272)=10, "October", MONTH($S3272)=11, "November", MONTH($S3272)=12, "December")</f>
        <v>June</v>
      </c>
    </row>
    <row r="3273" spans="1:21" x14ac:dyDescent="0.25">
      <c r="A3273">
        <v>3271</v>
      </c>
      <c r="B3273" s="3" t="s">
        <v>3270</v>
      </c>
      <c r="C3273" s="3" t="s">
        <v>7380</v>
      </c>
      <c r="D3273" s="6">
        <v>1500</v>
      </c>
      <c r="E3273" s="8">
        <v>1950</v>
      </c>
      <c r="F3273" t="s">
        <v>8217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8268</v>
      </c>
      <c r="O3273">
        <f t="shared" si="204"/>
        <v>130</v>
      </c>
      <c r="P3273" s="11">
        <f t="shared" si="205"/>
        <v>38.24</v>
      </c>
      <c r="Q3273" t="s">
        <v>8314</v>
      </c>
      <c r="R3273" t="s">
        <v>8315</v>
      </c>
      <c r="S3273" s="10">
        <f t="shared" si="206"/>
        <v>41915.437210648146</v>
      </c>
      <c r="T3273">
        <f t="shared" si="207"/>
        <v>2014</v>
      </c>
      <c r="U3273" s="15" t="str" cm="1">
        <f t="array" ref="U3273">_xlfn.IFS(MONTH($S3273)=1, "January", MONTH($S3273)=2, "Feburary", MONTH($S3273)=3, "March", MONTH($S3273)=4, "April", MONTH($S3273)=5, "May", MONTH($S3273)=6, "June", MONTH($S3273)=7, "July", MONTH($S3273)=8, "August", MONTH($S3273)=9, "September", MONTH($S3273)=10, "October", MONTH($S3273)=11, "November", MONTH($S3273)=12, "December")</f>
        <v>October</v>
      </c>
    </row>
    <row r="3274" spans="1:21" ht="30" x14ac:dyDescent="0.25">
      <c r="A3274">
        <v>3272</v>
      </c>
      <c r="B3274" s="3" t="s">
        <v>3271</v>
      </c>
      <c r="C3274" s="3" t="s">
        <v>7381</v>
      </c>
      <c r="D3274" s="6">
        <v>1500</v>
      </c>
      <c r="E3274" s="8">
        <v>15443</v>
      </c>
      <c r="F3274" t="s">
        <v>8217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8268</v>
      </c>
      <c r="O3274">
        <f t="shared" si="204"/>
        <v>1030</v>
      </c>
      <c r="P3274" s="11">
        <f t="shared" si="205"/>
        <v>106.5</v>
      </c>
      <c r="Q3274" t="s">
        <v>8314</v>
      </c>
      <c r="R3274" t="s">
        <v>8315</v>
      </c>
      <c r="S3274" s="10">
        <f t="shared" si="206"/>
        <v>42284.500104166669</v>
      </c>
      <c r="T3274">
        <f t="shared" si="207"/>
        <v>2015</v>
      </c>
      <c r="U3274" s="15" t="str" cm="1">
        <f t="array" ref="U3274">_xlfn.IFS(MONTH($S3274)=1, "January", MONTH($S3274)=2, "Feburary", MONTH($S3274)=3, "March", MONTH($S3274)=4, "April", MONTH($S3274)=5, "May", MONTH($S3274)=6, "June", MONTH($S3274)=7, "July", MONTH($S3274)=8, "August", MONTH($S3274)=9, "September", MONTH($S3274)=10, "October", MONTH($S3274)=11, "November", MONTH($S3274)=12, "December")</f>
        <v>October</v>
      </c>
    </row>
    <row r="3275" spans="1:21" ht="30" x14ac:dyDescent="0.25">
      <c r="A3275">
        <v>3273</v>
      </c>
      <c r="B3275" s="3" t="s">
        <v>3272</v>
      </c>
      <c r="C3275" s="3" t="s">
        <v>7382</v>
      </c>
      <c r="D3275" s="6">
        <v>1500</v>
      </c>
      <c r="E3275" s="8">
        <v>4296</v>
      </c>
      <c r="F3275" t="s">
        <v>8217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>
        <f t="shared" si="204"/>
        <v>286</v>
      </c>
      <c r="P3275" s="11">
        <f t="shared" si="205"/>
        <v>204.57</v>
      </c>
      <c r="Q3275" t="s">
        <v>8314</v>
      </c>
      <c r="R3275" t="s">
        <v>8315</v>
      </c>
      <c r="S3275" s="10">
        <f t="shared" si="206"/>
        <v>42611.801412037035</v>
      </c>
      <c r="T3275">
        <f t="shared" si="207"/>
        <v>2016</v>
      </c>
      <c r="U3275" s="15" t="str" cm="1">
        <f t="array" ref="U3275">_xlfn.IFS(MONTH($S3275)=1, "January", MONTH($S3275)=2, "Feburary", MONTH($S3275)=3, "March", MONTH($S3275)=4, "April", MONTH($S3275)=5, "May", MONTH($S3275)=6, "June", MONTH($S3275)=7, "July", MONTH($S3275)=8, "August", MONTH($S3275)=9, "September", MONTH($S3275)=10, "October", MONTH($S3275)=11, "November", MONTH($S3275)=12, "December")</f>
        <v>August</v>
      </c>
    </row>
    <row r="3276" spans="1:21" ht="30" x14ac:dyDescent="0.25">
      <c r="A3276">
        <v>3274</v>
      </c>
      <c r="B3276" s="3" t="s">
        <v>3273</v>
      </c>
      <c r="C3276" s="3" t="s">
        <v>7383</v>
      </c>
      <c r="D3276" s="6">
        <v>1500</v>
      </c>
      <c r="E3276" s="8">
        <v>15705</v>
      </c>
      <c r="F3276" t="s">
        <v>8217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8268</v>
      </c>
      <c r="O3276">
        <f t="shared" si="204"/>
        <v>1047</v>
      </c>
      <c r="P3276" s="11">
        <f t="shared" si="205"/>
        <v>54.91</v>
      </c>
      <c r="Q3276" t="s">
        <v>8314</v>
      </c>
      <c r="R3276" t="s">
        <v>8315</v>
      </c>
      <c r="S3276" s="10">
        <f t="shared" si="206"/>
        <v>42400.704537037032</v>
      </c>
      <c r="T3276">
        <f t="shared" si="207"/>
        <v>2016</v>
      </c>
      <c r="U3276" s="15" t="str" cm="1">
        <f t="array" ref="U3276">_xlfn.IFS(MONTH($S3276)=1, "January", MONTH($S3276)=2, "Feburary", MONTH($S3276)=3, "March", MONTH($S3276)=4, "April", MONTH($S3276)=5, "May", MONTH($S3276)=6, "June", MONTH($S3276)=7, "July", MONTH($S3276)=8, "August", MONTH($S3276)=9, "September", MONTH($S3276)=10, "October", MONTH($S3276)=11, "November", MONTH($S3276)=12, "December")</f>
        <v>January</v>
      </c>
    </row>
    <row r="3277" spans="1:21" ht="30" x14ac:dyDescent="0.25">
      <c r="A3277">
        <v>3275</v>
      </c>
      <c r="B3277" s="3" t="s">
        <v>3274</v>
      </c>
      <c r="C3277" s="3" t="s">
        <v>7384</v>
      </c>
      <c r="D3277" s="6">
        <v>1500</v>
      </c>
      <c r="E3277" s="8">
        <v>1805</v>
      </c>
      <c r="F3277" t="s">
        <v>8217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8268</v>
      </c>
      <c r="O3277">
        <f t="shared" si="204"/>
        <v>120</v>
      </c>
      <c r="P3277" s="11">
        <f t="shared" si="205"/>
        <v>150.41999999999999</v>
      </c>
      <c r="Q3277" t="s">
        <v>8314</v>
      </c>
      <c r="R3277" t="s">
        <v>8315</v>
      </c>
      <c r="S3277" s="10">
        <f t="shared" si="206"/>
        <v>42017.88045138889</v>
      </c>
      <c r="T3277">
        <f t="shared" si="207"/>
        <v>2015</v>
      </c>
      <c r="U3277" s="15" t="str" cm="1">
        <f t="array" ref="U3277">_xlfn.IFS(MONTH($S3277)=1, "January", MONTH($S3277)=2, "Feburary", MONTH($S3277)=3, "March", MONTH($S3277)=4, "April", MONTH($S3277)=5, "May", MONTH($S3277)=6, "June", MONTH($S3277)=7, "July", MONTH($S3277)=8, "August", MONTH($S3277)=9, "September", MONTH($S3277)=10, "October", MONTH($S3277)=11, "November", MONTH($S3277)=12, "December")</f>
        <v>January</v>
      </c>
    </row>
    <row r="3278" spans="1:21" ht="30" x14ac:dyDescent="0.25">
      <c r="A3278">
        <v>3276</v>
      </c>
      <c r="B3278" s="3" t="s">
        <v>3275</v>
      </c>
      <c r="C3278" s="3" t="s">
        <v>7385</v>
      </c>
      <c r="D3278" s="6">
        <v>1500</v>
      </c>
      <c r="E3278" s="8">
        <v>5258</v>
      </c>
      <c r="F3278" t="s">
        <v>8217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8268</v>
      </c>
      <c r="O3278">
        <f t="shared" si="204"/>
        <v>351</v>
      </c>
      <c r="P3278" s="11">
        <f t="shared" si="205"/>
        <v>52.58</v>
      </c>
      <c r="Q3278" t="s">
        <v>8314</v>
      </c>
      <c r="R3278" t="s">
        <v>8315</v>
      </c>
      <c r="S3278" s="10">
        <f t="shared" si="206"/>
        <v>42426.949988425928</v>
      </c>
      <c r="T3278">
        <f t="shared" si="207"/>
        <v>2016</v>
      </c>
      <c r="U3278" s="15" t="str" cm="1">
        <f t="array" ref="U3278">_xlfn.IFS(MONTH($S3278)=1, "January", MONTH($S3278)=2, "Feburary", MONTH($S3278)=3, "March", MONTH($S3278)=4, "April", MONTH($S3278)=5, "May", MONTH($S3278)=6, "June", MONTH($S3278)=7, "July", MONTH($S3278)=8, "August", MONTH($S3278)=9, "September", MONTH($S3278)=10, "October", MONTH($S3278)=11, "November", MONTH($S3278)=12, "December")</f>
        <v>Feburary</v>
      </c>
    </row>
    <row r="3279" spans="1:21" ht="30" x14ac:dyDescent="0.25">
      <c r="A3279">
        <v>3277</v>
      </c>
      <c r="B3279" s="3" t="s">
        <v>3276</v>
      </c>
      <c r="C3279" s="3" t="s">
        <v>7386</v>
      </c>
      <c r="D3279" s="6">
        <v>1500</v>
      </c>
      <c r="E3279" s="8">
        <v>5430</v>
      </c>
      <c r="F3279" t="s">
        <v>8217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8268</v>
      </c>
      <c r="O3279">
        <f t="shared" si="204"/>
        <v>362</v>
      </c>
      <c r="P3279" s="11">
        <f t="shared" si="205"/>
        <v>54.3</v>
      </c>
      <c r="Q3279" t="s">
        <v>8314</v>
      </c>
      <c r="R3279" t="s">
        <v>8315</v>
      </c>
      <c r="S3279" s="10">
        <f t="shared" si="206"/>
        <v>41931.682939814818</v>
      </c>
      <c r="T3279">
        <f t="shared" si="207"/>
        <v>2014</v>
      </c>
      <c r="U3279" s="15" t="str" cm="1">
        <f t="array" ref="U3279">_xlfn.IFS(MONTH($S3279)=1, "January", MONTH($S3279)=2, "Feburary", MONTH($S3279)=3, "March", MONTH($S3279)=4, "April", MONTH($S3279)=5, "May", MONTH($S3279)=6, "June", MONTH($S3279)=7, "July", MONTH($S3279)=8, "August", MONTH($S3279)=9, "September", MONTH($S3279)=10, "October", MONTH($S3279)=11, "November", MONTH($S3279)=12, "December")</f>
        <v>October</v>
      </c>
    </row>
    <row r="3280" spans="1:21" ht="30" x14ac:dyDescent="0.25">
      <c r="A3280">
        <v>3278</v>
      </c>
      <c r="B3280" s="3" t="s">
        <v>3277</v>
      </c>
      <c r="C3280" s="3" t="s">
        <v>7387</v>
      </c>
      <c r="D3280" s="6">
        <v>1500</v>
      </c>
      <c r="E3280" s="8">
        <v>2585</v>
      </c>
      <c r="F3280" t="s">
        <v>8217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8268</v>
      </c>
      <c r="O3280">
        <f t="shared" si="204"/>
        <v>172</v>
      </c>
      <c r="P3280" s="11">
        <f t="shared" si="205"/>
        <v>76.03</v>
      </c>
      <c r="Q3280" t="s">
        <v>8314</v>
      </c>
      <c r="R3280" t="s">
        <v>8315</v>
      </c>
      <c r="S3280" s="10">
        <f t="shared" si="206"/>
        <v>42124.848414351851</v>
      </c>
      <c r="T3280">
        <f t="shared" si="207"/>
        <v>2015</v>
      </c>
      <c r="U3280" s="15" t="str" cm="1">
        <f t="array" ref="U3280">_xlfn.IFS(MONTH($S3280)=1, "January", MONTH($S3280)=2, "Feburary", MONTH($S3280)=3, "March", MONTH($S3280)=4, "April", MONTH($S3280)=5, "May", MONTH($S3280)=6, "June", MONTH($S3280)=7, "July", MONTH($S3280)=8, "August", MONTH($S3280)=9, "September", MONTH($S3280)=10, "October", MONTH($S3280)=11, "November", MONTH($S3280)=12, "December")</f>
        <v>April</v>
      </c>
    </row>
    <row r="3281" spans="1:21" ht="30" x14ac:dyDescent="0.25">
      <c r="A3281">
        <v>3279</v>
      </c>
      <c r="B3281" s="3" t="s">
        <v>3278</v>
      </c>
      <c r="C3281" s="3" t="s">
        <v>7388</v>
      </c>
      <c r="D3281" s="6">
        <v>1500</v>
      </c>
      <c r="E3281" s="8">
        <v>6628</v>
      </c>
      <c r="F3281" t="s">
        <v>8217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8268</v>
      </c>
      <c r="O3281">
        <f t="shared" si="204"/>
        <v>442</v>
      </c>
      <c r="P3281" s="11">
        <f t="shared" si="205"/>
        <v>105.21</v>
      </c>
      <c r="Q3281" t="s">
        <v>8314</v>
      </c>
      <c r="R3281" t="s">
        <v>8315</v>
      </c>
      <c r="S3281" s="10">
        <f t="shared" si="206"/>
        <v>42431.102534722217</v>
      </c>
      <c r="T3281">
        <f t="shared" si="207"/>
        <v>2016</v>
      </c>
      <c r="U3281" s="15" t="str" cm="1">
        <f t="array" ref="U3281">_xlfn.IFS(MONTH($S3281)=1, "January", MONTH($S3281)=2, "Feburary", MONTH($S3281)=3, "March", MONTH($S3281)=4, "April", MONTH($S3281)=5, "May", MONTH($S3281)=6, "June", MONTH($S3281)=7, "July", MONTH($S3281)=8, "August", MONTH($S3281)=9, "September", MONTH($S3281)=10, "October", MONTH($S3281)=11, "November", MONTH($S3281)=12, "December")</f>
        <v>March</v>
      </c>
    </row>
    <row r="3282" spans="1:21" ht="30" x14ac:dyDescent="0.25">
      <c r="A3282">
        <v>3280</v>
      </c>
      <c r="B3282" s="3" t="s">
        <v>3279</v>
      </c>
      <c r="C3282" s="3" t="s">
        <v>7389</v>
      </c>
      <c r="D3282" s="6">
        <v>1500</v>
      </c>
      <c r="E3282" s="8">
        <v>2060</v>
      </c>
      <c r="F3282" t="s">
        <v>8217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8268</v>
      </c>
      <c r="O3282">
        <f t="shared" si="204"/>
        <v>137</v>
      </c>
      <c r="P3282" s="11">
        <f t="shared" si="205"/>
        <v>68.67</v>
      </c>
      <c r="Q3282" t="s">
        <v>8314</v>
      </c>
      <c r="R3282" t="s">
        <v>8315</v>
      </c>
      <c r="S3282" s="10">
        <f t="shared" si="206"/>
        <v>42121.756921296299</v>
      </c>
      <c r="T3282">
        <f t="shared" si="207"/>
        <v>2015</v>
      </c>
      <c r="U3282" s="15" t="str" cm="1">
        <f t="array" ref="U3282">_xlfn.IFS(MONTH($S3282)=1, "January", MONTH($S3282)=2, "Feburary", MONTH($S3282)=3, "March", MONTH($S3282)=4, "April", MONTH($S3282)=5, "May", MONTH($S3282)=6, "June", MONTH($S3282)=7, "July", MONTH($S3282)=8, "August", MONTH($S3282)=9, "September", MONTH($S3282)=10, "October", MONTH($S3282)=11, "November", MONTH($S3282)=12, "December")</f>
        <v>April</v>
      </c>
    </row>
    <row r="3283" spans="1:21" ht="30" x14ac:dyDescent="0.25">
      <c r="A3283">
        <v>3281</v>
      </c>
      <c r="B3283" s="3" t="s">
        <v>3280</v>
      </c>
      <c r="C3283" s="3" t="s">
        <v>7390</v>
      </c>
      <c r="D3283" s="6">
        <v>1500</v>
      </c>
      <c r="E3283" s="8">
        <v>6080</v>
      </c>
      <c r="F3283" t="s">
        <v>8217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8268</v>
      </c>
      <c r="O3283">
        <f t="shared" si="204"/>
        <v>405</v>
      </c>
      <c r="P3283" s="11">
        <f t="shared" si="205"/>
        <v>129.36000000000001</v>
      </c>
      <c r="Q3283" t="s">
        <v>8314</v>
      </c>
      <c r="R3283" t="s">
        <v>8315</v>
      </c>
      <c r="S3283" s="10">
        <f t="shared" si="206"/>
        <v>42219.019733796296</v>
      </c>
      <c r="T3283">
        <f t="shared" si="207"/>
        <v>2015</v>
      </c>
      <c r="U3283" s="15" t="str" cm="1">
        <f t="array" ref="U3283">_xlfn.IFS(MONTH($S3283)=1, "January", MONTH($S3283)=2, "Feburary", MONTH($S3283)=3, "March", MONTH($S3283)=4, "April", MONTH($S3283)=5, "May", MONTH($S3283)=6, "June", MONTH($S3283)=7, "July", MONTH($S3283)=8, "August", MONTH($S3283)=9, "September", MONTH($S3283)=10, "October", MONTH($S3283)=11, "November", MONTH($S3283)=12, "December")</f>
        <v>August</v>
      </c>
    </row>
    <row r="3284" spans="1:21" ht="30" x14ac:dyDescent="0.25">
      <c r="A3284">
        <v>3282</v>
      </c>
      <c r="B3284" s="3" t="s">
        <v>3281</v>
      </c>
      <c r="C3284" s="3" t="s">
        <v>7391</v>
      </c>
      <c r="D3284" s="6">
        <v>1500</v>
      </c>
      <c r="E3284" s="8">
        <v>31820.5</v>
      </c>
      <c r="F3284" t="s">
        <v>8217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8268</v>
      </c>
      <c r="O3284">
        <f t="shared" si="204"/>
        <v>2121</v>
      </c>
      <c r="P3284" s="11">
        <f t="shared" si="205"/>
        <v>134.26</v>
      </c>
      <c r="Q3284" t="s">
        <v>8314</v>
      </c>
      <c r="R3284" t="s">
        <v>8315</v>
      </c>
      <c r="S3284" s="10">
        <f t="shared" si="206"/>
        <v>42445.19430555556</v>
      </c>
      <c r="T3284">
        <f t="shared" si="207"/>
        <v>2016</v>
      </c>
      <c r="U3284" s="15" t="str" cm="1">
        <f t="array" ref="U3284">_xlfn.IFS(MONTH($S3284)=1, "January", MONTH($S3284)=2, "Feburary", MONTH($S3284)=3, "March", MONTH($S3284)=4, "April", MONTH($S3284)=5, "May", MONTH($S3284)=6, "June", MONTH($S3284)=7, "July", MONTH($S3284)=8, "August", MONTH($S3284)=9, "September", MONTH($S3284)=10, "October", MONTH($S3284)=11, "November", MONTH($S3284)=12, "December")</f>
        <v>March</v>
      </c>
    </row>
    <row r="3285" spans="1:21" ht="30" x14ac:dyDescent="0.25">
      <c r="A3285">
        <v>3283</v>
      </c>
      <c r="B3285" s="3" t="s">
        <v>3282</v>
      </c>
      <c r="C3285" s="3" t="s">
        <v>7392</v>
      </c>
      <c r="D3285" s="6">
        <v>1500</v>
      </c>
      <c r="E3285" s="8">
        <v>838</v>
      </c>
      <c r="F3285" t="s">
        <v>8217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>
        <f t="shared" si="204"/>
        <v>56</v>
      </c>
      <c r="P3285" s="11">
        <f t="shared" si="205"/>
        <v>17.829999999999998</v>
      </c>
      <c r="Q3285" t="s">
        <v>8314</v>
      </c>
      <c r="R3285" t="s">
        <v>8315</v>
      </c>
      <c r="S3285" s="10">
        <f t="shared" si="206"/>
        <v>42379.74418981481</v>
      </c>
      <c r="T3285">
        <f t="shared" si="207"/>
        <v>2016</v>
      </c>
      <c r="U3285" s="15" t="str" cm="1">
        <f t="array" ref="U3285">_xlfn.IFS(MONTH($S3285)=1, "January", MONTH($S3285)=2, "Feburary", MONTH($S3285)=3, "March", MONTH($S3285)=4, "April", MONTH($S3285)=5, "May", MONTH($S3285)=6, "June", MONTH($S3285)=7, "July", MONTH($S3285)=8, "August", MONTH($S3285)=9, "September", MONTH($S3285)=10, "October", MONTH($S3285)=11, "November", MONTH($S3285)=12, "December")</f>
        <v>January</v>
      </c>
    </row>
    <row r="3286" spans="1:21" ht="30" x14ac:dyDescent="0.25">
      <c r="A3286">
        <v>3284</v>
      </c>
      <c r="B3286" s="3" t="s">
        <v>3283</v>
      </c>
      <c r="C3286" s="3" t="s">
        <v>7393</v>
      </c>
      <c r="D3286" s="6">
        <v>1500</v>
      </c>
      <c r="E3286" s="8">
        <v>3048</v>
      </c>
      <c r="F3286" t="s">
        <v>8217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8268</v>
      </c>
      <c r="O3286">
        <f t="shared" si="204"/>
        <v>203</v>
      </c>
      <c r="P3286" s="11">
        <f t="shared" si="205"/>
        <v>203.2</v>
      </c>
      <c r="Q3286" t="s">
        <v>8314</v>
      </c>
      <c r="R3286" t="s">
        <v>8315</v>
      </c>
      <c r="S3286" s="10">
        <f t="shared" si="206"/>
        <v>42380.884872685187</v>
      </c>
      <c r="T3286">
        <f t="shared" si="207"/>
        <v>2016</v>
      </c>
      <c r="U3286" s="15" t="str" cm="1">
        <f t="array" ref="U3286">_xlfn.IFS(MONTH($S3286)=1, "January", MONTH($S3286)=2, "Feburary", MONTH($S3286)=3, "March", MONTH($S3286)=4, "April", MONTH($S3286)=5, "May", MONTH($S3286)=6, "June", MONTH($S3286)=7, "July", MONTH($S3286)=8, "August", MONTH($S3286)=9, "September", MONTH($S3286)=10, "October", MONTH($S3286)=11, "November", MONTH($S3286)=12, "December")</f>
        <v>January</v>
      </c>
    </row>
    <row r="3287" spans="1:21" x14ac:dyDescent="0.25">
      <c r="A3287">
        <v>3285</v>
      </c>
      <c r="B3287" s="3" t="s">
        <v>3284</v>
      </c>
      <c r="C3287" s="3" t="s">
        <v>7394</v>
      </c>
      <c r="D3287" s="6">
        <v>1500</v>
      </c>
      <c r="E3287" s="8">
        <v>5604</v>
      </c>
      <c r="F3287" t="s">
        <v>8217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8268</v>
      </c>
      <c r="O3287">
        <f t="shared" si="204"/>
        <v>374</v>
      </c>
      <c r="P3287" s="11">
        <f t="shared" si="205"/>
        <v>69.19</v>
      </c>
      <c r="Q3287" t="s">
        <v>8314</v>
      </c>
      <c r="R3287" t="s">
        <v>8315</v>
      </c>
      <c r="S3287" s="10">
        <f t="shared" si="206"/>
        <v>42762.942430555559</v>
      </c>
      <c r="T3287">
        <f t="shared" si="207"/>
        <v>2017</v>
      </c>
      <c r="U3287" s="15" t="str" cm="1">
        <f t="array" ref="U3287">_xlfn.IFS(MONTH($S3287)=1, "January", MONTH($S3287)=2, "Feburary", MONTH($S3287)=3, "March", MONTH($S3287)=4, "April", MONTH($S3287)=5, "May", MONTH($S3287)=6, "June", MONTH($S3287)=7, "July", MONTH($S3287)=8, "August", MONTH($S3287)=9, "September", MONTH($S3287)=10, "October", MONTH($S3287)=11, "November", MONTH($S3287)=12, "December")</f>
        <v>January</v>
      </c>
    </row>
    <row r="3288" spans="1:21" ht="30" x14ac:dyDescent="0.25">
      <c r="A3288">
        <v>3286</v>
      </c>
      <c r="B3288" s="3" t="s">
        <v>3285</v>
      </c>
      <c r="C3288" s="3" t="s">
        <v>7395</v>
      </c>
      <c r="D3288" s="6">
        <v>1500</v>
      </c>
      <c r="E3288" s="8">
        <v>15265</v>
      </c>
      <c r="F3288" t="s">
        <v>8217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8268</v>
      </c>
      <c r="O3288">
        <f t="shared" si="204"/>
        <v>1018</v>
      </c>
      <c r="P3288" s="11">
        <f t="shared" si="205"/>
        <v>125.12</v>
      </c>
      <c r="Q3288" t="s">
        <v>8314</v>
      </c>
      <c r="R3288" t="s">
        <v>8315</v>
      </c>
      <c r="S3288" s="10">
        <f t="shared" si="206"/>
        <v>42567.840069444443</v>
      </c>
      <c r="T3288">
        <f t="shared" si="207"/>
        <v>2016</v>
      </c>
      <c r="U3288" s="15" t="str" cm="1">
        <f t="array" ref="U3288">_xlfn.IFS(MONTH($S3288)=1, "January", MONTH($S3288)=2, "Feburary", MONTH($S3288)=3, "March", MONTH($S3288)=4, "April", MONTH($S3288)=5, "May", MONTH($S3288)=6, "June", MONTH($S3288)=7, "July", MONTH($S3288)=8, "August", MONTH($S3288)=9, "September", MONTH($S3288)=10, "October", MONTH($S3288)=11, "November", MONTH($S3288)=12, "December")</f>
        <v>July</v>
      </c>
    </row>
    <row r="3289" spans="1:21" ht="30" x14ac:dyDescent="0.25">
      <c r="A3289">
        <v>3287</v>
      </c>
      <c r="B3289" s="3" t="s">
        <v>3286</v>
      </c>
      <c r="C3289" s="3" t="s">
        <v>7396</v>
      </c>
      <c r="D3289" s="6">
        <v>1500</v>
      </c>
      <c r="E3289" s="8">
        <v>2500</v>
      </c>
      <c r="F3289" t="s">
        <v>8217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8268</v>
      </c>
      <c r="O3289">
        <f t="shared" si="204"/>
        <v>167</v>
      </c>
      <c r="P3289" s="11">
        <f t="shared" si="205"/>
        <v>73.53</v>
      </c>
      <c r="Q3289" t="s">
        <v>8314</v>
      </c>
      <c r="R3289" t="s">
        <v>8315</v>
      </c>
      <c r="S3289" s="10">
        <f t="shared" si="206"/>
        <v>42311.750324074077</v>
      </c>
      <c r="T3289">
        <f t="shared" si="207"/>
        <v>2015</v>
      </c>
      <c r="U3289" s="15" t="str" cm="1">
        <f t="array" ref="U3289">_xlfn.IFS(MONTH($S3289)=1, "January", MONTH($S3289)=2, "Feburary", MONTH($S3289)=3, "March", MONTH($S3289)=4, "April", MONTH($S3289)=5, "May", MONTH($S3289)=6, "June", MONTH($S3289)=7, "July", MONTH($S3289)=8, "August", MONTH($S3289)=9, "September", MONTH($S3289)=10, "October", MONTH($S3289)=11, "November", MONTH($S3289)=12, "December")</f>
        <v>November</v>
      </c>
    </row>
    <row r="3290" spans="1:21" ht="30" x14ac:dyDescent="0.25">
      <c r="A3290">
        <v>3288</v>
      </c>
      <c r="B3290" s="3" t="s">
        <v>3287</v>
      </c>
      <c r="C3290" s="3" t="s">
        <v>7397</v>
      </c>
      <c r="D3290" s="6">
        <v>1500</v>
      </c>
      <c r="E3290" s="8">
        <v>10026.49</v>
      </c>
      <c r="F3290" t="s">
        <v>8217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8268</v>
      </c>
      <c r="O3290">
        <f t="shared" si="204"/>
        <v>668</v>
      </c>
      <c r="P3290" s="11">
        <f t="shared" si="205"/>
        <v>48.44</v>
      </c>
      <c r="Q3290" t="s">
        <v>8314</v>
      </c>
      <c r="R3290" t="s">
        <v>8315</v>
      </c>
      <c r="S3290" s="10">
        <f t="shared" si="206"/>
        <v>42505.774479166663</v>
      </c>
      <c r="T3290">
        <f t="shared" si="207"/>
        <v>2016</v>
      </c>
      <c r="U3290" s="15" t="str" cm="1">
        <f t="array" ref="U3290">_xlfn.IFS(MONTH($S3290)=1, "January", MONTH($S3290)=2, "Feburary", MONTH($S3290)=3, "March", MONTH($S3290)=4, "April", MONTH($S3290)=5, "May", MONTH($S3290)=6, "June", MONTH($S3290)=7, "July", MONTH($S3290)=8, "August", MONTH($S3290)=9, "September", MONTH($S3290)=10, "October", MONTH($S3290)=11, "November", MONTH($S3290)=12, "December")</f>
        <v>May</v>
      </c>
    </row>
    <row r="3291" spans="1:21" ht="30" x14ac:dyDescent="0.25">
      <c r="A3291">
        <v>3289</v>
      </c>
      <c r="B3291" s="3" t="s">
        <v>3288</v>
      </c>
      <c r="C3291" s="3" t="s">
        <v>7398</v>
      </c>
      <c r="D3291" s="6">
        <v>1500</v>
      </c>
      <c r="E3291" s="8">
        <v>665.21</v>
      </c>
      <c r="F3291" t="s">
        <v>8217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8268</v>
      </c>
      <c r="O3291">
        <f t="shared" si="204"/>
        <v>44</v>
      </c>
      <c r="P3291" s="11">
        <f t="shared" si="205"/>
        <v>26.61</v>
      </c>
      <c r="Q3291" t="s">
        <v>8314</v>
      </c>
      <c r="R3291" t="s">
        <v>8315</v>
      </c>
      <c r="S3291" s="10">
        <f t="shared" si="206"/>
        <v>42758.368078703701</v>
      </c>
      <c r="T3291">
        <f t="shared" si="207"/>
        <v>2017</v>
      </c>
      <c r="U3291" s="15" t="str" cm="1">
        <f t="array" ref="U3291">_xlfn.IFS(MONTH($S3291)=1, "January", MONTH($S3291)=2, "Feburary", MONTH($S3291)=3, "March", MONTH($S3291)=4, "April", MONTH($S3291)=5, "May", MONTH($S3291)=6, "June", MONTH($S3291)=7, "July", MONTH($S3291)=8, "August", MONTH($S3291)=9, "September", MONTH($S3291)=10, "October", MONTH($S3291)=11, "November", MONTH($S3291)=12, "December")</f>
        <v>January</v>
      </c>
    </row>
    <row r="3292" spans="1:21" ht="45" x14ac:dyDescent="0.25">
      <c r="A3292">
        <v>3290</v>
      </c>
      <c r="B3292" s="3" t="s">
        <v>3289</v>
      </c>
      <c r="C3292" s="3" t="s">
        <v>7399</v>
      </c>
      <c r="D3292" s="6">
        <v>1500</v>
      </c>
      <c r="E3292" s="8">
        <v>2424</v>
      </c>
      <c r="F3292" t="s">
        <v>8217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8268</v>
      </c>
      <c r="O3292">
        <f t="shared" si="204"/>
        <v>162</v>
      </c>
      <c r="P3292" s="11">
        <f t="shared" si="205"/>
        <v>33.67</v>
      </c>
      <c r="Q3292" t="s">
        <v>8314</v>
      </c>
      <c r="R3292" t="s">
        <v>8315</v>
      </c>
      <c r="S3292" s="10">
        <f t="shared" si="206"/>
        <v>42775.51494212963</v>
      </c>
      <c r="T3292">
        <f t="shared" si="207"/>
        <v>2017</v>
      </c>
      <c r="U3292" s="15" t="str" cm="1">
        <f t="array" ref="U3292">_xlfn.IFS(MONTH($S3292)=1, "January", MONTH($S3292)=2, "Feburary", MONTH($S3292)=3, "March", MONTH($S3292)=4, "April", MONTH($S3292)=5, "May", MONTH($S3292)=6, "June", MONTH($S3292)=7, "July", MONTH($S3292)=8, "August", MONTH($S3292)=9, "September", MONTH($S3292)=10, "October", MONTH($S3292)=11, "November", MONTH($S3292)=12, "December")</f>
        <v>Feburary</v>
      </c>
    </row>
    <row r="3293" spans="1:21" ht="30" x14ac:dyDescent="0.25">
      <c r="A3293">
        <v>3291</v>
      </c>
      <c r="B3293" s="3" t="s">
        <v>3290</v>
      </c>
      <c r="C3293" s="3" t="s">
        <v>7400</v>
      </c>
      <c r="D3293" s="6">
        <v>1500</v>
      </c>
      <c r="E3293" s="8">
        <v>570</v>
      </c>
      <c r="F3293" t="s">
        <v>8217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8268</v>
      </c>
      <c r="O3293">
        <f t="shared" si="204"/>
        <v>38</v>
      </c>
      <c r="P3293" s="11">
        <f t="shared" si="205"/>
        <v>40.71</v>
      </c>
      <c r="Q3293" t="s">
        <v>8314</v>
      </c>
      <c r="R3293" t="s">
        <v>8315</v>
      </c>
      <c r="S3293" s="10">
        <f t="shared" si="206"/>
        <v>42232.702546296292</v>
      </c>
      <c r="T3293">
        <f t="shared" si="207"/>
        <v>2015</v>
      </c>
      <c r="U3293" s="15" t="str" cm="1">
        <f t="array" ref="U3293">_xlfn.IFS(MONTH($S3293)=1, "January", MONTH($S3293)=2, "Feburary", MONTH($S3293)=3, "March", MONTH($S3293)=4, "April", MONTH($S3293)=5, "May", MONTH($S3293)=6, "June", MONTH($S3293)=7, "July", MONTH($S3293)=8, "August", MONTH($S3293)=9, "September", MONTH($S3293)=10, "October", MONTH($S3293)=11, "November", MONTH($S3293)=12, "December")</f>
        <v>August</v>
      </c>
    </row>
    <row r="3294" spans="1:21" ht="30" x14ac:dyDescent="0.25">
      <c r="A3294">
        <v>3292</v>
      </c>
      <c r="B3294" s="3" t="s">
        <v>3291</v>
      </c>
      <c r="C3294" s="3" t="s">
        <v>7401</v>
      </c>
      <c r="D3294" s="6">
        <v>1500</v>
      </c>
      <c r="E3294" s="8">
        <v>289</v>
      </c>
      <c r="F3294" t="s">
        <v>8217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8268</v>
      </c>
      <c r="O3294">
        <f t="shared" si="204"/>
        <v>19</v>
      </c>
      <c r="P3294" s="11">
        <f t="shared" si="205"/>
        <v>19.27</v>
      </c>
      <c r="Q3294" t="s">
        <v>8314</v>
      </c>
      <c r="R3294" t="s">
        <v>8315</v>
      </c>
      <c r="S3294" s="10">
        <f t="shared" si="206"/>
        <v>42282.770231481481</v>
      </c>
      <c r="T3294">
        <f t="shared" si="207"/>
        <v>2015</v>
      </c>
      <c r="U3294" s="15" t="str" cm="1">
        <f t="array" ref="U3294">_xlfn.IFS(MONTH($S3294)=1, "January", MONTH($S3294)=2, "Feburary", MONTH($S3294)=3, "March", MONTH($S3294)=4, "April", MONTH($S3294)=5, "May", MONTH($S3294)=6, "June", MONTH($S3294)=7, "July", MONTH($S3294)=8, "August", MONTH($S3294)=9, "September", MONTH($S3294)=10, "October", MONTH($S3294)=11, "November", MONTH($S3294)=12, "December")</f>
        <v>October</v>
      </c>
    </row>
    <row r="3295" spans="1:21" ht="30" x14ac:dyDescent="0.25">
      <c r="A3295">
        <v>3293</v>
      </c>
      <c r="B3295" s="3" t="s">
        <v>3292</v>
      </c>
      <c r="C3295" s="3" t="s">
        <v>7402</v>
      </c>
      <c r="D3295" s="6">
        <v>1500</v>
      </c>
      <c r="E3295" s="8">
        <v>7670</v>
      </c>
      <c r="F3295" t="s">
        <v>8217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8268</v>
      </c>
      <c r="O3295">
        <f t="shared" si="204"/>
        <v>511</v>
      </c>
      <c r="P3295" s="11">
        <f t="shared" si="205"/>
        <v>84.29</v>
      </c>
      <c r="Q3295" t="s">
        <v>8314</v>
      </c>
      <c r="R3295" t="s">
        <v>8315</v>
      </c>
      <c r="S3295" s="10">
        <f t="shared" si="206"/>
        <v>42768.425370370373</v>
      </c>
      <c r="T3295">
        <f t="shared" si="207"/>
        <v>2017</v>
      </c>
      <c r="U3295" s="15" t="str" cm="1">
        <f t="array" ref="U3295">_xlfn.IFS(MONTH($S3295)=1, "January", MONTH($S3295)=2, "Feburary", MONTH($S3295)=3, "March", MONTH($S3295)=4, "April", MONTH($S3295)=5, "May", MONTH($S3295)=6, "June", MONTH($S3295)=7, "July", MONTH($S3295)=8, "August", MONTH($S3295)=9, "September", MONTH($S3295)=10, "October", MONTH($S3295)=11, "November", MONTH($S3295)=12, "December")</f>
        <v>Feburary</v>
      </c>
    </row>
    <row r="3296" spans="1:21" ht="30" x14ac:dyDescent="0.25">
      <c r="A3296">
        <v>3294</v>
      </c>
      <c r="B3296" s="3" t="s">
        <v>3293</v>
      </c>
      <c r="C3296" s="3" t="s">
        <v>7403</v>
      </c>
      <c r="D3296" s="6">
        <v>1500</v>
      </c>
      <c r="E3296" s="8">
        <v>710</v>
      </c>
      <c r="F3296" t="s">
        <v>8217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8268</v>
      </c>
      <c r="O3296">
        <f t="shared" si="204"/>
        <v>47</v>
      </c>
      <c r="P3296" s="11">
        <f t="shared" si="205"/>
        <v>29.58</v>
      </c>
      <c r="Q3296" t="s">
        <v>8314</v>
      </c>
      <c r="R3296" t="s">
        <v>8315</v>
      </c>
      <c r="S3296" s="10">
        <f t="shared" si="206"/>
        <v>42141.541134259256</v>
      </c>
      <c r="T3296">
        <f t="shared" si="207"/>
        <v>2015</v>
      </c>
      <c r="U3296" s="15" t="str" cm="1">
        <f t="array" ref="U3296">_xlfn.IFS(MONTH($S3296)=1, "January", MONTH($S3296)=2, "Feburary", MONTH($S3296)=3, "March", MONTH($S3296)=4, "April", MONTH($S3296)=5, "May", MONTH($S3296)=6, "June", MONTH($S3296)=7, "July", MONTH($S3296)=8, "August", MONTH($S3296)=9, "September", MONTH($S3296)=10, "October", MONTH($S3296)=11, "November", MONTH($S3296)=12, "December")</f>
        <v>May</v>
      </c>
    </row>
    <row r="3297" spans="1:21" ht="30" x14ac:dyDescent="0.25">
      <c r="A3297">
        <v>3295</v>
      </c>
      <c r="B3297" s="3" t="s">
        <v>3294</v>
      </c>
      <c r="C3297" s="3" t="s">
        <v>7404</v>
      </c>
      <c r="D3297" s="6">
        <v>1500</v>
      </c>
      <c r="E3297" s="8">
        <v>720.01</v>
      </c>
      <c r="F3297" t="s">
        <v>8217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8268</v>
      </c>
      <c r="O3297">
        <f t="shared" si="204"/>
        <v>48</v>
      </c>
      <c r="P3297" s="11">
        <f t="shared" si="205"/>
        <v>26.67</v>
      </c>
      <c r="Q3297" t="s">
        <v>8314</v>
      </c>
      <c r="R3297" t="s">
        <v>8315</v>
      </c>
      <c r="S3297" s="10">
        <f t="shared" si="206"/>
        <v>42609.442465277782</v>
      </c>
      <c r="T3297">
        <f t="shared" si="207"/>
        <v>2016</v>
      </c>
      <c r="U3297" s="15" t="str" cm="1">
        <f t="array" ref="U3297">_xlfn.IFS(MONTH($S3297)=1, "January", MONTH($S3297)=2, "Feburary", MONTH($S3297)=3, "March", MONTH($S3297)=4, "April", MONTH($S3297)=5, "May", MONTH($S3297)=6, "June", MONTH($S3297)=7, "July", MONTH($S3297)=8, "August", MONTH($S3297)=9, "September", MONTH($S3297)=10, "October", MONTH($S3297)=11, "November", MONTH($S3297)=12, "December")</f>
        <v>August</v>
      </c>
    </row>
    <row r="3298" spans="1:21" ht="30" x14ac:dyDescent="0.25">
      <c r="A3298">
        <v>3296</v>
      </c>
      <c r="B3298" s="3" t="s">
        <v>3295</v>
      </c>
      <c r="C3298" s="3" t="s">
        <v>7405</v>
      </c>
      <c r="D3298" s="6">
        <v>1500</v>
      </c>
      <c r="E3298" s="8">
        <v>2161</v>
      </c>
      <c r="F3298" t="s">
        <v>8217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8268</v>
      </c>
      <c r="O3298">
        <f t="shared" si="204"/>
        <v>144</v>
      </c>
      <c r="P3298" s="11">
        <f t="shared" si="205"/>
        <v>45.98</v>
      </c>
      <c r="Q3298" t="s">
        <v>8314</v>
      </c>
      <c r="R3298" t="s">
        <v>8315</v>
      </c>
      <c r="S3298" s="10">
        <f t="shared" si="206"/>
        <v>42309.756620370375</v>
      </c>
      <c r="T3298">
        <f t="shared" si="207"/>
        <v>2015</v>
      </c>
      <c r="U3298" s="15" t="str" cm="1">
        <f t="array" ref="U3298">_xlfn.IFS(MONTH($S3298)=1, "January", MONTH($S3298)=2, "Feburary", MONTH($S3298)=3, "March", MONTH($S3298)=4, "April", MONTH($S3298)=5, "May", MONTH($S3298)=6, "June", MONTH($S3298)=7, "July", MONTH($S3298)=8, "August", MONTH($S3298)=9, "September", MONTH($S3298)=10, "October", MONTH($S3298)=11, "November", MONTH($S3298)=12, "December")</f>
        <v>November</v>
      </c>
    </row>
    <row r="3299" spans="1:21" ht="30" x14ac:dyDescent="0.25">
      <c r="A3299">
        <v>3297</v>
      </c>
      <c r="B3299" s="3" t="s">
        <v>3296</v>
      </c>
      <c r="C3299" s="3" t="s">
        <v>7406</v>
      </c>
      <c r="D3299" s="6">
        <v>1500</v>
      </c>
      <c r="E3299" s="8">
        <v>5504</v>
      </c>
      <c r="F3299" t="s">
        <v>8217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8268</v>
      </c>
      <c r="O3299">
        <f t="shared" si="204"/>
        <v>367</v>
      </c>
      <c r="P3299" s="11">
        <f t="shared" si="205"/>
        <v>125.09</v>
      </c>
      <c r="Q3299" t="s">
        <v>8314</v>
      </c>
      <c r="R3299" t="s">
        <v>8315</v>
      </c>
      <c r="S3299" s="10">
        <f t="shared" si="206"/>
        <v>42193.771481481483</v>
      </c>
      <c r="T3299">
        <f t="shared" si="207"/>
        <v>2015</v>
      </c>
      <c r="U3299" s="15" t="str" cm="1">
        <f t="array" ref="U3299">_xlfn.IFS(MONTH($S3299)=1, "January", MONTH($S3299)=2, "Feburary", MONTH($S3299)=3, "March", MONTH($S3299)=4, "April", MONTH($S3299)=5, "May", MONTH($S3299)=6, "June", MONTH($S3299)=7, "July", MONTH($S3299)=8, "August", MONTH($S3299)=9, "September", MONTH($S3299)=10, "October", MONTH($S3299)=11, "November", MONTH($S3299)=12, "December")</f>
        <v>July</v>
      </c>
    </row>
    <row r="3300" spans="1:21" ht="30" x14ac:dyDescent="0.25">
      <c r="A3300">
        <v>3298</v>
      </c>
      <c r="B3300" s="3" t="s">
        <v>3297</v>
      </c>
      <c r="C3300" s="3" t="s">
        <v>7407</v>
      </c>
      <c r="D3300" s="6">
        <v>1500</v>
      </c>
      <c r="E3300" s="8">
        <v>10173</v>
      </c>
      <c r="F3300" t="s">
        <v>8217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8268</v>
      </c>
      <c r="O3300">
        <f t="shared" si="204"/>
        <v>678</v>
      </c>
      <c r="P3300" s="11">
        <f t="shared" si="205"/>
        <v>141.29</v>
      </c>
      <c r="Q3300" t="s">
        <v>8314</v>
      </c>
      <c r="R3300" t="s">
        <v>8315</v>
      </c>
      <c r="S3300" s="10">
        <f t="shared" si="206"/>
        <v>42239.957962962959</v>
      </c>
      <c r="T3300">
        <f t="shared" si="207"/>
        <v>2015</v>
      </c>
      <c r="U3300" s="15" t="str" cm="1">
        <f t="array" ref="U3300">_xlfn.IFS(MONTH($S3300)=1, "January", MONTH($S3300)=2, "Feburary", MONTH($S3300)=3, "March", MONTH($S3300)=4, "April", MONTH($S3300)=5, "May", MONTH($S3300)=6, "June", MONTH($S3300)=7, "July", MONTH($S3300)=8, "August", MONTH($S3300)=9, "September", MONTH($S3300)=10, "October", MONTH($S3300)=11, "November", MONTH($S3300)=12, "December")</f>
        <v>August</v>
      </c>
    </row>
    <row r="3301" spans="1:21" ht="30" x14ac:dyDescent="0.25">
      <c r="A3301">
        <v>3299</v>
      </c>
      <c r="B3301" s="3" t="s">
        <v>3298</v>
      </c>
      <c r="C3301" s="3" t="s">
        <v>7408</v>
      </c>
      <c r="D3301" s="6">
        <v>1500</v>
      </c>
      <c r="E3301" s="8">
        <v>3486</v>
      </c>
      <c r="F3301" t="s">
        <v>8217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8268</v>
      </c>
      <c r="O3301">
        <f t="shared" si="204"/>
        <v>232</v>
      </c>
      <c r="P3301" s="11">
        <f t="shared" si="205"/>
        <v>55.33</v>
      </c>
      <c r="Q3301" t="s">
        <v>8314</v>
      </c>
      <c r="R3301" t="s">
        <v>8315</v>
      </c>
      <c r="S3301" s="10">
        <f t="shared" si="206"/>
        <v>42261.917395833334</v>
      </c>
      <c r="T3301">
        <f t="shared" si="207"/>
        <v>2015</v>
      </c>
      <c r="U3301" s="15" t="str" cm="1">
        <f t="array" ref="U3301">_xlfn.IFS(MONTH($S3301)=1, "January", MONTH($S3301)=2, "Feburary", MONTH($S3301)=3, "March", MONTH($S3301)=4, "April", MONTH($S3301)=5, "May", MONTH($S3301)=6, "June", MONTH($S3301)=7, "July", MONTH($S3301)=8, "August", MONTH($S3301)=9, "September", MONTH($S3301)=10, "October", MONTH($S3301)=11, "November", MONTH($S3301)=12, "December")</f>
        <v>September</v>
      </c>
    </row>
    <row r="3302" spans="1:21" ht="30" x14ac:dyDescent="0.25">
      <c r="A3302">
        <v>3300</v>
      </c>
      <c r="B3302" s="3" t="s">
        <v>3299</v>
      </c>
      <c r="C3302" s="3" t="s">
        <v>7409</v>
      </c>
      <c r="D3302" s="6">
        <v>1500</v>
      </c>
      <c r="E3302" s="8">
        <v>4085</v>
      </c>
      <c r="F3302" t="s">
        <v>8217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8268</v>
      </c>
      <c r="O3302">
        <f t="shared" si="204"/>
        <v>272</v>
      </c>
      <c r="P3302" s="11">
        <f t="shared" si="205"/>
        <v>46.42</v>
      </c>
      <c r="Q3302" t="s">
        <v>8314</v>
      </c>
      <c r="R3302" t="s">
        <v>8315</v>
      </c>
      <c r="S3302" s="10">
        <f t="shared" si="206"/>
        <v>42102.743773148148</v>
      </c>
      <c r="T3302">
        <f t="shared" si="207"/>
        <v>2015</v>
      </c>
      <c r="U3302" s="15" t="str" cm="1">
        <f t="array" ref="U3302">_xlfn.IFS(MONTH($S3302)=1, "January", MONTH($S3302)=2, "Feburary", MONTH($S3302)=3, "March", MONTH($S3302)=4, "April", MONTH($S3302)=5, "May", MONTH($S3302)=6, "June", MONTH($S3302)=7, "July", MONTH($S3302)=8, "August", MONTH($S3302)=9, "September", MONTH($S3302)=10, "October", MONTH($S3302)=11, "November", MONTH($S3302)=12, "December")</f>
        <v>April</v>
      </c>
    </row>
    <row r="3303" spans="1:21" ht="30" x14ac:dyDescent="0.25">
      <c r="A3303">
        <v>3301</v>
      </c>
      <c r="B3303" s="3" t="s">
        <v>3300</v>
      </c>
      <c r="C3303" s="3" t="s">
        <v>7410</v>
      </c>
      <c r="D3303" s="6">
        <v>1500</v>
      </c>
      <c r="E3303" s="8">
        <v>4004</v>
      </c>
      <c r="F3303" t="s">
        <v>8217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8268</v>
      </c>
      <c r="O3303">
        <f t="shared" si="204"/>
        <v>267</v>
      </c>
      <c r="P3303" s="11">
        <f t="shared" si="205"/>
        <v>57.2</v>
      </c>
      <c r="Q3303" t="s">
        <v>8314</v>
      </c>
      <c r="R3303" t="s">
        <v>8315</v>
      </c>
      <c r="S3303" s="10">
        <f t="shared" si="206"/>
        <v>42538.73583333334</v>
      </c>
      <c r="T3303">
        <f t="shared" si="207"/>
        <v>2016</v>
      </c>
      <c r="U3303" s="15" t="str" cm="1">
        <f t="array" ref="U3303">_xlfn.IFS(MONTH($S3303)=1, "January", MONTH($S3303)=2, "Feburary", MONTH($S3303)=3, "March", MONTH($S3303)=4, "April", MONTH($S3303)=5, "May", MONTH($S3303)=6, "June", MONTH($S3303)=7, "July", MONTH($S3303)=8, "August", MONTH($S3303)=9, "September", MONTH($S3303)=10, "October", MONTH($S3303)=11, "November", MONTH($S3303)=12, "December")</f>
        <v>June</v>
      </c>
    </row>
    <row r="3304" spans="1:21" x14ac:dyDescent="0.25">
      <c r="A3304">
        <v>3302</v>
      </c>
      <c r="B3304" s="3" t="s">
        <v>3301</v>
      </c>
      <c r="C3304" s="3" t="s">
        <v>7411</v>
      </c>
      <c r="D3304" s="6">
        <v>1500</v>
      </c>
      <c r="E3304" s="8">
        <v>8685</v>
      </c>
      <c r="F3304" t="s">
        <v>8217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8268</v>
      </c>
      <c r="O3304">
        <f t="shared" si="204"/>
        <v>579</v>
      </c>
      <c r="P3304" s="11">
        <f t="shared" si="205"/>
        <v>173.7</v>
      </c>
      <c r="Q3304" t="s">
        <v>8314</v>
      </c>
      <c r="R3304" t="s">
        <v>8315</v>
      </c>
      <c r="S3304" s="10">
        <f t="shared" si="206"/>
        <v>42681.35157407407</v>
      </c>
      <c r="T3304">
        <f t="shared" si="207"/>
        <v>2016</v>
      </c>
      <c r="U3304" s="15" t="str" cm="1">
        <f t="array" ref="U3304">_xlfn.IFS(MONTH($S3304)=1, "January", MONTH($S3304)=2, "Feburary", MONTH($S3304)=3, "March", MONTH($S3304)=4, "April", MONTH($S3304)=5, "May", MONTH($S3304)=6, "June", MONTH($S3304)=7, "July", MONTH($S3304)=8, "August", MONTH($S3304)=9, "September", MONTH($S3304)=10, "October", MONTH($S3304)=11, "November", MONTH($S3304)=12, "December")</f>
        <v>November</v>
      </c>
    </row>
    <row r="3305" spans="1:21" ht="30" x14ac:dyDescent="0.25">
      <c r="A3305">
        <v>3303</v>
      </c>
      <c r="B3305" s="3" t="s">
        <v>3302</v>
      </c>
      <c r="C3305" s="3" t="s">
        <v>7412</v>
      </c>
      <c r="D3305" s="6">
        <v>1500</v>
      </c>
      <c r="E3305" s="8">
        <v>2086</v>
      </c>
      <c r="F3305" t="s">
        <v>8217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8268</v>
      </c>
      <c r="O3305">
        <f t="shared" si="204"/>
        <v>139</v>
      </c>
      <c r="P3305" s="11">
        <f t="shared" si="205"/>
        <v>59.6</v>
      </c>
      <c r="Q3305" t="s">
        <v>8314</v>
      </c>
      <c r="R3305" t="s">
        <v>8315</v>
      </c>
      <c r="S3305" s="10">
        <f t="shared" si="206"/>
        <v>42056.65143518518</v>
      </c>
      <c r="T3305">
        <f t="shared" si="207"/>
        <v>2015</v>
      </c>
      <c r="U3305" s="15" t="str" cm="1">
        <f t="array" ref="U3305">_xlfn.IFS(MONTH($S3305)=1, "January", MONTH($S3305)=2, "Feburary", MONTH($S3305)=3, "March", MONTH($S3305)=4, "April", MONTH($S3305)=5, "May", MONTH($S3305)=6, "June", MONTH($S3305)=7, "July", MONTH($S3305)=8, "August", MONTH($S3305)=9, "September", MONTH($S3305)=10, "October", MONTH($S3305)=11, "November", MONTH($S3305)=12, "December")</f>
        <v>Feburary</v>
      </c>
    </row>
    <row r="3306" spans="1:21" ht="30" x14ac:dyDescent="0.25">
      <c r="A3306">
        <v>3304</v>
      </c>
      <c r="B3306" s="3" t="s">
        <v>3303</v>
      </c>
      <c r="C3306" s="3" t="s">
        <v>7413</v>
      </c>
      <c r="D3306" s="6">
        <v>1500</v>
      </c>
      <c r="E3306" s="8">
        <v>15677.5</v>
      </c>
      <c r="F3306" t="s">
        <v>8217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8268</v>
      </c>
      <c r="O3306">
        <f t="shared" si="204"/>
        <v>1045</v>
      </c>
      <c r="P3306" s="11">
        <f t="shared" si="205"/>
        <v>89.59</v>
      </c>
      <c r="Q3306" t="s">
        <v>8314</v>
      </c>
      <c r="R3306" t="s">
        <v>8315</v>
      </c>
      <c r="S3306" s="10">
        <f t="shared" si="206"/>
        <v>42696.624444444446</v>
      </c>
      <c r="T3306">
        <f t="shared" si="207"/>
        <v>2016</v>
      </c>
      <c r="U3306" s="15" t="str" cm="1">
        <f t="array" ref="U3306">_xlfn.IFS(MONTH($S3306)=1, "January", MONTH($S3306)=2, "Feburary", MONTH($S3306)=3, "March", MONTH($S3306)=4, "April", MONTH($S3306)=5, "May", MONTH($S3306)=6, "June", MONTH($S3306)=7, "July", MONTH($S3306)=8, "August", MONTH($S3306)=9, "September", MONTH($S3306)=10, "October", MONTH($S3306)=11, "November", MONTH($S3306)=12, "December")</f>
        <v>November</v>
      </c>
    </row>
    <row r="3307" spans="1:21" ht="30" x14ac:dyDescent="0.25">
      <c r="A3307">
        <v>3305</v>
      </c>
      <c r="B3307" s="3" t="s">
        <v>3304</v>
      </c>
      <c r="C3307" s="3" t="s">
        <v>7414</v>
      </c>
      <c r="D3307" s="6">
        <v>1500</v>
      </c>
      <c r="E3307" s="8">
        <v>4081</v>
      </c>
      <c r="F3307" t="s">
        <v>8217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8268</v>
      </c>
      <c r="O3307">
        <f t="shared" si="204"/>
        <v>272</v>
      </c>
      <c r="P3307" s="11">
        <f t="shared" si="205"/>
        <v>204.05</v>
      </c>
      <c r="Q3307" t="s">
        <v>8314</v>
      </c>
      <c r="R3307" t="s">
        <v>8315</v>
      </c>
      <c r="S3307" s="10">
        <f t="shared" si="206"/>
        <v>42186.855879629627</v>
      </c>
      <c r="T3307">
        <f t="shared" si="207"/>
        <v>2015</v>
      </c>
      <c r="U3307" s="15" t="str" cm="1">
        <f t="array" ref="U3307">_xlfn.IFS(MONTH($S3307)=1, "January", MONTH($S3307)=2, "Feburary", MONTH($S3307)=3, "March", MONTH($S3307)=4, "April", MONTH($S3307)=5, "May", MONTH($S3307)=6, "June", MONTH($S3307)=7, "July", MONTH($S3307)=8, "August", MONTH($S3307)=9, "September", MONTH($S3307)=10, "October", MONTH($S3307)=11, "November", MONTH($S3307)=12, "December")</f>
        <v>July</v>
      </c>
    </row>
    <row r="3308" spans="1:21" ht="30" x14ac:dyDescent="0.25">
      <c r="A3308">
        <v>3306</v>
      </c>
      <c r="B3308" s="3" t="s">
        <v>3305</v>
      </c>
      <c r="C3308" s="3" t="s">
        <v>7415</v>
      </c>
      <c r="D3308" s="6">
        <v>1500</v>
      </c>
      <c r="E3308" s="8">
        <v>2630</v>
      </c>
      <c r="F3308" t="s">
        <v>8217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8268</v>
      </c>
      <c r="O3308">
        <f t="shared" si="204"/>
        <v>175</v>
      </c>
      <c r="P3308" s="11">
        <f t="shared" si="205"/>
        <v>48.7</v>
      </c>
      <c r="Q3308" t="s">
        <v>8314</v>
      </c>
      <c r="R3308" t="s">
        <v>8315</v>
      </c>
      <c r="S3308" s="10">
        <f t="shared" si="206"/>
        <v>42493.219236111108</v>
      </c>
      <c r="T3308">
        <f t="shared" si="207"/>
        <v>2016</v>
      </c>
      <c r="U3308" s="15" t="str" cm="1">
        <f t="array" ref="U3308">_xlfn.IFS(MONTH($S3308)=1, "January", MONTH($S3308)=2, "Feburary", MONTH($S3308)=3, "March", MONTH($S3308)=4, "April", MONTH($S3308)=5, "May", MONTH($S3308)=6, "June", MONTH($S3308)=7, "July", MONTH($S3308)=8, "August", MONTH($S3308)=9, "September", MONTH($S3308)=10, "October", MONTH($S3308)=11, "November", MONTH($S3308)=12, "December")</f>
        <v>May</v>
      </c>
    </row>
    <row r="3309" spans="1:21" ht="30" x14ac:dyDescent="0.25">
      <c r="A3309">
        <v>3307</v>
      </c>
      <c r="B3309" s="3" t="s">
        <v>3306</v>
      </c>
      <c r="C3309" s="3" t="s">
        <v>7416</v>
      </c>
      <c r="D3309" s="6">
        <v>1500</v>
      </c>
      <c r="E3309" s="8">
        <v>1066.8</v>
      </c>
      <c r="F3309" t="s">
        <v>8217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>
        <f t="shared" si="204"/>
        <v>71</v>
      </c>
      <c r="P3309" s="11">
        <f t="shared" si="205"/>
        <v>53.34</v>
      </c>
      <c r="Q3309" t="s">
        <v>8314</v>
      </c>
      <c r="R3309" t="s">
        <v>8315</v>
      </c>
      <c r="S3309" s="10">
        <f t="shared" si="206"/>
        <v>42475.057164351849</v>
      </c>
      <c r="T3309">
        <f t="shared" si="207"/>
        <v>2016</v>
      </c>
      <c r="U3309" s="15" t="str" cm="1">
        <f t="array" ref="U3309">_xlfn.IFS(MONTH($S3309)=1, "January", MONTH($S3309)=2, "Feburary", MONTH($S3309)=3, "March", MONTH($S3309)=4, "April", MONTH($S3309)=5, "May", MONTH($S3309)=6, "June", MONTH($S3309)=7, "July", MONTH($S3309)=8, "August", MONTH($S3309)=9, "September", MONTH($S3309)=10, "October", MONTH($S3309)=11, "November", MONTH($S3309)=12, "December")</f>
        <v>April</v>
      </c>
    </row>
    <row r="3310" spans="1:21" ht="30" x14ac:dyDescent="0.25">
      <c r="A3310">
        <v>3308</v>
      </c>
      <c r="B3310" s="3" t="s">
        <v>3307</v>
      </c>
      <c r="C3310" s="3" t="s">
        <v>7417</v>
      </c>
      <c r="D3310" s="6">
        <v>1500</v>
      </c>
      <c r="E3310" s="8">
        <v>4280</v>
      </c>
      <c r="F3310" t="s">
        <v>8217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8268</v>
      </c>
      <c r="O3310">
        <f t="shared" si="204"/>
        <v>285</v>
      </c>
      <c r="P3310" s="11">
        <f t="shared" si="205"/>
        <v>75.09</v>
      </c>
      <c r="Q3310" t="s">
        <v>8314</v>
      </c>
      <c r="R3310" t="s">
        <v>8315</v>
      </c>
      <c r="S3310" s="10">
        <f t="shared" si="206"/>
        <v>42452.876909722225</v>
      </c>
      <c r="T3310">
        <f t="shared" si="207"/>
        <v>2016</v>
      </c>
      <c r="U3310" s="15" t="str" cm="1">
        <f t="array" ref="U3310">_xlfn.IFS(MONTH($S3310)=1, "January", MONTH($S3310)=2, "Feburary", MONTH($S3310)=3, "March", MONTH($S3310)=4, "April", MONTH($S3310)=5, "May", MONTH($S3310)=6, "June", MONTH($S3310)=7, "July", MONTH($S3310)=8, "August", MONTH($S3310)=9, "September", MONTH($S3310)=10, "October", MONTH($S3310)=11, "November", MONTH($S3310)=12, "December")</f>
        <v>March</v>
      </c>
    </row>
    <row r="3311" spans="1:21" x14ac:dyDescent="0.25">
      <c r="A3311">
        <v>3309</v>
      </c>
      <c r="B3311" s="3" t="s">
        <v>3308</v>
      </c>
      <c r="C3311" s="3" t="s">
        <v>7418</v>
      </c>
      <c r="D3311" s="6">
        <v>1500</v>
      </c>
      <c r="E3311" s="8">
        <v>558</v>
      </c>
      <c r="F3311" t="s">
        <v>8217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8268</v>
      </c>
      <c r="O3311">
        <f t="shared" si="204"/>
        <v>37</v>
      </c>
      <c r="P3311" s="11">
        <f t="shared" si="205"/>
        <v>18</v>
      </c>
      <c r="Q3311" t="s">
        <v>8314</v>
      </c>
      <c r="R3311" t="s">
        <v>8315</v>
      </c>
      <c r="S3311" s="10">
        <f t="shared" si="206"/>
        <v>42628.650208333333</v>
      </c>
      <c r="T3311">
        <f t="shared" si="207"/>
        <v>2016</v>
      </c>
      <c r="U3311" s="15" t="str" cm="1">
        <f t="array" ref="U3311">_xlfn.IFS(MONTH($S3311)=1, "January", MONTH($S3311)=2, "Feburary", MONTH($S3311)=3, "March", MONTH($S3311)=4, "April", MONTH($S3311)=5, "May", MONTH($S3311)=6, "June", MONTH($S3311)=7, "July", MONTH($S3311)=8, "August", MONTH($S3311)=9, "September", MONTH($S3311)=10, "October", MONTH($S3311)=11, "November", MONTH($S3311)=12, "December")</f>
        <v>September</v>
      </c>
    </row>
    <row r="3312" spans="1:21" ht="30" x14ac:dyDescent="0.25">
      <c r="A3312">
        <v>3310</v>
      </c>
      <c r="B3312" s="3" t="s">
        <v>3309</v>
      </c>
      <c r="C3312" s="3" t="s">
        <v>7419</v>
      </c>
      <c r="D3312" s="6">
        <v>1500</v>
      </c>
      <c r="E3312" s="8">
        <v>6505</v>
      </c>
      <c r="F3312" t="s">
        <v>8217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8268</v>
      </c>
      <c r="O3312">
        <f t="shared" si="204"/>
        <v>434</v>
      </c>
      <c r="P3312" s="11">
        <f t="shared" si="205"/>
        <v>209.84</v>
      </c>
      <c r="Q3312" t="s">
        <v>8314</v>
      </c>
      <c r="R3312" t="s">
        <v>8315</v>
      </c>
      <c r="S3312" s="10">
        <f t="shared" si="206"/>
        <v>42253.928530092591</v>
      </c>
      <c r="T3312">
        <f t="shared" si="207"/>
        <v>2015</v>
      </c>
      <c r="U3312" s="15" t="str" cm="1">
        <f t="array" ref="U3312">_xlfn.IFS(MONTH($S3312)=1, "January", MONTH($S3312)=2, "Feburary", MONTH($S3312)=3, "March", MONTH($S3312)=4, "April", MONTH($S3312)=5, "May", MONTH($S3312)=6, "June", MONTH($S3312)=7, "July", MONTH($S3312)=8, "August", MONTH($S3312)=9, "September", MONTH($S3312)=10, "October", MONTH($S3312)=11, "November", MONTH($S3312)=12, "December")</f>
        <v>September</v>
      </c>
    </row>
    <row r="3313" spans="1:21" ht="30" x14ac:dyDescent="0.25">
      <c r="A3313">
        <v>3311</v>
      </c>
      <c r="B3313" s="3" t="s">
        <v>3310</v>
      </c>
      <c r="C3313" s="3" t="s">
        <v>7420</v>
      </c>
      <c r="D3313" s="6">
        <v>1500</v>
      </c>
      <c r="E3313" s="8">
        <v>2746</v>
      </c>
      <c r="F3313" t="s">
        <v>8217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8268</v>
      </c>
      <c r="O3313">
        <f t="shared" si="204"/>
        <v>183</v>
      </c>
      <c r="P3313" s="11">
        <f t="shared" si="205"/>
        <v>61.02</v>
      </c>
      <c r="Q3313" t="s">
        <v>8314</v>
      </c>
      <c r="R3313" t="s">
        <v>8315</v>
      </c>
      <c r="S3313" s="10">
        <f t="shared" si="206"/>
        <v>42264.29178240741</v>
      </c>
      <c r="T3313">
        <f t="shared" si="207"/>
        <v>2015</v>
      </c>
      <c r="U3313" s="15" t="str" cm="1">
        <f t="array" ref="U3313">_xlfn.IFS(MONTH($S3313)=1, "January", MONTH($S3313)=2, "Feburary", MONTH($S3313)=3, "March", MONTH($S3313)=4, "April", MONTH($S3313)=5, "May", MONTH($S3313)=6, "June", MONTH($S3313)=7, "July", MONTH($S3313)=8, "August", MONTH($S3313)=9, "September", MONTH($S3313)=10, "October", MONTH($S3313)=11, "November", MONTH($S3313)=12, "December")</f>
        <v>September</v>
      </c>
    </row>
    <row r="3314" spans="1:21" ht="30" x14ac:dyDescent="0.25">
      <c r="A3314">
        <v>3312</v>
      </c>
      <c r="B3314" s="3" t="s">
        <v>3311</v>
      </c>
      <c r="C3314" s="3" t="s">
        <v>7421</v>
      </c>
      <c r="D3314" s="6">
        <v>1500</v>
      </c>
      <c r="E3314" s="8">
        <v>2501</v>
      </c>
      <c r="F3314" t="s">
        <v>8217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8268</v>
      </c>
      <c r="O3314">
        <f t="shared" si="204"/>
        <v>167</v>
      </c>
      <c r="P3314" s="11">
        <f t="shared" si="205"/>
        <v>61</v>
      </c>
      <c r="Q3314" t="s">
        <v>8314</v>
      </c>
      <c r="R3314" t="s">
        <v>8315</v>
      </c>
      <c r="S3314" s="10">
        <f t="shared" si="206"/>
        <v>42664.809560185182</v>
      </c>
      <c r="T3314">
        <f t="shared" si="207"/>
        <v>2016</v>
      </c>
      <c r="U3314" s="15" t="str" cm="1">
        <f t="array" ref="U3314">_xlfn.IFS(MONTH($S3314)=1, "January", MONTH($S3314)=2, "Feburary", MONTH($S3314)=3, "March", MONTH($S3314)=4, "April", MONTH($S3314)=5, "May", MONTH($S3314)=6, "June", MONTH($S3314)=7, "July", MONTH($S3314)=8, "August", MONTH($S3314)=9, "September", MONTH($S3314)=10, "October", MONTH($S3314)=11, "November", MONTH($S3314)=12, "December")</f>
        <v>October</v>
      </c>
    </row>
    <row r="3315" spans="1:21" ht="30" x14ac:dyDescent="0.25">
      <c r="A3315">
        <v>3313</v>
      </c>
      <c r="B3315" s="3" t="s">
        <v>3312</v>
      </c>
      <c r="C3315" s="3" t="s">
        <v>7422</v>
      </c>
      <c r="D3315" s="6">
        <v>1500</v>
      </c>
      <c r="E3315" s="8">
        <v>2321</v>
      </c>
      <c r="F3315" t="s">
        <v>8217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8268</v>
      </c>
      <c r="O3315">
        <f t="shared" si="204"/>
        <v>155</v>
      </c>
      <c r="P3315" s="11">
        <f t="shared" si="205"/>
        <v>80.03</v>
      </c>
      <c r="Q3315" t="s">
        <v>8314</v>
      </c>
      <c r="R3315" t="s">
        <v>8315</v>
      </c>
      <c r="S3315" s="10">
        <f t="shared" si="206"/>
        <v>42382.244409722218</v>
      </c>
      <c r="T3315">
        <f t="shared" si="207"/>
        <v>2016</v>
      </c>
      <c r="U3315" s="15" t="str" cm="1">
        <f t="array" ref="U3315">_xlfn.IFS(MONTH($S3315)=1, "January", MONTH($S3315)=2, "Feburary", MONTH($S3315)=3, "March", MONTH($S3315)=4, "April", MONTH($S3315)=5, "May", MONTH($S3315)=6, "June", MONTH($S3315)=7, "July", MONTH($S3315)=8, "August", MONTH($S3315)=9, "September", MONTH($S3315)=10, "October", MONTH($S3315)=11, "November", MONTH($S3315)=12, "December")</f>
        <v>January</v>
      </c>
    </row>
    <row r="3316" spans="1:21" ht="30" x14ac:dyDescent="0.25">
      <c r="A3316">
        <v>3314</v>
      </c>
      <c r="B3316" s="3" t="s">
        <v>3313</v>
      </c>
      <c r="C3316" s="3" t="s">
        <v>7423</v>
      </c>
      <c r="D3316" s="6">
        <v>1500</v>
      </c>
      <c r="E3316" s="8">
        <v>1686</v>
      </c>
      <c r="F3316" t="s">
        <v>8217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8268</v>
      </c>
      <c r="O3316">
        <f t="shared" si="204"/>
        <v>112</v>
      </c>
      <c r="P3316" s="11">
        <f t="shared" si="205"/>
        <v>29.07</v>
      </c>
      <c r="Q3316" t="s">
        <v>8314</v>
      </c>
      <c r="R3316" t="s">
        <v>8315</v>
      </c>
      <c r="S3316" s="10">
        <f t="shared" si="206"/>
        <v>42105.267488425925</v>
      </c>
      <c r="T3316">
        <f t="shared" si="207"/>
        <v>2015</v>
      </c>
      <c r="U3316" s="15" t="str" cm="1">
        <f t="array" ref="U3316">_xlfn.IFS(MONTH($S3316)=1, "January", MONTH($S3316)=2, "Feburary", MONTH($S3316)=3, "March", MONTH($S3316)=4, "April", MONTH($S3316)=5, "May", MONTH($S3316)=6, "June", MONTH($S3316)=7, "July", MONTH($S3316)=8, "August", MONTH($S3316)=9, "September", MONTH($S3316)=10, "October", MONTH($S3316)=11, "November", MONTH($S3316)=12, "December")</f>
        <v>April</v>
      </c>
    </row>
    <row r="3317" spans="1:21" ht="30" x14ac:dyDescent="0.25">
      <c r="A3317">
        <v>3315</v>
      </c>
      <c r="B3317" s="3" t="s">
        <v>3314</v>
      </c>
      <c r="C3317" s="3" t="s">
        <v>7424</v>
      </c>
      <c r="D3317" s="6">
        <v>1500</v>
      </c>
      <c r="E3317" s="8">
        <v>4400</v>
      </c>
      <c r="F3317" t="s">
        <v>8217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8268</v>
      </c>
      <c r="O3317">
        <f t="shared" si="204"/>
        <v>293</v>
      </c>
      <c r="P3317" s="11">
        <f t="shared" si="205"/>
        <v>49.44</v>
      </c>
      <c r="Q3317" t="s">
        <v>8314</v>
      </c>
      <c r="R3317" t="s">
        <v>8315</v>
      </c>
      <c r="S3317" s="10">
        <f t="shared" si="206"/>
        <v>42466.303715277783</v>
      </c>
      <c r="T3317">
        <f t="shared" si="207"/>
        <v>2016</v>
      </c>
      <c r="U3317" s="15" t="str" cm="1">
        <f t="array" ref="U3317">_xlfn.IFS(MONTH($S3317)=1, "January", MONTH($S3317)=2, "Feburary", MONTH($S3317)=3, "March", MONTH($S3317)=4, "April", MONTH($S3317)=5, "May", MONTH($S3317)=6, "June", MONTH($S3317)=7, "July", MONTH($S3317)=8, "August", MONTH($S3317)=9, "September", MONTH($S3317)=10, "October", MONTH($S3317)=11, "November", MONTH($S3317)=12, "December")</f>
        <v>April</v>
      </c>
    </row>
    <row r="3318" spans="1:21" ht="45" x14ac:dyDescent="0.25">
      <c r="A3318">
        <v>3316</v>
      </c>
      <c r="B3318" s="3" t="s">
        <v>3315</v>
      </c>
      <c r="C3318" s="3" t="s">
        <v>7425</v>
      </c>
      <c r="D3318" s="6">
        <v>1500</v>
      </c>
      <c r="E3318" s="8">
        <v>11747.18</v>
      </c>
      <c r="F3318" t="s">
        <v>8217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8268</v>
      </c>
      <c r="O3318">
        <f t="shared" si="204"/>
        <v>783</v>
      </c>
      <c r="P3318" s="11">
        <f t="shared" si="205"/>
        <v>93.98</v>
      </c>
      <c r="Q3318" t="s">
        <v>8314</v>
      </c>
      <c r="R3318" t="s">
        <v>8315</v>
      </c>
      <c r="S3318" s="10">
        <f t="shared" si="206"/>
        <v>41826.871238425927</v>
      </c>
      <c r="T3318">
        <f t="shared" si="207"/>
        <v>2014</v>
      </c>
      <c r="U3318" s="15" t="str" cm="1">
        <f t="array" ref="U3318">_xlfn.IFS(MONTH($S3318)=1, "January", MONTH($S3318)=2, "Feburary", MONTH($S3318)=3, "March", MONTH($S3318)=4, "April", MONTH($S3318)=5, "May", MONTH($S3318)=6, "June", MONTH($S3318)=7, "July", MONTH($S3318)=8, "August", MONTH($S3318)=9, "September", MONTH($S3318)=10, "October", MONTH($S3318)=11, "November", MONTH($S3318)=12, "December")</f>
        <v>July</v>
      </c>
    </row>
    <row r="3319" spans="1:21" ht="30" x14ac:dyDescent="0.25">
      <c r="A3319">
        <v>3317</v>
      </c>
      <c r="B3319" s="3" t="s">
        <v>3316</v>
      </c>
      <c r="C3319" s="3" t="s">
        <v>7426</v>
      </c>
      <c r="D3319" s="6">
        <v>1500</v>
      </c>
      <c r="E3319" s="8">
        <v>1115</v>
      </c>
      <c r="F3319" t="s">
        <v>8217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>
        <f t="shared" si="204"/>
        <v>74</v>
      </c>
      <c r="P3319" s="11">
        <f t="shared" si="205"/>
        <v>61.94</v>
      </c>
      <c r="Q3319" t="s">
        <v>8314</v>
      </c>
      <c r="R3319" t="s">
        <v>8315</v>
      </c>
      <c r="S3319" s="10">
        <f t="shared" si="206"/>
        <v>42499.039629629624</v>
      </c>
      <c r="T3319">
        <f t="shared" si="207"/>
        <v>2016</v>
      </c>
      <c r="U3319" s="15" t="str" cm="1">
        <f t="array" ref="U3319">_xlfn.IFS(MONTH($S3319)=1, "January", MONTH($S3319)=2, "Feburary", MONTH($S3319)=3, "March", MONTH($S3319)=4, "April", MONTH($S3319)=5, "May", MONTH($S3319)=6, "June", MONTH($S3319)=7, "July", MONTH($S3319)=8, "August", MONTH($S3319)=9, "September", MONTH($S3319)=10, "October", MONTH($S3319)=11, "November", MONTH($S3319)=12, "December")</f>
        <v>May</v>
      </c>
    </row>
    <row r="3320" spans="1:21" x14ac:dyDescent="0.25">
      <c r="A3320">
        <v>3318</v>
      </c>
      <c r="B3320" s="3" t="s">
        <v>3317</v>
      </c>
      <c r="C3320" s="3" t="s">
        <v>7427</v>
      </c>
      <c r="D3320" s="6">
        <v>1500</v>
      </c>
      <c r="E3320" s="8">
        <v>2512</v>
      </c>
      <c r="F3320" t="s">
        <v>8217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8268</v>
      </c>
      <c r="O3320">
        <f t="shared" si="204"/>
        <v>167</v>
      </c>
      <c r="P3320" s="11">
        <f t="shared" si="205"/>
        <v>78.5</v>
      </c>
      <c r="Q3320" t="s">
        <v>8314</v>
      </c>
      <c r="R3320" t="s">
        <v>8315</v>
      </c>
      <c r="S3320" s="10">
        <f t="shared" si="206"/>
        <v>42431.302002314813</v>
      </c>
      <c r="T3320">
        <f t="shared" si="207"/>
        <v>2016</v>
      </c>
      <c r="U3320" s="15" t="str" cm="1">
        <f t="array" ref="U3320">_xlfn.IFS(MONTH($S3320)=1, "January", MONTH($S3320)=2, "Feburary", MONTH($S3320)=3, "March", MONTH($S3320)=4, "April", MONTH($S3320)=5, "May", MONTH($S3320)=6, "June", MONTH($S3320)=7, "July", MONTH($S3320)=8, "August", MONTH($S3320)=9, "September", MONTH($S3320)=10, "October", MONTH($S3320)=11, "November", MONTH($S3320)=12, "December")</f>
        <v>March</v>
      </c>
    </row>
    <row r="3321" spans="1:21" ht="30" x14ac:dyDescent="0.25">
      <c r="A3321">
        <v>3319</v>
      </c>
      <c r="B3321" s="3" t="s">
        <v>3318</v>
      </c>
      <c r="C3321" s="3" t="s">
        <v>7428</v>
      </c>
      <c r="D3321" s="6">
        <v>1500</v>
      </c>
      <c r="E3321" s="8">
        <v>540</v>
      </c>
      <c r="F3321" t="s">
        <v>8217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>
        <f t="shared" si="204"/>
        <v>36</v>
      </c>
      <c r="P3321" s="11">
        <f t="shared" si="205"/>
        <v>33.75</v>
      </c>
      <c r="Q3321" t="s">
        <v>8314</v>
      </c>
      <c r="R3321" t="s">
        <v>8315</v>
      </c>
      <c r="S3321" s="10">
        <f t="shared" si="206"/>
        <v>41990.585486111115</v>
      </c>
      <c r="T3321">
        <f t="shared" si="207"/>
        <v>2014</v>
      </c>
      <c r="U3321" s="15" t="str" cm="1">
        <f t="array" ref="U3321">_xlfn.IFS(MONTH($S3321)=1, "January", MONTH($S3321)=2, "Feburary", MONTH($S3321)=3, "March", MONTH($S3321)=4, "April", MONTH($S3321)=5, "May", MONTH($S3321)=6, "June", MONTH($S3321)=7, "July", MONTH($S3321)=8, "August", MONTH($S3321)=9, "September", MONTH($S3321)=10, "October", MONTH($S3321)=11, "November", MONTH($S3321)=12, "December")</f>
        <v>December</v>
      </c>
    </row>
    <row r="3322" spans="1:21" ht="30" x14ac:dyDescent="0.25">
      <c r="A3322">
        <v>3320</v>
      </c>
      <c r="B3322" s="3" t="s">
        <v>3319</v>
      </c>
      <c r="C3322" s="3" t="s">
        <v>7429</v>
      </c>
      <c r="D3322" s="6">
        <v>1500</v>
      </c>
      <c r="E3322" s="8">
        <v>2525</v>
      </c>
      <c r="F3322" t="s">
        <v>8217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8268</v>
      </c>
      <c r="O3322">
        <f t="shared" si="204"/>
        <v>168</v>
      </c>
      <c r="P3322" s="11">
        <f t="shared" si="205"/>
        <v>66.45</v>
      </c>
      <c r="Q3322" t="s">
        <v>8314</v>
      </c>
      <c r="R3322" t="s">
        <v>8315</v>
      </c>
      <c r="S3322" s="10">
        <f t="shared" si="206"/>
        <v>42513.045798611114</v>
      </c>
      <c r="T3322">
        <f t="shared" si="207"/>
        <v>2016</v>
      </c>
      <c r="U3322" s="15" t="str" cm="1">
        <f t="array" ref="U3322">_xlfn.IFS(MONTH($S3322)=1, "January", MONTH($S3322)=2, "Feburary", MONTH($S3322)=3, "March", MONTH($S3322)=4, "April", MONTH($S3322)=5, "May", MONTH($S3322)=6, "June", MONTH($S3322)=7, "July", MONTH($S3322)=8, "August", MONTH($S3322)=9, "September", MONTH($S3322)=10, "October", MONTH($S3322)=11, "November", MONTH($S3322)=12, "December")</f>
        <v>May</v>
      </c>
    </row>
    <row r="3323" spans="1:21" ht="30" x14ac:dyDescent="0.25">
      <c r="A3323">
        <v>3321</v>
      </c>
      <c r="B3323" s="3" t="s">
        <v>3320</v>
      </c>
      <c r="C3323" s="3" t="s">
        <v>7430</v>
      </c>
      <c r="D3323" s="6">
        <v>1500</v>
      </c>
      <c r="E3323" s="8">
        <v>537</v>
      </c>
      <c r="F3323" t="s">
        <v>8217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>
        <f t="shared" si="204"/>
        <v>36</v>
      </c>
      <c r="P3323" s="11">
        <f t="shared" si="205"/>
        <v>35.799999999999997</v>
      </c>
      <c r="Q3323" t="s">
        <v>8314</v>
      </c>
      <c r="R3323" t="s">
        <v>8315</v>
      </c>
      <c r="S3323" s="10">
        <f t="shared" si="206"/>
        <v>41914.100289351853</v>
      </c>
      <c r="T3323">
        <f t="shared" si="207"/>
        <v>2014</v>
      </c>
      <c r="U3323" s="15" t="str" cm="1">
        <f t="array" ref="U3323">_xlfn.IFS(MONTH($S3323)=1, "January", MONTH($S3323)=2, "Feburary", MONTH($S3323)=3, "March", MONTH($S3323)=4, "April", MONTH($S3323)=5, "May", MONTH($S3323)=6, "June", MONTH($S3323)=7, "July", MONTH($S3323)=8, "August", MONTH($S3323)=9, "September", MONTH($S3323)=10, "October", MONTH($S3323)=11, "November", MONTH($S3323)=12, "December")</f>
        <v>October</v>
      </c>
    </row>
    <row r="3324" spans="1:21" ht="30" x14ac:dyDescent="0.25">
      <c r="A3324">
        <v>3322</v>
      </c>
      <c r="B3324" s="3" t="s">
        <v>3321</v>
      </c>
      <c r="C3324" s="3" t="s">
        <v>7431</v>
      </c>
      <c r="D3324" s="6">
        <v>1500</v>
      </c>
      <c r="E3324" s="8">
        <v>3350</v>
      </c>
      <c r="F3324" t="s">
        <v>8217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8268</v>
      </c>
      <c r="O3324">
        <f t="shared" si="204"/>
        <v>223</v>
      </c>
      <c r="P3324" s="11">
        <f t="shared" si="205"/>
        <v>145.65</v>
      </c>
      <c r="Q3324" t="s">
        <v>8314</v>
      </c>
      <c r="R3324" t="s">
        <v>8315</v>
      </c>
      <c r="S3324" s="10">
        <f t="shared" si="206"/>
        <v>42521.010370370372</v>
      </c>
      <c r="T3324">
        <f t="shared" si="207"/>
        <v>2016</v>
      </c>
      <c r="U3324" s="15" t="str" cm="1">
        <f t="array" ref="U3324">_xlfn.IFS(MONTH($S3324)=1, "January", MONTH($S3324)=2, "Feburary", MONTH($S3324)=3, "March", MONTH($S3324)=4, "April", MONTH($S3324)=5, "May", MONTH($S3324)=6, "June", MONTH($S3324)=7, "July", MONTH($S3324)=8, "August", MONTH($S3324)=9, "September", MONTH($S3324)=10, "October", MONTH($S3324)=11, "November", MONTH($S3324)=12, "December")</f>
        <v>May</v>
      </c>
    </row>
    <row r="3325" spans="1:21" ht="30" x14ac:dyDescent="0.25">
      <c r="A3325">
        <v>3323</v>
      </c>
      <c r="B3325" s="3" t="s">
        <v>3322</v>
      </c>
      <c r="C3325" s="3" t="s">
        <v>7432</v>
      </c>
      <c r="D3325" s="6">
        <v>1500</v>
      </c>
      <c r="E3325" s="8">
        <v>1259</v>
      </c>
      <c r="F3325" t="s">
        <v>8217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8268</v>
      </c>
      <c r="O3325">
        <f t="shared" si="204"/>
        <v>84</v>
      </c>
      <c r="P3325" s="11">
        <f t="shared" si="205"/>
        <v>25.69</v>
      </c>
      <c r="Q3325" t="s">
        <v>8314</v>
      </c>
      <c r="R3325" t="s">
        <v>8315</v>
      </c>
      <c r="S3325" s="10">
        <f t="shared" si="206"/>
        <v>42608.36583333333</v>
      </c>
      <c r="T3325">
        <f t="shared" si="207"/>
        <v>2016</v>
      </c>
      <c r="U3325" s="15" t="str" cm="1">
        <f t="array" ref="U3325">_xlfn.IFS(MONTH($S3325)=1, "January", MONTH($S3325)=2, "Feburary", MONTH($S3325)=3, "March", MONTH($S3325)=4, "April", MONTH($S3325)=5, "May", MONTH($S3325)=6, "June", MONTH($S3325)=7, "July", MONTH($S3325)=8, "August", MONTH($S3325)=9, "September", MONTH($S3325)=10, "October", MONTH($S3325)=11, "November", MONTH($S3325)=12, "December")</f>
        <v>August</v>
      </c>
    </row>
    <row r="3326" spans="1:21" ht="30" x14ac:dyDescent="0.25">
      <c r="A3326">
        <v>3324</v>
      </c>
      <c r="B3326" s="3" t="s">
        <v>3323</v>
      </c>
      <c r="C3326" s="3" t="s">
        <v>7433</v>
      </c>
      <c r="D3326" s="6">
        <v>1500</v>
      </c>
      <c r="E3326" s="8">
        <v>1525</v>
      </c>
      <c r="F3326" t="s">
        <v>8217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8268</v>
      </c>
      <c r="O3326">
        <f t="shared" si="204"/>
        <v>102</v>
      </c>
      <c r="P3326" s="11">
        <f t="shared" si="205"/>
        <v>152.5</v>
      </c>
      <c r="Q3326" t="s">
        <v>8314</v>
      </c>
      <c r="R3326" t="s">
        <v>8315</v>
      </c>
      <c r="S3326" s="10">
        <f t="shared" si="206"/>
        <v>42512.58321759259</v>
      </c>
      <c r="T3326">
        <f t="shared" si="207"/>
        <v>2016</v>
      </c>
      <c r="U3326" s="15" t="str" cm="1">
        <f t="array" ref="U3326">_xlfn.IFS(MONTH($S3326)=1, "January", MONTH($S3326)=2, "Feburary", MONTH($S3326)=3, "March", MONTH($S3326)=4, "April", MONTH($S3326)=5, "May", MONTH($S3326)=6, "June", MONTH($S3326)=7, "July", MONTH($S3326)=8, "August", MONTH($S3326)=9, "September", MONTH($S3326)=10, "October", MONTH($S3326)=11, "November", MONTH($S3326)=12, "December")</f>
        <v>May</v>
      </c>
    </row>
    <row r="3327" spans="1:21" ht="30" x14ac:dyDescent="0.25">
      <c r="A3327">
        <v>3325</v>
      </c>
      <c r="B3327" s="3" t="s">
        <v>3324</v>
      </c>
      <c r="C3327" s="3" t="s">
        <v>7434</v>
      </c>
      <c r="D3327" s="6">
        <v>1500</v>
      </c>
      <c r="E3327" s="8">
        <v>450</v>
      </c>
      <c r="F3327" t="s">
        <v>8217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8268</v>
      </c>
      <c r="O3327">
        <f t="shared" si="204"/>
        <v>30</v>
      </c>
      <c r="P3327" s="11">
        <f t="shared" si="205"/>
        <v>30</v>
      </c>
      <c r="Q3327" t="s">
        <v>8314</v>
      </c>
      <c r="R3327" t="s">
        <v>8315</v>
      </c>
      <c r="S3327" s="10">
        <f t="shared" si="206"/>
        <v>42064.785613425927</v>
      </c>
      <c r="T3327">
        <f t="shared" si="207"/>
        <v>2015</v>
      </c>
      <c r="U3327" s="15" t="str" cm="1">
        <f t="array" ref="U3327">_xlfn.IFS(MONTH($S3327)=1, "January", MONTH($S3327)=2, "Feburary", MONTH($S3327)=3, "March", MONTH($S3327)=4, "April", MONTH($S3327)=5, "May", MONTH($S3327)=6, "June", MONTH($S3327)=7, "July", MONTH($S3327)=8, "August", MONTH($S3327)=9, "September", MONTH($S3327)=10, "October", MONTH($S3327)=11, "November", MONTH($S3327)=12, "December")</f>
        <v>March</v>
      </c>
    </row>
    <row r="3328" spans="1:21" ht="30" x14ac:dyDescent="0.25">
      <c r="A3328">
        <v>3326</v>
      </c>
      <c r="B3328" s="3" t="s">
        <v>3325</v>
      </c>
      <c r="C3328" s="3" t="s">
        <v>7435</v>
      </c>
      <c r="D3328" s="6">
        <v>1500</v>
      </c>
      <c r="E3328" s="8">
        <v>8110</v>
      </c>
      <c r="F3328" t="s">
        <v>8217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8268</v>
      </c>
      <c r="O3328">
        <f t="shared" si="204"/>
        <v>541</v>
      </c>
      <c r="P3328" s="11">
        <f t="shared" si="205"/>
        <v>142.28</v>
      </c>
      <c r="Q3328" t="s">
        <v>8314</v>
      </c>
      <c r="R3328" t="s">
        <v>8315</v>
      </c>
      <c r="S3328" s="10">
        <f t="shared" si="206"/>
        <v>42041.714178240742</v>
      </c>
      <c r="T3328">
        <f t="shared" si="207"/>
        <v>2015</v>
      </c>
      <c r="U3328" s="15" t="str" cm="1">
        <f t="array" ref="U3328">_xlfn.IFS(MONTH($S3328)=1, "January", MONTH($S3328)=2, "Feburary", MONTH($S3328)=3, "March", MONTH($S3328)=4, "April", MONTH($S3328)=5, "May", MONTH($S3328)=6, "June", MONTH($S3328)=7, "July", MONTH($S3328)=8, "August", MONTH($S3328)=9, "September", MONTH($S3328)=10, "October", MONTH($S3328)=11, "November", MONTH($S3328)=12, "December")</f>
        <v>Feburary</v>
      </c>
    </row>
    <row r="3329" spans="1:21" ht="30" x14ac:dyDescent="0.25">
      <c r="A3329">
        <v>3327</v>
      </c>
      <c r="B3329" s="3" t="s">
        <v>3326</v>
      </c>
      <c r="C3329" s="3" t="s">
        <v>7436</v>
      </c>
      <c r="D3329" s="6">
        <v>1500</v>
      </c>
      <c r="E3329" s="8">
        <v>810</v>
      </c>
      <c r="F3329" t="s">
        <v>8217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8268</v>
      </c>
      <c r="O3329">
        <f t="shared" si="204"/>
        <v>54</v>
      </c>
      <c r="P3329" s="11">
        <f t="shared" si="205"/>
        <v>24.55</v>
      </c>
      <c r="Q3329" t="s">
        <v>8314</v>
      </c>
      <c r="R3329" t="s">
        <v>8315</v>
      </c>
      <c r="S3329" s="10">
        <f t="shared" si="206"/>
        <v>42468.374606481477</v>
      </c>
      <c r="T3329">
        <f t="shared" si="207"/>
        <v>2016</v>
      </c>
      <c r="U3329" s="15" t="str" cm="1">
        <f t="array" ref="U3329">_xlfn.IFS(MONTH($S3329)=1, "January", MONTH($S3329)=2, "Feburary", MONTH($S3329)=3, "March", MONTH($S3329)=4, "April", MONTH($S3329)=5, "May", MONTH($S3329)=6, "June", MONTH($S3329)=7, "July", MONTH($S3329)=8, "August", MONTH($S3329)=9, "September", MONTH($S3329)=10, "October", MONTH($S3329)=11, "November", MONTH($S3329)=12, "December")</f>
        <v>April</v>
      </c>
    </row>
    <row r="3330" spans="1:21" ht="30" x14ac:dyDescent="0.25">
      <c r="A3330">
        <v>3328</v>
      </c>
      <c r="B3330" s="3" t="s">
        <v>3327</v>
      </c>
      <c r="C3330" s="3" t="s">
        <v>7437</v>
      </c>
      <c r="D3330" s="6">
        <v>1500</v>
      </c>
      <c r="E3330" s="8">
        <v>2635</v>
      </c>
      <c r="F3330" t="s">
        <v>8217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8268</v>
      </c>
      <c r="O3330">
        <f t="shared" si="204"/>
        <v>176</v>
      </c>
      <c r="P3330" s="11">
        <f t="shared" si="205"/>
        <v>292.77999999999997</v>
      </c>
      <c r="Q3330" t="s">
        <v>8314</v>
      </c>
      <c r="R3330" t="s">
        <v>8315</v>
      </c>
      <c r="S3330" s="10">
        <f t="shared" si="206"/>
        <v>41822.57503472222</v>
      </c>
      <c r="T3330">
        <f t="shared" si="207"/>
        <v>2014</v>
      </c>
      <c r="U3330" s="15" t="str" cm="1">
        <f t="array" ref="U3330">_xlfn.IFS(MONTH($S3330)=1, "January", MONTH($S3330)=2, "Feburary", MONTH($S3330)=3, "March", MONTH($S3330)=4, "April", MONTH($S3330)=5, "May", MONTH($S3330)=6, "June", MONTH($S3330)=7, "July", MONTH($S3330)=8, "August", MONTH($S3330)=9, "September", MONTH($S3330)=10, "October", MONTH($S3330)=11, "November", MONTH($S3330)=12, "December")</f>
        <v>July</v>
      </c>
    </row>
    <row r="3331" spans="1:21" ht="30" x14ac:dyDescent="0.25">
      <c r="A3331">
        <v>3329</v>
      </c>
      <c r="B3331" s="3" t="s">
        <v>3328</v>
      </c>
      <c r="C3331" s="3" t="s">
        <v>7438</v>
      </c>
      <c r="D3331" s="6">
        <v>1500</v>
      </c>
      <c r="E3331" s="8">
        <v>1168</v>
      </c>
      <c r="F3331" t="s">
        <v>8217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8268</v>
      </c>
      <c r="O3331">
        <f t="shared" ref="O3331:O3394" si="208">ROUND($E3331/$D3331*100, 0)</f>
        <v>78</v>
      </c>
      <c r="P3331" s="11">
        <f t="shared" ref="P3331:P3394" si="209">IFERROR(ROUND($E3331/$L3331, 2), 0)</f>
        <v>44.92</v>
      </c>
      <c r="Q3331" t="s">
        <v>8314</v>
      </c>
      <c r="R3331" t="s">
        <v>8315</v>
      </c>
      <c r="S3331" s="10">
        <f t="shared" ref="S3331:S3394" si="210">((($J3331/60)/60)/24)+DATE(1970,1,1)</f>
        <v>41837.323009259257</v>
      </c>
      <c r="T3331">
        <f t="shared" ref="T3331:T3394" si="211">YEAR($S3331)</f>
        <v>2014</v>
      </c>
      <c r="U3331" s="15" t="str" cm="1">
        <f t="array" ref="U3331">_xlfn.IFS(MONTH($S3331)=1, "January", MONTH($S3331)=2, "Feburary", MONTH($S3331)=3, "March", MONTH($S3331)=4, "April", MONTH($S3331)=5, "May", MONTH($S3331)=6, "June", MONTH($S3331)=7, "July", MONTH($S3331)=8, "August", MONTH($S3331)=9, "September", MONTH($S3331)=10, "October", MONTH($S3331)=11, "November", MONTH($S3331)=12, "December")</f>
        <v>July</v>
      </c>
    </row>
    <row r="3332" spans="1:21" ht="30" x14ac:dyDescent="0.25">
      <c r="A3332">
        <v>3330</v>
      </c>
      <c r="B3332" s="3" t="s">
        <v>3329</v>
      </c>
      <c r="C3332" s="3" t="s">
        <v>7439</v>
      </c>
      <c r="D3332" s="6">
        <v>1500</v>
      </c>
      <c r="E3332" s="8">
        <v>1594</v>
      </c>
      <c r="F3332" t="s">
        <v>8217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>
        <f t="shared" si="208"/>
        <v>106</v>
      </c>
      <c r="P3332" s="11">
        <f t="shared" si="209"/>
        <v>23.1</v>
      </c>
      <c r="Q3332" t="s">
        <v>8314</v>
      </c>
      <c r="R3332" t="s">
        <v>8315</v>
      </c>
      <c r="S3332" s="10">
        <f t="shared" si="210"/>
        <v>42065.887361111112</v>
      </c>
      <c r="T3332">
        <f t="shared" si="211"/>
        <v>2015</v>
      </c>
      <c r="U3332" s="15" t="str" cm="1">
        <f t="array" ref="U3332">_xlfn.IFS(MONTH($S3332)=1, "January", MONTH($S3332)=2, "Feburary", MONTH($S3332)=3, "March", MONTH($S3332)=4, "April", MONTH($S3332)=5, "May", MONTH($S3332)=6, "June", MONTH($S3332)=7, "July", MONTH($S3332)=8, "August", MONTH($S3332)=9, "September", MONTH($S3332)=10, "October", MONTH($S3332)=11, "November", MONTH($S3332)=12, "December")</f>
        <v>March</v>
      </c>
    </row>
    <row r="3333" spans="1:21" ht="30" x14ac:dyDescent="0.25">
      <c r="A3333">
        <v>3331</v>
      </c>
      <c r="B3333" s="3" t="s">
        <v>3330</v>
      </c>
      <c r="C3333" s="3" t="s">
        <v>7440</v>
      </c>
      <c r="D3333" s="6">
        <v>1500</v>
      </c>
      <c r="E3333" s="8">
        <v>5226</v>
      </c>
      <c r="F3333" t="s">
        <v>8217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>
        <f t="shared" si="208"/>
        <v>348</v>
      </c>
      <c r="P3333" s="11">
        <f t="shared" si="209"/>
        <v>80.400000000000006</v>
      </c>
      <c r="Q3333" t="s">
        <v>8314</v>
      </c>
      <c r="R3333" t="s">
        <v>8315</v>
      </c>
      <c r="S3333" s="10">
        <f t="shared" si="210"/>
        <v>42248.697754629626</v>
      </c>
      <c r="T3333">
        <f t="shared" si="211"/>
        <v>2015</v>
      </c>
      <c r="U3333" s="15" t="str" cm="1">
        <f t="array" ref="U3333">_xlfn.IFS(MONTH($S3333)=1, "January", MONTH($S3333)=2, "Feburary", MONTH($S3333)=3, "March", MONTH($S3333)=4, "April", MONTH($S3333)=5, "May", MONTH($S3333)=6, "June", MONTH($S3333)=7, "July", MONTH($S3333)=8, "August", MONTH($S3333)=9, "September", MONTH($S3333)=10, "October", MONTH($S3333)=11, "November", MONTH($S3333)=12, "December")</f>
        <v>September</v>
      </c>
    </row>
    <row r="3334" spans="1:21" ht="30" x14ac:dyDescent="0.25">
      <c r="A3334">
        <v>3332</v>
      </c>
      <c r="B3334" s="3" t="s">
        <v>3331</v>
      </c>
      <c r="C3334" s="3" t="s">
        <v>7441</v>
      </c>
      <c r="D3334" s="6">
        <v>1500</v>
      </c>
      <c r="E3334" s="8">
        <v>6000</v>
      </c>
      <c r="F3334" t="s">
        <v>8217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8268</v>
      </c>
      <c r="O3334">
        <f t="shared" si="208"/>
        <v>400</v>
      </c>
      <c r="P3334" s="11">
        <f t="shared" si="209"/>
        <v>72.290000000000006</v>
      </c>
      <c r="Q3334" t="s">
        <v>8314</v>
      </c>
      <c r="R3334" t="s">
        <v>8315</v>
      </c>
      <c r="S3334" s="10">
        <f t="shared" si="210"/>
        <v>41809.860300925924</v>
      </c>
      <c r="T3334">
        <f t="shared" si="211"/>
        <v>2014</v>
      </c>
      <c r="U3334" s="15" t="str" cm="1">
        <f t="array" ref="U3334">_xlfn.IFS(MONTH($S3334)=1, "January", MONTH($S3334)=2, "Feburary", MONTH($S3334)=3, "March", MONTH($S3334)=4, "April", MONTH($S3334)=5, "May", MONTH($S3334)=6, "June", MONTH($S3334)=7, "July", MONTH($S3334)=8, "August", MONTH($S3334)=9, "September", MONTH($S3334)=10, "October", MONTH($S3334)=11, "November", MONTH($S3334)=12, "December")</f>
        <v>June</v>
      </c>
    </row>
    <row r="3335" spans="1:21" ht="30" x14ac:dyDescent="0.25">
      <c r="A3335">
        <v>3333</v>
      </c>
      <c r="B3335" s="3" t="s">
        <v>3332</v>
      </c>
      <c r="C3335" s="3" t="s">
        <v>7442</v>
      </c>
      <c r="D3335" s="6">
        <v>1500</v>
      </c>
      <c r="E3335" s="8">
        <v>3660</v>
      </c>
      <c r="F3335" t="s">
        <v>8217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>
        <f t="shared" si="208"/>
        <v>244</v>
      </c>
      <c r="P3335" s="11">
        <f t="shared" si="209"/>
        <v>32.97</v>
      </c>
      <c r="Q3335" t="s">
        <v>8314</v>
      </c>
      <c r="R3335" t="s">
        <v>8315</v>
      </c>
      <c r="S3335" s="10">
        <f t="shared" si="210"/>
        <v>42148.676851851851</v>
      </c>
      <c r="T3335">
        <f t="shared" si="211"/>
        <v>2015</v>
      </c>
      <c r="U3335" s="15" t="str" cm="1">
        <f t="array" ref="U3335">_xlfn.IFS(MONTH($S3335)=1, "January", MONTH($S3335)=2, "Feburary", MONTH($S3335)=3, "March", MONTH($S3335)=4, "April", MONTH($S3335)=5, "May", MONTH($S3335)=6, "June", MONTH($S3335)=7, "July", MONTH($S3335)=8, "August", MONTH($S3335)=9, "September", MONTH($S3335)=10, "October", MONTH($S3335)=11, "November", MONTH($S3335)=12, "December")</f>
        <v>May</v>
      </c>
    </row>
    <row r="3336" spans="1:21" ht="30" x14ac:dyDescent="0.25">
      <c r="A3336">
        <v>3334</v>
      </c>
      <c r="B3336" s="3" t="s">
        <v>3333</v>
      </c>
      <c r="C3336" s="3" t="s">
        <v>7443</v>
      </c>
      <c r="D3336" s="6">
        <v>1500</v>
      </c>
      <c r="E3336" s="8">
        <v>5366</v>
      </c>
      <c r="F3336" t="s">
        <v>8217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8268</v>
      </c>
      <c r="O3336">
        <f t="shared" si="208"/>
        <v>358</v>
      </c>
      <c r="P3336" s="11">
        <f t="shared" si="209"/>
        <v>116.65</v>
      </c>
      <c r="Q3336" t="s">
        <v>8314</v>
      </c>
      <c r="R3336" t="s">
        <v>8315</v>
      </c>
      <c r="S3336" s="10">
        <f t="shared" si="210"/>
        <v>42185.521087962959</v>
      </c>
      <c r="T3336">
        <f t="shared" si="211"/>
        <v>2015</v>
      </c>
      <c r="U3336" s="15" t="str" cm="1">
        <f t="array" ref="U3336">_xlfn.IFS(MONTH($S3336)=1, "January", MONTH($S3336)=2, "Feburary", MONTH($S3336)=3, "March", MONTH($S3336)=4, "April", MONTH($S3336)=5, "May", MONTH($S3336)=6, "June", MONTH($S3336)=7, "July", MONTH($S3336)=8, "August", MONTH($S3336)=9, "September", MONTH($S3336)=10, "October", MONTH($S3336)=11, "November", MONTH($S3336)=12, "December")</f>
        <v>June</v>
      </c>
    </row>
    <row r="3337" spans="1:21" ht="30" x14ac:dyDescent="0.25">
      <c r="A3337">
        <v>3335</v>
      </c>
      <c r="B3337" s="3" t="s">
        <v>3334</v>
      </c>
      <c r="C3337" s="3" t="s">
        <v>7444</v>
      </c>
      <c r="D3337" s="6">
        <v>1500</v>
      </c>
      <c r="E3337" s="8">
        <v>5016</v>
      </c>
      <c r="F3337" t="s">
        <v>8217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8268</v>
      </c>
      <c r="O3337">
        <f t="shared" si="208"/>
        <v>334</v>
      </c>
      <c r="P3337" s="11">
        <f t="shared" si="209"/>
        <v>79.62</v>
      </c>
      <c r="Q3337" t="s">
        <v>8314</v>
      </c>
      <c r="R3337" t="s">
        <v>8315</v>
      </c>
      <c r="S3337" s="10">
        <f t="shared" si="210"/>
        <v>41827.674143518518</v>
      </c>
      <c r="T3337">
        <f t="shared" si="211"/>
        <v>2014</v>
      </c>
      <c r="U3337" s="15" t="str" cm="1">
        <f t="array" ref="U3337">_xlfn.IFS(MONTH($S3337)=1, "January", MONTH($S3337)=2, "Feburary", MONTH($S3337)=3, "March", MONTH($S3337)=4, "April", MONTH($S3337)=5, "May", MONTH($S3337)=6, "June", MONTH($S3337)=7, "July", MONTH($S3337)=8, "August", MONTH($S3337)=9, "September", MONTH($S3337)=10, "October", MONTH($S3337)=11, "November", MONTH($S3337)=12, "December")</f>
        <v>July</v>
      </c>
    </row>
    <row r="3338" spans="1:21" ht="30" x14ac:dyDescent="0.25">
      <c r="A3338">
        <v>3336</v>
      </c>
      <c r="B3338" s="3" t="s">
        <v>3335</v>
      </c>
      <c r="C3338" s="3" t="s">
        <v>7445</v>
      </c>
      <c r="D3338" s="6">
        <v>1500</v>
      </c>
      <c r="E3338" s="8">
        <v>250</v>
      </c>
      <c r="F3338" t="s">
        <v>8217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8268</v>
      </c>
      <c r="O3338">
        <f t="shared" si="208"/>
        <v>17</v>
      </c>
      <c r="P3338" s="11">
        <f t="shared" si="209"/>
        <v>27.78</v>
      </c>
      <c r="Q3338" t="s">
        <v>8314</v>
      </c>
      <c r="R3338" t="s">
        <v>8315</v>
      </c>
      <c r="S3338" s="10">
        <f t="shared" si="210"/>
        <v>42437.398680555561</v>
      </c>
      <c r="T3338">
        <f t="shared" si="211"/>
        <v>2016</v>
      </c>
      <c r="U3338" s="15" t="str" cm="1">
        <f t="array" ref="U3338">_xlfn.IFS(MONTH($S3338)=1, "January", MONTH($S3338)=2, "Feburary", MONTH($S3338)=3, "March", MONTH($S3338)=4, "April", MONTH($S3338)=5, "May", MONTH($S3338)=6, "June", MONTH($S3338)=7, "July", MONTH($S3338)=8, "August", MONTH($S3338)=9, "September", MONTH($S3338)=10, "October", MONTH($S3338)=11, "November", MONTH($S3338)=12, "December")</f>
        <v>March</v>
      </c>
    </row>
    <row r="3339" spans="1:21" ht="30" x14ac:dyDescent="0.25">
      <c r="A3339">
        <v>3337</v>
      </c>
      <c r="B3339" s="3" t="s">
        <v>3336</v>
      </c>
      <c r="C3339" s="3" t="s">
        <v>7446</v>
      </c>
      <c r="D3339" s="6">
        <v>1500</v>
      </c>
      <c r="E3339" s="8">
        <v>2755</v>
      </c>
      <c r="F3339" t="s">
        <v>8217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8268</v>
      </c>
      <c r="O3339">
        <f t="shared" si="208"/>
        <v>184</v>
      </c>
      <c r="P3339" s="11">
        <f t="shared" si="209"/>
        <v>81.03</v>
      </c>
      <c r="Q3339" t="s">
        <v>8314</v>
      </c>
      <c r="R3339" t="s">
        <v>8315</v>
      </c>
      <c r="S3339" s="10">
        <f t="shared" si="210"/>
        <v>41901.282025462962</v>
      </c>
      <c r="T3339">
        <f t="shared" si="211"/>
        <v>2014</v>
      </c>
      <c r="U3339" s="15" t="str" cm="1">
        <f t="array" ref="U3339">_xlfn.IFS(MONTH($S3339)=1, "January", MONTH($S3339)=2, "Feburary", MONTH($S3339)=3, "March", MONTH($S3339)=4, "April", MONTH($S3339)=5, "May", MONTH($S3339)=6, "June", MONTH($S3339)=7, "July", MONTH($S3339)=8, "August", MONTH($S3339)=9, "September", MONTH($S3339)=10, "October", MONTH($S3339)=11, "November", MONTH($S3339)=12, "December")</f>
        <v>September</v>
      </c>
    </row>
    <row r="3340" spans="1:21" x14ac:dyDescent="0.25">
      <c r="A3340">
        <v>3338</v>
      </c>
      <c r="B3340" s="3" t="s">
        <v>3337</v>
      </c>
      <c r="C3340" s="3" t="s">
        <v>7447</v>
      </c>
      <c r="D3340" s="6">
        <v>1500</v>
      </c>
      <c r="E3340" s="8">
        <v>15327</v>
      </c>
      <c r="F3340" t="s">
        <v>8217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8268</v>
      </c>
      <c r="O3340">
        <f t="shared" si="208"/>
        <v>1022</v>
      </c>
      <c r="P3340" s="11">
        <f t="shared" si="209"/>
        <v>136.85</v>
      </c>
      <c r="Q3340" t="s">
        <v>8314</v>
      </c>
      <c r="R3340" t="s">
        <v>8315</v>
      </c>
      <c r="S3340" s="10">
        <f t="shared" si="210"/>
        <v>42769.574999999997</v>
      </c>
      <c r="T3340">
        <f t="shared" si="211"/>
        <v>2017</v>
      </c>
      <c r="U3340" s="15" t="str" cm="1">
        <f t="array" ref="U3340">_xlfn.IFS(MONTH($S3340)=1, "January", MONTH($S3340)=2, "Feburary", MONTH($S3340)=3, "March", MONTH($S3340)=4, "April", MONTH($S3340)=5, "May", MONTH($S3340)=6, "June", MONTH($S3340)=7, "July", MONTH($S3340)=8, "August", MONTH($S3340)=9, "September", MONTH($S3340)=10, "October", MONTH($S3340)=11, "November", MONTH($S3340)=12, "December")</f>
        <v>Feburary</v>
      </c>
    </row>
    <row r="3341" spans="1:21" ht="30" x14ac:dyDescent="0.25">
      <c r="A3341">
        <v>3339</v>
      </c>
      <c r="B3341" s="3" t="s">
        <v>3338</v>
      </c>
      <c r="C3341" s="3" t="s">
        <v>7448</v>
      </c>
      <c r="D3341" s="6">
        <v>1500</v>
      </c>
      <c r="E3341" s="8">
        <v>8348</v>
      </c>
      <c r="F3341" t="s">
        <v>8217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8268</v>
      </c>
      <c r="O3341">
        <f t="shared" si="208"/>
        <v>557</v>
      </c>
      <c r="P3341" s="11">
        <f t="shared" si="209"/>
        <v>177.62</v>
      </c>
      <c r="Q3341" t="s">
        <v>8314</v>
      </c>
      <c r="R3341" t="s">
        <v>8315</v>
      </c>
      <c r="S3341" s="10">
        <f t="shared" si="210"/>
        <v>42549.665717592594</v>
      </c>
      <c r="T3341">
        <f t="shared" si="211"/>
        <v>2016</v>
      </c>
      <c r="U3341" s="15" t="str" cm="1">
        <f t="array" ref="U3341">_xlfn.IFS(MONTH($S3341)=1, "January", MONTH($S3341)=2, "Feburary", MONTH($S3341)=3, "March", MONTH($S3341)=4, "April", MONTH($S3341)=5, "May", MONTH($S3341)=6, "June", MONTH($S3341)=7, "July", MONTH($S3341)=8, "August", MONTH($S3341)=9, "September", MONTH($S3341)=10, "October", MONTH($S3341)=11, "November", MONTH($S3341)=12, "December")</f>
        <v>June</v>
      </c>
    </row>
    <row r="3342" spans="1:21" ht="30" x14ac:dyDescent="0.25">
      <c r="A3342">
        <v>3340</v>
      </c>
      <c r="B3342" s="3" t="s">
        <v>3339</v>
      </c>
      <c r="C3342" s="3" t="s">
        <v>7449</v>
      </c>
      <c r="D3342" s="6">
        <v>1500</v>
      </c>
      <c r="E3342" s="8">
        <v>4145</v>
      </c>
      <c r="F3342" t="s">
        <v>8217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8268</v>
      </c>
      <c r="O3342">
        <f t="shared" si="208"/>
        <v>276</v>
      </c>
      <c r="P3342" s="11">
        <f t="shared" si="209"/>
        <v>109.08</v>
      </c>
      <c r="Q3342" t="s">
        <v>8314</v>
      </c>
      <c r="R3342" t="s">
        <v>8315</v>
      </c>
      <c r="S3342" s="10">
        <f t="shared" si="210"/>
        <v>42685.974004629628</v>
      </c>
      <c r="T3342">
        <f t="shared" si="211"/>
        <v>2016</v>
      </c>
      <c r="U3342" s="15" t="str" cm="1">
        <f t="array" ref="U3342">_xlfn.IFS(MONTH($S3342)=1, "January", MONTH($S3342)=2, "Feburary", MONTH($S3342)=3, "March", MONTH($S3342)=4, "April", MONTH($S3342)=5, "May", MONTH($S3342)=6, "June", MONTH($S3342)=7, "July", MONTH($S3342)=8, "August", MONTH($S3342)=9, "September", MONTH($S3342)=10, "October", MONTH($S3342)=11, "November", MONTH($S3342)=12, "December")</f>
        <v>November</v>
      </c>
    </row>
    <row r="3343" spans="1:21" ht="30" x14ac:dyDescent="0.25">
      <c r="A3343">
        <v>3341</v>
      </c>
      <c r="B3343" s="3" t="s">
        <v>3340</v>
      </c>
      <c r="C3343" s="3" t="s">
        <v>7450</v>
      </c>
      <c r="D3343" s="6">
        <v>1500</v>
      </c>
      <c r="E3343" s="8">
        <v>3350</v>
      </c>
      <c r="F3343" t="s">
        <v>8217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8268</v>
      </c>
      <c r="O3343">
        <f t="shared" si="208"/>
        <v>223</v>
      </c>
      <c r="P3343" s="11">
        <f t="shared" si="209"/>
        <v>119.64</v>
      </c>
      <c r="Q3343" t="s">
        <v>8314</v>
      </c>
      <c r="R3343" t="s">
        <v>8315</v>
      </c>
      <c r="S3343" s="10">
        <f t="shared" si="210"/>
        <v>42510.798854166671</v>
      </c>
      <c r="T3343">
        <f t="shared" si="211"/>
        <v>2016</v>
      </c>
      <c r="U3343" s="15" t="str" cm="1">
        <f t="array" ref="U3343">_xlfn.IFS(MONTH($S3343)=1, "January", MONTH($S3343)=2, "Feburary", MONTH($S3343)=3, "March", MONTH($S3343)=4, "April", MONTH($S3343)=5, "May", MONTH($S3343)=6, "June", MONTH($S3343)=7, "July", MONTH($S3343)=8, "August", MONTH($S3343)=9, "September", MONTH($S3343)=10, "October", MONTH($S3343)=11, "November", MONTH($S3343)=12, "December")</f>
        <v>May</v>
      </c>
    </row>
    <row r="3344" spans="1:21" ht="30" x14ac:dyDescent="0.25">
      <c r="A3344">
        <v>3342</v>
      </c>
      <c r="B3344" s="3" t="s">
        <v>3341</v>
      </c>
      <c r="C3344" s="3" t="s">
        <v>7451</v>
      </c>
      <c r="D3344" s="6">
        <v>1500</v>
      </c>
      <c r="E3344" s="8">
        <v>6100</v>
      </c>
      <c r="F3344" t="s">
        <v>8217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8268</v>
      </c>
      <c r="O3344">
        <f t="shared" si="208"/>
        <v>407</v>
      </c>
      <c r="P3344" s="11">
        <f t="shared" si="209"/>
        <v>78.209999999999994</v>
      </c>
      <c r="Q3344" t="s">
        <v>8314</v>
      </c>
      <c r="R3344" t="s">
        <v>8315</v>
      </c>
      <c r="S3344" s="10">
        <f t="shared" si="210"/>
        <v>42062.296412037031</v>
      </c>
      <c r="T3344">
        <f t="shared" si="211"/>
        <v>2015</v>
      </c>
      <c r="U3344" s="15" t="str" cm="1">
        <f t="array" ref="U3344">_xlfn.IFS(MONTH($S3344)=1, "January", MONTH($S3344)=2, "Feburary", MONTH($S3344)=3, "March", MONTH($S3344)=4, "April", MONTH($S3344)=5, "May", MONTH($S3344)=6, "June", MONTH($S3344)=7, "July", MONTH($S3344)=8, "August", MONTH($S3344)=9, "September", MONTH($S3344)=10, "October", MONTH($S3344)=11, "November", MONTH($S3344)=12, "December")</f>
        <v>Feburary</v>
      </c>
    </row>
    <row r="3345" spans="1:21" ht="30" x14ac:dyDescent="0.25">
      <c r="A3345">
        <v>3343</v>
      </c>
      <c r="B3345" s="3" t="s">
        <v>3342</v>
      </c>
      <c r="C3345" s="3" t="s">
        <v>7452</v>
      </c>
      <c r="D3345" s="6">
        <v>1500</v>
      </c>
      <c r="E3345" s="8">
        <v>1200</v>
      </c>
      <c r="F3345" t="s">
        <v>8217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8268</v>
      </c>
      <c r="O3345">
        <f t="shared" si="208"/>
        <v>80</v>
      </c>
      <c r="P3345" s="11">
        <f t="shared" si="209"/>
        <v>52.17</v>
      </c>
      <c r="Q3345" t="s">
        <v>8314</v>
      </c>
      <c r="R3345" t="s">
        <v>8315</v>
      </c>
      <c r="S3345" s="10">
        <f t="shared" si="210"/>
        <v>42452.916481481487</v>
      </c>
      <c r="T3345">
        <f t="shared" si="211"/>
        <v>2016</v>
      </c>
      <c r="U3345" s="15" t="str" cm="1">
        <f t="array" ref="U3345">_xlfn.IFS(MONTH($S3345)=1, "January", MONTH($S3345)=2, "Feburary", MONTH($S3345)=3, "March", MONTH($S3345)=4, "April", MONTH($S3345)=5, "May", MONTH($S3345)=6, "June", MONTH($S3345)=7, "July", MONTH($S3345)=8, "August", MONTH($S3345)=9, "September", MONTH($S3345)=10, "October", MONTH($S3345)=11, "November", MONTH($S3345)=12, "December")</f>
        <v>March</v>
      </c>
    </row>
    <row r="3346" spans="1:21" ht="30" x14ac:dyDescent="0.25">
      <c r="A3346">
        <v>3344</v>
      </c>
      <c r="B3346" s="3" t="s">
        <v>3343</v>
      </c>
      <c r="C3346" s="3" t="s">
        <v>7453</v>
      </c>
      <c r="D3346" s="6">
        <v>1500</v>
      </c>
      <c r="E3346" s="8">
        <v>4565</v>
      </c>
      <c r="F3346" t="s">
        <v>8217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8268</v>
      </c>
      <c r="O3346">
        <f t="shared" si="208"/>
        <v>304</v>
      </c>
      <c r="P3346" s="11">
        <f t="shared" si="209"/>
        <v>114.13</v>
      </c>
      <c r="Q3346" t="s">
        <v>8314</v>
      </c>
      <c r="R3346" t="s">
        <v>8315</v>
      </c>
      <c r="S3346" s="10">
        <f t="shared" si="210"/>
        <v>41851.200150462959</v>
      </c>
      <c r="T3346">
        <f t="shared" si="211"/>
        <v>2014</v>
      </c>
      <c r="U3346" s="15" t="str" cm="1">
        <f t="array" ref="U3346">_xlfn.IFS(MONTH($S3346)=1, "January", MONTH($S3346)=2, "Feburary", MONTH($S3346)=3, "March", MONTH($S3346)=4, "April", MONTH($S3346)=5, "May", MONTH($S3346)=6, "June", MONTH($S3346)=7, "July", MONTH($S3346)=8, "August", MONTH($S3346)=9, "September", MONTH($S3346)=10, "October", MONTH($S3346)=11, "November", MONTH($S3346)=12, "December")</f>
        <v>July</v>
      </c>
    </row>
    <row r="3347" spans="1:21" ht="30" x14ac:dyDescent="0.25">
      <c r="A3347">
        <v>3345</v>
      </c>
      <c r="B3347" s="3" t="s">
        <v>3344</v>
      </c>
      <c r="C3347" s="3" t="s">
        <v>7454</v>
      </c>
      <c r="D3347" s="6">
        <v>1500</v>
      </c>
      <c r="E3347" s="8">
        <v>650</v>
      </c>
      <c r="F3347" t="s">
        <v>8217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8268</v>
      </c>
      <c r="O3347">
        <f t="shared" si="208"/>
        <v>43</v>
      </c>
      <c r="P3347" s="11">
        <f t="shared" si="209"/>
        <v>50</v>
      </c>
      <c r="Q3347" t="s">
        <v>8314</v>
      </c>
      <c r="R3347" t="s">
        <v>8315</v>
      </c>
      <c r="S3347" s="10">
        <f t="shared" si="210"/>
        <v>42053.106111111112</v>
      </c>
      <c r="T3347">
        <f t="shared" si="211"/>
        <v>2015</v>
      </c>
      <c r="U3347" s="15" t="str" cm="1">
        <f t="array" ref="U3347">_xlfn.IFS(MONTH($S3347)=1, "January", MONTH($S3347)=2, "Feburary", MONTH($S3347)=3, "March", MONTH($S3347)=4, "April", MONTH($S3347)=5, "May", MONTH($S3347)=6, "June", MONTH($S3347)=7, "July", MONTH($S3347)=8, "August", MONTH($S3347)=9, "September", MONTH($S3347)=10, "October", MONTH($S3347)=11, "November", MONTH($S3347)=12, "December")</f>
        <v>Feburary</v>
      </c>
    </row>
    <row r="3348" spans="1:21" ht="30" x14ac:dyDescent="0.25">
      <c r="A3348">
        <v>3346</v>
      </c>
      <c r="B3348" s="3" t="s">
        <v>3345</v>
      </c>
      <c r="C3348" s="3" t="s">
        <v>7455</v>
      </c>
      <c r="D3348" s="6">
        <v>1500</v>
      </c>
      <c r="E3348" s="8">
        <v>1650</v>
      </c>
      <c r="F3348" t="s">
        <v>8217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8268</v>
      </c>
      <c r="O3348">
        <f t="shared" si="208"/>
        <v>110</v>
      </c>
      <c r="P3348" s="11">
        <f t="shared" si="209"/>
        <v>91.67</v>
      </c>
      <c r="Q3348" t="s">
        <v>8314</v>
      </c>
      <c r="R3348" t="s">
        <v>8315</v>
      </c>
      <c r="S3348" s="10">
        <f t="shared" si="210"/>
        <v>42054.024421296301</v>
      </c>
      <c r="T3348">
        <f t="shared" si="211"/>
        <v>2015</v>
      </c>
      <c r="U3348" s="15" t="str" cm="1">
        <f t="array" ref="U3348">_xlfn.IFS(MONTH($S3348)=1, "January", MONTH($S3348)=2, "Feburary", MONTH($S3348)=3, "March", MONTH($S3348)=4, "April", MONTH($S3348)=5, "May", MONTH($S3348)=6, "June", MONTH($S3348)=7, "July", MONTH($S3348)=8, "August", MONTH($S3348)=9, "September", MONTH($S3348)=10, "October", MONTH($S3348)=11, "November", MONTH($S3348)=12, "December")</f>
        <v>Feburary</v>
      </c>
    </row>
    <row r="3349" spans="1:21" ht="30" x14ac:dyDescent="0.25">
      <c r="A3349">
        <v>3347</v>
      </c>
      <c r="B3349" s="3" t="s">
        <v>3346</v>
      </c>
      <c r="C3349" s="3" t="s">
        <v>7456</v>
      </c>
      <c r="D3349" s="6">
        <v>1500</v>
      </c>
      <c r="E3349" s="8">
        <v>2389</v>
      </c>
      <c r="F3349" t="s">
        <v>8217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8268</v>
      </c>
      <c r="O3349">
        <f t="shared" si="208"/>
        <v>159</v>
      </c>
      <c r="P3349" s="11">
        <f t="shared" si="209"/>
        <v>108.59</v>
      </c>
      <c r="Q3349" t="s">
        <v>8314</v>
      </c>
      <c r="R3349" t="s">
        <v>8315</v>
      </c>
      <c r="S3349" s="10">
        <f t="shared" si="210"/>
        <v>42484.551550925928</v>
      </c>
      <c r="T3349">
        <f t="shared" si="211"/>
        <v>2016</v>
      </c>
      <c r="U3349" s="15" t="str" cm="1">
        <f t="array" ref="U3349">_xlfn.IFS(MONTH($S3349)=1, "January", MONTH($S3349)=2, "Feburary", MONTH($S3349)=3, "March", MONTH($S3349)=4, "April", MONTH($S3349)=5, "May", MONTH($S3349)=6, "June", MONTH($S3349)=7, "July", MONTH($S3349)=8, "August", MONTH($S3349)=9, "September", MONTH($S3349)=10, "October", MONTH($S3349)=11, "November", MONTH($S3349)=12, "December")</f>
        <v>April</v>
      </c>
    </row>
    <row r="3350" spans="1:21" ht="30" x14ac:dyDescent="0.25">
      <c r="A3350">
        <v>3348</v>
      </c>
      <c r="B3350" s="3" t="s">
        <v>3265</v>
      </c>
      <c r="C3350" s="3" t="s">
        <v>7457</v>
      </c>
      <c r="D3350" s="6">
        <v>1500</v>
      </c>
      <c r="E3350" s="8">
        <v>5516</v>
      </c>
      <c r="F3350" t="s">
        <v>8217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8268</v>
      </c>
      <c r="O3350">
        <f t="shared" si="208"/>
        <v>368</v>
      </c>
      <c r="P3350" s="11">
        <f t="shared" si="209"/>
        <v>69.819999999999993</v>
      </c>
      <c r="Q3350" t="s">
        <v>8314</v>
      </c>
      <c r="R3350" t="s">
        <v>8315</v>
      </c>
      <c r="S3350" s="10">
        <f t="shared" si="210"/>
        <v>42466.558796296296</v>
      </c>
      <c r="T3350">
        <f t="shared" si="211"/>
        <v>2016</v>
      </c>
      <c r="U3350" s="15" t="str" cm="1">
        <f t="array" ref="U3350">_xlfn.IFS(MONTH($S3350)=1, "January", MONTH($S3350)=2, "Feburary", MONTH($S3350)=3, "March", MONTH($S3350)=4, "April", MONTH($S3350)=5, "May", MONTH($S3350)=6, "June", MONTH($S3350)=7, "July", MONTH($S3350)=8, "August", MONTH($S3350)=9, "September", MONTH($S3350)=10, "October", MONTH($S3350)=11, "November", MONTH($S3350)=12, "December")</f>
        <v>April</v>
      </c>
    </row>
    <row r="3351" spans="1:21" ht="30" x14ac:dyDescent="0.25">
      <c r="A3351">
        <v>3349</v>
      </c>
      <c r="B3351" s="3" t="s">
        <v>3347</v>
      </c>
      <c r="C3351" s="3" t="s">
        <v>7458</v>
      </c>
      <c r="D3351" s="6">
        <v>1500</v>
      </c>
      <c r="E3351" s="8">
        <v>1534</v>
      </c>
      <c r="F3351" t="s">
        <v>8217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8268</v>
      </c>
      <c r="O3351">
        <f t="shared" si="208"/>
        <v>102</v>
      </c>
      <c r="P3351" s="11">
        <f t="shared" si="209"/>
        <v>109.57</v>
      </c>
      <c r="Q3351" t="s">
        <v>8314</v>
      </c>
      <c r="R3351" t="s">
        <v>8315</v>
      </c>
      <c r="S3351" s="10">
        <f t="shared" si="210"/>
        <v>42513.110787037032</v>
      </c>
      <c r="T3351">
        <f t="shared" si="211"/>
        <v>2016</v>
      </c>
      <c r="U3351" s="15" t="str" cm="1">
        <f t="array" ref="U3351">_xlfn.IFS(MONTH($S3351)=1, "January", MONTH($S3351)=2, "Feburary", MONTH($S3351)=3, "March", MONTH($S3351)=4, "April", MONTH($S3351)=5, "May", MONTH($S3351)=6, "June", MONTH($S3351)=7, "July", MONTH($S3351)=8, "August", MONTH($S3351)=9, "September", MONTH($S3351)=10, "October", MONTH($S3351)=11, "November", MONTH($S3351)=12, "December")</f>
        <v>May</v>
      </c>
    </row>
    <row r="3352" spans="1:21" ht="30" x14ac:dyDescent="0.25">
      <c r="A3352">
        <v>3350</v>
      </c>
      <c r="B3352" s="3" t="s">
        <v>3348</v>
      </c>
      <c r="C3352" s="3" t="s">
        <v>7459</v>
      </c>
      <c r="D3352" s="6">
        <v>1500</v>
      </c>
      <c r="E3352" s="8">
        <v>3655</v>
      </c>
      <c r="F3352" t="s">
        <v>8217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8268</v>
      </c>
      <c r="O3352">
        <f t="shared" si="208"/>
        <v>244</v>
      </c>
      <c r="P3352" s="11">
        <f t="shared" si="209"/>
        <v>71.67</v>
      </c>
      <c r="Q3352" t="s">
        <v>8314</v>
      </c>
      <c r="R3352" t="s">
        <v>8315</v>
      </c>
      <c r="S3352" s="10">
        <f t="shared" si="210"/>
        <v>42302.701516203699</v>
      </c>
      <c r="T3352">
        <f t="shared" si="211"/>
        <v>2015</v>
      </c>
      <c r="U3352" s="15" t="str" cm="1">
        <f t="array" ref="U3352">_xlfn.IFS(MONTH($S3352)=1, "January", MONTH($S3352)=2, "Feburary", MONTH($S3352)=3, "March", MONTH($S3352)=4, "April", MONTH($S3352)=5, "May", MONTH($S3352)=6, "June", MONTH($S3352)=7, "July", MONTH($S3352)=8, "August", MONTH($S3352)=9, "September", MONTH($S3352)=10, "October", MONTH($S3352)=11, "November", MONTH($S3352)=12, "December")</f>
        <v>October</v>
      </c>
    </row>
    <row r="3353" spans="1:21" ht="30" x14ac:dyDescent="0.25">
      <c r="A3353">
        <v>3351</v>
      </c>
      <c r="B3353" s="3" t="s">
        <v>3349</v>
      </c>
      <c r="C3353" s="3" t="s">
        <v>7460</v>
      </c>
      <c r="D3353" s="6">
        <v>1500</v>
      </c>
      <c r="E3353" s="8">
        <v>5055</v>
      </c>
      <c r="F3353" t="s">
        <v>8217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8268</v>
      </c>
      <c r="O3353">
        <f t="shared" si="208"/>
        <v>337</v>
      </c>
      <c r="P3353" s="11">
        <f t="shared" si="209"/>
        <v>93.61</v>
      </c>
      <c r="Q3353" t="s">
        <v>8314</v>
      </c>
      <c r="R3353" t="s">
        <v>8315</v>
      </c>
      <c r="S3353" s="10">
        <f t="shared" si="210"/>
        <v>41806.395428240743</v>
      </c>
      <c r="T3353">
        <f t="shared" si="211"/>
        <v>2014</v>
      </c>
      <c r="U3353" s="15" t="str" cm="1">
        <f t="array" ref="U3353">_xlfn.IFS(MONTH($S3353)=1, "January", MONTH($S3353)=2, "Feburary", MONTH($S3353)=3, "March", MONTH($S3353)=4, "April", MONTH($S3353)=5, "May", MONTH($S3353)=6, "June", MONTH($S3353)=7, "July", MONTH($S3353)=8, "August", MONTH($S3353)=9, "September", MONTH($S3353)=10, "October", MONTH($S3353)=11, "November", MONTH($S3353)=12, "December")</f>
        <v>June</v>
      </c>
    </row>
    <row r="3354" spans="1:21" ht="30" x14ac:dyDescent="0.25">
      <c r="A3354">
        <v>3352</v>
      </c>
      <c r="B3354" s="3" t="s">
        <v>3350</v>
      </c>
      <c r="C3354" s="3" t="s">
        <v>7461</v>
      </c>
      <c r="D3354" s="6">
        <v>1500</v>
      </c>
      <c r="E3354" s="8">
        <v>5376</v>
      </c>
      <c r="F3354" t="s">
        <v>8217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>
        <f t="shared" si="208"/>
        <v>358</v>
      </c>
      <c r="P3354" s="11">
        <f t="shared" si="209"/>
        <v>76.8</v>
      </c>
      <c r="Q3354" t="s">
        <v>8314</v>
      </c>
      <c r="R3354" t="s">
        <v>8315</v>
      </c>
      <c r="S3354" s="10">
        <f t="shared" si="210"/>
        <v>42495.992800925931</v>
      </c>
      <c r="T3354">
        <f t="shared" si="211"/>
        <v>2016</v>
      </c>
      <c r="U3354" s="15" t="str" cm="1">
        <f t="array" ref="U3354">_xlfn.IFS(MONTH($S3354)=1, "January", MONTH($S3354)=2, "Feburary", MONTH($S3354)=3, "March", MONTH($S3354)=4, "April", MONTH($S3354)=5, "May", MONTH($S3354)=6, "June", MONTH($S3354)=7, "July", MONTH($S3354)=8, "August", MONTH($S3354)=9, "September", MONTH($S3354)=10, "October", MONTH($S3354)=11, "November", MONTH($S3354)=12, "December")</f>
        <v>May</v>
      </c>
    </row>
    <row r="3355" spans="1:21" ht="30" x14ac:dyDescent="0.25">
      <c r="A3355">
        <v>3353</v>
      </c>
      <c r="B3355" s="3" t="s">
        <v>3351</v>
      </c>
      <c r="C3355" s="3" t="s">
        <v>7462</v>
      </c>
      <c r="D3355" s="6">
        <v>1500</v>
      </c>
      <c r="E3355" s="8">
        <v>1575</v>
      </c>
      <c r="F3355" t="s">
        <v>8217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8268</v>
      </c>
      <c r="O3355">
        <f t="shared" si="208"/>
        <v>105</v>
      </c>
      <c r="P3355" s="11">
        <f t="shared" si="209"/>
        <v>35.799999999999997</v>
      </c>
      <c r="Q3355" t="s">
        <v>8314</v>
      </c>
      <c r="R3355" t="s">
        <v>8315</v>
      </c>
      <c r="S3355" s="10">
        <f t="shared" si="210"/>
        <v>42479.432291666672</v>
      </c>
      <c r="T3355">
        <f t="shared" si="211"/>
        <v>2016</v>
      </c>
      <c r="U3355" s="15" t="str" cm="1">
        <f t="array" ref="U3355">_xlfn.IFS(MONTH($S3355)=1, "January", MONTH($S3355)=2, "Feburary", MONTH($S3355)=3, "March", MONTH($S3355)=4, "April", MONTH($S3355)=5, "May", MONTH($S3355)=6, "June", MONTH($S3355)=7, "July", MONTH($S3355)=8, "August", MONTH($S3355)=9, "September", MONTH($S3355)=10, "October", MONTH($S3355)=11, "November", MONTH($S3355)=12, "December")</f>
        <v>April</v>
      </c>
    </row>
    <row r="3356" spans="1:21" ht="30" x14ac:dyDescent="0.25">
      <c r="A3356">
        <v>3354</v>
      </c>
      <c r="B3356" s="3" t="s">
        <v>3352</v>
      </c>
      <c r="C3356" s="3" t="s">
        <v>7463</v>
      </c>
      <c r="D3356" s="6">
        <v>1500</v>
      </c>
      <c r="E3356" s="8">
        <v>3058</v>
      </c>
      <c r="F3356" t="s">
        <v>8217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8268</v>
      </c>
      <c r="O3356">
        <f t="shared" si="208"/>
        <v>204</v>
      </c>
      <c r="P3356" s="11">
        <f t="shared" si="209"/>
        <v>55.6</v>
      </c>
      <c r="Q3356" t="s">
        <v>8314</v>
      </c>
      <c r="R3356" t="s">
        <v>8315</v>
      </c>
      <c r="S3356" s="10">
        <f t="shared" si="210"/>
        <v>42270.7269212963</v>
      </c>
      <c r="T3356">
        <f t="shared" si="211"/>
        <v>2015</v>
      </c>
      <c r="U3356" s="15" t="str" cm="1">
        <f t="array" ref="U3356">_xlfn.IFS(MONTH($S3356)=1, "January", MONTH($S3356)=2, "Feburary", MONTH($S3356)=3, "March", MONTH($S3356)=4, "April", MONTH($S3356)=5, "May", MONTH($S3356)=6, "June", MONTH($S3356)=7, "July", MONTH($S3356)=8, "August", MONTH($S3356)=9, "September", MONTH($S3356)=10, "October", MONTH($S3356)=11, "November", MONTH($S3356)=12, "December")</f>
        <v>September</v>
      </c>
    </row>
    <row r="3357" spans="1:21" ht="30" x14ac:dyDescent="0.25">
      <c r="A3357">
        <v>3355</v>
      </c>
      <c r="B3357" s="3" t="s">
        <v>3353</v>
      </c>
      <c r="C3357" s="3" t="s">
        <v>7464</v>
      </c>
      <c r="D3357" s="6">
        <v>1500</v>
      </c>
      <c r="E3357" s="8">
        <v>2210</v>
      </c>
      <c r="F3357" t="s">
        <v>8217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8268</v>
      </c>
      <c r="O3357">
        <f t="shared" si="208"/>
        <v>147</v>
      </c>
      <c r="P3357" s="11">
        <f t="shared" si="209"/>
        <v>147.33000000000001</v>
      </c>
      <c r="Q3357" t="s">
        <v>8314</v>
      </c>
      <c r="R3357" t="s">
        <v>8315</v>
      </c>
      <c r="S3357" s="10">
        <f t="shared" si="210"/>
        <v>42489.619525462964</v>
      </c>
      <c r="T3357">
        <f t="shared" si="211"/>
        <v>2016</v>
      </c>
      <c r="U3357" s="15" t="str" cm="1">
        <f t="array" ref="U3357">_xlfn.IFS(MONTH($S3357)=1, "January", MONTH($S3357)=2, "Feburary", MONTH($S3357)=3, "March", MONTH($S3357)=4, "April", MONTH($S3357)=5, "May", MONTH($S3357)=6, "June", MONTH($S3357)=7, "July", MONTH($S3357)=8, "August", MONTH($S3357)=9, "September", MONTH($S3357)=10, "October", MONTH($S3357)=11, "November", MONTH($S3357)=12, "December")</f>
        <v>April</v>
      </c>
    </row>
    <row r="3358" spans="1:21" ht="30" x14ac:dyDescent="0.25">
      <c r="A3358">
        <v>3356</v>
      </c>
      <c r="B3358" s="3" t="s">
        <v>3354</v>
      </c>
      <c r="C3358" s="3" t="s">
        <v>7465</v>
      </c>
      <c r="D3358" s="6">
        <v>1500</v>
      </c>
      <c r="E3358" s="8">
        <v>1521</v>
      </c>
      <c r="F3358" t="s">
        <v>8217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8268</v>
      </c>
      <c r="O3358">
        <f t="shared" si="208"/>
        <v>101</v>
      </c>
      <c r="P3358" s="11">
        <f t="shared" si="209"/>
        <v>56.33</v>
      </c>
      <c r="Q3358" t="s">
        <v>8314</v>
      </c>
      <c r="R3358" t="s">
        <v>8315</v>
      </c>
      <c r="S3358" s="10">
        <f t="shared" si="210"/>
        <v>42536.815648148149</v>
      </c>
      <c r="T3358">
        <f t="shared" si="211"/>
        <v>2016</v>
      </c>
      <c r="U3358" s="15" t="str" cm="1">
        <f t="array" ref="U3358">_xlfn.IFS(MONTH($S3358)=1, "January", MONTH($S3358)=2, "Feburary", MONTH($S3358)=3, "March", MONTH($S3358)=4, "April", MONTH($S3358)=5, "May", MONTH($S3358)=6, "June", MONTH($S3358)=7, "July", MONTH($S3358)=8, "August", MONTH($S3358)=9, "September", MONTH($S3358)=10, "October", MONTH($S3358)=11, "November", MONTH($S3358)=12, "December")</f>
        <v>June</v>
      </c>
    </row>
    <row r="3359" spans="1:21" ht="30" x14ac:dyDescent="0.25">
      <c r="A3359">
        <v>3357</v>
      </c>
      <c r="B3359" s="3" t="s">
        <v>3355</v>
      </c>
      <c r="C3359" s="3" t="s">
        <v>7466</v>
      </c>
      <c r="D3359" s="6">
        <v>1500</v>
      </c>
      <c r="E3359" s="8">
        <v>2020</v>
      </c>
      <c r="F3359" t="s">
        <v>8217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8268</v>
      </c>
      <c r="O3359">
        <f t="shared" si="208"/>
        <v>135</v>
      </c>
      <c r="P3359" s="11">
        <f t="shared" si="209"/>
        <v>96.19</v>
      </c>
      <c r="Q3359" t="s">
        <v>8314</v>
      </c>
      <c r="R3359" t="s">
        <v>8315</v>
      </c>
      <c r="S3359" s="10">
        <f t="shared" si="210"/>
        <v>41822.417939814812</v>
      </c>
      <c r="T3359">
        <f t="shared" si="211"/>
        <v>2014</v>
      </c>
      <c r="U3359" s="15" t="str" cm="1">
        <f t="array" ref="U3359">_xlfn.IFS(MONTH($S3359)=1, "January", MONTH($S3359)=2, "Feburary", MONTH($S3359)=3, "March", MONTH($S3359)=4, "April", MONTH($S3359)=5, "May", MONTH($S3359)=6, "June", MONTH($S3359)=7, "July", MONTH($S3359)=8, "August", MONTH($S3359)=9, "September", MONTH($S3359)=10, "October", MONTH($S3359)=11, "November", MONTH($S3359)=12, "December")</f>
        <v>July</v>
      </c>
    </row>
    <row r="3360" spans="1:21" ht="30" x14ac:dyDescent="0.25">
      <c r="A3360">
        <v>3358</v>
      </c>
      <c r="B3360" s="3" t="s">
        <v>3356</v>
      </c>
      <c r="C3360" s="3" t="s">
        <v>7467</v>
      </c>
      <c r="D3360" s="6">
        <v>1500</v>
      </c>
      <c r="E3360" s="8">
        <v>10299</v>
      </c>
      <c r="F3360" t="s">
        <v>8217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8268</v>
      </c>
      <c r="O3360">
        <f t="shared" si="208"/>
        <v>687</v>
      </c>
      <c r="P3360" s="11">
        <f t="shared" si="209"/>
        <v>63.57</v>
      </c>
      <c r="Q3360" t="s">
        <v>8314</v>
      </c>
      <c r="R3360" t="s">
        <v>8315</v>
      </c>
      <c r="S3360" s="10">
        <f t="shared" si="210"/>
        <v>41932.311099537037</v>
      </c>
      <c r="T3360">
        <f t="shared" si="211"/>
        <v>2014</v>
      </c>
      <c r="U3360" s="15" t="str" cm="1">
        <f t="array" ref="U3360">_xlfn.IFS(MONTH($S3360)=1, "January", MONTH($S3360)=2, "Feburary", MONTH($S3360)=3, "March", MONTH($S3360)=4, "April", MONTH($S3360)=5, "May", MONTH($S3360)=6, "June", MONTH($S3360)=7, "July", MONTH($S3360)=8, "August", MONTH($S3360)=9, "September", MONTH($S3360)=10, "October", MONTH($S3360)=11, "November", MONTH($S3360)=12, "December")</f>
        <v>October</v>
      </c>
    </row>
    <row r="3361" spans="1:21" ht="30" x14ac:dyDescent="0.25">
      <c r="A3361">
        <v>3359</v>
      </c>
      <c r="B3361" s="3" t="s">
        <v>3357</v>
      </c>
      <c r="C3361" s="3" t="s">
        <v>7468</v>
      </c>
      <c r="D3361" s="6">
        <v>1500</v>
      </c>
      <c r="E3361" s="8">
        <v>4250</v>
      </c>
      <c r="F3361" t="s">
        <v>8217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>
        <f t="shared" si="208"/>
        <v>283</v>
      </c>
      <c r="P3361" s="11">
        <f t="shared" si="209"/>
        <v>184.78</v>
      </c>
      <c r="Q3361" t="s">
        <v>8314</v>
      </c>
      <c r="R3361" t="s">
        <v>8315</v>
      </c>
      <c r="S3361" s="10">
        <f t="shared" si="210"/>
        <v>42746.057106481487</v>
      </c>
      <c r="T3361">
        <f t="shared" si="211"/>
        <v>2017</v>
      </c>
      <c r="U3361" s="15" t="str" cm="1">
        <f t="array" ref="U3361">_xlfn.IFS(MONTH($S3361)=1, "January", MONTH($S3361)=2, "Feburary", MONTH($S3361)=3, "March", MONTH($S3361)=4, "April", MONTH($S3361)=5, "May", MONTH($S3361)=6, "June", MONTH($S3361)=7, "July", MONTH($S3361)=8, "August", MONTH($S3361)=9, "September", MONTH($S3361)=10, "October", MONTH($S3361)=11, "November", MONTH($S3361)=12, "December")</f>
        <v>January</v>
      </c>
    </row>
    <row r="3362" spans="1:21" x14ac:dyDescent="0.25">
      <c r="A3362">
        <v>3360</v>
      </c>
      <c r="B3362" s="3" t="s">
        <v>3358</v>
      </c>
      <c r="C3362" s="3" t="s">
        <v>7469</v>
      </c>
      <c r="D3362" s="6">
        <v>1500</v>
      </c>
      <c r="E3362" s="8">
        <v>9124</v>
      </c>
      <c r="F3362" t="s">
        <v>8217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8268</v>
      </c>
      <c r="O3362">
        <f t="shared" si="208"/>
        <v>608</v>
      </c>
      <c r="P3362" s="11">
        <f t="shared" si="209"/>
        <v>126.72</v>
      </c>
      <c r="Q3362" t="s">
        <v>8314</v>
      </c>
      <c r="R3362" t="s">
        <v>8315</v>
      </c>
      <c r="S3362" s="10">
        <f t="shared" si="210"/>
        <v>42697.082673611112</v>
      </c>
      <c r="T3362">
        <f t="shared" si="211"/>
        <v>2016</v>
      </c>
      <c r="U3362" s="15" t="str" cm="1">
        <f t="array" ref="U3362">_xlfn.IFS(MONTH($S3362)=1, "January", MONTH($S3362)=2, "Feburary", MONTH($S3362)=3, "March", MONTH($S3362)=4, "April", MONTH($S3362)=5, "May", MONTH($S3362)=6, "June", MONTH($S3362)=7, "July", MONTH($S3362)=8, "August", MONTH($S3362)=9, "September", MONTH($S3362)=10, "October", MONTH($S3362)=11, "November", MONTH($S3362)=12, "December")</f>
        <v>November</v>
      </c>
    </row>
    <row r="3363" spans="1:21" ht="30" x14ac:dyDescent="0.25">
      <c r="A3363">
        <v>3361</v>
      </c>
      <c r="B3363" s="3" t="s">
        <v>3359</v>
      </c>
      <c r="C3363" s="3" t="s">
        <v>7470</v>
      </c>
      <c r="D3363" s="6">
        <v>1500</v>
      </c>
      <c r="E3363" s="8">
        <v>5673</v>
      </c>
      <c r="F3363" t="s">
        <v>8217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8268</v>
      </c>
      <c r="O3363">
        <f t="shared" si="208"/>
        <v>378</v>
      </c>
      <c r="P3363" s="11">
        <f t="shared" si="209"/>
        <v>83.43</v>
      </c>
      <c r="Q3363" t="s">
        <v>8314</v>
      </c>
      <c r="R3363" t="s">
        <v>8315</v>
      </c>
      <c r="S3363" s="10">
        <f t="shared" si="210"/>
        <v>41866.025347222225</v>
      </c>
      <c r="T3363">
        <f t="shared" si="211"/>
        <v>2014</v>
      </c>
      <c r="U3363" s="15" t="str" cm="1">
        <f t="array" ref="U3363">_xlfn.IFS(MONTH($S3363)=1, "January", MONTH($S3363)=2, "Feburary", MONTH($S3363)=3, "March", MONTH($S3363)=4, "April", MONTH($S3363)=5, "May", MONTH($S3363)=6, "June", MONTH($S3363)=7, "July", MONTH($S3363)=8, "August", MONTH($S3363)=9, "September", MONTH($S3363)=10, "October", MONTH($S3363)=11, "November", MONTH($S3363)=12, "December")</f>
        <v>August</v>
      </c>
    </row>
    <row r="3364" spans="1:21" ht="30" x14ac:dyDescent="0.25">
      <c r="A3364">
        <v>3362</v>
      </c>
      <c r="B3364" s="3" t="s">
        <v>3360</v>
      </c>
      <c r="C3364" s="3" t="s">
        <v>7471</v>
      </c>
      <c r="D3364" s="6">
        <v>1500</v>
      </c>
      <c r="E3364" s="8">
        <v>1090</v>
      </c>
      <c r="F3364" t="s">
        <v>8217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8268</v>
      </c>
      <c r="O3364">
        <f t="shared" si="208"/>
        <v>73</v>
      </c>
      <c r="P3364" s="11">
        <f t="shared" si="209"/>
        <v>54.5</v>
      </c>
      <c r="Q3364" t="s">
        <v>8314</v>
      </c>
      <c r="R3364" t="s">
        <v>8315</v>
      </c>
      <c r="S3364" s="10">
        <f t="shared" si="210"/>
        <v>42056.091631944444</v>
      </c>
      <c r="T3364">
        <f t="shared" si="211"/>
        <v>2015</v>
      </c>
      <c r="U3364" s="15" t="str" cm="1">
        <f t="array" ref="U3364">_xlfn.IFS(MONTH($S3364)=1, "January", MONTH($S3364)=2, "Feburary", MONTH($S3364)=3, "March", MONTH($S3364)=4, "April", MONTH($S3364)=5, "May", MONTH($S3364)=6, "June", MONTH($S3364)=7, "July", MONTH($S3364)=8, "August", MONTH($S3364)=9, "September", MONTH($S3364)=10, "October", MONTH($S3364)=11, "November", MONTH($S3364)=12, "December")</f>
        <v>Feburary</v>
      </c>
    </row>
    <row r="3365" spans="1:21" ht="30" x14ac:dyDescent="0.25">
      <c r="A3365">
        <v>3363</v>
      </c>
      <c r="B3365" s="3" t="s">
        <v>3361</v>
      </c>
      <c r="C3365" s="3" t="s">
        <v>7472</v>
      </c>
      <c r="D3365" s="6">
        <v>1500</v>
      </c>
      <c r="E3365" s="8">
        <v>7860</v>
      </c>
      <c r="F3365" t="s">
        <v>8217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8268</v>
      </c>
      <c r="O3365">
        <f t="shared" si="208"/>
        <v>524</v>
      </c>
      <c r="P3365" s="11">
        <f t="shared" si="209"/>
        <v>302.31</v>
      </c>
      <c r="Q3365" t="s">
        <v>8314</v>
      </c>
      <c r="R3365" t="s">
        <v>8315</v>
      </c>
      <c r="S3365" s="10">
        <f t="shared" si="210"/>
        <v>41851.771354166667</v>
      </c>
      <c r="T3365">
        <f t="shared" si="211"/>
        <v>2014</v>
      </c>
      <c r="U3365" s="15" t="str" cm="1">
        <f t="array" ref="U3365">_xlfn.IFS(MONTH($S3365)=1, "January", MONTH($S3365)=2, "Feburary", MONTH($S3365)=3, "March", MONTH($S3365)=4, "April", MONTH($S3365)=5, "May", MONTH($S3365)=6, "June", MONTH($S3365)=7, "July", MONTH($S3365)=8, "August", MONTH($S3365)=9, "September", MONTH($S3365)=10, "October", MONTH($S3365)=11, "November", MONTH($S3365)=12, "December")</f>
        <v>July</v>
      </c>
    </row>
    <row r="3366" spans="1:21" ht="30" x14ac:dyDescent="0.25">
      <c r="A3366">
        <v>3364</v>
      </c>
      <c r="B3366" s="3" t="s">
        <v>3362</v>
      </c>
      <c r="C3366" s="3" t="s">
        <v>7473</v>
      </c>
      <c r="D3366" s="6">
        <v>1500</v>
      </c>
      <c r="E3366" s="8">
        <v>3178</v>
      </c>
      <c r="F3366" t="s">
        <v>8217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>
        <f t="shared" si="208"/>
        <v>212</v>
      </c>
      <c r="P3366" s="11">
        <f t="shared" si="209"/>
        <v>44.14</v>
      </c>
      <c r="Q3366" t="s">
        <v>8314</v>
      </c>
      <c r="R3366" t="s">
        <v>8315</v>
      </c>
      <c r="S3366" s="10">
        <f t="shared" si="210"/>
        <v>42422.977418981478</v>
      </c>
      <c r="T3366">
        <f t="shared" si="211"/>
        <v>2016</v>
      </c>
      <c r="U3366" s="15" t="str" cm="1">
        <f t="array" ref="U3366">_xlfn.IFS(MONTH($S3366)=1, "January", MONTH($S3366)=2, "Feburary", MONTH($S3366)=3, "March", MONTH($S3366)=4, "April", MONTH($S3366)=5, "May", MONTH($S3366)=6, "June", MONTH($S3366)=7, "July", MONTH($S3366)=8, "August", MONTH($S3366)=9, "September", MONTH($S3366)=10, "October", MONTH($S3366)=11, "November", MONTH($S3366)=12, "December")</f>
        <v>Feburary</v>
      </c>
    </row>
    <row r="3367" spans="1:21" ht="30" x14ac:dyDescent="0.25">
      <c r="A3367">
        <v>3365</v>
      </c>
      <c r="B3367" s="3" t="s">
        <v>3363</v>
      </c>
      <c r="C3367" s="3" t="s">
        <v>7474</v>
      </c>
      <c r="D3367" s="6">
        <v>1500</v>
      </c>
      <c r="E3367" s="8">
        <v>2600</v>
      </c>
      <c r="F3367" t="s">
        <v>8217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8268</v>
      </c>
      <c r="O3367">
        <f t="shared" si="208"/>
        <v>173</v>
      </c>
      <c r="P3367" s="11">
        <f t="shared" si="209"/>
        <v>866.67</v>
      </c>
      <c r="Q3367" t="s">
        <v>8314</v>
      </c>
      <c r="R3367" t="s">
        <v>8315</v>
      </c>
      <c r="S3367" s="10">
        <f t="shared" si="210"/>
        <v>42321.101759259262</v>
      </c>
      <c r="T3367">
        <f t="shared" si="211"/>
        <v>2015</v>
      </c>
      <c r="U3367" s="15" t="str" cm="1">
        <f t="array" ref="U3367">_xlfn.IFS(MONTH($S3367)=1, "January", MONTH($S3367)=2, "Feburary", MONTH($S3367)=3, "March", MONTH($S3367)=4, "April", MONTH($S3367)=5, "May", MONTH($S3367)=6, "June", MONTH($S3367)=7, "July", MONTH($S3367)=8, "August", MONTH($S3367)=9, "September", MONTH($S3367)=10, "October", MONTH($S3367)=11, "November", MONTH($S3367)=12, "December")</f>
        <v>November</v>
      </c>
    </row>
    <row r="3368" spans="1:21" ht="30" x14ac:dyDescent="0.25">
      <c r="A3368">
        <v>3366</v>
      </c>
      <c r="B3368" s="3" t="s">
        <v>3364</v>
      </c>
      <c r="C3368" s="3" t="s">
        <v>7475</v>
      </c>
      <c r="D3368" s="6">
        <v>1500</v>
      </c>
      <c r="E3368" s="8">
        <v>1105</v>
      </c>
      <c r="F3368" t="s">
        <v>8217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8268</v>
      </c>
      <c r="O3368">
        <f t="shared" si="208"/>
        <v>74</v>
      </c>
      <c r="P3368" s="11">
        <f t="shared" si="209"/>
        <v>61.39</v>
      </c>
      <c r="Q3368" t="s">
        <v>8314</v>
      </c>
      <c r="R3368" t="s">
        <v>8315</v>
      </c>
      <c r="S3368" s="10">
        <f t="shared" si="210"/>
        <v>42107.067557870367</v>
      </c>
      <c r="T3368">
        <f t="shared" si="211"/>
        <v>2015</v>
      </c>
      <c r="U3368" s="15" t="str" cm="1">
        <f t="array" ref="U3368">_xlfn.IFS(MONTH($S3368)=1, "January", MONTH($S3368)=2, "Feburary", MONTH($S3368)=3, "March", MONTH($S3368)=4, "April", MONTH($S3368)=5, "May", MONTH($S3368)=6, "June", MONTH($S3368)=7, "July", MONTH($S3368)=8, "August", MONTH($S3368)=9, "September", MONTH($S3368)=10, "October", MONTH($S3368)=11, "November", MONTH($S3368)=12, "December")</f>
        <v>April</v>
      </c>
    </row>
    <row r="3369" spans="1:21" ht="30" x14ac:dyDescent="0.25">
      <c r="A3369">
        <v>3367</v>
      </c>
      <c r="B3369" s="3" t="s">
        <v>3365</v>
      </c>
      <c r="C3369" s="3" t="s">
        <v>7476</v>
      </c>
      <c r="D3369" s="6">
        <v>1500</v>
      </c>
      <c r="E3369" s="8">
        <v>890</v>
      </c>
      <c r="F3369" t="s">
        <v>8217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8268</v>
      </c>
      <c r="O3369">
        <f t="shared" si="208"/>
        <v>59</v>
      </c>
      <c r="P3369" s="11">
        <f t="shared" si="209"/>
        <v>29.67</v>
      </c>
      <c r="Q3369" t="s">
        <v>8314</v>
      </c>
      <c r="R3369" t="s">
        <v>8315</v>
      </c>
      <c r="S3369" s="10">
        <f t="shared" si="210"/>
        <v>42192.933958333335</v>
      </c>
      <c r="T3369">
        <f t="shared" si="211"/>
        <v>2015</v>
      </c>
      <c r="U3369" s="15" t="str" cm="1">
        <f t="array" ref="U3369">_xlfn.IFS(MONTH($S3369)=1, "January", MONTH($S3369)=2, "Feburary", MONTH($S3369)=3, "March", MONTH($S3369)=4, "April", MONTH($S3369)=5, "May", MONTH($S3369)=6, "June", MONTH($S3369)=7, "July", MONTH($S3369)=8, "August", MONTH($S3369)=9, "September", MONTH($S3369)=10, "October", MONTH($S3369)=11, "November", MONTH($S3369)=12, "December")</f>
        <v>July</v>
      </c>
    </row>
    <row r="3370" spans="1:21" ht="30" x14ac:dyDescent="0.25">
      <c r="A3370">
        <v>3368</v>
      </c>
      <c r="B3370" s="3" t="s">
        <v>3366</v>
      </c>
      <c r="C3370" s="3" t="s">
        <v>7477</v>
      </c>
      <c r="D3370" s="6">
        <v>1500</v>
      </c>
      <c r="E3370" s="8">
        <v>1046</v>
      </c>
      <c r="F3370" t="s">
        <v>8217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>
        <f t="shared" si="208"/>
        <v>70</v>
      </c>
      <c r="P3370" s="11">
        <f t="shared" si="209"/>
        <v>45.48</v>
      </c>
      <c r="Q3370" t="s">
        <v>8314</v>
      </c>
      <c r="R3370" t="s">
        <v>8315</v>
      </c>
      <c r="S3370" s="10">
        <f t="shared" si="210"/>
        <v>41969.199756944443</v>
      </c>
      <c r="T3370">
        <f t="shared" si="211"/>
        <v>2014</v>
      </c>
      <c r="U3370" s="15" t="str" cm="1">
        <f t="array" ref="U3370">_xlfn.IFS(MONTH($S3370)=1, "January", MONTH($S3370)=2, "Feburary", MONTH($S3370)=3, "March", MONTH($S3370)=4, "April", MONTH($S3370)=5, "May", MONTH($S3370)=6, "June", MONTH($S3370)=7, "July", MONTH($S3370)=8, "August", MONTH($S3370)=9, "September", MONTH($S3370)=10, "October", MONTH($S3370)=11, "November", MONTH($S3370)=12, "December")</f>
        <v>November</v>
      </c>
    </row>
    <row r="3371" spans="1:21" ht="30" x14ac:dyDescent="0.25">
      <c r="A3371">
        <v>3369</v>
      </c>
      <c r="B3371" s="3" t="s">
        <v>3367</v>
      </c>
      <c r="C3371" s="3" t="s">
        <v>7478</v>
      </c>
      <c r="D3371" s="6">
        <v>1500</v>
      </c>
      <c r="E3371" s="8">
        <v>5195</v>
      </c>
      <c r="F3371" t="s">
        <v>8217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8268</v>
      </c>
      <c r="O3371">
        <f t="shared" si="208"/>
        <v>346</v>
      </c>
      <c r="P3371" s="11">
        <f t="shared" si="209"/>
        <v>96.2</v>
      </c>
      <c r="Q3371" t="s">
        <v>8314</v>
      </c>
      <c r="R3371" t="s">
        <v>8315</v>
      </c>
      <c r="S3371" s="10">
        <f t="shared" si="210"/>
        <v>42690.041435185187</v>
      </c>
      <c r="T3371">
        <f t="shared" si="211"/>
        <v>2016</v>
      </c>
      <c r="U3371" s="15" t="str" cm="1">
        <f t="array" ref="U3371">_xlfn.IFS(MONTH($S3371)=1, "January", MONTH($S3371)=2, "Feburary", MONTH($S3371)=3, "March", MONTH($S3371)=4, "April", MONTH($S3371)=5, "May", MONTH($S3371)=6, "June", MONTH($S3371)=7, "July", MONTH($S3371)=8, "August", MONTH($S3371)=9, "September", MONTH($S3371)=10, "October", MONTH($S3371)=11, "November", MONTH($S3371)=12, "December")</f>
        <v>November</v>
      </c>
    </row>
    <row r="3372" spans="1:21" ht="30" x14ac:dyDescent="0.25">
      <c r="A3372">
        <v>3370</v>
      </c>
      <c r="B3372" s="3" t="s">
        <v>3368</v>
      </c>
      <c r="C3372" s="3" t="s">
        <v>7479</v>
      </c>
      <c r="D3372" s="6">
        <v>1500</v>
      </c>
      <c r="E3372" s="8">
        <v>1766</v>
      </c>
      <c r="F3372" t="s">
        <v>8217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8268</v>
      </c>
      <c r="O3372">
        <f t="shared" si="208"/>
        <v>118</v>
      </c>
      <c r="P3372" s="11">
        <f t="shared" si="209"/>
        <v>67.92</v>
      </c>
      <c r="Q3372" t="s">
        <v>8314</v>
      </c>
      <c r="R3372" t="s">
        <v>8315</v>
      </c>
      <c r="S3372" s="10">
        <f t="shared" si="210"/>
        <v>42690.334317129629</v>
      </c>
      <c r="T3372">
        <f t="shared" si="211"/>
        <v>2016</v>
      </c>
      <c r="U3372" s="15" t="str" cm="1">
        <f t="array" ref="U3372">_xlfn.IFS(MONTH($S3372)=1, "January", MONTH($S3372)=2, "Feburary", MONTH($S3372)=3, "March", MONTH($S3372)=4, "April", MONTH($S3372)=5, "May", MONTH($S3372)=6, "June", MONTH($S3372)=7, "July", MONTH($S3372)=8, "August", MONTH($S3372)=9, "September", MONTH($S3372)=10, "October", MONTH($S3372)=11, "November", MONTH($S3372)=12, "December")</f>
        <v>November</v>
      </c>
    </row>
    <row r="3373" spans="1:21" ht="30" x14ac:dyDescent="0.25">
      <c r="A3373">
        <v>3371</v>
      </c>
      <c r="B3373" s="3" t="s">
        <v>3369</v>
      </c>
      <c r="C3373" s="3" t="s">
        <v>7480</v>
      </c>
      <c r="D3373" s="6">
        <v>1500</v>
      </c>
      <c r="E3373" s="8">
        <v>277</v>
      </c>
      <c r="F3373" t="s">
        <v>8217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8268</v>
      </c>
      <c r="O3373">
        <f t="shared" si="208"/>
        <v>18</v>
      </c>
      <c r="P3373" s="11">
        <f t="shared" si="209"/>
        <v>30.78</v>
      </c>
      <c r="Q3373" t="s">
        <v>8314</v>
      </c>
      <c r="R3373" t="s">
        <v>8315</v>
      </c>
      <c r="S3373" s="10">
        <f t="shared" si="210"/>
        <v>42312.874594907407</v>
      </c>
      <c r="T3373">
        <f t="shared" si="211"/>
        <v>2015</v>
      </c>
      <c r="U3373" s="15" t="str" cm="1">
        <f t="array" ref="U3373">_xlfn.IFS(MONTH($S3373)=1, "January", MONTH($S3373)=2, "Feburary", MONTH($S3373)=3, "March", MONTH($S3373)=4, "April", MONTH($S3373)=5, "May", MONTH($S3373)=6, "June", MONTH($S3373)=7, "July", MONTH($S3373)=8, "August", MONTH($S3373)=9, "September", MONTH($S3373)=10, "October", MONTH($S3373)=11, "November", MONTH($S3373)=12, "December")</f>
        <v>November</v>
      </c>
    </row>
    <row r="3374" spans="1:21" ht="30" x14ac:dyDescent="0.25">
      <c r="A3374">
        <v>3372</v>
      </c>
      <c r="B3374" s="3" t="s">
        <v>3370</v>
      </c>
      <c r="C3374" s="3" t="s">
        <v>7481</v>
      </c>
      <c r="D3374" s="6">
        <v>1500</v>
      </c>
      <c r="E3374" s="8">
        <v>1035</v>
      </c>
      <c r="F3374" t="s">
        <v>8217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8268</v>
      </c>
      <c r="O3374">
        <f t="shared" si="208"/>
        <v>69</v>
      </c>
      <c r="P3374" s="11">
        <f t="shared" si="209"/>
        <v>38.33</v>
      </c>
      <c r="Q3374" t="s">
        <v>8314</v>
      </c>
      <c r="R3374" t="s">
        <v>8315</v>
      </c>
      <c r="S3374" s="10">
        <f t="shared" si="210"/>
        <v>41855.548101851848</v>
      </c>
      <c r="T3374">
        <f t="shared" si="211"/>
        <v>2014</v>
      </c>
      <c r="U3374" s="15" t="str" cm="1">
        <f t="array" ref="U3374">_xlfn.IFS(MONTH($S3374)=1, "January", MONTH($S3374)=2, "Feburary", MONTH($S3374)=3, "March", MONTH($S3374)=4, "April", MONTH($S3374)=5, "May", MONTH($S3374)=6, "June", MONTH($S3374)=7, "July", MONTH($S3374)=8, "August", MONTH($S3374)=9, "September", MONTH($S3374)=10, "October", MONTH($S3374)=11, "November", MONTH($S3374)=12, "December")</f>
        <v>August</v>
      </c>
    </row>
    <row r="3375" spans="1:21" ht="30" x14ac:dyDescent="0.25">
      <c r="A3375">
        <v>3373</v>
      </c>
      <c r="B3375" s="3" t="s">
        <v>3371</v>
      </c>
      <c r="C3375" s="3" t="s">
        <v>7482</v>
      </c>
      <c r="D3375" s="6">
        <v>1500</v>
      </c>
      <c r="E3375" s="8">
        <v>2005</v>
      </c>
      <c r="F3375" t="s">
        <v>8217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8268</v>
      </c>
      <c r="O3375">
        <f t="shared" si="208"/>
        <v>134</v>
      </c>
      <c r="P3375" s="11">
        <f t="shared" si="209"/>
        <v>66.83</v>
      </c>
      <c r="Q3375" t="s">
        <v>8314</v>
      </c>
      <c r="R3375" t="s">
        <v>8315</v>
      </c>
      <c r="S3375" s="10">
        <f t="shared" si="210"/>
        <v>42179.854629629626</v>
      </c>
      <c r="T3375">
        <f t="shared" si="211"/>
        <v>2015</v>
      </c>
      <c r="U3375" s="15" t="str" cm="1">
        <f t="array" ref="U3375">_xlfn.IFS(MONTH($S3375)=1, "January", MONTH($S3375)=2, "Feburary", MONTH($S3375)=3, "March", MONTH($S3375)=4, "April", MONTH($S3375)=5, "May", MONTH($S3375)=6, "June", MONTH($S3375)=7, "July", MONTH($S3375)=8, "August", MONTH($S3375)=9, "September", MONTH($S3375)=10, "October", MONTH($S3375)=11, "November", MONTH($S3375)=12, "December")</f>
        <v>June</v>
      </c>
    </row>
    <row r="3376" spans="1:21" ht="30" x14ac:dyDescent="0.25">
      <c r="A3376">
        <v>3374</v>
      </c>
      <c r="B3376" s="3" t="s">
        <v>3372</v>
      </c>
      <c r="C3376" s="3" t="s">
        <v>7483</v>
      </c>
      <c r="D3376" s="6">
        <v>1500</v>
      </c>
      <c r="E3376" s="8">
        <v>3730</v>
      </c>
      <c r="F3376" t="s">
        <v>8217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>
        <f t="shared" si="208"/>
        <v>249</v>
      </c>
      <c r="P3376" s="11">
        <f t="shared" si="209"/>
        <v>71.73</v>
      </c>
      <c r="Q3376" t="s">
        <v>8314</v>
      </c>
      <c r="R3376" t="s">
        <v>8315</v>
      </c>
      <c r="S3376" s="10">
        <f t="shared" si="210"/>
        <v>42275.731666666667</v>
      </c>
      <c r="T3376">
        <f t="shared" si="211"/>
        <v>2015</v>
      </c>
      <c r="U3376" s="15" t="str" cm="1">
        <f t="array" ref="U3376">_xlfn.IFS(MONTH($S3376)=1, "January", MONTH($S3376)=2, "Feburary", MONTH($S3376)=3, "March", MONTH($S3376)=4, "April", MONTH($S3376)=5, "May", MONTH($S3376)=6, "June", MONTH($S3376)=7, "July", MONTH($S3376)=8, "August", MONTH($S3376)=9, "September", MONTH($S3376)=10, "October", MONTH($S3376)=11, "November", MONTH($S3376)=12, "December")</f>
        <v>September</v>
      </c>
    </row>
    <row r="3377" spans="1:21" ht="30" x14ac:dyDescent="0.25">
      <c r="A3377">
        <v>3375</v>
      </c>
      <c r="B3377" s="3" t="s">
        <v>3373</v>
      </c>
      <c r="C3377" s="3" t="s">
        <v>7484</v>
      </c>
      <c r="D3377" s="6">
        <v>1500</v>
      </c>
      <c r="E3377" s="8">
        <v>3000</v>
      </c>
      <c r="F3377" t="s">
        <v>8217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8268</v>
      </c>
      <c r="O3377">
        <f t="shared" si="208"/>
        <v>200</v>
      </c>
      <c r="P3377" s="11">
        <f t="shared" si="209"/>
        <v>176.47</v>
      </c>
      <c r="Q3377" t="s">
        <v>8314</v>
      </c>
      <c r="R3377" t="s">
        <v>8315</v>
      </c>
      <c r="S3377" s="10">
        <f t="shared" si="210"/>
        <v>41765.610798611109</v>
      </c>
      <c r="T3377">
        <f t="shared" si="211"/>
        <v>2014</v>
      </c>
      <c r="U3377" s="15" t="str" cm="1">
        <f t="array" ref="U3377">_xlfn.IFS(MONTH($S3377)=1, "January", MONTH($S3377)=2, "Feburary", MONTH($S3377)=3, "March", MONTH($S3377)=4, "April", MONTH($S3377)=5, "May", MONTH($S3377)=6, "June", MONTH($S3377)=7, "July", MONTH($S3377)=8, "August", MONTH($S3377)=9, "September", MONTH($S3377)=10, "October", MONTH($S3377)=11, "November", MONTH($S3377)=12, "December")</f>
        <v>May</v>
      </c>
    </row>
    <row r="3378" spans="1:21" ht="30" x14ac:dyDescent="0.25">
      <c r="A3378">
        <v>3376</v>
      </c>
      <c r="B3378" s="3" t="s">
        <v>3374</v>
      </c>
      <c r="C3378" s="3" t="s">
        <v>7485</v>
      </c>
      <c r="D3378" s="6">
        <v>1450</v>
      </c>
      <c r="E3378" s="8">
        <v>8001</v>
      </c>
      <c r="F3378" t="s">
        <v>8217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8268</v>
      </c>
      <c r="O3378">
        <f t="shared" si="208"/>
        <v>552</v>
      </c>
      <c r="P3378" s="11">
        <f t="shared" si="209"/>
        <v>421.11</v>
      </c>
      <c r="Q3378" t="s">
        <v>8314</v>
      </c>
      <c r="R3378" t="s">
        <v>8315</v>
      </c>
      <c r="S3378" s="10">
        <f t="shared" si="210"/>
        <v>42059.701319444444</v>
      </c>
      <c r="T3378">
        <f t="shared" si="211"/>
        <v>2015</v>
      </c>
      <c r="U3378" s="15" t="str" cm="1">
        <f t="array" ref="U3378">_xlfn.IFS(MONTH($S3378)=1, "January", MONTH($S3378)=2, "Feburary", MONTH($S3378)=3, "March", MONTH($S3378)=4, "April", MONTH($S3378)=5, "May", MONTH($S3378)=6, "June", MONTH($S3378)=7, "July", MONTH($S3378)=8, "August", MONTH($S3378)=9, "September", MONTH($S3378)=10, "October", MONTH($S3378)=11, "November", MONTH($S3378)=12, "December")</f>
        <v>Feburary</v>
      </c>
    </row>
    <row r="3379" spans="1:21" ht="30" x14ac:dyDescent="0.25">
      <c r="A3379">
        <v>3377</v>
      </c>
      <c r="B3379" s="3" t="s">
        <v>3375</v>
      </c>
      <c r="C3379" s="3" t="s">
        <v>7486</v>
      </c>
      <c r="D3379" s="6">
        <v>1400</v>
      </c>
      <c r="E3379" s="8">
        <v>8084</v>
      </c>
      <c r="F3379" t="s">
        <v>8217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8268</v>
      </c>
      <c r="O3379">
        <f t="shared" si="208"/>
        <v>577</v>
      </c>
      <c r="P3379" s="11">
        <f t="shared" si="209"/>
        <v>104.99</v>
      </c>
      <c r="Q3379" t="s">
        <v>8314</v>
      </c>
      <c r="R3379" t="s">
        <v>8315</v>
      </c>
      <c r="S3379" s="10">
        <f t="shared" si="210"/>
        <v>42053.732627314821</v>
      </c>
      <c r="T3379">
        <f t="shared" si="211"/>
        <v>2015</v>
      </c>
      <c r="U3379" s="15" t="str" cm="1">
        <f t="array" ref="U3379">_xlfn.IFS(MONTH($S3379)=1, "January", MONTH($S3379)=2, "Feburary", MONTH($S3379)=3, "March", MONTH($S3379)=4, "April", MONTH($S3379)=5, "May", MONTH($S3379)=6, "June", MONTH($S3379)=7, "July", MONTH($S3379)=8, "August", MONTH($S3379)=9, "September", MONTH($S3379)=10, "October", MONTH($S3379)=11, "November", MONTH($S3379)=12, "December")</f>
        <v>Feburary</v>
      </c>
    </row>
    <row r="3380" spans="1:21" ht="45" x14ac:dyDescent="0.25">
      <c r="A3380">
        <v>3378</v>
      </c>
      <c r="B3380" s="3" t="s">
        <v>3376</v>
      </c>
      <c r="C3380" s="3" t="s">
        <v>7487</v>
      </c>
      <c r="D3380" s="6">
        <v>1400</v>
      </c>
      <c r="E3380" s="8">
        <v>592</v>
      </c>
      <c r="F3380" t="s">
        <v>8217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>
        <f t="shared" si="208"/>
        <v>42</v>
      </c>
      <c r="P3380" s="11">
        <f t="shared" si="209"/>
        <v>28.19</v>
      </c>
      <c r="Q3380" t="s">
        <v>8314</v>
      </c>
      <c r="R3380" t="s">
        <v>8315</v>
      </c>
      <c r="S3380" s="10">
        <f t="shared" si="210"/>
        <v>41858.355393518519</v>
      </c>
      <c r="T3380">
        <f t="shared" si="211"/>
        <v>2014</v>
      </c>
      <c r="U3380" s="15" t="str" cm="1">
        <f t="array" ref="U3380">_xlfn.IFS(MONTH($S3380)=1, "January", MONTH($S3380)=2, "Feburary", MONTH($S3380)=3, "March", MONTH($S3380)=4, "April", MONTH($S3380)=5, "May", MONTH($S3380)=6, "June", MONTH($S3380)=7, "July", MONTH($S3380)=8, "August", MONTH($S3380)=9, "September", MONTH($S3380)=10, "October", MONTH($S3380)=11, "November", MONTH($S3380)=12, "December")</f>
        <v>August</v>
      </c>
    </row>
    <row r="3381" spans="1:21" ht="30" x14ac:dyDescent="0.25">
      <c r="A3381">
        <v>3379</v>
      </c>
      <c r="B3381" s="3" t="s">
        <v>3377</v>
      </c>
      <c r="C3381" s="3" t="s">
        <v>7488</v>
      </c>
      <c r="D3381" s="6">
        <v>1400</v>
      </c>
      <c r="E3381" s="8">
        <v>2073</v>
      </c>
      <c r="F3381" t="s">
        <v>8217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8268</v>
      </c>
      <c r="O3381">
        <f t="shared" si="208"/>
        <v>148</v>
      </c>
      <c r="P3381" s="11">
        <f t="shared" si="209"/>
        <v>54.55</v>
      </c>
      <c r="Q3381" t="s">
        <v>8314</v>
      </c>
      <c r="R3381" t="s">
        <v>8315</v>
      </c>
      <c r="S3381" s="10">
        <f t="shared" si="210"/>
        <v>42225.513888888891</v>
      </c>
      <c r="T3381">
        <f t="shared" si="211"/>
        <v>2015</v>
      </c>
      <c r="U3381" s="15" t="str" cm="1">
        <f t="array" ref="U3381">_xlfn.IFS(MONTH($S3381)=1, "January", MONTH($S3381)=2, "Feburary", MONTH($S3381)=3, "March", MONTH($S3381)=4, "April", MONTH($S3381)=5, "May", MONTH($S3381)=6, "June", MONTH($S3381)=7, "July", MONTH($S3381)=8, "August", MONTH($S3381)=9, "September", MONTH($S3381)=10, "October", MONTH($S3381)=11, "November", MONTH($S3381)=12, "December")</f>
        <v>August</v>
      </c>
    </row>
    <row r="3382" spans="1:21" ht="30" x14ac:dyDescent="0.25">
      <c r="A3382">
        <v>3380</v>
      </c>
      <c r="B3382" s="3" t="s">
        <v>3378</v>
      </c>
      <c r="C3382" s="3" t="s">
        <v>7489</v>
      </c>
      <c r="D3382" s="6">
        <v>1400</v>
      </c>
      <c r="E3382" s="8">
        <v>3133</v>
      </c>
      <c r="F3382" t="s">
        <v>8217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8268</v>
      </c>
      <c r="O3382">
        <f t="shared" si="208"/>
        <v>224</v>
      </c>
      <c r="P3382" s="11">
        <f t="shared" si="209"/>
        <v>111.89</v>
      </c>
      <c r="Q3382" t="s">
        <v>8314</v>
      </c>
      <c r="R3382" t="s">
        <v>8315</v>
      </c>
      <c r="S3382" s="10">
        <f t="shared" si="210"/>
        <v>41937.95344907407</v>
      </c>
      <c r="T3382">
        <f t="shared" si="211"/>
        <v>2014</v>
      </c>
      <c r="U3382" s="15" t="str" cm="1">
        <f t="array" ref="U3382">_xlfn.IFS(MONTH($S3382)=1, "January", MONTH($S3382)=2, "Feburary", MONTH($S3382)=3, "March", MONTH($S3382)=4, "April", MONTH($S3382)=5, "May", MONTH($S3382)=6, "June", MONTH($S3382)=7, "July", MONTH($S3382)=8, "August", MONTH($S3382)=9, "September", MONTH($S3382)=10, "October", MONTH($S3382)=11, "November", MONTH($S3382)=12, "December")</f>
        <v>October</v>
      </c>
    </row>
    <row r="3383" spans="1:21" ht="30" x14ac:dyDescent="0.25">
      <c r="A3383">
        <v>3381</v>
      </c>
      <c r="B3383" s="3" t="s">
        <v>3379</v>
      </c>
      <c r="C3383" s="3" t="s">
        <v>7490</v>
      </c>
      <c r="D3383" s="6">
        <v>1395</v>
      </c>
      <c r="E3383" s="8">
        <v>4090</v>
      </c>
      <c r="F3383" t="s">
        <v>8217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8268</v>
      </c>
      <c r="O3383">
        <f t="shared" si="208"/>
        <v>293</v>
      </c>
      <c r="P3383" s="11">
        <f t="shared" si="209"/>
        <v>85.21</v>
      </c>
      <c r="Q3383" t="s">
        <v>8314</v>
      </c>
      <c r="R3383" t="s">
        <v>8315</v>
      </c>
      <c r="S3383" s="10">
        <f t="shared" si="210"/>
        <v>42044.184988425928</v>
      </c>
      <c r="T3383">
        <f t="shared" si="211"/>
        <v>2015</v>
      </c>
      <c r="U3383" s="15" t="str" cm="1">
        <f t="array" ref="U3383">_xlfn.IFS(MONTH($S3383)=1, "January", MONTH($S3383)=2, "Feburary", MONTH($S3383)=3, "March", MONTH($S3383)=4, "April", MONTH($S3383)=5, "May", MONTH($S3383)=6, "June", MONTH($S3383)=7, "July", MONTH($S3383)=8, "August", MONTH($S3383)=9, "September", MONTH($S3383)=10, "October", MONTH($S3383)=11, "November", MONTH($S3383)=12, "December")</f>
        <v>Feburary</v>
      </c>
    </row>
    <row r="3384" spans="1:21" ht="30" x14ac:dyDescent="0.25">
      <c r="A3384">
        <v>3382</v>
      </c>
      <c r="B3384" s="3" t="s">
        <v>3380</v>
      </c>
      <c r="C3384" s="3" t="s">
        <v>7491</v>
      </c>
      <c r="D3384" s="6">
        <v>1385</v>
      </c>
      <c r="E3384" s="8">
        <v>3526</v>
      </c>
      <c r="F3384" t="s">
        <v>8217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8268</v>
      </c>
      <c r="O3384">
        <f t="shared" si="208"/>
        <v>255</v>
      </c>
      <c r="P3384" s="11">
        <f t="shared" si="209"/>
        <v>76.650000000000006</v>
      </c>
      <c r="Q3384" t="s">
        <v>8314</v>
      </c>
      <c r="R3384" t="s">
        <v>8315</v>
      </c>
      <c r="S3384" s="10">
        <f t="shared" si="210"/>
        <v>42559.431203703702</v>
      </c>
      <c r="T3384">
        <f t="shared" si="211"/>
        <v>2016</v>
      </c>
      <c r="U3384" s="15" t="str" cm="1">
        <f t="array" ref="U3384">_xlfn.IFS(MONTH($S3384)=1, "January", MONTH($S3384)=2, "Feburary", MONTH($S3384)=3, "March", MONTH($S3384)=4, "April", MONTH($S3384)=5, "May", MONTH($S3384)=6, "June", MONTH($S3384)=7, "July", MONTH($S3384)=8, "August", MONTH($S3384)=9, "September", MONTH($S3384)=10, "October", MONTH($S3384)=11, "November", MONTH($S3384)=12, "December")</f>
        <v>July</v>
      </c>
    </row>
    <row r="3385" spans="1:21" ht="30" x14ac:dyDescent="0.25">
      <c r="A3385">
        <v>3383</v>
      </c>
      <c r="B3385" s="3" t="s">
        <v>3381</v>
      </c>
      <c r="C3385" s="3" t="s">
        <v>7492</v>
      </c>
      <c r="D3385" s="6">
        <v>1350</v>
      </c>
      <c r="E3385" s="8">
        <v>1955</v>
      </c>
      <c r="F3385" t="s">
        <v>8217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8268</v>
      </c>
      <c r="O3385">
        <f t="shared" si="208"/>
        <v>145</v>
      </c>
      <c r="P3385" s="11">
        <f t="shared" si="209"/>
        <v>65.17</v>
      </c>
      <c r="Q3385" t="s">
        <v>8314</v>
      </c>
      <c r="R3385" t="s">
        <v>8315</v>
      </c>
      <c r="S3385" s="10">
        <f t="shared" si="210"/>
        <v>42524.782638888893</v>
      </c>
      <c r="T3385">
        <f t="shared" si="211"/>
        <v>2016</v>
      </c>
      <c r="U3385" s="15" t="str" cm="1">
        <f t="array" ref="U3385">_xlfn.IFS(MONTH($S3385)=1, "January", MONTH($S3385)=2, "Feburary", MONTH($S3385)=3, "March", MONTH($S3385)=4, "April", MONTH($S3385)=5, "May", MONTH($S3385)=6, "June", MONTH($S3385)=7, "July", MONTH($S3385)=8, "August", MONTH($S3385)=9, "September", MONTH($S3385)=10, "October", MONTH($S3385)=11, "November", MONTH($S3385)=12, "December")</f>
        <v>June</v>
      </c>
    </row>
    <row r="3386" spans="1:21" ht="30" x14ac:dyDescent="0.25">
      <c r="A3386">
        <v>3384</v>
      </c>
      <c r="B3386" s="3" t="s">
        <v>3382</v>
      </c>
      <c r="C3386" s="3" t="s">
        <v>7493</v>
      </c>
      <c r="D3386" s="6">
        <v>1328</v>
      </c>
      <c r="E3386" s="8">
        <v>6000.66</v>
      </c>
      <c r="F3386" t="s">
        <v>8217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8268</v>
      </c>
      <c r="O3386">
        <f t="shared" si="208"/>
        <v>452</v>
      </c>
      <c r="P3386" s="11">
        <f t="shared" si="209"/>
        <v>93.76</v>
      </c>
      <c r="Q3386" t="s">
        <v>8314</v>
      </c>
      <c r="R3386" t="s">
        <v>8315</v>
      </c>
      <c r="S3386" s="10">
        <f t="shared" si="210"/>
        <v>42292.087592592594</v>
      </c>
      <c r="T3386">
        <f t="shared" si="211"/>
        <v>2015</v>
      </c>
      <c r="U3386" s="15" t="str" cm="1">
        <f t="array" ref="U3386">_xlfn.IFS(MONTH($S3386)=1, "January", MONTH($S3386)=2, "Feburary", MONTH($S3386)=3, "March", MONTH($S3386)=4, "April", MONTH($S3386)=5, "May", MONTH($S3386)=6, "June", MONTH($S3386)=7, "July", MONTH($S3386)=8, "August", MONTH($S3386)=9, "September", MONTH($S3386)=10, "October", MONTH($S3386)=11, "November", MONTH($S3386)=12, "December")</f>
        <v>October</v>
      </c>
    </row>
    <row r="3387" spans="1:21" ht="30" x14ac:dyDescent="0.25">
      <c r="A3387">
        <v>3385</v>
      </c>
      <c r="B3387" s="3" t="s">
        <v>3383</v>
      </c>
      <c r="C3387" s="3" t="s">
        <v>7494</v>
      </c>
      <c r="D3387" s="6">
        <v>1300</v>
      </c>
      <c r="E3387" s="8">
        <v>2000</v>
      </c>
      <c r="F3387" t="s">
        <v>8217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8268</v>
      </c>
      <c r="O3387">
        <f t="shared" si="208"/>
        <v>154</v>
      </c>
      <c r="P3387" s="11">
        <f t="shared" si="209"/>
        <v>133.33000000000001</v>
      </c>
      <c r="Q3387" t="s">
        <v>8314</v>
      </c>
      <c r="R3387" t="s">
        <v>8315</v>
      </c>
      <c r="S3387" s="10">
        <f t="shared" si="210"/>
        <v>41953.8675</v>
      </c>
      <c r="T3387">
        <f t="shared" si="211"/>
        <v>2014</v>
      </c>
      <c r="U3387" s="15" t="str" cm="1">
        <f t="array" ref="U3387">_xlfn.IFS(MONTH($S3387)=1, "January", MONTH($S3387)=2, "Feburary", MONTH($S3387)=3, "March", MONTH($S3387)=4, "April", MONTH($S3387)=5, "May", MONTH($S3387)=6, "June", MONTH($S3387)=7, "July", MONTH($S3387)=8, "August", MONTH($S3387)=9, "September", MONTH($S3387)=10, "October", MONTH($S3387)=11, "November", MONTH($S3387)=12, "December")</f>
        <v>November</v>
      </c>
    </row>
    <row r="3388" spans="1:21" ht="30" x14ac:dyDescent="0.25">
      <c r="A3388">
        <v>3386</v>
      </c>
      <c r="B3388" s="3" t="s">
        <v>3384</v>
      </c>
      <c r="C3388" s="3" t="s">
        <v>7495</v>
      </c>
      <c r="D3388" s="6">
        <v>1300</v>
      </c>
      <c r="E3388" s="8">
        <v>2100</v>
      </c>
      <c r="F3388" t="s">
        <v>8217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>
        <f t="shared" si="208"/>
        <v>162</v>
      </c>
      <c r="P3388" s="11">
        <f t="shared" si="209"/>
        <v>51.22</v>
      </c>
      <c r="Q3388" t="s">
        <v>8314</v>
      </c>
      <c r="R3388" t="s">
        <v>8315</v>
      </c>
      <c r="S3388" s="10">
        <f t="shared" si="210"/>
        <v>41946.644745370373</v>
      </c>
      <c r="T3388">
        <f t="shared" si="211"/>
        <v>2014</v>
      </c>
      <c r="U3388" s="15" t="str" cm="1">
        <f t="array" ref="U3388">_xlfn.IFS(MONTH($S3388)=1, "January", MONTH($S3388)=2, "Feburary", MONTH($S3388)=3, "March", MONTH($S3388)=4, "April", MONTH($S3388)=5, "May", MONTH($S3388)=6, "June", MONTH($S3388)=7, "July", MONTH($S3388)=8, "August", MONTH($S3388)=9, "September", MONTH($S3388)=10, "October", MONTH($S3388)=11, "November", MONTH($S3388)=12, "December")</f>
        <v>November</v>
      </c>
    </row>
    <row r="3389" spans="1:21" ht="30" x14ac:dyDescent="0.25">
      <c r="A3389">
        <v>3387</v>
      </c>
      <c r="B3389" s="3" t="s">
        <v>3385</v>
      </c>
      <c r="C3389" s="3" t="s">
        <v>7496</v>
      </c>
      <c r="D3389" s="6">
        <v>1300</v>
      </c>
      <c r="E3389" s="8">
        <v>3506</v>
      </c>
      <c r="F3389" t="s">
        <v>8217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8268</v>
      </c>
      <c r="O3389">
        <f t="shared" si="208"/>
        <v>270</v>
      </c>
      <c r="P3389" s="11">
        <f t="shared" si="209"/>
        <v>100.17</v>
      </c>
      <c r="Q3389" t="s">
        <v>8314</v>
      </c>
      <c r="R3389" t="s">
        <v>8315</v>
      </c>
      <c r="S3389" s="10">
        <f t="shared" si="210"/>
        <v>41947.762592592589</v>
      </c>
      <c r="T3389">
        <f t="shared" si="211"/>
        <v>2014</v>
      </c>
      <c r="U3389" s="15" t="str" cm="1">
        <f t="array" ref="U3389">_xlfn.IFS(MONTH($S3389)=1, "January", MONTH($S3389)=2, "Feburary", MONTH($S3389)=3, "March", MONTH($S3389)=4, "April", MONTH($S3389)=5, "May", MONTH($S3389)=6, "June", MONTH($S3389)=7, "July", MONTH($S3389)=8, "August", MONTH($S3389)=9, "September", MONTH($S3389)=10, "October", MONTH($S3389)=11, "November", MONTH($S3389)=12, "December")</f>
        <v>November</v>
      </c>
    </row>
    <row r="3390" spans="1:21" ht="30" x14ac:dyDescent="0.25">
      <c r="A3390">
        <v>3388</v>
      </c>
      <c r="B3390" s="3" t="s">
        <v>3386</v>
      </c>
      <c r="C3390" s="3" t="s">
        <v>7497</v>
      </c>
      <c r="D3390" s="6">
        <v>1300</v>
      </c>
      <c r="E3390" s="8">
        <v>1557</v>
      </c>
      <c r="F3390" t="s">
        <v>8217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8268</v>
      </c>
      <c r="O3390">
        <f t="shared" si="208"/>
        <v>120</v>
      </c>
      <c r="P3390" s="11">
        <f t="shared" si="209"/>
        <v>34.6</v>
      </c>
      <c r="Q3390" t="s">
        <v>8314</v>
      </c>
      <c r="R3390" t="s">
        <v>8315</v>
      </c>
      <c r="S3390" s="10">
        <f t="shared" si="210"/>
        <v>42143.461122685185</v>
      </c>
      <c r="T3390">
        <f t="shared" si="211"/>
        <v>2015</v>
      </c>
      <c r="U3390" s="15" t="str" cm="1">
        <f t="array" ref="U3390">_xlfn.IFS(MONTH($S3390)=1, "January", MONTH($S3390)=2, "Feburary", MONTH($S3390)=3, "March", MONTH($S3390)=4, "April", MONTH($S3390)=5, "May", MONTH($S3390)=6, "June", MONTH($S3390)=7, "July", MONTH($S3390)=8, "August", MONTH($S3390)=9, "September", MONTH($S3390)=10, "October", MONTH($S3390)=11, "November", MONTH($S3390)=12, "December")</f>
        <v>May</v>
      </c>
    </row>
    <row r="3391" spans="1:21" ht="30" x14ac:dyDescent="0.25">
      <c r="A3391">
        <v>3389</v>
      </c>
      <c r="B3391" s="3" t="s">
        <v>3387</v>
      </c>
      <c r="C3391" s="3" t="s">
        <v>7498</v>
      </c>
      <c r="D3391" s="6">
        <v>1300</v>
      </c>
      <c r="E3391" s="8">
        <v>11450</v>
      </c>
      <c r="F3391" t="s">
        <v>8217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8268</v>
      </c>
      <c r="O3391">
        <f t="shared" si="208"/>
        <v>881</v>
      </c>
      <c r="P3391" s="11">
        <f t="shared" si="209"/>
        <v>184.68</v>
      </c>
      <c r="Q3391" t="s">
        <v>8314</v>
      </c>
      <c r="R3391" t="s">
        <v>8315</v>
      </c>
      <c r="S3391" s="10">
        <f t="shared" si="210"/>
        <v>42494.563449074078</v>
      </c>
      <c r="T3391">
        <f t="shared" si="211"/>
        <v>2016</v>
      </c>
      <c r="U3391" s="15" t="str" cm="1">
        <f t="array" ref="U3391">_xlfn.IFS(MONTH($S3391)=1, "January", MONTH($S3391)=2, "Feburary", MONTH($S3391)=3, "March", MONTH($S3391)=4, "April", MONTH($S3391)=5, "May", MONTH($S3391)=6, "June", MONTH($S3391)=7, "July", MONTH($S3391)=8, "August", MONTH($S3391)=9, "September", MONTH($S3391)=10, "October", MONTH($S3391)=11, "November", MONTH($S3391)=12, "December")</f>
        <v>May</v>
      </c>
    </row>
    <row r="3392" spans="1:21" ht="30" x14ac:dyDescent="0.25">
      <c r="A3392">
        <v>3390</v>
      </c>
      <c r="B3392" s="3" t="s">
        <v>3388</v>
      </c>
      <c r="C3392" s="3" t="s">
        <v>7499</v>
      </c>
      <c r="D3392" s="6">
        <v>1300</v>
      </c>
      <c r="E3392" s="8">
        <v>1536</v>
      </c>
      <c r="F3392" t="s">
        <v>8217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8268</v>
      </c>
      <c r="O3392">
        <f t="shared" si="208"/>
        <v>118</v>
      </c>
      <c r="P3392" s="11">
        <f t="shared" si="209"/>
        <v>69.819999999999993</v>
      </c>
      <c r="Q3392" t="s">
        <v>8314</v>
      </c>
      <c r="R3392" t="s">
        <v>8315</v>
      </c>
      <c r="S3392" s="10">
        <f t="shared" si="210"/>
        <v>41815.774826388886</v>
      </c>
      <c r="T3392">
        <f t="shared" si="211"/>
        <v>2014</v>
      </c>
      <c r="U3392" s="15" t="str" cm="1">
        <f t="array" ref="U3392">_xlfn.IFS(MONTH($S3392)=1, "January", MONTH($S3392)=2, "Feburary", MONTH($S3392)=3, "March", MONTH($S3392)=4, "April", MONTH($S3392)=5, "May", MONTH($S3392)=6, "June", MONTH($S3392)=7, "July", MONTH($S3392)=8, "August", MONTH($S3392)=9, "September", MONTH($S3392)=10, "October", MONTH($S3392)=11, "November", MONTH($S3392)=12, "December")</f>
        <v>June</v>
      </c>
    </row>
    <row r="3393" spans="1:21" ht="30" x14ac:dyDescent="0.25">
      <c r="A3393">
        <v>3391</v>
      </c>
      <c r="B3393" s="3" t="s">
        <v>3389</v>
      </c>
      <c r="C3393" s="3" t="s">
        <v>7500</v>
      </c>
      <c r="D3393" s="6">
        <v>1300</v>
      </c>
      <c r="E3393" s="8">
        <v>1115</v>
      </c>
      <c r="F3393" t="s">
        <v>8217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8268</v>
      </c>
      <c r="O3393">
        <f t="shared" si="208"/>
        <v>86</v>
      </c>
      <c r="P3393" s="11">
        <f t="shared" si="209"/>
        <v>61.94</v>
      </c>
      <c r="Q3393" t="s">
        <v>8314</v>
      </c>
      <c r="R3393" t="s">
        <v>8315</v>
      </c>
      <c r="S3393" s="10">
        <f t="shared" si="210"/>
        <v>41830.545694444445</v>
      </c>
      <c r="T3393">
        <f t="shared" si="211"/>
        <v>2014</v>
      </c>
      <c r="U3393" s="15" t="str" cm="1">
        <f t="array" ref="U3393">_xlfn.IFS(MONTH($S3393)=1, "January", MONTH($S3393)=2, "Feburary", MONTH($S3393)=3, "March", MONTH($S3393)=4, "April", MONTH($S3393)=5, "May", MONTH($S3393)=6, "June", MONTH($S3393)=7, "July", MONTH($S3393)=8, "August", MONTH($S3393)=9, "September", MONTH($S3393)=10, "October", MONTH($S3393)=11, "November", MONTH($S3393)=12, "December")</f>
        <v>July</v>
      </c>
    </row>
    <row r="3394" spans="1:21" ht="30" x14ac:dyDescent="0.25">
      <c r="A3394">
        <v>3392</v>
      </c>
      <c r="B3394" s="3" t="s">
        <v>3390</v>
      </c>
      <c r="C3394" s="3" t="s">
        <v>7501</v>
      </c>
      <c r="D3394" s="6">
        <v>1300</v>
      </c>
      <c r="E3394" s="8">
        <v>500</v>
      </c>
      <c r="F3394" t="s">
        <v>8217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8268</v>
      </c>
      <c r="O3394">
        <f t="shared" si="208"/>
        <v>38</v>
      </c>
      <c r="P3394" s="11">
        <f t="shared" si="209"/>
        <v>41.67</v>
      </c>
      <c r="Q3394" t="s">
        <v>8314</v>
      </c>
      <c r="R3394" t="s">
        <v>8315</v>
      </c>
      <c r="S3394" s="10">
        <f t="shared" si="210"/>
        <v>42446.845543981486</v>
      </c>
      <c r="T3394">
        <f t="shared" si="211"/>
        <v>2016</v>
      </c>
      <c r="U3394" s="15" t="str" cm="1">
        <f t="array" ref="U3394">_xlfn.IFS(MONTH($S3394)=1, "January", MONTH($S3394)=2, "Feburary", MONTH($S3394)=3, "March", MONTH($S3394)=4, "April", MONTH($S3394)=5, "May", MONTH($S3394)=6, "June", MONTH($S3394)=7, "July", MONTH($S3394)=8, "August", MONTH($S3394)=9, "September", MONTH($S3394)=10, "October", MONTH($S3394)=11, "November", MONTH($S3394)=12, "December")</f>
        <v>March</v>
      </c>
    </row>
    <row r="3395" spans="1:21" ht="30" x14ac:dyDescent="0.25">
      <c r="A3395">
        <v>3393</v>
      </c>
      <c r="B3395" s="3" t="s">
        <v>3391</v>
      </c>
      <c r="C3395" s="3" t="s">
        <v>7502</v>
      </c>
      <c r="D3395" s="6">
        <v>1250</v>
      </c>
      <c r="E3395" s="8">
        <v>1587</v>
      </c>
      <c r="F3395" t="s">
        <v>8217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>
        <f t="shared" ref="O3395:O3458" si="212">ROUND($E3395/$D3395*100, 0)</f>
        <v>127</v>
      </c>
      <c r="P3395" s="11">
        <f t="shared" ref="P3395:P3458" si="213">IFERROR(ROUND($E3395/$L3395, 2), 0)</f>
        <v>36.07</v>
      </c>
      <c r="Q3395" t="s">
        <v>8314</v>
      </c>
      <c r="R3395" t="s">
        <v>8315</v>
      </c>
      <c r="S3395" s="10">
        <f t="shared" ref="S3395:S3458" si="214">((($J3395/60)/60)/24)+DATE(1970,1,1)</f>
        <v>41923.921643518523</v>
      </c>
      <c r="T3395">
        <f t="shared" ref="T3395:T3458" si="215">YEAR($S3395)</f>
        <v>2014</v>
      </c>
      <c r="U3395" s="15" t="str" cm="1">
        <f t="array" ref="U3395">_xlfn.IFS(MONTH($S3395)=1, "January", MONTH($S3395)=2, "Feburary", MONTH($S3395)=3, "March", MONTH($S3395)=4, "April", MONTH($S3395)=5, "May", MONTH($S3395)=6, "June", MONTH($S3395)=7, "July", MONTH($S3395)=8, "August", MONTH($S3395)=9, "September", MONTH($S3395)=10, "October", MONTH($S3395)=11, "November", MONTH($S3395)=12, "December")</f>
        <v>October</v>
      </c>
    </row>
    <row r="3396" spans="1:21" ht="30" x14ac:dyDescent="0.25">
      <c r="A3396">
        <v>3394</v>
      </c>
      <c r="B3396" s="3" t="s">
        <v>3392</v>
      </c>
      <c r="C3396" s="3" t="s">
        <v>7503</v>
      </c>
      <c r="D3396" s="6">
        <v>1250</v>
      </c>
      <c r="E3396" s="8">
        <v>783</v>
      </c>
      <c r="F3396" t="s">
        <v>8217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8268</v>
      </c>
      <c r="O3396">
        <f t="shared" si="212"/>
        <v>63</v>
      </c>
      <c r="P3396" s="11">
        <f t="shared" si="213"/>
        <v>29</v>
      </c>
      <c r="Q3396" t="s">
        <v>8314</v>
      </c>
      <c r="R3396" t="s">
        <v>8315</v>
      </c>
      <c r="S3396" s="10">
        <f t="shared" si="214"/>
        <v>41817.59542824074</v>
      </c>
      <c r="T3396">
        <f t="shared" si="215"/>
        <v>2014</v>
      </c>
      <c r="U3396" s="15" t="str" cm="1">
        <f t="array" ref="U3396">_xlfn.IFS(MONTH($S3396)=1, "January", MONTH($S3396)=2, "Feburary", MONTH($S3396)=3, "March", MONTH($S3396)=4, "April", MONTH($S3396)=5, "May", MONTH($S3396)=6, "June", MONTH($S3396)=7, "July", MONTH($S3396)=8, "August", MONTH($S3396)=9, "September", MONTH($S3396)=10, "October", MONTH($S3396)=11, "November", MONTH($S3396)=12, "December")</f>
        <v>June</v>
      </c>
    </row>
    <row r="3397" spans="1:21" x14ac:dyDescent="0.25">
      <c r="A3397">
        <v>3395</v>
      </c>
      <c r="B3397" s="3" t="s">
        <v>3393</v>
      </c>
      <c r="C3397" s="3" t="s">
        <v>7504</v>
      </c>
      <c r="D3397" s="6">
        <v>1250</v>
      </c>
      <c r="E3397" s="8">
        <v>920</v>
      </c>
      <c r="F3397" t="s">
        <v>8217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8268</v>
      </c>
      <c r="O3397">
        <f t="shared" si="212"/>
        <v>74</v>
      </c>
      <c r="P3397" s="11">
        <f t="shared" si="213"/>
        <v>24.21</v>
      </c>
      <c r="Q3397" t="s">
        <v>8314</v>
      </c>
      <c r="R3397" t="s">
        <v>8315</v>
      </c>
      <c r="S3397" s="10">
        <f t="shared" si="214"/>
        <v>42140.712314814817</v>
      </c>
      <c r="T3397">
        <f t="shared" si="215"/>
        <v>2015</v>
      </c>
      <c r="U3397" s="15" t="str" cm="1">
        <f t="array" ref="U3397">_xlfn.IFS(MONTH($S3397)=1, "January", MONTH($S3397)=2, "Feburary", MONTH($S3397)=3, "March", MONTH($S3397)=4, "April", MONTH($S3397)=5, "May", MONTH($S3397)=6, "June", MONTH($S3397)=7, "July", MONTH($S3397)=8, "August", MONTH($S3397)=9, "September", MONTH($S3397)=10, "October", MONTH($S3397)=11, "November", MONTH($S3397)=12, "December")</f>
        <v>May</v>
      </c>
    </row>
    <row r="3398" spans="1:21" ht="30" x14ac:dyDescent="0.25">
      <c r="A3398">
        <v>3396</v>
      </c>
      <c r="B3398" s="3" t="s">
        <v>3394</v>
      </c>
      <c r="C3398" s="3" t="s">
        <v>7505</v>
      </c>
      <c r="D3398" s="6">
        <v>1250</v>
      </c>
      <c r="E3398" s="8">
        <v>1565</v>
      </c>
      <c r="F3398" t="s">
        <v>8217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8268</v>
      </c>
      <c r="O3398">
        <f t="shared" si="212"/>
        <v>125</v>
      </c>
      <c r="P3398" s="11">
        <f t="shared" si="213"/>
        <v>55.89</v>
      </c>
      <c r="Q3398" t="s">
        <v>8314</v>
      </c>
      <c r="R3398" t="s">
        <v>8315</v>
      </c>
      <c r="S3398" s="10">
        <f t="shared" si="214"/>
        <v>41764.44663194444</v>
      </c>
      <c r="T3398">
        <f t="shared" si="215"/>
        <v>2014</v>
      </c>
      <c r="U3398" s="15" t="str" cm="1">
        <f t="array" ref="U3398">_xlfn.IFS(MONTH($S3398)=1, "January", MONTH($S3398)=2, "Feburary", MONTH($S3398)=3, "March", MONTH($S3398)=4, "April", MONTH($S3398)=5, "May", MONTH($S3398)=6, "June", MONTH($S3398)=7, "July", MONTH($S3398)=8, "August", MONTH($S3398)=9, "September", MONTH($S3398)=10, "October", MONTH($S3398)=11, "November", MONTH($S3398)=12, "December")</f>
        <v>May</v>
      </c>
    </row>
    <row r="3399" spans="1:21" ht="30" x14ac:dyDescent="0.25">
      <c r="A3399">
        <v>3397</v>
      </c>
      <c r="B3399" s="3" t="s">
        <v>3395</v>
      </c>
      <c r="C3399" s="3" t="s">
        <v>7506</v>
      </c>
      <c r="D3399" s="6">
        <v>1250</v>
      </c>
      <c r="E3399" s="8">
        <v>280</v>
      </c>
      <c r="F3399" t="s">
        <v>8217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8268</v>
      </c>
      <c r="O3399">
        <f t="shared" si="212"/>
        <v>22</v>
      </c>
      <c r="P3399" s="11">
        <f t="shared" si="213"/>
        <v>11.67</v>
      </c>
      <c r="Q3399" t="s">
        <v>8314</v>
      </c>
      <c r="R3399" t="s">
        <v>8315</v>
      </c>
      <c r="S3399" s="10">
        <f t="shared" si="214"/>
        <v>42378.478344907402</v>
      </c>
      <c r="T3399">
        <f t="shared" si="215"/>
        <v>2016</v>
      </c>
      <c r="U3399" s="15" t="str" cm="1">
        <f t="array" ref="U3399">_xlfn.IFS(MONTH($S3399)=1, "January", MONTH($S3399)=2, "Feburary", MONTH($S3399)=3, "March", MONTH($S3399)=4, "April", MONTH($S3399)=5, "May", MONTH($S3399)=6, "June", MONTH($S3399)=7, "July", MONTH($S3399)=8, "August", MONTH($S3399)=9, "September", MONTH($S3399)=10, "October", MONTH($S3399)=11, "November", MONTH($S3399)=12, "December")</f>
        <v>January</v>
      </c>
    </row>
    <row r="3400" spans="1:21" ht="30" x14ac:dyDescent="0.25">
      <c r="A3400">
        <v>3398</v>
      </c>
      <c r="B3400" s="3" t="s">
        <v>3396</v>
      </c>
      <c r="C3400" s="3" t="s">
        <v>7507</v>
      </c>
      <c r="D3400" s="6">
        <v>1250</v>
      </c>
      <c r="E3400" s="8">
        <v>4443</v>
      </c>
      <c r="F3400" t="s">
        <v>8217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8268</v>
      </c>
      <c r="O3400">
        <f t="shared" si="212"/>
        <v>355</v>
      </c>
      <c r="P3400" s="11">
        <f t="shared" si="213"/>
        <v>68.349999999999994</v>
      </c>
      <c r="Q3400" t="s">
        <v>8314</v>
      </c>
      <c r="R3400" t="s">
        <v>8315</v>
      </c>
      <c r="S3400" s="10">
        <f t="shared" si="214"/>
        <v>41941.75203703704</v>
      </c>
      <c r="T3400">
        <f t="shared" si="215"/>
        <v>2014</v>
      </c>
      <c r="U3400" s="15" t="str" cm="1">
        <f t="array" ref="U3400">_xlfn.IFS(MONTH($S3400)=1, "January", MONTH($S3400)=2, "Feburary", MONTH($S3400)=3, "March", MONTH($S3400)=4, "April", MONTH($S3400)=5, "May", MONTH($S3400)=6, "June", MONTH($S3400)=7, "July", MONTH($S3400)=8, "August", MONTH($S3400)=9, "September", MONTH($S3400)=10, "October", MONTH($S3400)=11, "November", MONTH($S3400)=12, "December")</f>
        <v>October</v>
      </c>
    </row>
    <row r="3401" spans="1:21" ht="30" x14ac:dyDescent="0.25">
      <c r="A3401">
        <v>3399</v>
      </c>
      <c r="B3401" s="3" t="s">
        <v>3397</v>
      </c>
      <c r="C3401" s="3" t="s">
        <v>7508</v>
      </c>
      <c r="D3401" s="6">
        <v>1250</v>
      </c>
      <c r="E3401" s="8">
        <v>1245</v>
      </c>
      <c r="F3401" t="s">
        <v>8217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8268</v>
      </c>
      <c r="O3401">
        <f t="shared" si="212"/>
        <v>100</v>
      </c>
      <c r="P3401" s="11">
        <f t="shared" si="213"/>
        <v>27.07</v>
      </c>
      <c r="Q3401" t="s">
        <v>8314</v>
      </c>
      <c r="R3401" t="s">
        <v>8315</v>
      </c>
      <c r="S3401" s="10">
        <f t="shared" si="214"/>
        <v>42026.920428240745</v>
      </c>
      <c r="T3401">
        <f t="shared" si="215"/>
        <v>2015</v>
      </c>
      <c r="U3401" s="15" t="str" cm="1">
        <f t="array" ref="U3401">_xlfn.IFS(MONTH($S3401)=1, "January", MONTH($S3401)=2, "Feburary", MONTH($S3401)=3, "March", MONTH($S3401)=4, "April", MONTH($S3401)=5, "May", MONTH($S3401)=6, "June", MONTH($S3401)=7, "July", MONTH($S3401)=8, "August", MONTH($S3401)=9, "September", MONTH($S3401)=10, "October", MONTH($S3401)=11, "November", MONTH($S3401)=12, "December")</f>
        <v>January</v>
      </c>
    </row>
    <row r="3402" spans="1:21" ht="30" x14ac:dyDescent="0.25">
      <c r="A3402">
        <v>3400</v>
      </c>
      <c r="B3402" s="3" t="s">
        <v>3398</v>
      </c>
      <c r="C3402" s="3" t="s">
        <v>7509</v>
      </c>
      <c r="D3402" s="6">
        <v>1250</v>
      </c>
      <c r="E3402" s="8">
        <v>10041</v>
      </c>
      <c r="F3402" t="s">
        <v>8217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8268</v>
      </c>
      <c r="O3402">
        <f t="shared" si="212"/>
        <v>803</v>
      </c>
      <c r="P3402" s="11">
        <f t="shared" si="213"/>
        <v>118.13</v>
      </c>
      <c r="Q3402" t="s">
        <v>8314</v>
      </c>
      <c r="R3402" t="s">
        <v>8315</v>
      </c>
      <c r="S3402" s="10">
        <f t="shared" si="214"/>
        <v>41834.953865740739</v>
      </c>
      <c r="T3402">
        <f t="shared" si="215"/>
        <v>2014</v>
      </c>
      <c r="U3402" s="15" t="str" cm="1">
        <f t="array" ref="U3402">_xlfn.IFS(MONTH($S3402)=1, "January", MONTH($S3402)=2, "Feburary", MONTH($S3402)=3, "March", MONTH($S3402)=4, "April", MONTH($S3402)=5, "May", MONTH($S3402)=6, "June", MONTH($S3402)=7, "July", MONTH($S3402)=8, "August", MONTH($S3402)=9, "September", MONTH($S3402)=10, "October", MONTH($S3402)=11, "November", MONTH($S3402)=12, "December")</f>
        <v>July</v>
      </c>
    </row>
    <row r="3403" spans="1:21" ht="45" x14ac:dyDescent="0.25">
      <c r="A3403">
        <v>3401</v>
      </c>
      <c r="B3403" s="3" t="s">
        <v>3399</v>
      </c>
      <c r="C3403" s="3" t="s">
        <v>7510</v>
      </c>
      <c r="D3403" s="6">
        <v>1250</v>
      </c>
      <c r="E3403" s="8">
        <v>2954</v>
      </c>
      <c r="F3403" t="s">
        <v>8217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8268</v>
      </c>
      <c r="O3403">
        <f t="shared" si="212"/>
        <v>236</v>
      </c>
      <c r="P3403" s="11">
        <f t="shared" si="213"/>
        <v>44.76</v>
      </c>
      <c r="Q3403" t="s">
        <v>8314</v>
      </c>
      <c r="R3403" t="s">
        <v>8315</v>
      </c>
      <c r="S3403" s="10">
        <f t="shared" si="214"/>
        <v>42193.723912037036</v>
      </c>
      <c r="T3403">
        <f t="shared" si="215"/>
        <v>2015</v>
      </c>
      <c r="U3403" s="15" t="str" cm="1">
        <f t="array" ref="U3403">_xlfn.IFS(MONTH($S3403)=1, "January", MONTH($S3403)=2, "Feburary", MONTH($S3403)=3, "March", MONTH($S3403)=4, "April", MONTH($S3403)=5, "May", MONTH($S3403)=6, "June", MONTH($S3403)=7, "July", MONTH($S3403)=8, "August", MONTH($S3403)=9, "September", MONTH($S3403)=10, "October", MONTH($S3403)=11, "November", MONTH($S3403)=12, "December")</f>
        <v>July</v>
      </c>
    </row>
    <row r="3404" spans="1:21" ht="30" x14ac:dyDescent="0.25">
      <c r="A3404">
        <v>3402</v>
      </c>
      <c r="B3404" s="3" t="s">
        <v>3400</v>
      </c>
      <c r="C3404" s="3" t="s">
        <v>7511</v>
      </c>
      <c r="D3404" s="6">
        <v>1250</v>
      </c>
      <c r="E3404" s="8">
        <v>16465</v>
      </c>
      <c r="F3404" t="s">
        <v>8217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8268</v>
      </c>
      <c r="O3404">
        <f t="shared" si="212"/>
        <v>1317</v>
      </c>
      <c r="P3404" s="11">
        <f t="shared" si="213"/>
        <v>99.79</v>
      </c>
      <c r="Q3404" t="s">
        <v>8314</v>
      </c>
      <c r="R3404" t="s">
        <v>8315</v>
      </c>
      <c r="S3404" s="10">
        <f t="shared" si="214"/>
        <v>42290.61855324074</v>
      </c>
      <c r="T3404">
        <f t="shared" si="215"/>
        <v>2015</v>
      </c>
      <c r="U3404" s="15" t="str" cm="1">
        <f t="array" ref="U3404">_xlfn.IFS(MONTH($S3404)=1, "January", MONTH($S3404)=2, "Feburary", MONTH($S3404)=3, "March", MONTH($S3404)=4, "April", MONTH($S3404)=5, "May", MONTH($S3404)=6, "June", MONTH($S3404)=7, "July", MONTH($S3404)=8, "August", MONTH($S3404)=9, "September", MONTH($S3404)=10, "October", MONTH($S3404)=11, "November", MONTH($S3404)=12, "December")</f>
        <v>October</v>
      </c>
    </row>
    <row r="3405" spans="1:21" ht="30" x14ac:dyDescent="0.25">
      <c r="A3405">
        <v>3403</v>
      </c>
      <c r="B3405" s="3" t="s">
        <v>3401</v>
      </c>
      <c r="C3405" s="3" t="s">
        <v>7512</v>
      </c>
      <c r="D3405" s="6">
        <v>1250</v>
      </c>
      <c r="E3405" s="8">
        <v>2000</v>
      </c>
      <c r="F3405" t="s">
        <v>8217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8268</v>
      </c>
      <c r="O3405">
        <f t="shared" si="212"/>
        <v>160</v>
      </c>
      <c r="P3405" s="11">
        <f t="shared" si="213"/>
        <v>117.65</v>
      </c>
      <c r="Q3405" t="s">
        <v>8314</v>
      </c>
      <c r="R3405" t="s">
        <v>8315</v>
      </c>
      <c r="S3405" s="10">
        <f t="shared" si="214"/>
        <v>42150.462083333332</v>
      </c>
      <c r="T3405">
        <f t="shared" si="215"/>
        <v>2015</v>
      </c>
      <c r="U3405" s="15" t="str" cm="1">
        <f t="array" ref="U3405">_xlfn.IFS(MONTH($S3405)=1, "January", MONTH($S3405)=2, "Feburary", MONTH($S3405)=3, "March", MONTH($S3405)=4, "April", MONTH($S3405)=5, "May", MONTH($S3405)=6, "June", MONTH($S3405)=7, "July", MONTH($S3405)=8, "August", MONTH($S3405)=9, "September", MONTH($S3405)=10, "October", MONTH($S3405)=11, "November", MONTH($S3405)=12, "December")</f>
        <v>May</v>
      </c>
    </row>
    <row r="3406" spans="1:21" ht="30" x14ac:dyDescent="0.25">
      <c r="A3406">
        <v>3404</v>
      </c>
      <c r="B3406" s="3" t="s">
        <v>3402</v>
      </c>
      <c r="C3406" s="3" t="s">
        <v>7513</v>
      </c>
      <c r="D3406" s="6">
        <v>1200</v>
      </c>
      <c r="E3406" s="8">
        <v>610</v>
      </c>
      <c r="F3406" t="s">
        <v>8217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8268</v>
      </c>
      <c r="O3406">
        <f t="shared" si="212"/>
        <v>51</v>
      </c>
      <c r="P3406" s="11">
        <f t="shared" si="213"/>
        <v>203.33</v>
      </c>
      <c r="Q3406" t="s">
        <v>8314</v>
      </c>
      <c r="R3406" t="s">
        <v>8315</v>
      </c>
      <c r="S3406" s="10">
        <f t="shared" si="214"/>
        <v>42152.503495370373</v>
      </c>
      <c r="T3406">
        <f t="shared" si="215"/>
        <v>2015</v>
      </c>
      <c r="U3406" s="15" t="str" cm="1">
        <f t="array" ref="U3406">_xlfn.IFS(MONTH($S3406)=1, "January", MONTH($S3406)=2, "Feburary", MONTH($S3406)=3, "March", MONTH($S3406)=4, "April", MONTH($S3406)=5, "May", MONTH($S3406)=6, "June", MONTH($S3406)=7, "July", MONTH($S3406)=8, "August", MONTH($S3406)=9, "September", MONTH($S3406)=10, "October", MONTH($S3406)=11, "November", MONTH($S3406)=12, "December")</f>
        <v>May</v>
      </c>
    </row>
    <row r="3407" spans="1:21" ht="30" x14ac:dyDescent="0.25">
      <c r="A3407">
        <v>3405</v>
      </c>
      <c r="B3407" s="3" t="s">
        <v>3403</v>
      </c>
      <c r="C3407" s="3" t="s">
        <v>7514</v>
      </c>
      <c r="D3407" s="6">
        <v>1200</v>
      </c>
      <c r="E3407" s="8">
        <v>481.5</v>
      </c>
      <c r="F3407" t="s">
        <v>8217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8268</v>
      </c>
      <c r="O3407">
        <f t="shared" si="212"/>
        <v>40</v>
      </c>
      <c r="P3407" s="11">
        <f t="shared" si="213"/>
        <v>28.32</v>
      </c>
      <c r="Q3407" t="s">
        <v>8314</v>
      </c>
      <c r="R3407" t="s">
        <v>8315</v>
      </c>
      <c r="S3407" s="10">
        <f t="shared" si="214"/>
        <v>42410.017199074078</v>
      </c>
      <c r="T3407">
        <f t="shared" si="215"/>
        <v>2016</v>
      </c>
      <c r="U3407" s="15" t="str" cm="1">
        <f t="array" ref="U3407">_xlfn.IFS(MONTH($S3407)=1, "January", MONTH($S3407)=2, "Feburary", MONTH($S3407)=3, "March", MONTH($S3407)=4, "April", MONTH($S3407)=5, "May", MONTH($S3407)=6, "June", MONTH($S3407)=7, "July", MONTH($S3407)=8, "August", MONTH($S3407)=9, "September", MONTH($S3407)=10, "October", MONTH($S3407)=11, "November", MONTH($S3407)=12, "December")</f>
        <v>Feburary</v>
      </c>
    </row>
    <row r="3408" spans="1:21" ht="30" x14ac:dyDescent="0.25">
      <c r="A3408">
        <v>3406</v>
      </c>
      <c r="B3408" s="3" t="s">
        <v>3404</v>
      </c>
      <c r="C3408" s="3" t="s">
        <v>7515</v>
      </c>
      <c r="D3408" s="6">
        <v>1200</v>
      </c>
      <c r="E3408" s="8">
        <v>10031</v>
      </c>
      <c r="F3408" t="s">
        <v>8217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8268</v>
      </c>
      <c r="O3408">
        <f t="shared" si="212"/>
        <v>836</v>
      </c>
      <c r="P3408" s="11">
        <f t="shared" si="213"/>
        <v>110.23</v>
      </c>
      <c r="Q3408" t="s">
        <v>8314</v>
      </c>
      <c r="R3408" t="s">
        <v>8315</v>
      </c>
      <c r="S3408" s="10">
        <f t="shared" si="214"/>
        <v>41791.492777777778</v>
      </c>
      <c r="T3408">
        <f t="shared" si="215"/>
        <v>2014</v>
      </c>
      <c r="U3408" s="15" t="str" cm="1">
        <f t="array" ref="U3408">_xlfn.IFS(MONTH($S3408)=1, "January", MONTH($S3408)=2, "Feburary", MONTH($S3408)=3, "March", MONTH($S3408)=4, "April", MONTH($S3408)=5, "May", MONTH($S3408)=6, "June", MONTH($S3408)=7, "July", MONTH($S3408)=8, "August", MONTH($S3408)=9, "September", MONTH($S3408)=10, "October", MONTH($S3408)=11, "November", MONTH($S3408)=12, "December")</f>
        <v>June</v>
      </c>
    </row>
    <row r="3409" spans="1:21" ht="45" x14ac:dyDescent="0.25">
      <c r="A3409">
        <v>3407</v>
      </c>
      <c r="B3409" s="3" t="s">
        <v>3405</v>
      </c>
      <c r="C3409" s="3" t="s">
        <v>7516</v>
      </c>
      <c r="D3409" s="6">
        <v>1200</v>
      </c>
      <c r="E3409" s="8">
        <v>2142</v>
      </c>
      <c r="F3409" t="s">
        <v>8217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>
        <f t="shared" si="212"/>
        <v>179</v>
      </c>
      <c r="P3409" s="11">
        <f t="shared" si="213"/>
        <v>31.97</v>
      </c>
      <c r="Q3409" t="s">
        <v>8314</v>
      </c>
      <c r="R3409" t="s">
        <v>8315</v>
      </c>
      <c r="S3409" s="10">
        <f t="shared" si="214"/>
        <v>41796.422326388885</v>
      </c>
      <c r="T3409">
        <f t="shared" si="215"/>
        <v>2014</v>
      </c>
      <c r="U3409" s="15" t="str" cm="1">
        <f t="array" ref="U3409">_xlfn.IFS(MONTH($S3409)=1, "January", MONTH($S3409)=2, "Feburary", MONTH($S3409)=3, "March", MONTH($S3409)=4, "April", MONTH($S3409)=5, "May", MONTH($S3409)=6, "June", MONTH($S3409)=7, "July", MONTH($S3409)=8, "August", MONTH($S3409)=9, "September", MONTH($S3409)=10, "October", MONTH($S3409)=11, "November", MONTH($S3409)=12, "December")</f>
        <v>June</v>
      </c>
    </row>
    <row r="3410" spans="1:21" ht="30" x14ac:dyDescent="0.25">
      <c r="A3410">
        <v>3408</v>
      </c>
      <c r="B3410" s="3" t="s">
        <v>3406</v>
      </c>
      <c r="C3410" s="3" t="s">
        <v>7517</v>
      </c>
      <c r="D3410" s="6">
        <v>1200</v>
      </c>
      <c r="E3410" s="8">
        <v>1055</v>
      </c>
      <c r="F3410" t="s">
        <v>8217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8268</v>
      </c>
      <c r="O3410">
        <f t="shared" si="212"/>
        <v>88</v>
      </c>
      <c r="P3410" s="11">
        <f t="shared" si="213"/>
        <v>58.61</v>
      </c>
      <c r="Q3410" t="s">
        <v>8314</v>
      </c>
      <c r="R3410" t="s">
        <v>8315</v>
      </c>
      <c r="S3410" s="10">
        <f t="shared" si="214"/>
        <v>41808.991944444446</v>
      </c>
      <c r="T3410">
        <f t="shared" si="215"/>
        <v>2014</v>
      </c>
      <c r="U3410" s="15" t="str" cm="1">
        <f t="array" ref="U3410">_xlfn.IFS(MONTH($S3410)=1, "January", MONTH($S3410)=2, "Feburary", MONTH($S3410)=3, "March", MONTH($S3410)=4, "April", MONTH($S3410)=5, "May", MONTH($S3410)=6, "June", MONTH($S3410)=7, "July", MONTH($S3410)=8, "August", MONTH($S3410)=9, "September", MONTH($S3410)=10, "October", MONTH($S3410)=11, "November", MONTH($S3410)=12, "December")</f>
        <v>June</v>
      </c>
    </row>
    <row r="3411" spans="1:21" ht="30" x14ac:dyDescent="0.25">
      <c r="A3411">
        <v>3409</v>
      </c>
      <c r="B3411" s="3" t="s">
        <v>3407</v>
      </c>
      <c r="C3411" s="3" t="s">
        <v>7518</v>
      </c>
      <c r="D3411" s="6">
        <v>1200</v>
      </c>
      <c r="E3411" s="8">
        <v>618</v>
      </c>
      <c r="F3411" t="s">
        <v>8217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8268</v>
      </c>
      <c r="O3411">
        <f t="shared" si="212"/>
        <v>52</v>
      </c>
      <c r="P3411" s="11">
        <f t="shared" si="213"/>
        <v>29.43</v>
      </c>
      <c r="Q3411" t="s">
        <v>8314</v>
      </c>
      <c r="R3411" t="s">
        <v>8315</v>
      </c>
      <c r="S3411" s="10">
        <f t="shared" si="214"/>
        <v>42544.814328703709</v>
      </c>
      <c r="T3411">
        <f t="shared" si="215"/>
        <v>2016</v>
      </c>
      <c r="U3411" s="15" t="str" cm="1">
        <f t="array" ref="U3411">_xlfn.IFS(MONTH($S3411)=1, "January", MONTH($S3411)=2, "Feburary", MONTH($S3411)=3, "March", MONTH($S3411)=4, "April", MONTH($S3411)=5, "May", MONTH($S3411)=6, "June", MONTH($S3411)=7, "July", MONTH($S3411)=8, "August", MONTH($S3411)=9, "September", MONTH($S3411)=10, "October", MONTH($S3411)=11, "November", MONTH($S3411)=12, "December")</f>
        <v>June</v>
      </c>
    </row>
    <row r="3412" spans="1:21" ht="30" x14ac:dyDescent="0.25">
      <c r="A3412">
        <v>3410</v>
      </c>
      <c r="B3412" s="3" t="s">
        <v>3408</v>
      </c>
      <c r="C3412" s="3" t="s">
        <v>7519</v>
      </c>
      <c r="D3412" s="6">
        <v>1200</v>
      </c>
      <c r="E3412" s="8">
        <v>3255</v>
      </c>
      <c r="F3412" t="s">
        <v>8217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8268</v>
      </c>
      <c r="O3412">
        <f t="shared" si="212"/>
        <v>271</v>
      </c>
      <c r="P3412" s="11">
        <f t="shared" si="213"/>
        <v>81.38</v>
      </c>
      <c r="Q3412" t="s">
        <v>8314</v>
      </c>
      <c r="R3412" t="s">
        <v>8315</v>
      </c>
      <c r="S3412" s="10">
        <f t="shared" si="214"/>
        <v>42500.041550925926</v>
      </c>
      <c r="T3412">
        <f t="shared" si="215"/>
        <v>2016</v>
      </c>
      <c r="U3412" s="15" t="str" cm="1">
        <f t="array" ref="U3412">_xlfn.IFS(MONTH($S3412)=1, "January", MONTH($S3412)=2, "Feburary", MONTH($S3412)=3, "March", MONTH($S3412)=4, "April", MONTH($S3412)=5, "May", MONTH($S3412)=6, "June", MONTH($S3412)=7, "July", MONTH($S3412)=8, "August", MONTH($S3412)=9, "September", MONTH($S3412)=10, "October", MONTH($S3412)=11, "November", MONTH($S3412)=12, "December")</f>
        <v>May</v>
      </c>
    </row>
    <row r="3413" spans="1:21" ht="30" x14ac:dyDescent="0.25">
      <c r="A3413">
        <v>3411</v>
      </c>
      <c r="B3413" s="3" t="s">
        <v>3409</v>
      </c>
      <c r="C3413" s="3" t="s">
        <v>7520</v>
      </c>
      <c r="D3413" s="6">
        <v>1200</v>
      </c>
      <c r="E3413" s="8">
        <v>15535</v>
      </c>
      <c r="F3413" t="s">
        <v>8217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8268</v>
      </c>
      <c r="O3413">
        <f t="shared" si="212"/>
        <v>1295</v>
      </c>
      <c r="P3413" s="11">
        <f t="shared" si="213"/>
        <v>199.17</v>
      </c>
      <c r="Q3413" t="s">
        <v>8314</v>
      </c>
      <c r="R3413" t="s">
        <v>8315</v>
      </c>
      <c r="S3413" s="10">
        <f t="shared" si="214"/>
        <v>42265.022824074069</v>
      </c>
      <c r="T3413">
        <f t="shared" si="215"/>
        <v>2015</v>
      </c>
      <c r="U3413" s="15" t="str" cm="1">
        <f t="array" ref="U3413">_xlfn.IFS(MONTH($S3413)=1, "January", MONTH($S3413)=2, "Feburary", MONTH($S3413)=3, "March", MONTH($S3413)=4, "April", MONTH($S3413)=5, "May", MONTH($S3413)=6, "June", MONTH($S3413)=7, "July", MONTH($S3413)=8, "August", MONTH($S3413)=9, "September", MONTH($S3413)=10, "October", MONTH($S3413)=11, "November", MONTH($S3413)=12, "December")</f>
        <v>September</v>
      </c>
    </row>
    <row r="3414" spans="1:21" ht="30" x14ac:dyDescent="0.25">
      <c r="A3414">
        <v>3412</v>
      </c>
      <c r="B3414" s="3" t="s">
        <v>3410</v>
      </c>
      <c r="C3414" s="3" t="s">
        <v>7521</v>
      </c>
      <c r="D3414" s="6">
        <v>1200</v>
      </c>
      <c r="E3414" s="8">
        <v>3000</v>
      </c>
      <c r="F3414" t="s">
        <v>8217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8268</v>
      </c>
      <c r="O3414">
        <f t="shared" si="212"/>
        <v>250</v>
      </c>
      <c r="P3414" s="11">
        <f t="shared" si="213"/>
        <v>115.38</v>
      </c>
      <c r="Q3414" t="s">
        <v>8314</v>
      </c>
      <c r="R3414" t="s">
        <v>8315</v>
      </c>
      <c r="S3414" s="10">
        <f t="shared" si="214"/>
        <v>41879.959050925929</v>
      </c>
      <c r="T3414">
        <f t="shared" si="215"/>
        <v>2014</v>
      </c>
      <c r="U3414" s="15" t="str" cm="1">
        <f t="array" ref="U3414">_xlfn.IFS(MONTH($S3414)=1, "January", MONTH($S3414)=2, "Feburary", MONTH($S3414)=3, "March", MONTH($S3414)=4, "April", MONTH($S3414)=5, "May", MONTH($S3414)=6, "June", MONTH($S3414)=7, "July", MONTH($S3414)=8, "August", MONTH($S3414)=9, "September", MONTH($S3414)=10, "October", MONTH($S3414)=11, "November", MONTH($S3414)=12, "December")</f>
        <v>August</v>
      </c>
    </row>
    <row r="3415" spans="1:21" ht="30" x14ac:dyDescent="0.25">
      <c r="A3415">
        <v>3413</v>
      </c>
      <c r="B3415" s="3" t="s">
        <v>3411</v>
      </c>
      <c r="C3415" s="3" t="s">
        <v>7522</v>
      </c>
      <c r="D3415" s="6">
        <v>1200</v>
      </c>
      <c r="E3415" s="8">
        <v>650</v>
      </c>
      <c r="F3415" t="s">
        <v>8217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8268</v>
      </c>
      <c r="O3415">
        <f t="shared" si="212"/>
        <v>54</v>
      </c>
      <c r="P3415" s="11">
        <f t="shared" si="213"/>
        <v>46.43</v>
      </c>
      <c r="Q3415" t="s">
        <v>8314</v>
      </c>
      <c r="R3415" t="s">
        <v>8315</v>
      </c>
      <c r="S3415" s="10">
        <f t="shared" si="214"/>
        <v>42053.733078703706</v>
      </c>
      <c r="T3415">
        <f t="shared" si="215"/>
        <v>2015</v>
      </c>
      <c r="U3415" s="15" t="str" cm="1">
        <f t="array" ref="U3415">_xlfn.IFS(MONTH($S3415)=1, "January", MONTH($S3415)=2, "Feburary", MONTH($S3415)=3, "March", MONTH($S3415)=4, "April", MONTH($S3415)=5, "May", MONTH($S3415)=6, "June", MONTH($S3415)=7, "July", MONTH($S3415)=8, "August", MONTH($S3415)=9, "September", MONTH($S3415)=10, "October", MONTH($S3415)=11, "November", MONTH($S3415)=12, "December")</f>
        <v>Feburary</v>
      </c>
    </row>
    <row r="3416" spans="1:21" ht="30" x14ac:dyDescent="0.25">
      <c r="A3416">
        <v>3414</v>
      </c>
      <c r="B3416" s="3" t="s">
        <v>3412</v>
      </c>
      <c r="C3416" s="3" t="s">
        <v>7523</v>
      </c>
      <c r="D3416" s="6">
        <v>1200</v>
      </c>
      <c r="E3416" s="8">
        <v>3105</v>
      </c>
      <c r="F3416" t="s">
        <v>8217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8268</v>
      </c>
      <c r="O3416">
        <f t="shared" si="212"/>
        <v>259</v>
      </c>
      <c r="P3416" s="11">
        <f t="shared" si="213"/>
        <v>70.569999999999993</v>
      </c>
      <c r="Q3416" t="s">
        <v>8314</v>
      </c>
      <c r="R3416" t="s">
        <v>8315</v>
      </c>
      <c r="S3416" s="10">
        <f t="shared" si="214"/>
        <v>42675.832465277781</v>
      </c>
      <c r="T3416">
        <f t="shared" si="215"/>
        <v>2016</v>
      </c>
      <c r="U3416" s="15" t="str" cm="1">
        <f t="array" ref="U3416">_xlfn.IFS(MONTH($S3416)=1, "January", MONTH($S3416)=2, "Feburary", MONTH($S3416)=3, "March", MONTH($S3416)=4, "April", MONTH($S3416)=5, "May", MONTH($S3416)=6, "June", MONTH($S3416)=7, "July", MONTH($S3416)=8, "August", MONTH($S3416)=9, "September", MONTH($S3416)=10, "October", MONTH($S3416)=11, "November", MONTH($S3416)=12, "December")</f>
        <v>November</v>
      </c>
    </row>
    <row r="3417" spans="1:21" ht="30" x14ac:dyDescent="0.25">
      <c r="A3417">
        <v>3415</v>
      </c>
      <c r="B3417" s="3" t="s">
        <v>3413</v>
      </c>
      <c r="C3417" s="3" t="s">
        <v>7524</v>
      </c>
      <c r="D3417" s="6">
        <v>1200</v>
      </c>
      <c r="E3417" s="8">
        <v>200</v>
      </c>
      <c r="F3417" t="s">
        <v>8217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8268</v>
      </c>
      <c r="O3417">
        <f t="shared" si="212"/>
        <v>17</v>
      </c>
      <c r="P3417" s="11">
        <f t="shared" si="213"/>
        <v>22.22</v>
      </c>
      <c r="Q3417" t="s">
        <v>8314</v>
      </c>
      <c r="R3417" t="s">
        <v>8315</v>
      </c>
      <c r="S3417" s="10">
        <f t="shared" si="214"/>
        <v>42467.144166666665</v>
      </c>
      <c r="T3417">
        <f t="shared" si="215"/>
        <v>2016</v>
      </c>
      <c r="U3417" s="15" t="str" cm="1">
        <f t="array" ref="U3417">_xlfn.IFS(MONTH($S3417)=1, "January", MONTH($S3417)=2, "Feburary", MONTH($S3417)=3, "March", MONTH($S3417)=4, "April", MONTH($S3417)=5, "May", MONTH($S3417)=6, "June", MONTH($S3417)=7, "July", MONTH($S3417)=8, "August", MONTH($S3417)=9, "September", MONTH($S3417)=10, "October", MONTH($S3417)=11, "November", MONTH($S3417)=12, "December")</f>
        <v>April</v>
      </c>
    </row>
    <row r="3418" spans="1:21" ht="30" x14ac:dyDescent="0.25">
      <c r="A3418">
        <v>3416</v>
      </c>
      <c r="B3418" s="3" t="s">
        <v>3414</v>
      </c>
      <c r="C3418" s="3" t="s">
        <v>7525</v>
      </c>
      <c r="D3418" s="6">
        <v>1200</v>
      </c>
      <c r="E3418" s="8">
        <v>4784</v>
      </c>
      <c r="F3418" t="s">
        <v>8217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8268</v>
      </c>
      <c r="O3418">
        <f t="shared" si="212"/>
        <v>399</v>
      </c>
      <c r="P3418" s="11">
        <f t="shared" si="213"/>
        <v>159.47</v>
      </c>
      <c r="Q3418" t="s">
        <v>8314</v>
      </c>
      <c r="R3418" t="s">
        <v>8315</v>
      </c>
      <c r="S3418" s="10">
        <f t="shared" si="214"/>
        <v>42089.412557870368</v>
      </c>
      <c r="T3418">
        <f t="shared" si="215"/>
        <v>2015</v>
      </c>
      <c r="U3418" s="15" t="str" cm="1">
        <f t="array" ref="U3418">_xlfn.IFS(MONTH($S3418)=1, "January", MONTH($S3418)=2, "Feburary", MONTH($S3418)=3, "March", MONTH($S3418)=4, "April", MONTH($S3418)=5, "May", MONTH($S3418)=6, "June", MONTH($S3418)=7, "July", MONTH($S3418)=8, "August", MONTH($S3418)=9, "September", MONTH($S3418)=10, "October", MONTH($S3418)=11, "November", MONTH($S3418)=12, "December")</f>
        <v>March</v>
      </c>
    </row>
    <row r="3419" spans="1:21" ht="30" x14ac:dyDescent="0.25">
      <c r="A3419">
        <v>3417</v>
      </c>
      <c r="B3419" s="3" t="s">
        <v>3415</v>
      </c>
      <c r="C3419" s="3" t="s">
        <v>7526</v>
      </c>
      <c r="D3419" s="6">
        <v>1200</v>
      </c>
      <c r="E3419" s="8">
        <v>1700.01</v>
      </c>
      <c r="F3419" t="s">
        <v>8217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8268</v>
      </c>
      <c r="O3419">
        <f t="shared" si="212"/>
        <v>142</v>
      </c>
      <c r="P3419" s="11">
        <f t="shared" si="213"/>
        <v>37.78</v>
      </c>
      <c r="Q3419" t="s">
        <v>8314</v>
      </c>
      <c r="R3419" t="s">
        <v>8315</v>
      </c>
      <c r="S3419" s="10">
        <f t="shared" si="214"/>
        <v>41894.91375</v>
      </c>
      <c r="T3419">
        <f t="shared" si="215"/>
        <v>2014</v>
      </c>
      <c r="U3419" s="15" t="str" cm="1">
        <f t="array" ref="U3419">_xlfn.IFS(MONTH($S3419)=1, "January", MONTH($S3419)=2, "Feburary", MONTH($S3419)=3, "March", MONTH($S3419)=4, "April", MONTH($S3419)=5, "May", MONTH($S3419)=6, "June", MONTH($S3419)=7, "July", MONTH($S3419)=8, "August", MONTH($S3419)=9, "September", MONTH($S3419)=10, "October", MONTH($S3419)=11, "November", MONTH($S3419)=12, "December")</f>
        <v>September</v>
      </c>
    </row>
    <row r="3420" spans="1:21" ht="30" x14ac:dyDescent="0.25">
      <c r="A3420">
        <v>3418</v>
      </c>
      <c r="B3420" s="3" t="s">
        <v>3416</v>
      </c>
      <c r="C3420" s="3" t="s">
        <v>7527</v>
      </c>
      <c r="D3420" s="6">
        <v>1200</v>
      </c>
      <c r="E3420" s="8">
        <v>4035</v>
      </c>
      <c r="F3420" t="s">
        <v>8217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8268</v>
      </c>
      <c r="O3420">
        <f t="shared" si="212"/>
        <v>336</v>
      </c>
      <c r="P3420" s="11">
        <f t="shared" si="213"/>
        <v>72.05</v>
      </c>
      <c r="Q3420" t="s">
        <v>8314</v>
      </c>
      <c r="R3420" t="s">
        <v>8315</v>
      </c>
      <c r="S3420" s="10">
        <f t="shared" si="214"/>
        <v>41752.83457175926</v>
      </c>
      <c r="T3420">
        <f t="shared" si="215"/>
        <v>2014</v>
      </c>
      <c r="U3420" s="15" t="str" cm="1">
        <f t="array" ref="U3420">_xlfn.IFS(MONTH($S3420)=1, "January", MONTH($S3420)=2, "Feburary", MONTH($S3420)=3, "March", MONTH($S3420)=4, "April", MONTH($S3420)=5, "May", MONTH($S3420)=6, "June", MONTH($S3420)=7, "July", MONTH($S3420)=8, "August", MONTH($S3420)=9, "September", MONTH($S3420)=10, "October", MONTH($S3420)=11, "November", MONTH($S3420)=12, "December")</f>
        <v>April</v>
      </c>
    </row>
    <row r="3421" spans="1:21" ht="30" x14ac:dyDescent="0.25">
      <c r="A3421">
        <v>3419</v>
      </c>
      <c r="B3421" s="3" t="s">
        <v>3417</v>
      </c>
      <c r="C3421" s="3" t="s">
        <v>7528</v>
      </c>
      <c r="D3421" s="6">
        <v>1200</v>
      </c>
      <c r="E3421" s="8">
        <v>2930</v>
      </c>
      <c r="F3421" t="s">
        <v>8217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>
        <f t="shared" si="212"/>
        <v>244</v>
      </c>
      <c r="P3421" s="11">
        <f t="shared" si="213"/>
        <v>63.7</v>
      </c>
      <c r="Q3421" t="s">
        <v>8314</v>
      </c>
      <c r="R3421" t="s">
        <v>8315</v>
      </c>
      <c r="S3421" s="10">
        <f t="shared" si="214"/>
        <v>42448.821585648147</v>
      </c>
      <c r="T3421">
        <f t="shared" si="215"/>
        <v>2016</v>
      </c>
      <c r="U3421" s="15" t="str" cm="1">
        <f t="array" ref="U3421">_xlfn.IFS(MONTH($S3421)=1, "January", MONTH($S3421)=2, "Feburary", MONTH($S3421)=3, "March", MONTH($S3421)=4, "April", MONTH($S3421)=5, "May", MONTH($S3421)=6, "June", MONTH($S3421)=7, "July", MONTH($S3421)=8, "August", MONTH($S3421)=9, "September", MONTH($S3421)=10, "October", MONTH($S3421)=11, "November", MONTH($S3421)=12, "December")</f>
        <v>March</v>
      </c>
    </row>
    <row r="3422" spans="1:21" ht="30" x14ac:dyDescent="0.25">
      <c r="A3422">
        <v>3420</v>
      </c>
      <c r="B3422" s="3" t="s">
        <v>3418</v>
      </c>
      <c r="C3422" s="3" t="s">
        <v>7529</v>
      </c>
      <c r="D3422" s="6">
        <v>1200</v>
      </c>
      <c r="E3422" s="8">
        <v>966</v>
      </c>
      <c r="F3422" t="s">
        <v>8217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8268</v>
      </c>
      <c r="O3422">
        <f t="shared" si="212"/>
        <v>81</v>
      </c>
      <c r="P3422" s="11">
        <f t="shared" si="213"/>
        <v>28.41</v>
      </c>
      <c r="Q3422" t="s">
        <v>8314</v>
      </c>
      <c r="R3422" t="s">
        <v>8315</v>
      </c>
      <c r="S3422" s="10">
        <f t="shared" si="214"/>
        <v>42405.090300925927</v>
      </c>
      <c r="T3422">
        <f t="shared" si="215"/>
        <v>2016</v>
      </c>
      <c r="U3422" s="15" t="str" cm="1">
        <f t="array" ref="U3422">_xlfn.IFS(MONTH($S3422)=1, "January", MONTH($S3422)=2, "Feburary", MONTH($S3422)=3, "March", MONTH($S3422)=4, "April", MONTH($S3422)=5, "May", MONTH($S3422)=6, "June", MONTH($S3422)=7, "July", MONTH($S3422)=8, "August", MONTH($S3422)=9, "September", MONTH($S3422)=10, "October", MONTH($S3422)=11, "November", MONTH($S3422)=12, "December")</f>
        <v>Feburary</v>
      </c>
    </row>
    <row r="3423" spans="1:21" ht="30" x14ac:dyDescent="0.25">
      <c r="A3423">
        <v>3421</v>
      </c>
      <c r="B3423" s="3" t="s">
        <v>3419</v>
      </c>
      <c r="C3423" s="3" t="s">
        <v>7530</v>
      </c>
      <c r="D3423" s="6">
        <v>1200</v>
      </c>
      <c r="E3423" s="8">
        <v>10115</v>
      </c>
      <c r="F3423" t="s">
        <v>8217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8268</v>
      </c>
      <c r="O3423">
        <f t="shared" si="212"/>
        <v>843</v>
      </c>
      <c r="P3423" s="11">
        <f t="shared" si="213"/>
        <v>103.21</v>
      </c>
      <c r="Q3423" t="s">
        <v>8314</v>
      </c>
      <c r="R3423" t="s">
        <v>8315</v>
      </c>
      <c r="S3423" s="10">
        <f t="shared" si="214"/>
        <v>42037.791238425925</v>
      </c>
      <c r="T3423">
        <f t="shared" si="215"/>
        <v>2015</v>
      </c>
      <c r="U3423" s="15" t="str" cm="1">
        <f t="array" ref="U3423">_xlfn.IFS(MONTH($S3423)=1, "January", MONTH($S3423)=2, "Feburary", MONTH($S3423)=3, "March", MONTH($S3423)=4, "April", MONTH($S3423)=5, "May", MONTH($S3423)=6, "June", MONTH($S3423)=7, "July", MONTH($S3423)=8, "August", MONTH($S3423)=9, "September", MONTH($S3423)=10, "October", MONTH($S3423)=11, "November", MONTH($S3423)=12, "December")</f>
        <v>Feburary</v>
      </c>
    </row>
    <row r="3424" spans="1:21" ht="30" x14ac:dyDescent="0.25">
      <c r="A3424">
        <v>3422</v>
      </c>
      <c r="B3424" s="3" t="s">
        <v>3420</v>
      </c>
      <c r="C3424" s="3" t="s">
        <v>7531</v>
      </c>
      <c r="D3424" s="6">
        <v>1200</v>
      </c>
      <c r="E3424" s="8">
        <v>3273</v>
      </c>
      <c r="F3424" t="s">
        <v>8217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8268</v>
      </c>
      <c r="O3424">
        <f t="shared" si="212"/>
        <v>273</v>
      </c>
      <c r="P3424" s="11">
        <f t="shared" si="213"/>
        <v>71.150000000000006</v>
      </c>
      <c r="Q3424" t="s">
        <v>8314</v>
      </c>
      <c r="R3424" t="s">
        <v>8315</v>
      </c>
      <c r="S3424" s="10">
        <f t="shared" si="214"/>
        <v>42323.562222222223</v>
      </c>
      <c r="T3424">
        <f t="shared" si="215"/>
        <v>2015</v>
      </c>
      <c r="U3424" s="15" t="str" cm="1">
        <f t="array" ref="U3424">_xlfn.IFS(MONTH($S3424)=1, "January", MONTH($S3424)=2, "Feburary", MONTH($S3424)=3, "March", MONTH($S3424)=4, "April", MONTH($S3424)=5, "May", MONTH($S3424)=6, "June", MONTH($S3424)=7, "July", MONTH($S3424)=8, "August", MONTH($S3424)=9, "September", MONTH($S3424)=10, "October", MONTH($S3424)=11, "November", MONTH($S3424)=12, "December")</f>
        <v>November</v>
      </c>
    </row>
    <row r="3425" spans="1:21" ht="30" x14ac:dyDescent="0.25">
      <c r="A3425">
        <v>3423</v>
      </c>
      <c r="B3425" s="3" t="s">
        <v>3421</v>
      </c>
      <c r="C3425" s="3" t="s">
        <v>7532</v>
      </c>
      <c r="D3425" s="6">
        <v>1200</v>
      </c>
      <c r="E3425" s="8">
        <v>350</v>
      </c>
      <c r="F3425" t="s">
        <v>8217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8268</v>
      </c>
      <c r="O3425">
        <f t="shared" si="212"/>
        <v>29</v>
      </c>
      <c r="P3425" s="11">
        <f t="shared" si="213"/>
        <v>35</v>
      </c>
      <c r="Q3425" t="s">
        <v>8314</v>
      </c>
      <c r="R3425" t="s">
        <v>8315</v>
      </c>
      <c r="S3425" s="10">
        <f t="shared" si="214"/>
        <v>42088.911354166667</v>
      </c>
      <c r="T3425">
        <f t="shared" si="215"/>
        <v>2015</v>
      </c>
      <c r="U3425" s="15" t="str" cm="1">
        <f t="array" ref="U3425">_xlfn.IFS(MONTH($S3425)=1, "January", MONTH($S3425)=2, "Feburary", MONTH($S3425)=3, "March", MONTH($S3425)=4, "April", MONTH($S3425)=5, "May", MONTH($S3425)=6, "June", MONTH($S3425)=7, "July", MONTH($S3425)=8, "August", MONTH($S3425)=9, "September", MONTH($S3425)=10, "October", MONTH($S3425)=11, "November", MONTH($S3425)=12, "December")</f>
        <v>March</v>
      </c>
    </row>
    <row r="3426" spans="1:21" ht="30" x14ac:dyDescent="0.25">
      <c r="A3426">
        <v>3424</v>
      </c>
      <c r="B3426" s="3" t="s">
        <v>3422</v>
      </c>
      <c r="C3426" s="3" t="s">
        <v>7533</v>
      </c>
      <c r="D3426" s="6">
        <v>1200</v>
      </c>
      <c r="E3426" s="8">
        <v>6215</v>
      </c>
      <c r="F3426" t="s">
        <v>8217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8268</v>
      </c>
      <c r="O3426">
        <f t="shared" si="212"/>
        <v>518</v>
      </c>
      <c r="P3426" s="11">
        <f t="shared" si="213"/>
        <v>81.78</v>
      </c>
      <c r="Q3426" t="s">
        <v>8314</v>
      </c>
      <c r="R3426" t="s">
        <v>8315</v>
      </c>
      <c r="S3426" s="10">
        <f t="shared" si="214"/>
        <v>42018.676898148144</v>
      </c>
      <c r="T3426">
        <f t="shared" si="215"/>
        <v>2015</v>
      </c>
      <c r="U3426" s="15" t="str" cm="1">
        <f t="array" ref="U3426">_xlfn.IFS(MONTH($S3426)=1, "January", MONTH($S3426)=2, "Feburary", MONTH($S3426)=3, "March", MONTH($S3426)=4, "April", MONTH($S3426)=5, "May", MONTH($S3426)=6, "June", MONTH($S3426)=7, "July", MONTH($S3426)=8, "August", MONTH($S3426)=9, "September", MONTH($S3426)=10, "October", MONTH($S3426)=11, "November", MONTH($S3426)=12, "December")</f>
        <v>January</v>
      </c>
    </row>
    <row r="3427" spans="1:21" ht="30" x14ac:dyDescent="0.25">
      <c r="A3427">
        <v>3425</v>
      </c>
      <c r="B3427" s="3" t="s">
        <v>3423</v>
      </c>
      <c r="C3427" s="3" t="s">
        <v>7534</v>
      </c>
      <c r="D3427" s="6">
        <v>1200</v>
      </c>
      <c r="E3427" s="8">
        <v>30891.1</v>
      </c>
      <c r="F3427" t="s">
        <v>8217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8268</v>
      </c>
      <c r="O3427">
        <f t="shared" si="212"/>
        <v>2574</v>
      </c>
      <c r="P3427" s="11">
        <f t="shared" si="213"/>
        <v>297.02999999999997</v>
      </c>
      <c r="Q3427" t="s">
        <v>8314</v>
      </c>
      <c r="R3427" t="s">
        <v>8315</v>
      </c>
      <c r="S3427" s="10">
        <f t="shared" si="214"/>
        <v>41884.617314814815</v>
      </c>
      <c r="T3427">
        <f t="shared" si="215"/>
        <v>2014</v>
      </c>
      <c r="U3427" s="15" t="str" cm="1">
        <f t="array" ref="U3427">_xlfn.IFS(MONTH($S3427)=1, "January", MONTH($S3427)=2, "Feburary", MONTH($S3427)=3, "March", MONTH($S3427)=4, "April", MONTH($S3427)=5, "May", MONTH($S3427)=6, "June", MONTH($S3427)=7, "July", MONTH($S3427)=8, "August", MONTH($S3427)=9, "September", MONTH($S3427)=10, "October", MONTH($S3427)=11, "November", MONTH($S3427)=12, "December")</f>
        <v>September</v>
      </c>
    </row>
    <row r="3428" spans="1:21" ht="30" x14ac:dyDescent="0.25">
      <c r="A3428">
        <v>3426</v>
      </c>
      <c r="B3428" s="3" t="s">
        <v>3424</v>
      </c>
      <c r="C3428" s="3" t="s">
        <v>7535</v>
      </c>
      <c r="D3428" s="6">
        <v>1200</v>
      </c>
      <c r="E3428" s="8">
        <v>4055</v>
      </c>
      <c r="F3428" t="s">
        <v>8217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8268</v>
      </c>
      <c r="O3428">
        <f t="shared" si="212"/>
        <v>338</v>
      </c>
      <c r="P3428" s="11">
        <f t="shared" si="213"/>
        <v>46.61</v>
      </c>
      <c r="Q3428" t="s">
        <v>8314</v>
      </c>
      <c r="R3428" t="s">
        <v>8315</v>
      </c>
      <c r="S3428" s="10">
        <f t="shared" si="214"/>
        <v>41884.056747685187</v>
      </c>
      <c r="T3428">
        <f t="shared" si="215"/>
        <v>2014</v>
      </c>
      <c r="U3428" s="15" t="str" cm="1">
        <f t="array" ref="U3428">_xlfn.IFS(MONTH($S3428)=1, "January", MONTH($S3428)=2, "Feburary", MONTH($S3428)=3, "March", MONTH($S3428)=4, "April", MONTH($S3428)=5, "May", MONTH($S3428)=6, "June", MONTH($S3428)=7, "July", MONTH($S3428)=8, "August", MONTH($S3428)=9, "September", MONTH($S3428)=10, "October", MONTH($S3428)=11, "November", MONTH($S3428)=12, "December")</f>
        <v>September</v>
      </c>
    </row>
    <row r="3429" spans="1:21" ht="30" x14ac:dyDescent="0.25">
      <c r="A3429">
        <v>3427</v>
      </c>
      <c r="B3429" s="3" t="s">
        <v>3425</v>
      </c>
      <c r="C3429" s="3" t="s">
        <v>7536</v>
      </c>
      <c r="D3429" s="6">
        <v>1200</v>
      </c>
      <c r="E3429" s="8">
        <v>1500</v>
      </c>
      <c r="F3429" t="s">
        <v>8217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8268</v>
      </c>
      <c r="O3429">
        <f t="shared" si="212"/>
        <v>125</v>
      </c>
      <c r="P3429" s="11">
        <f t="shared" si="213"/>
        <v>51.72</v>
      </c>
      <c r="Q3429" t="s">
        <v>8314</v>
      </c>
      <c r="R3429" t="s">
        <v>8315</v>
      </c>
      <c r="S3429" s="10">
        <f t="shared" si="214"/>
        <v>41792.645277777774</v>
      </c>
      <c r="T3429">
        <f t="shared" si="215"/>
        <v>2014</v>
      </c>
      <c r="U3429" s="15" t="str" cm="1">
        <f t="array" ref="U3429">_xlfn.IFS(MONTH($S3429)=1, "January", MONTH($S3429)=2, "Feburary", MONTH($S3429)=3, "March", MONTH($S3429)=4, "April", MONTH($S3429)=5, "May", MONTH($S3429)=6, "June", MONTH($S3429)=7, "July", MONTH($S3429)=8, "August", MONTH($S3429)=9, "September", MONTH($S3429)=10, "October", MONTH($S3429)=11, "November", MONTH($S3429)=12, "December")</f>
        <v>June</v>
      </c>
    </row>
    <row r="3430" spans="1:21" ht="30" x14ac:dyDescent="0.25">
      <c r="A3430">
        <v>3428</v>
      </c>
      <c r="B3430" s="3" t="s">
        <v>3426</v>
      </c>
      <c r="C3430" s="3" t="s">
        <v>7537</v>
      </c>
      <c r="D3430" s="6">
        <v>1200</v>
      </c>
      <c r="E3430" s="8">
        <v>2055</v>
      </c>
      <c r="F3430" t="s">
        <v>8217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8268</v>
      </c>
      <c r="O3430">
        <f t="shared" si="212"/>
        <v>171</v>
      </c>
      <c r="P3430" s="11">
        <f t="shared" si="213"/>
        <v>40.29</v>
      </c>
      <c r="Q3430" t="s">
        <v>8314</v>
      </c>
      <c r="R3430" t="s">
        <v>8315</v>
      </c>
      <c r="S3430" s="10">
        <f t="shared" si="214"/>
        <v>42038.720451388886</v>
      </c>
      <c r="T3430">
        <f t="shared" si="215"/>
        <v>2015</v>
      </c>
      <c r="U3430" s="15" t="str" cm="1">
        <f t="array" ref="U3430">_xlfn.IFS(MONTH($S3430)=1, "January", MONTH($S3430)=2, "Feburary", MONTH($S3430)=3, "March", MONTH($S3430)=4, "April", MONTH($S3430)=5, "May", MONTH($S3430)=6, "June", MONTH($S3430)=7, "July", MONTH($S3430)=8, "August", MONTH($S3430)=9, "September", MONTH($S3430)=10, "October", MONTH($S3430)=11, "November", MONTH($S3430)=12, "December")</f>
        <v>Feburary</v>
      </c>
    </row>
    <row r="3431" spans="1:21" ht="30" x14ac:dyDescent="0.25">
      <c r="A3431">
        <v>3429</v>
      </c>
      <c r="B3431" s="3" t="s">
        <v>3427</v>
      </c>
      <c r="C3431" s="3" t="s">
        <v>7538</v>
      </c>
      <c r="D3431" s="6">
        <v>1200</v>
      </c>
      <c r="E3431" s="8">
        <v>195</v>
      </c>
      <c r="F3431" t="s">
        <v>8217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8268</v>
      </c>
      <c r="O3431">
        <f t="shared" si="212"/>
        <v>16</v>
      </c>
      <c r="P3431" s="11">
        <f t="shared" si="213"/>
        <v>16.25</v>
      </c>
      <c r="Q3431" t="s">
        <v>8314</v>
      </c>
      <c r="R3431" t="s">
        <v>8315</v>
      </c>
      <c r="S3431" s="10">
        <f t="shared" si="214"/>
        <v>42662.021539351852</v>
      </c>
      <c r="T3431">
        <f t="shared" si="215"/>
        <v>2016</v>
      </c>
      <c r="U3431" s="15" t="str" cm="1">
        <f t="array" ref="U3431">_xlfn.IFS(MONTH($S3431)=1, "January", MONTH($S3431)=2, "Feburary", MONTH($S3431)=3, "March", MONTH($S3431)=4, "April", MONTH($S3431)=5, "May", MONTH($S3431)=6, "June", MONTH($S3431)=7, "July", MONTH($S3431)=8, "August", MONTH($S3431)=9, "September", MONTH($S3431)=10, "October", MONTH($S3431)=11, "November", MONTH($S3431)=12, "December")</f>
        <v>October</v>
      </c>
    </row>
    <row r="3432" spans="1:21" ht="30" x14ac:dyDescent="0.25">
      <c r="A3432">
        <v>3430</v>
      </c>
      <c r="B3432" s="3" t="s">
        <v>3428</v>
      </c>
      <c r="C3432" s="3" t="s">
        <v>7539</v>
      </c>
      <c r="D3432" s="6">
        <v>1200</v>
      </c>
      <c r="E3432" s="8">
        <v>2170.9899999999998</v>
      </c>
      <c r="F3432" t="s">
        <v>8217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8268</v>
      </c>
      <c r="O3432">
        <f t="shared" si="212"/>
        <v>181</v>
      </c>
      <c r="P3432" s="11">
        <f t="shared" si="213"/>
        <v>30.15</v>
      </c>
      <c r="Q3432" t="s">
        <v>8314</v>
      </c>
      <c r="R3432" t="s">
        <v>8315</v>
      </c>
      <c r="S3432" s="10">
        <f t="shared" si="214"/>
        <v>41820.945613425924</v>
      </c>
      <c r="T3432">
        <f t="shared" si="215"/>
        <v>2014</v>
      </c>
      <c r="U3432" s="15" t="str" cm="1">
        <f t="array" ref="U3432">_xlfn.IFS(MONTH($S3432)=1, "January", MONTH($S3432)=2, "Feburary", MONTH($S3432)=3, "March", MONTH($S3432)=4, "April", MONTH($S3432)=5, "May", MONTH($S3432)=6, "June", MONTH($S3432)=7, "July", MONTH($S3432)=8, "August", MONTH($S3432)=9, "September", MONTH($S3432)=10, "October", MONTH($S3432)=11, "November", MONTH($S3432)=12, "December")</f>
        <v>June</v>
      </c>
    </row>
    <row r="3433" spans="1:21" ht="30" x14ac:dyDescent="0.25">
      <c r="A3433">
        <v>3431</v>
      </c>
      <c r="B3433" s="3" t="s">
        <v>3429</v>
      </c>
      <c r="C3433" s="3" t="s">
        <v>7540</v>
      </c>
      <c r="D3433" s="6">
        <v>1200</v>
      </c>
      <c r="E3433" s="8">
        <v>2000</v>
      </c>
      <c r="F3433" t="s">
        <v>8217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8268</v>
      </c>
      <c r="O3433">
        <f t="shared" si="212"/>
        <v>167</v>
      </c>
      <c r="P3433" s="11">
        <f t="shared" si="213"/>
        <v>95.24</v>
      </c>
      <c r="Q3433" t="s">
        <v>8314</v>
      </c>
      <c r="R3433" t="s">
        <v>8315</v>
      </c>
      <c r="S3433" s="10">
        <f t="shared" si="214"/>
        <v>41839.730937500004</v>
      </c>
      <c r="T3433">
        <f t="shared" si="215"/>
        <v>2014</v>
      </c>
      <c r="U3433" s="15" t="str" cm="1">
        <f t="array" ref="U3433">_xlfn.IFS(MONTH($S3433)=1, "January", MONTH($S3433)=2, "Feburary", MONTH($S3433)=3, "March", MONTH($S3433)=4, "April", MONTH($S3433)=5, "May", MONTH($S3433)=6, "June", MONTH($S3433)=7, "July", MONTH($S3433)=8, "August", MONTH($S3433)=9, "September", MONTH($S3433)=10, "October", MONTH($S3433)=11, "November", MONTH($S3433)=12, "December")</f>
        <v>July</v>
      </c>
    </row>
    <row r="3434" spans="1:21" ht="30" x14ac:dyDescent="0.25">
      <c r="A3434">
        <v>3432</v>
      </c>
      <c r="B3434" s="3" t="s">
        <v>3430</v>
      </c>
      <c r="C3434" s="3" t="s">
        <v>7541</v>
      </c>
      <c r="D3434" s="6">
        <v>1200</v>
      </c>
      <c r="E3434" s="8">
        <v>2193</v>
      </c>
      <c r="F3434" t="s">
        <v>8217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8268</v>
      </c>
      <c r="O3434">
        <f t="shared" si="212"/>
        <v>183</v>
      </c>
      <c r="P3434" s="11">
        <f t="shared" si="213"/>
        <v>52.21</v>
      </c>
      <c r="Q3434" t="s">
        <v>8314</v>
      </c>
      <c r="R3434" t="s">
        <v>8315</v>
      </c>
      <c r="S3434" s="10">
        <f t="shared" si="214"/>
        <v>42380.581180555557</v>
      </c>
      <c r="T3434">
        <f t="shared" si="215"/>
        <v>2016</v>
      </c>
      <c r="U3434" s="15" t="str" cm="1">
        <f t="array" ref="U3434">_xlfn.IFS(MONTH($S3434)=1, "January", MONTH($S3434)=2, "Feburary", MONTH($S3434)=3, "March", MONTH($S3434)=4, "April", MONTH($S3434)=5, "May", MONTH($S3434)=6, "June", MONTH($S3434)=7, "July", MONTH($S3434)=8, "August", MONTH($S3434)=9, "September", MONTH($S3434)=10, "October", MONTH($S3434)=11, "November", MONTH($S3434)=12, "December")</f>
        <v>January</v>
      </c>
    </row>
    <row r="3435" spans="1:21" ht="30" x14ac:dyDescent="0.25">
      <c r="A3435">
        <v>3433</v>
      </c>
      <c r="B3435" s="3" t="s">
        <v>3431</v>
      </c>
      <c r="C3435" s="3" t="s">
        <v>7542</v>
      </c>
      <c r="D3435" s="6">
        <v>1200</v>
      </c>
      <c r="E3435" s="8">
        <v>9525</v>
      </c>
      <c r="F3435" t="s">
        <v>8217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8268</v>
      </c>
      <c r="O3435">
        <f t="shared" si="212"/>
        <v>794</v>
      </c>
      <c r="P3435" s="11">
        <f t="shared" si="213"/>
        <v>134.15</v>
      </c>
      <c r="Q3435" t="s">
        <v>8314</v>
      </c>
      <c r="R3435" t="s">
        <v>8315</v>
      </c>
      <c r="S3435" s="10">
        <f t="shared" si="214"/>
        <v>41776.063136574077</v>
      </c>
      <c r="T3435">
        <f t="shared" si="215"/>
        <v>2014</v>
      </c>
      <c r="U3435" s="15" t="str" cm="1">
        <f t="array" ref="U3435">_xlfn.IFS(MONTH($S3435)=1, "January", MONTH($S3435)=2, "Feburary", MONTH($S3435)=3, "March", MONTH($S3435)=4, "April", MONTH($S3435)=5, "May", MONTH($S3435)=6, "June", MONTH($S3435)=7, "July", MONTH($S3435)=8, "August", MONTH($S3435)=9, "September", MONTH($S3435)=10, "October", MONTH($S3435)=11, "November", MONTH($S3435)=12, "December")</f>
        <v>May</v>
      </c>
    </row>
    <row r="3436" spans="1:21" ht="30" x14ac:dyDescent="0.25">
      <c r="A3436">
        <v>3434</v>
      </c>
      <c r="B3436" s="3" t="s">
        <v>3432</v>
      </c>
      <c r="C3436" s="3" t="s">
        <v>7543</v>
      </c>
      <c r="D3436" s="6">
        <v>1200</v>
      </c>
      <c r="E3436" s="8">
        <v>10555</v>
      </c>
      <c r="F3436" t="s">
        <v>8217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>
        <f t="shared" si="212"/>
        <v>880</v>
      </c>
      <c r="P3436" s="11">
        <f t="shared" si="213"/>
        <v>62.83</v>
      </c>
      <c r="Q3436" t="s">
        <v>8314</v>
      </c>
      <c r="R3436" t="s">
        <v>8315</v>
      </c>
      <c r="S3436" s="10">
        <f t="shared" si="214"/>
        <v>41800.380428240744</v>
      </c>
      <c r="T3436">
        <f t="shared" si="215"/>
        <v>2014</v>
      </c>
      <c r="U3436" s="15" t="str" cm="1">
        <f t="array" ref="U3436">_xlfn.IFS(MONTH($S3436)=1, "January", MONTH($S3436)=2, "Feburary", MONTH($S3436)=3, "March", MONTH($S3436)=4, "April", MONTH($S3436)=5, "May", MONTH($S3436)=6, "June", MONTH($S3436)=7, "July", MONTH($S3436)=8, "August", MONTH($S3436)=9, "September", MONTH($S3436)=10, "October", MONTH($S3436)=11, "November", MONTH($S3436)=12, "December")</f>
        <v>June</v>
      </c>
    </row>
    <row r="3437" spans="1:21" ht="30" x14ac:dyDescent="0.25">
      <c r="A3437">
        <v>3435</v>
      </c>
      <c r="B3437" s="3" t="s">
        <v>3433</v>
      </c>
      <c r="C3437" s="3" t="s">
        <v>7544</v>
      </c>
      <c r="D3437" s="6">
        <v>1200</v>
      </c>
      <c r="E3437" s="8">
        <v>1120</v>
      </c>
      <c r="F3437" t="s">
        <v>8217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8268</v>
      </c>
      <c r="O3437">
        <f t="shared" si="212"/>
        <v>93</v>
      </c>
      <c r="P3437" s="11">
        <f t="shared" si="213"/>
        <v>58.95</v>
      </c>
      <c r="Q3437" t="s">
        <v>8314</v>
      </c>
      <c r="R3437" t="s">
        <v>8315</v>
      </c>
      <c r="S3437" s="10">
        <f t="shared" si="214"/>
        <v>42572.61681712963</v>
      </c>
      <c r="T3437">
        <f t="shared" si="215"/>
        <v>2016</v>
      </c>
      <c r="U3437" s="15" t="str" cm="1">
        <f t="array" ref="U3437">_xlfn.IFS(MONTH($S3437)=1, "January", MONTH($S3437)=2, "Feburary", MONTH($S3437)=3, "March", MONTH($S3437)=4, "April", MONTH($S3437)=5, "May", MONTH($S3437)=6, "June", MONTH($S3437)=7, "July", MONTH($S3437)=8, "August", MONTH($S3437)=9, "September", MONTH($S3437)=10, "October", MONTH($S3437)=11, "November", MONTH($S3437)=12, "December")</f>
        <v>July</v>
      </c>
    </row>
    <row r="3438" spans="1:21" ht="30" x14ac:dyDescent="0.25">
      <c r="A3438">
        <v>3436</v>
      </c>
      <c r="B3438" s="3" t="s">
        <v>3434</v>
      </c>
      <c r="C3438" s="3" t="s">
        <v>7545</v>
      </c>
      <c r="D3438" s="6">
        <v>1200</v>
      </c>
      <c r="E3438" s="8">
        <v>5295</v>
      </c>
      <c r="F3438" t="s">
        <v>8217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>
        <f t="shared" si="212"/>
        <v>441</v>
      </c>
      <c r="P3438" s="11">
        <f t="shared" si="213"/>
        <v>143.11000000000001</v>
      </c>
      <c r="Q3438" t="s">
        <v>8314</v>
      </c>
      <c r="R3438" t="s">
        <v>8315</v>
      </c>
      <c r="S3438" s="10">
        <f t="shared" si="214"/>
        <v>41851.541585648149</v>
      </c>
      <c r="T3438">
        <f t="shared" si="215"/>
        <v>2014</v>
      </c>
      <c r="U3438" s="15" t="str" cm="1">
        <f t="array" ref="U3438">_xlfn.IFS(MONTH($S3438)=1, "January", MONTH($S3438)=2, "Feburary", MONTH($S3438)=3, "March", MONTH($S3438)=4, "April", MONTH($S3438)=5, "May", MONTH($S3438)=6, "June", MONTH($S3438)=7, "July", MONTH($S3438)=8, "August", MONTH($S3438)=9, "September", MONTH($S3438)=10, "October", MONTH($S3438)=11, "November", MONTH($S3438)=12, "December")</f>
        <v>July</v>
      </c>
    </row>
    <row r="3439" spans="1:21" ht="30" x14ac:dyDescent="0.25">
      <c r="A3439">
        <v>3437</v>
      </c>
      <c r="B3439" s="3" t="s">
        <v>3435</v>
      </c>
      <c r="C3439" s="3" t="s">
        <v>7546</v>
      </c>
      <c r="D3439" s="6">
        <v>1200</v>
      </c>
      <c r="E3439" s="8">
        <v>3030</v>
      </c>
      <c r="F3439" t="s">
        <v>8217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8268</v>
      </c>
      <c r="O3439">
        <f t="shared" si="212"/>
        <v>253</v>
      </c>
      <c r="P3439" s="11">
        <f t="shared" si="213"/>
        <v>84.17</v>
      </c>
      <c r="Q3439" t="s">
        <v>8314</v>
      </c>
      <c r="R3439" t="s">
        <v>8315</v>
      </c>
      <c r="S3439" s="10">
        <f t="shared" si="214"/>
        <v>42205.710879629631</v>
      </c>
      <c r="T3439">
        <f t="shared" si="215"/>
        <v>2015</v>
      </c>
      <c r="U3439" s="15" t="str" cm="1">
        <f t="array" ref="U3439">_xlfn.IFS(MONTH($S3439)=1, "January", MONTH($S3439)=2, "Feburary", MONTH($S3439)=3, "March", MONTH($S3439)=4, "April", MONTH($S3439)=5, "May", MONTH($S3439)=6, "June", MONTH($S3439)=7, "July", MONTH($S3439)=8, "August", MONTH($S3439)=9, "September", MONTH($S3439)=10, "October", MONTH($S3439)=11, "November", MONTH($S3439)=12, "December")</f>
        <v>July</v>
      </c>
    </row>
    <row r="3440" spans="1:21" ht="30" x14ac:dyDescent="0.25">
      <c r="A3440">
        <v>3438</v>
      </c>
      <c r="B3440" s="3" t="s">
        <v>3436</v>
      </c>
      <c r="C3440" s="3" t="s">
        <v>7547</v>
      </c>
      <c r="D3440" s="6">
        <v>1200</v>
      </c>
      <c r="E3440" s="8">
        <v>2605</v>
      </c>
      <c r="F3440" t="s">
        <v>8217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8268</v>
      </c>
      <c r="O3440">
        <f t="shared" si="212"/>
        <v>217</v>
      </c>
      <c r="P3440" s="11">
        <f t="shared" si="213"/>
        <v>186.07</v>
      </c>
      <c r="Q3440" t="s">
        <v>8314</v>
      </c>
      <c r="R3440" t="s">
        <v>8315</v>
      </c>
      <c r="S3440" s="10">
        <f t="shared" si="214"/>
        <v>42100.927858796291</v>
      </c>
      <c r="T3440">
        <f t="shared" si="215"/>
        <v>2015</v>
      </c>
      <c r="U3440" s="15" t="str" cm="1">
        <f t="array" ref="U3440">_xlfn.IFS(MONTH($S3440)=1, "January", MONTH($S3440)=2, "Feburary", MONTH($S3440)=3, "March", MONTH($S3440)=4, "April", MONTH($S3440)=5, "May", MONTH($S3440)=6, "June", MONTH($S3440)=7, "July", MONTH($S3440)=8, "August", MONTH($S3440)=9, "September", MONTH($S3440)=10, "October", MONTH($S3440)=11, "November", MONTH($S3440)=12, "December")</f>
        <v>April</v>
      </c>
    </row>
    <row r="3441" spans="1:21" ht="30" x14ac:dyDescent="0.25">
      <c r="A3441">
        <v>3439</v>
      </c>
      <c r="B3441" s="3" t="s">
        <v>3437</v>
      </c>
      <c r="C3441" s="3" t="s">
        <v>7548</v>
      </c>
      <c r="D3441" s="6">
        <v>1200</v>
      </c>
      <c r="E3441" s="8">
        <v>1616.14</v>
      </c>
      <c r="F3441" t="s">
        <v>8217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8268</v>
      </c>
      <c r="O3441">
        <f t="shared" si="212"/>
        <v>135</v>
      </c>
      <c r="P3441" s="11">
        <f t="shared" si="213"/>
        <v>89.79</v>
      </c>
      <c r="Q3441" t="s">
        <v>8314</v>
      </c>
      <c r="R3441" t="s">
        <v>8315</v>
      </c>
      <c r="S3441" s="10">
        <f t="shared" si="214"/>
        <v>42374.911226851851</v>
      </c>
      <c r="T3441">
        <f t="shared" si="215"/>
        <v>2016</v>
      </c>
      <c r="U3441" s="15" t="str" cm="1">
        <f t="array" ref="U3441">_xlfn.IFS(MONTH($S3441)=1, "January", MONTH($S3441)=2, "Feburary", MONTH($S3441)=3, "March", MONTH($S3441)=4, "April", MONTH($S3441)=5, "May", MONTH($S3441)=6, "June", MONTH($S3441)=7, "July", MONTH($S3441)=8, "August", MONTH($S3441)=9, "September", MONTH($S3441)=10, "October", MONTH($S3441)=11, "November", MONTH($S3441)=12, "December")</f>
        <v>January</v>
      </c>
    </row>
    <row r="3442" spans="1:21" ht="30" x14ac:dyDescent="0.25">
      <c r="A3442">
        <v>3440</v>
      </c>
      <c r="B3442" s="3" t="s">
        <v>3438</v>
      </c>
      <c r="C3442" s="3" t="s">
        <v>7549</v>
      </c>
      <c r="D3442" s="6">
        <v>1200</v>
      </c>
      <c r="E3442" s="8">
        <v>5260.92</v>
      </c>
      <c r="F3442" t="s">
        <v>8217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>
        <f t="shared" si="212"/>
        <v>438</v>
      </c>
      <c r="P3442" s="11">
        <f t="shared" si="213"/>
        <v>64.16</v>
      </c>
      <c r="Q3442" t="s">
        <v>8314</v>
      </c>
      <c r="R3442" t="s">
        <v>8315</v>
      </c>
      <c r="S3442" s="10">
        <f t="shared" si="214"/>
        <v>41809.12300925926</v>
      </c>
      <c r="T3442">
        <f t="shared" si="215"/>
        <v>2014</v>
      </c>
      <c r="U3442" s="15" t="str" cm="1">
        <f t="array" ref="U3442">_xlfn.IFS(MONTH($S3442)=1, "January", MONTH($S3442)=2, "Feburary", MONTH($S3442)=3, "March", MONTH($S3442)=4, "April", MONTH($S3442)=5, "May", MONTH($S3442)=6, "June", MONTH($S3442)=7, "July", MONTH($S3442)=8, "August", MONTH($S3442)=9, "September", MONTH($S3442)=10, "October", MONTH($S3442)=11, "November", MONTH($S3442)=12, "December")</f>
        <v>June</v>
      </c>
    </row>
    <row r="3443" spans="1:21" ht="30" x14ac:dyDescent="0.25">
      <c r="A3443">
        <v>3441</v>
      </c>
      <c r="B3443" s="3" t="s">
        <v>3439</v>
      </c>
      <c r="C3443" s="3" t="s">
        <v>7550</v>
      </c>
      <c r="D3443" s="6">
        <v>1200</v>
      </c>
      <c r="E3443" s="8">
        <v>2565</v>
      </c>
      <c r="F3443" t="s">
        <v>8217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8268</v>
      </c>
      <c r="O3443">
        <f t="shared" si="212"/>
        <v>214</v>
      </c>
      <c r="P3443" s="11">
        <f t="shared" si="213"/>
        <v>59.65</v>
      </c>
      <c r="Q3443" t="s">
        <v>8314</v>
      </c>
      <c r="R3443" t="s">
        <v>8315</v>
      </c>
      <c r="S3443" s="10">
        <f t="shared" si="214"/>
        <v>42294.429641203707</v>
      </c>
      <c r="T3443">
        <f t="shared" si="215"/>
        <v>2015</v>
      </c>
      <c r="U3443" s="15" t="str" cm="1">
        <f t="array" ref="U3443">_xlfn.IFS(MONTH($S3443)=1, "January", MONTH($S3443)=2, "Feburary", MONTH($S3443)=3, "March", MONTH($S3443)=4, "April", MONTH($S3443)=5, "May", MONTH($S3443)=6, "June", MONTH($S3443)=7, "July", MONTH($S3443)=8, "August", MONTH($S3443)=9, "September", MONTH($S3443)=10, "October", MONTH($S3443)=11, "November", MONTH($S3443)=12, "December")</f>
        <v>October</v>
      </c>
    </row>
    <row r="3444" spans="1:21" ht="30" x14ac:dyDescent="0.25">
      <c r="A3444">
        <v>3442</v>
      </c>
      <c r="B3444" s="3" t="s">
        <v>3440</v>
      </c>
      <c r="C3444" s="3" t="s">
        <v>7551</v>
      </c>
      <c r="D3444" s="6">
        <v>1200</v>
      </c>
      <c r="E3444" s="8">
        <v>250</v>
      </c>
      <c r="F3444" t="s">
        <v>8217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8268</v>
      </c>
      <c r="O3444">
        <f t="shared" si="212"/>
        <v>21</v>
      </c>
      <c r="P3444" s="11">
        <f t="shared" si="213"/>
        <v>31.25</v>
      </c>
      <c r="Q3444" t="s">
        <v>8314</v>
      </c>
      <c r="R3444" t="s">
        <v>8315</v>
      </c>
      <c r="S3444" s="10">
        <f t="shared" si="214"/>
        <v>42124.841111111105</v>
      </c>
      <c r="T3444">
        <f t="shared" si="215"/>
        <v>2015</v>
      </c>
      <c r="U3444" s="15" t="str" cm="1">
        <f t="array" ref="U3444">_xlfn.IFS(MONTH($S3444)=1, "January", MONTH($S3444)=2, "Feburary", MONTH($S3444)=3, "March", MONTH($S3444)=4, "April", MONTH($S3444)=5, "May", MONTH($S3444)=6, "June", MONTH($S3444)=7, "July", MONTH($S3444)=8, "August", MONTH($S3444)=9, "September", MONTH($S3444)=10, "October", MONTH($S3444)=11, "November", MONTH($S3444)=12, "December")</f>
        <v>April</v>
      </c>
    </row>
    <row r="3445" spans="1:21" ht="30" x14ac:dyDescent="0.25">
      <c r="A3445">
        <v>3443</v>
      </c>
      <c r="B3445" s="3" t="s">
        <v>3441</v>
      </c>
      <c r="C3445" s="3" t="s">
        <v>7552</v>
      </c>
      <c r="D3445" s="6">
        <v>1200</v>
      </c>
      <c r="E3445" s="8">
        <v>1855</v>
      </c>
      <c r="F3445" t="s">
        <v>8217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8268</v>
      </c>
      <c r="O3445">
        <f t="shared" si="212"/>
        <v>155</v>
      </c>
      <c r="P3445" s="11">
        <f t="shared" si="213"/>
        <v>41.22</v>
      </c>
      <c r="Q3445" t="s">
        <v>8314</v>
      </c>
      <c r="R3445" t="s">
        <v>8315</v>
      </c>
      <c r="S3445" s="10">
        <f t="shared" si="214"/>
        <v>41861.524837962963</v>
      </c>
      <c r="T3445">
        <f t="shared" si="215"/>
        <v>2014</v>
      </c>
      <c r="U3445" s="15" t="str" cm="1">
        <f t="array" ref="U3445">_xlfn.IFS(MONTH($S3445)=1, "January", MONTH($S3445)=2, "Feburary", MONTH($S3445)=3, "March", MONTH($S3445)=4, "April", MONTH($S3445)=5, "May", MONTH($S3445)=6, "June", MONTH($S3445)=7, "July", MONTH($S3445)=8, "August", MONTH($S3445)=9, "September", MONTH($S3445)=10, "October", MONTH($S3445)=11, "November", MONTH($S3445)=12, "December")</f>
        <v>August</v>
      </c>
    </row>
    <row r="3446" spans="1:21" ht="30" x14ac:dyDescent="0.25">
      <c r="A3446">
        <v>3444</v>
      </c>
      <c r="B3446" s="3" t="s">
        <v>3442</v>
      </c>
      <c r="C3446" s="3" t="s">
        <v>7553</v>
      </c>
      <c r="D3446" s="6">
        <v>1200</v>
      </c>
      <c r="E3446" s="8">
        <v>867</v>
      </c>
      <c r="F3446" t="s">
        <v>8217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8268</v>
      </c>
      <c r="O3446">
        <f t="shared" si="212"/>
        <v>72</v>
      </c>
      <c r="P3446" s="11">
        <f t="shared" si="213"/>
        <v>43.35</v>
      </c>
      <c r="Q3446" t="s">
        <v>8314</v>
      </c>
      <c r="R3446" t="s">
        <v>8315</v>
      </c>
      <c r="S3446" s="10">
        <f t="shared" si="214"/>
        <v>42521.291504629626</v>
      </c>
      <c r="T3446">
        <f t="shared" si="215"/>
        <v>2016</v>
      </c>
      <c r="U3446" s="15" t="str" cm="1">
        <f t="array" ref="U3446">_xlfn.IFS(MONTH($S3446)=1, "January", MONTH($S3446)=2, "Feburary", MONTH($S3446)=3, "March", MONTH($S3446)=4, "April", MONTH($S3446)=5, "May", MONTH($S3446)=6, "June", MONTH($S3446)=7, "July", MONTH($S3446)=8, "August", MONTH($S3446)=9, "September", MONTH($S3446)=10, "October", MONTH($S3446)=11, "November", MONTH($S3446)=12, "December")</f>
        <v>May</v>
      </c>
    </row>
    <row r="3447" spans="1:21" ht="30" x14ac:dyDescent="0.25">
      <c r="A3447">
        <v>3445</v>
      </c>
      <c r="B3447" s="3" t="s">
        <v>3443</v>
      </c>
      <c r="C3447" s="3" t="s">
        <v>7554</v>
      </c>
      <c r="D3447" s="6">
        <v>1200</v>
      </c>
      <c r="E3447" s="8">
        <v>2000</v>
      </c>
      <c r="F3447" t="s">
        <v>8217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8268</v>
      </c>
      <c r="O3447">
        <f t="shared" si="212"/>
        <v>167</v>
      </c>
      <c r="P3447" s="11">
        <f t="shared" si="213"/>
        <v>64.52</v>
      </c>
      <c r="Q3447" t="s">
        <v>8314</v>
      </c>
      <c r="R3447" t="s">
        <v>8315</v>
      </c>
      <c r="S3447" s="10">
        <f t="shared" si="214"/>
        <v>42272.530509259261</v>
      </c>
      <c r="T3447">
        <f t="shared" si="215"/>
        <v>2015</v>
      </c>
      <c r="U3447" s="15" t="str" cm="1">
        <f t="array" ref="U3447">_xlfn.IFS(MONTH($S3447)=1, "January", MONTH($S3447)=2, "Feburary", MONTH($S3447)=3, "March", MONTH($S3447)=4, "April", MONTH($S3447)=5, "May", MONTH($S3447)=6, "June", MONTH($S3447)=7, "July", MONTH($S3447)=8, "August", MONTH($S3447)=9, "September", MONTH($S3447)=10, "October", MONTH($S3447)=11, "November", MONTH($S3447)=12, "December")</f>
        <v>September</v>
      </c>
    </row>
    <row r="3448" spans="1:21" ht="30" x14ac:dyDescent="0.25">
      <c r="A3448">
        <v>3446</v>
      </c>
      <c r="B3448" s="3" t="s">
        <v>3444</v>
      </c>
      <c r="C3448" s="3" t="s">
        <v>7555</v>
      </c>
      <c r="D3448" s="6">
        <v>1150</v>
      </c>
      <c r="E3448" s="8">
        <v>1082</v>
      </c>
      <c r="F3448" t="s">
        <v>8217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8268</v>
      </c>
      <c r="O3448">
        <f t="shared" si="212"/>
        <v>94</v>
      </c>
      <c r="P3448" s="11">
        <f t="shared" si="213"/>
        <v>43.28</v>
      </c>
      <c r="Q3448" t="s">
        <v>8314</v>
      </c>
      <c r="R3448" t="s">
        <v>8315</v>
      </c>
      <c r="S3448" s="10">
        <f t="shared" si="214"/>
        <v>42016.832465277781</v>
      </c>
      <c r="T3448">
        <f t="shared" si="215"/>
        <v>2015</v>
      </c>
      <c r="U3448" s="15" t="str" cm="1">
        <f t="array" ref="U3448">_xlfn.IFS(MONTH($S3448)=1, "January", MONTH($S3448)=2, "Feburary", MONTH($S3448)=3, "March", MONTH($S3448)=4, "April", MONTH($S3448)=5, "May", MONTH($S3448)=6, "June", MONTH($S3448)=7, "July", MONTH($S3448)=8, "August", MONTH($S3448)=9, "September", MONTH($S3448)=10, "October", MONTH($S3448)=11, "November", MONTH($S3448)=12, "December")</f>
        <v>January</v>
      </c>
    </row>
    <row r="3449" spans="1:21" x14ac:dyDescent="0.25">
      <c r="A3449">
        <v>3447</v>
      </c>
      <c r="B3449" s="3" t="s">
        <v>3445</v>
      </c>
      <c r="C3449" s="3" t="s">
        <v>7556</v>
      </c>
      <c r="D3449" s="6">
        <v>1150</v>
      </c>
      <c r="E3449" s="8">
        <v>1078</v>
      </c>
      <c r="F3449" t="s">
        <v>8217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>
        <f t="shared" si="212"/>
        <v>94</v>
      </c>
      <c r="P3449" s="11">
        <f t="shared" si="213"/>
        <v>77</v>
      </c>
      <c r="Q3449" t="s">
        <v>8314</v>
      </c>
      <c r="R3449" t="s">
        <v>8315</v>
      </c>
      <c r="S3449" s="10">
        <f t="shared" si="214"/>
        <v>42402.889027777783</v>
      </c>
      <c r="T3449">
        <f t="shared" si="215"/>
        <v>2016</v>
      </c>
      <c r="U3449" s="15" t="str" cm="1">
        <f t="array" ref="U3449">_xlfn.IFS(MONTH($S3449)=1, "January", MONTH($S3449)=2, "Feburary", MONTH($S3449)=3, "March", MONTH($S3449)=4, "April", MONTH($S3449)=5, "May", MONTH($S3449)=6, "June", MONTH($S3449)=7, "July", MONTH($S3449)=8, "August", MONTH($S3449)=9, "September", MONTH($S3449)=10, "October", MONTH($S3449)=11, "November", MONTH($S3449)=12, "December")</f>
        <v>Feburary</v>
      </c>
    </row>
    <row r="3450" spans="1:21" ht="30" x14ac:dyDescent="0.25">
      <c r="A3450">
        <v>3448</v>
      </c>
      <c r="B3450" s="3" t="s">
        <v>3446</v>
      </c>
      <c r="C3450" s="3" t="s">
        <v>7557</v>
      </c>
      <c r="D3450" s="6">
        <v>1110</v>
      </c>
      <c r="E3450" s="8">
        <v>2305</v>
      </c>
      <c r="F3450" t="s">
        <v>8217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8268</v>
      </c>
      <c r="O3450">
        <f t="shared" si="212"/>
        <v>208</v>
      </c>
      <c r="P3450" s="11">
        <f t="shared" si="213"/>
        <v>51.22</v>
      </c>
      <c r="Q3450" t="s">
        <v>8314</v>
      </c>
      <c r="R3450" t="s">
        <v>8315</v>
      </c>
      <c r="S3450" s="10">
        <f t="shared" si="214"/>
        <v>41960.119085648148</v>
      </c>
      <c r="T3450">
        <f t="shared" si="215"/>
        <v>2014</v>
      </c>
      <c r="U3450" s="15" t="str" cm="1">
        <f t="array" ref="U3450">_xlfn.IFS(MONTH($S3450)=1, "January", MONTH($S3450)=2, "Feburary", MONTH($S3450)=3, "March", MONTH($S3450)=4, "April", MONTH($S3450)=5, "May", MONTH($S3450)=6, "June", MONTH($S3450)=7, "July", MONTH($S3450)=8, "August", MONTH($S3450)=9, "September", MONTH($S3450)=10, "October", MONTH($S3450)=11, "November", MONTH($S3450)=12, "December")</f>
        <v>November</v>
      </c>
    </row>
    <row r="3451" spans="1:21" ht="30" x14ac:dyDescent="0.25">
      <c r="A3451">
        <v>3449</v>
      </c>
      <c r="B3451" s="3" t="s">
        <v>3447</v>
      </c>
      <c r="C3451" s="3" t="s">
        <v>7558</v>
      </c>
      <c r="D3451" s="6">
        <v>1100</v>
      </c>
      <c r="E3451" s="8">
        <v>1365</v>
      </c>
      <c r="F3451" t="s">
        <v>8217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8268</v>
      </c>
      <c r="O3451">
        <f t="shared" si="212"/>
        <v>124</v>
      </c>
      <c r="P3451" s="11">
        <f t="shared" si="213"/>
        <v>68.25</v>
      </c>
      <c r="Q3451" t="s">
        <v>8314</v>
      </c>
      <c r="R3451" t="s">
        <v>8315</v>
      </c>
      <c r="S3451" s="10">
        <f t="shared" si="214"/>
        <v>42532.052523148144</v>
      </c>
      <c r="T3451">
        <f t="shared" si="215"/>
        <v>2016</v>
      </c>
      <c r="U3451" s="15" t="str" cm="1">
        <f t="array" ref="U3451">_xlfn.IFS(MONTH($S3451)=1, "January", MONTH($S3451)=2, "Feburary", MONTH($S3451)=3, "March", MONTH($S3451)=4, "April", MONTH($S3451)=5, "May", MONTH($S3451)=6, "June", MONTH($S3451)=7, "July", MONTH($S3451)=8, "August", MONTH($S3451)=9, "September", MONTH($S3451)=10, "October", MONTH($S3451)=11, "November", MONTH($S3451)=12, "December")</f>
        <v>June</v>
      </c>
    </row>
    <row r="3452" spans="1:21" ht="30" x14ac:dyDescent="0.25">
      <c r="A3452">
        <v>3450</v>
      </c>
      <c r="B3452" s="3" t="s">
        <v>3448</v>
      </c>
      <c r="C3452" s="3" t="s">
        <v>7559</v>
      </c>
      <c r="D3452" s="6">
        <v>1100</v>
      </c>
      <c r="E3452" s="8">
        <v>760</v>
      </c>
      <c r="F3452" t="s">
        <v>8217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8268</v>
      </c>
      <c r="O3452">
        <f t="shared" si="212"/>
        <v>69</v>
      </c>
      <c r="P3452" s="11">
        <f t="shared" si="213"/>
        <v>19.489999999999998</v>
      </c>
      <c r="Q3452" t="s">
        <v>8314</v>
      </c>
      <c r="R3452" t="s">
        <v>8315</v>
      </c>
      <c r="S3452" s="10">
        <f t="shared" si="214"/>
        <v>42036.704525462963</v>
      </c>
      <c r="T3452">
        <f t="shared" si="215"/>
        <v>2015</v>
      </c>
      <c r="U3452" s="15" t="str" cm="1">
        <f t="array" ref="U3452">_xlfn.IFS(MONTH($S3452)=1, "January", MONTH($S3452)=2, "Feburary", MONTH($S3452)=3, "March", MONTH($S3452)=4, "April", MONTH($S3452)=5, "May", MONTH($S3452)=6, "June", MONTH($S3452)=7, "July", MONTH($S3452)=8, "August", MONTH($S3452)=9, "September", MONTH($S3452)=10, "October", MONTH($S3452)=11, "November", MONTH($S3452)=12, "December")</f>
        <v>Feburary</v>
      </c>
    </row>
    <row r="3453" spans="1:21" ht="30" x14ac:dyDescent="0.25">
      <c r="A3453">
        <v>3451</v>
      </c>
      <c r="B3453" s="3" t="s">
        <v>3449</v>
      </c>
      <c r="C3453" s="3" t="s">
        <v>7560</v>
      </c>
      <c r="D3453" s="6">
        <v>1100</v>
      </c>
      <c r="E3453" s="8">
        <v>658</v>
      </c>
      <c r="F3453" t="s">
        <v>8217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8268</v>
      </c>
      <c r="O3453">
        <f t="shared" si="212"/>
        <v>60</v>
      </c>
      <c r="P3453" s="11">
        <f t="shared" si="213"/>
        <v>41.13</v>
      </c>
      <c r="Q3453" t="s">
        <v>8314</v>
      </c>
      <c r="R3453" t="s">
        <v>8315</v>
      </c>
      <c r="S3453" s="10">
        <f t="shared" si="214"/>
        <v>42088.723692129628</v>
      </c>
      <c r="T3453">
        <f t="shared" si="215"/>
        <v>2015</v>
      </c>
      <c r="U3453" s="15" t="str" cm="1">
        <f t="array" ref="U3453">_xlfn.IFS(MONTH($S3453)=1, "January", MONTH($S3453)=2, "Feburary", MONTH($S3453)=3, "March", MONTH($S3453)=4, "April", MONTH($S3453)=5, "May", MONTH($S3453)=6, "June", MONTH($S3453)=7, "July", MONTH($S3453)=8, "August", MONTH($S3453)=9, "September", MONTH($S3453)=10, "October", MONTH($S3453)=11, "November", MONTH($S3453)=12, "December")</f>
        <v>March</v>
      </c>
    </row>
    <row r="3454" spans="1:21" ht="30" x14ac:dyDescent="0.25">
      <c r="A3454">
        <v>3452</v>
      </c>
      <c r="B3454" s="3" t="s">
        <v>3450</v>
      </c>
      <c r="C3454" s="3" t="s">
        <v>7561</v>
      </c>
      <c r="D3454" s="6">
        <v>1100</v>
      </c>
      <c r="E3454" s="8">
        <v>1532</v>
      </c>
      <c r="F3454" t="s">
        <v>8217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8268</v>
      </c>
      <c r="O3454">
        <f t="shared" si="212"/>
        <v>139</v>
      </c>
      <c r="P3454" s="11">
        <f t="shared" si="213"/>
        <v>41.41</v>
      </c>
      <c r="Q3454" t="s">
        <v>8314</v>
      </c>
      <c r="R3454" t="s">
        <v>8315</v>
      </c>
      <c r="S3454" s="10">
        <f t="shared" si="214"/>
        <v>41820.639189814814</v>
      </c>
      <c r="T3454">
        <f t="shared" si="215"/>
        <v>2014</v>
      </c>
      <c r="U3454" s="15" t="str" cm="1">
        <f t="array" ref="U3454">_xlfn.IFS(MONTH($S3454)=1, "January", MONTH($S3454)=2, "Feburary", MONTH($S3454)=3, "March", MONTH($S3454)=4, "April", MONTH($S3454)=5, "May", MONTH($S3454)=6, "June", MONTH($S3454)=7, "July", MONTH($S3454)=8, "August", MONTH($S3454)=9, "September", MONTH($S3454)=10, "October", MONTH($S3454)=11, "November", MONTH($S3454)=12, "December")</f>
        <v>June</v>
      </c>
    </row>
    <row r="3455" spans="1:21" ht="30" x14ac:dyDescent="0.25">
      <c r="A3455">
        <v>3453</v>
      </c>
      <c r="B3455" s="3" t="s">
        <v>3451</v>
      </c>
      <c r="C3455" s="3" t="s">
        <v>7562</v>
      </c>
      <c r="D3455" s="6">
        <v>1100</v>
      </c>
      <c r="E3455" s="8">
        <v>385</v>
      </c>
      <c r="F3455" t="s">
        <v>8217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8268</v>
      </c>
      <c r="O3455">
        <f t="shared" si="212"/>
        <v>35</v>
      </c>
      <c r="P3455" s="11">
        <f t="shared" si="213"/>
        <v>27.5</v>
      </c>
      <c r="Q3455" t="s">
        <v>8314</v>
      </c>
      <c r="R3455" t="s">
        <v>8315</v>
      </c>
      <c r="S3455" s="10">
        <f t="shared" si="214"/>
        <v>42535.97865740741</v>
      </c>
      <c r="T3455">
        <f t="shared" si="215"/>
        <v>2016</v>
      </c>
      <c r="U3455" s="15" t="str" cm="1">
        <f t="array" ref="U3455">_xlfn.IFS(MONTH($S3455)=1, "January", MONTH($S3455)=2, "Feburary", MONTH($S3455)=3, "March", MONTH($S3455)=4, "April", MONTH($S3455)=5, "May", MONTH($S3455)=6, "June", MONTH($S3455)=7, "July", MONTH($S3455)=8, "August", MONTH($S3455)=9, "September", MONTH($S3455)=10, "October", MONTH($S3455)=11, "November", MONTH($S3455)=12, "December")</f>
        <v>June</v>
      </c>
    </row>
    <row r="3456" spans="1:21" ht="30" x14ac:dyDescent="0.25">
      <c r="A3456">
        <v>3454</v>
      </c>
      <c r="B3456" s="3" t="s">
        <v>3452</v>
      </c>
      <c r="C3456" s="3" t="s">
        <v>7563</v>
      </c>
      <c r="D3456" s="6">
        <v>1100</v>
      </c>
      <c r="E3456" s="8">
        <v>705</v>
      </c>
      <c r="F3456" t="s">
        <v>8217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8268</v>
      </c>
      <c r="O3456">
        <f t="shared" si="212"/>
        <v>64</v>
      </c>
      <c r="P3456" s="11">
        <f t="shared" si="213"/>
        <v>33.57</v>
      </c>
      <c r="Q3456" t="s">
        <v>8314</v>
      </c>
      <c r="R3456" t="s">
        <v>8315</v>
      </c>
      <c r="S3456" s="10">
        <f t="shared" si="214"/>
        <v>41821.698599537034</v>
      </c>
      <c r="T3456">
        <f t="shared" si="215"/>
        <v>2014</v>
      </c>
      <c r="U3456" s="15" t="str" cm="1">
        <f t="array" ref="U3456">_xlfn.IFS(MONTH($S3456)=1, "January", MONTH($S3456)=2, "Feburary", MONTH($S3456)=3, "March", MONTH($S3456)=4, "April", MONTH($S3456)=5, "May", MONTH($S3456)=6, "June", MONTH($S3456)=7, "July", MONTH($S3456)=8, "August", MONTH($S3456)=9, "September", MONTH($S3456)=10, "October", MONTH($S3456)=11, "November", MONTH($S3456)=12, "December")</f>
        <v>July</v>
      </c>
    </row>
    <row r="3457" spans="1:21" ht="30" x14ac:dyDescent="0.25">
      <c r="A3457">
        <v>3455</v>
      </c>
      <c r="B3457" s="3" t="s">
        <v>3453</v>
      </c>
      <c r="C3457" s="3" t="s">
        <v>7564</v>
      </c>
      <c r="D3457" s="6">
        <v>1100</v>
      </c>
      <c r="E3457" s="8">
        <v>10065</v>
      </c>
      <c r="F3457" t="s">
        <v>8217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8268</v>
      </c>
      <c r="O3457">
        <f t="shared" si="212"/>
        <v>915</v>
      </c>
      <c r="P3457" s="11">
        <f t="shared" si="213"/>
        <v>145.87</v>
      </c>
      <c r="Q3457" t="s">
        <v>8314</v>
      </c>
      <c r="R3457" t="s">
        <v>8315</v>
      </c>
      <c r="S3457" s="10">
        <f t="shared" si="214"/>
        <v>42626.7503125</v>
      </c>
      <c r="T3457">
        <f t="shared" si="215"/>
        <v>2016</v>
      </c>
      <c r="U3457" s="15" t="str" cm="1">
        <f t="array" ref="U3457">_xlfn.IFS(MONTH($S3457)=1, "January", MONTH($S3457)=2, "Feburary", MONTH($S3457)=3, "March", MONTH($S3457)=4, "April", MONTH($S3457)=5, "May", MONTH($S3457)=6, "June", MONTH($S3457)=7, "July", MONTH($S3457)=8, "August", MONTH($S3457)=9, "September", MONTH($S3457)=10, "October", MONTH($S3457)=11, "November", MONTH($S3457)=12, "December")</f>
        <v>September</v>
      </c>
    </row>
    <row r="3458" spans="1:21" ht="30" x14ac:dyDescent="0.25">
      <c r="A3458">
        <v>3456</v>
      </c>
      <c r="B3458" s="3" t="s">
        <v>3454</v>
      </c>
      <c r="C3458" s="3" t="s">
        <v>7565</v>
      </c>
      <c r="D3458" s="6">
        <v>1100</v>
      </c>
      <c r="E3458" s="8">
        <v>5739</v>
      </c>
      <c r="F3458" t="s">
        <v>8217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8268</v>
      </c>
      <c r="O3458">
        <f t="shared" si="212"/>
        <v>522</v>
      </c>
      <c r="P3458" s="11">
        <f t="shared" si="213"/>
        <v>358.69</v>
      </c>
      <c r="Q3458" t="s">
        <v>8314</v>
      </c>
      <c r="R3458" t="s">
        <v>8315</v>
      </c>
      <c r="S3458" s="10">
        <f t="shared" si="214"/>
        <v>41821.205636574072</v>
      </c>
      <c r="T3458">
        <f t="shared" si="215"/>
        <v>2014</v>
      </c>
      <c r="U3458" s="15" t="str" cm="1">
        <f t="array" ref="U3458">_xlfn.IFS(MONTH($S3458)=1, "January", MONTH($S3458)=2, "Feburary", MONTH($S3458)=3, "March", MONTH($S3458)=4, "April", MONTH($S3458)=5, "May", MONTH($S3458)=6, "June", MONTH($S3458)=7, "July", MONTH($S3458)=8, "August", MONTH($S3458)=9, "September", MONTH($S3458)=10, "October", MONTH($S3458)=11, "November", MONTH($S3458)=12, "December")</f>
        <v>July</v>
      </c>
    </row>
    <row r="3459" spans="1:21" ht="30" x14ac:dyDescent="0.25">
      <c r="A3459">
        <v>3457</v>
      </c>
      <c r="B3459" s="3" t="s">
        <v>3455</v>
      </c>
      <c r="C3459" s="3" t="s">
        <v>7566</v>
      </c>
      <c r="D3459" s="6">
        <v>1100</v>
      </c>
      <c r="E3459" s="8">
        <v>2804</v>
      </c>
      <c r="F3459" t="s">
        <v>8217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8268</v>
      </c>
      <c r="O3459">
        <f t="shared" ref="O3459:O3522" si="216">ROUND($E3459/$D3459*100, 0)</f>
        <v>255</v>
      </c>
      <c r="P3459" s="11">
        <f t="shared" ref="P3459:P3522" si="217">IFERROR(ROUND($E3459/$L3459, 2), 0)</f>
        <v>50.98</v>
      </c>
      <c r="Q3459" t="s">
        <v>8314</v>
      </c>
      <c r="R3459" t="s">
        <v>8315</v>
      </c>
      <c r="S3459" s="10">
        <f t="shared" ref="S3459:S3522" si="218">((($J3459/60)/60)/24)+DATE(1970,1,1)</f>
        <v>42016.706678240742</v>
      </c>
      <c r="T3459">
        <f t="shared" ref="T3459:T3522" si="219">YEAR($S3459)</f>
        <v>2015</v>
      </c>
      <c r="U3459" s="15" t="str" cm="1">
        <f t="array" ref="U3459">_xlfn.IFS(MONTH($S3459)=1, "January", MONTH($S3459)=2, "Feburary", MONTH($S3459)=3, "March", MONTH($S3459)=4, "April", MONTH($S3459)=5, "May", MONTH($S3459)=6, "June", MONTH($S3459)=7, "July", MONTH($S3459)=8, "August", MONTH($S3459)=9, "September", MONTH($S3459)=10, "October", MONTH($S3459)=11, "November", MONTH($S3459)=12, "December")</f>
        <v>January</v>
      </c>
    </row>
    <row r="3460" spans="1:21" ht="30" x14ac:dyDescent="0.25">
      <c r="A3460">
        <v>3458</v>
      </c>
      <c r="B3460" s="3" t="s">
        <v>3456</v>
      </c>
      <c r="C3460" s="3" t="s">
        <v>7567</v>
      </c>
      <c r="D3460" s="6">
        <v>1100</v>
      </c>
      <c r="E3460" s="8">
        <v>1216</v>
      </c>
      <c r="F3460" t="s">
        <v>8217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8268</v>
      </c>
      <c r="O3460">
        <f t="shared" si="216"/>
        <v>111</v>
      </c>
      <c r="P3460" s="11">
        <f t="shared" si="217"/>
        <v>45.04</v>
      </c>
      <c r="Q3460" t="s">
        <v>8314</v>
      </c>
      <c r="R3460" t="s">
        <v>8315</v>
      </c>
      <c r="S3460" s="10">
        <f t="shared" si="218"/>
        <v>42011.202581018515</v>
      </c>
      <c r="T3460">
        <f t="shared" si="219"/>
        <v>2015</v>
      </c>
      <c r="U3460" s="15" t="str" cm="1">
        <f t="array" ref="U3460">_xlfn.IFS(MONTH($S3460)=1, "January", MONTH($S3460)=2, "Feburary", MONTH($S3460)=3, "March", MONTH($S3460)=4, "April", MONTH($S3460)=5, "May", MONTH($S3460)=6, "June", MONTH($S3460)=7, "July", MONTH($S3460)=8, "August", MONTH($S3460)=9, "September", MONTH($S3460)=10, "October", MONTH($S3460)=11, "November", MONTH($S3460)=12, "December")</f>
        <v>January</v>
      </c>
    </row>
    <row r="3461" spans="1:21" ht="30" x14ac:dyDescent="0.25">
      <c r="A3461">
        <v>3459</v>
      </c>
      <c r="B3461" s="3" t="s">
        <v>3457</v>
      </c>
      <c r="C3461" s="3" t="s">
        <v>7568</v>
      </c>
      <c r="D3461" s="6">
        <v>1100</v>
      </c>
      <c r="E3461" s="8">
        <v>631</v>
      </c>
      <c r="F3461" t="s">
        <v>8217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8268</v>
      </c>
      <c r="O3461">
        <f t="shared" si="216"/>
        <v>57</v>
      </c>
      <c r="P3461" s="11">
        <f t="shared" si="217"/>
        <v>17.53</v>
      </c>
      <c r="Q3461" t="s">
        <v>8314</v>
      </c>
      <c r="R3461" t="s">
        <v>8315</v>
      </c>
      <c r="S3461" s="10">
        <f t="shared" si="218"/>
        <v>42480.479861111111</v>
      </c>
      <c r="T3461">
        <f t="shared" si="219"/>
        <v>2016</v>
      </c>
      <c r="U3461" s="15" t="str" cm="1">
        <f t="array" ref="U3461">_xlfn.IFS(MONTH($S3461)=1, "January", MONTH($S3461)=2, "Feburary", MONTH($S3461)=3, "March", MONTH($S3461)=4, "April", MONTH($S3461)=5, "May", MONTH($S3461)=6, "June", MONTH($S3461)=7, "July", MONTH($S3461)=8, "August", MONTH($S3461)=9, "September", MONTH($S3461)=10, "October", MONTH($S3461)=11, "November", MONTH($S3461)=12, "December")</f>
        <v>April</v>
      </c>
    </row>
    <row r="3462" spans="1:21" ht="30" x14ac:dyDescent="0.25">
      <c r="A3462">
        <v>3460</v>
      </c>
      <c r="B3462" s="3" t="s">
        <v>3458</v>
      </c>
      <c r="C3462" s="3" t="s">
        <v>7569</v>
      </c>
      <c r="D3462" s="6">
        <v>1070</v>
      </c>
      <c r="E3462" s="8">
        <v>950</v>
      </c>
      <c r="F3462" t="s">
        <v>8217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8268</v>
      </c>
      <c r="O3462">
        <f t="shared" si="216"/>
        <v>89</v>
      </c>
      <c r="P3462" s="11">
        <f t="shared" si="217"/>
        <v>50</v>
      </c>
      <c r="Q3462" t="s">
        <v>8314</v>
      </c>
      <c r="R3462" t="s">
        <v>8315</v>
      </c>
      <c r="S3462" s="10">
        <f t="shared" si="218"/>
        <v>41852.527222222219</v>
      </c>
      <c r="T3462">
        <f t="shared" si="219"/>
        <v>2014</v>
      </c>
      <c r="U3462" s="15" t="str" cm="1">
        <f t="array" ref="U3462">_xlfn.IFS(MONTH($S3462)=1, "January", MONTH($S3462)=2, "Feburary", MONTH($S3462)=3, "March", MONTH($S3462)=4, "April", MONTH($S3462)=5, "May", MONTH($S3462)=6, "June", MONTH($S3462)=7, "July", MONTH($S3462)=8, "August", MONTH($S3462)=9, "September", MONTH($S3462)=10, "October", MONTH($S3462)=11, "November", MONTH($S3462)=12, "December")</f>
        <v>August</v>
      </c>
    </row>
    <row r="3463" spans="1:21" ht="30" x14ac:dyDescent="0.25">
      <c r="A3463">
        <v>3461</v>
      </c>
      <c r="B3463" s="3" t="s">
        <v>3459</v>
      </c>
      <c r="C3463" s="3" t="s">
        <v>7570</v>
      </c>
      <c r="D3463" s="6">
        <v>1050</v>
      </c>
      <c r="E3463" s="8">
        <v>695</v>
      </c>
      <c r="F3463" t="s">
        <v>8217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8268</v>
      </c>
      <c r="O3463">
        <f t="shared" si="216"/>
        <v>66</v>
      </c>
      <c r="P3463" s="11">
        <f t="shared" si="217"/>
        <v>57.92</v>
      </c>
      <c r="Q3463" t="s">
        <v>8314</v>
      </c>
      <c r="R3463" t="s">
        <v>8315</v>
      </c>
      <c r="S3463" s="10">
        <f t="shared" si="218"/>
        <v>42643.632858796293</v>
      </c>
      <c r="T3463">
        <f t="shared" si="219"/>
        <v>2016</v>
      </c>
      <c r="U3463" s="15" t="str" cm="1">
        <f t="array" ref="U3463">_xlfn.IFS(MONTH($S3463)=1, "January", MONTH($S3463)=2, "Feburary", MONTH($S3463)=3, "March", MONTH($S3463)=4, "April", MONTH($S3463)=5, "May", MONTH($S3463)=6, "June", MONTH($S3463)=7, "July", MONTH($S3463)=8, "August", MONTH($S3463)=9, "September", MONTH($S3463)=10, "October", MONTH($S3463)=11, "November", MONTH($S3463)=12, "December")</f>
        <v>September</v>
      </c>
    </row>
    <row r="3464" spans="1:21" ht="30" x14ac:dyDescent="0.25">
      <c r="A3464">
        <v>3462</v>
      </c>
      <c r="B3464" s="3" t="s">
        <v>3460</v>
      </c>
      <c r="C3464" s="3" t="s">
        <v>7571</v>
      </c>
      <c r="D3464" s="6">
        <v>1050</v>
      </c>
      <c r="E3464" s="8">
        <v>505</v>
      </c>
      <c r="F3464" t="s">
        <v>8217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8268</v>
      </c>
      <c r="O3464">
        <f t="shared" si="216"/>
        <v>48</v>
      </c>
      <c r="P3464" s="11">
        <f t="shared" si="217"/>
        <v>29.71</v>
      </c>
      <c r="Q3464" t="s">
        <v>8314</v>
      </c>
      <c r="R3464" t="s">
        <v>8315</v>
      </c>
      <c r="S3464" s="10">
        <f t="shared" si="218"/>
        <v>42179.898472222223</v>
      </c>
      <c r="T3464">
        <f t="shared" si="219"/>
        <v>2015</v>
      </c>
      <c r="U3464" s="15" t="str" cm="1">
        <f t="array" ref="U3464">_xlfn.IFS(MONTH($S3464)=1, "January", MONTH($S3464)=2, "Feburary", MONTH($S3464)=3, "March", MONTH($S3464)=4, "April", MONTH($S3464)=5, "May", MONTH($S3464)=6, "June", MONTH($S3464)=7, "July", MONTH($S3464)=8, "August", MONTH($S3464)=9, "September", MONTH($S3464)=10, "October", MONTH($S3464)=11, "November", MONTH($S3464)=12, "December")</f>
        <v>June</v>
      </c>
    </row>
    <row r="3465" spans="1:21" ht="30" x14ac:dyDescent="0.25">
      <c r="A3465">
        <v>3463</v>
      </c>
      <c r="B3465" s="3" t="s">
        <v>3461</v>
      </c>
      <c r="C3465" s="3" t="s">
        <v>7572</v>
      </c>
      <c r="D3465" s="6">
        <v>1010</v>
      </c>
      <c r="E3465" s="8">
        <v>10338</v>
      </c>
      <c r="F3465" t="s">
        <v>8217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8268</v>
      </c>
      <c r="O3465">
        <f t="shared" si="216"/>
        <v>1024</v>
      </c>
      <c r="P3465" s="11">
        <f t="shared" si="217"/>
        <v>90.68</v>
      </c>
      <c r="Q3465" t="s">
        <v>8314</v>
      </c>
      <c r="R3465" t="s">
        <v>8315</v>
      </c>
      <c r="S3465" s="10">
        <f t="shared" si="218"/>
        <v>42612.918807870374</v>
      </c>
      <c r="T3465">
        <f t="shared" si="219"/>
        <v>2016</v>
      </c>
      <c r="U3465" s="15" t="str" cm="1">
        <f t="array" ref="U3465">_xlfn.IFS(MONTH($S3465)=1, "January", MONTH($S3465)=2, "Feburary", MONTH($S3465)=3, "March", MONTH($S3465)=4, "April", MONTH($S3465)=5, "May", MONTH($S3465)=6, "June", MONTH($S3465)=7, "July", MONTH($S3465)=8, "August", MONTH($S3465)=9, "September", MONTH($S3465)=10, "October", MONTH($S3465)=11, "November", MONTH($S3465)=12, "December")</f>
        <v>August</v>
      </c>
    </row>
    <row r="3466" spans="1:21" ht="30" x14ac:dyDescent="0.25">
      <c r="A3466">
        <v>3464</v>
      </c>
      <c r="B3466" s="3" t="s">
        <v>3462</v>
      </c>
      <c r="C3466" s="3" t="s">
        <v>7573</v>
      </c>
      <c r="D3466" s="6">
        <v>1000</v>
      </c>
      <c r="E3466" s="8">
        <v>5116.18</v>
      </c>
      <c r="F3466" t="s">
        <v>8217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8268</v>
      </c>
      <c r="O3466">
        <f t="shared" si="216"/>
        <v>512</v>
      </c>
      <c r="P3466" s="11">
        <f t="shared" si="217"/>
        <v>55.01</v>
      </c>
      <c r="Q3466" t="s">
        <v>8314</v>
      </c>
      <c r="R3466" t="s">
        <v>8315</v>
      </c>
      <c r="S3466" s="10">
        <f t="shared" si="218"/>
        <v>42575.130057870367</v>
      </c>
      <c r="T3466">
        <f t="shared" si="219"/>
        <v>2016</v>
      </c>
      <c r="U3466" s="15" t="str" cm="1">
        <f t="array" ref="U3466">_xlfn.IFS(MONTH($S3466)=1, "January", MONTH($S3466)=2, "Feburary", MONTH($S3466)=3, "March", MONTH($S3466)=4, "April", MONTH($S3466)=5, "May", MONTH($S3466)=6, "June", MONTH($S3466)=7, "July", MONTH($S3466)=8, "August", MONTH($S3466)=9, "September", MONTH($S3466)=10, "October", MONTH($S3466)=11, "November", MONTH($S3466)=12, "December")</f>
        <v>July</v>
      </c>
    </row>
    <row r="3467" spans="1:21" ht="30" x14ac:dyDescent="0.25">
      <c r="A3467">
        <v>3465</v>
      </c>
      <c r="B3467" s="3" t="s">
        <v>3463</v>
      </c>
      <c r="C3467" s="3" t="s">
        <v>7574</v>
      </c>
      <c r="D3467" s="6">
        <v>1000</v>
      </c>
      <c r="E3467" s="8">
        <v>2060</v>
      </c>
      <c r="F3467" t="s">
        <v>8217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8268</v>
      </c>
      <c r="O3467">
        <f t="shared" si="216"/>
        <v>206</v>
      </c>
      <c r="P3467" s="11">
        <f t="shared" si="217"/>
        <v>57.22</v>
      </c>
      <c r="Q3467" t="s">
        <v>8314</v>
      </c>
      <c r="R3467" t="s">
        <v>8315</v>
      </c>
      <c r="S3467" s="10">
        <f t="shared" si="218"/>
        <v>42200.625833333332</v>
      </c>
      <c r="T3467">
        <f t="shared" si="219"/>
        <v>2015</v>
      </c>
      <c r="U3467" s="15" t="str" cm="1">
        <f t="array" ref="U3467">_xlfn.IFS(MONTH($S3467)=1, "January", MONTH($S3467)=2, "Feburary", MONTH($S3467)=3, "March", MONTH($S3467)=4, "April", MONTH($S3467)=5, "May", MONTH($S3467)=6, "June", MONTH($S3467)=7, "July", MONTH($S3467)=8, "August", MONTH($S3467)=9, "September", MONTH($S3467)=10, "October", MONTH($S3467)=11, "November", MONTH($S3467)=12, "December")</f>
        <v>July</v>
      </c>
    </row>
    <row r="3468" spans="1:21" ht="30" x14ac:dyDescent="0.25">
      <c r="A3468">
        <v>3466</v>
      </c>
      <c r="B3468" s="3" t="s">
        <v>3464</v>
      </c>
      <c r="C3468" s="3" t="s">
        <v>7575</v>
      </c>
      <c r="D3468" s="6">
        <v>1000</v>
      </c>
      <c r="E3468" s="8">
        <v>4450</v>
      </c>
      <c r="F3468" t="s">
        <v>8217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8268</v>
      </c>
      <c r="O3468">
        <f t="shared" si="216"/>
        <v>445</v>
      </c>
      <c r="P3468" s="11">
        <f t="shared" si="217"/>
        <v>72.95</v>
      </c>
      <c r="Q3468" t="s">
        <v>8314</v>
      </c>
      <c r="R3468" t="s">
        <v>8315</v>
      </c>
      <c r="S3468" s="10">
        <f t="shared" si="218"/>
        <v>42420.019097222219</v>
      </c>
      <c r="T3468">
        <f t="shared" si="219"/>
        <v>2016</v>
      </c>
      <c r="U3468" s="15" t="str" cm="1">
        <f t="array" ref="U3468">_xlfn.IFS(MONTH($S3468)=1, "January", MONTH($S3468)=2, "Feburary", MONTH($S3468)=3, "March", MONTH($S3468)=4, "April", MONTH($S3468)=5, "May", MONTH($S3468)=6, "June", MONTH($S3468)=7, "July", MONTH($S3468)=8, "August", MONTH($S3468)=9, "September", MONTH($S3468)=10, "October", MONTH($S3468)=11, "November", MONTH($S3468)=12, "December")</f>
        <v>Feburary</v>
      </c>
    </row>
    <row r="3469" spans="1:21" x14ac:dyDescent="0.25">
      <c r="A3469">
        <v>3467</v>
      </c>
      <c r="B3469" s="3" t="s">
        <v>3465</v>
      </c>
      <c r="C3469" s="3" t="s">
        <v>7576</v>
      </c>
      <c r="D3469" s="6">
        <v>1000</v>
      </c>
      <c r="E3469" s="8">
        <v>3030</v>
      </c>
      <c r="F3469" t="s">
        <v>8217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8268</v>
      </c>
      <c r="O3469">
        <f t="shared" si="216"/>
        <v>303</v>
      </c>
      <c r="P3469" s="11">
        <f t="shared" si="217"/>
        <v>64.47</v>
      </c>
      <c r="Q3469" t="s">
        <v>8314</v>
      </c>
      <c r="R3469" t="s">
        <v>8315</v>
      </c>
      <c r="S3469" s="10">
        <f t="shared" si="218"/>
        <v>42053.671666666662</v>
      </c>
      <c r="T3469">
        <f t="shared" si="219"/>
        <v>2015</v>
      </c>
      <c r="U3469" s="15" t="str" cm="1">
        <f t="array" ref="U3469">_xlfn.IFS(MONTH($S3469)=1, "January", MONTH($S3469)=2, "Feburary", MONTH($S3469)=3, "March", MONTH($S3469)=4, "April", MONTH($S3469)=5, "May", MONTH($S3469)=6, "June", MONTH($S3469)=7, "July", MONTH($S3469)=8, "August", MONTH($S3469)=9, "September", MONTH($S3469)=10, "October", MONTH($S3469)=11, "November", MONTH($S3469)=12, "December")</f>
        <v>Feburary</v>
      </c>
    </row>
    <row r="3470" spans="1:21" ht="30" x14ac:dyDescent="0.25">
      <c r="A3470">
        <v>3468</v>
      </c>
      <c r="B3470" s="3" t="s">
        <v>3466</v>
      </c>
      <c r="C3470" s="3" t="s">
        <v>7577</v>
      </c>
      <c r="D3470" s="6">
        <v>1000</v>
      </c>
      <c r="E3470" s="8">
        <v>12178</v>
      </c>
      <c r="F3470" t="s">
        <v>8217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8268</v>
      </c>
      <c r="O3470">
        <f t="shared" si="216"/>
        <v>1218</v>
      </c>
      <c r="P3470" s="11">
        <f t="shared" si="217"/>
        <v>716.35</v>
      </c>
      <c r="Q3470" t="s">
        <v>8314</v>
      </c>
      <c r="R3470" t="s">
        <v>8315</v>
      </c>
      <c r="S3470" s="10">
        <f t="shared" si="218"/>
        <v>42605.765381944439</v>
      </c>
      <c r="T3470">
        <f t="shared" si="219"/>
        <v>2016</v>
      </c>
      <c r="U3470" s="15" t="str" cm="1">
        <f t="array" ref="U3470">_xlfn.IFS(MONTH($S3470)=1, "January", MONTH($S3470)=2, "Feburary", MONTH($S3470)=3, "March", MONTH($S3470)=4, "April", MONTH($S3470)=5, "May", MONTH($S3470)=6, "June", MONTH($S3470)=7, "July", MONTH($S3470)=8, "August", MONTH($S3470)=9, "September", MONTH($S3470)=10, "October", MONTH($S3470)=11, "November", MONTH($S3470)=12, "December")</f>
        <v>August</v>
      </c>
    </row>
    <row r="3471" spans="1:21" ht="30" x14ac:dyDescent="0.25">
      <c r="A3471">
        <v>3469</v>
      </c>
      <c r="B3471" s="3" t="s">
        <v>3467</v>
      </c>
      <c r="C3471" s="3" t="s">
        <v>7578</v>
      </c>
      <c r="D3471" s="6">
        <v>1000</v>
      </c>
      <c r="E3471" s="8">
        <v>3175</v>
      </c>
      <c r="F3471" t="s">
        <v>8217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8268</v>
      </c>
      <c r="O3471">
        <f t="shared" si="216"/>
        <v>318</v>
      </c>
      <c r="P3471" s="11">
        <f t="shared" si="217"/>
        <v>50.4</v>
      </c>
      <c r="Q3471" t="s">
        <v>8314</v>
      </c>
      <c r="R3471" t="s">
        <v>8315</v>
      </c>
      <c r="S3471" s="10">
        <f t="shared" si="218"/>
        <v>42458.641724537039</v>
      </c>
      <c r="T3471">
        <f t="shared" si="219"/>
        <v>2016</v>
      </c>
      <c r="U3471" s="15" t="str" cm="1">
        <f t="array" ref="U3471">_xlfn.IFS(MONTH($S3471)=1, "January", MONTH($S3471)=2, "Feburary", MONTH($S3471)=3, "March", MONTH($S3471)=4, "April", MONTH($S3471)=5, "May", MONTH($S3471)=6, "June", MONTH($S3471)=7, "July", MONTH($S3471)=8, "August", MONTH($S3471)=9, "September", MONTH($S3471)=10, "October", MONTH($S3471)=11, "November", MONTH($S3471)=12, "December")</f>
        <v>March</v>
      </c>
    </row>
    <row r="3472" spans="1:21" ht="30" x14ac:dyDescent="0.25">
      <c r="A3472">
        <v>3470</v>
      </c>
      <c r="B3472" s="3" t="s">
        <v>3468</v>
      </c>
      <c r="C3472" s="3" t="s">
        <v>7579</v>
      </c>
      <c r="D3472" s="6">
        <v>1000</v>
      </c>
      <c r="E3472" s="8">
        <v>375</v>
      </c>
      <c r="F3472" t="s">
        <v>8217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8268</v>
      </c>
      <c r="O3472">
        <f t="shared" si="216"/>
        <v>38</v>
      </c>
      <c r="P3472" s="11">
        <f t="shared" si="217"/>
        <v>41.67</v>
      </c>
      <c r="Q3472" t="s">
        <v>8314</v>
      </c>
      <c r="R3472" t="s">
        <v>8315</v>
      </c>
      <c r="S3472" s="10">
        <f t="shared" si="218"/>
        <v>42529.022013888884</v>
      </c>
      <c r="T3472">
        <f t="shared" si="219"/>
        <v>2016</v>
      </c>
      <c r="U3472" s="15" t="str" cm="1">
        <f t="array" ref="U3472">_xlfn.IFS(MONTH($S3472)=1, "January", MONTH($S3472)=2, "Feburary", MONTH($S3472)=3, "March", MONTH($S3472)=4, "April", MONTH($S3472)=5, "May", MONTH($S3472)=6, "June", MONTH($S3472)=7, "July", MONTH($S3472)=8, "August", MONTH($S3472)=9, "September", MONTH($S3472)=10, "October", MONTH($S3472)=11, "November", MONTH($S3472)=12, "December")</f>
        <v>June</v>
      </c>
    </row>
    <row r="3473" spans="1:21" ht="30" x14ac:dyDescent="0.25">
      <c r="A3473">
        <v>3471</v>
      </c>
      <c r="B3473" s="3" t="s">
        <v>3469</v>
      </c>
      <c r="C3473" s="3" t="s">
        <v>7580</v>
      </c>
      <c r="D3473" s="6">
        <v>1000</v>
      </c>
      <c r="E3473" s="8">
        <v>1073</v>
      </c>
      <c r="F3473" t="s">
        <v>8217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8268</v>
      </c>
      <c r="O3473">
        <f t="shared" si="216"/>
        <v>107</v>
      </c>
      <c r="P3473" s="11">
        <f t="shared" si="217"/>
        <v>35.770000000000003</v>
      </c>
      <c r="Q3473" t="s">
        <v>8314</v>
      </c>
      <c r="R3473" t="s">
        <v>8315</v>
      </c>
      <c r="S3473" s="10">
        <f t="shared" si="218"/>
        <v>41841.820486111108</v>
      </c>
      <c r="T3473">
        <f t="shared" si="219"/>
        <v>2014</v>
      </c>
      <c r="U3473" s="15" t="str" cm="1">
        <f t="array" ref="U3473">_xlfn.IFS(MONTH($S3473)=1, "January", MONTH($S3473)=2, "Feburary", MONTH($S3473)=3, "March", MONTH($S3473)=4, "April", MONTH($S3473)=5, "May", MONTH($S3473)=6, "June", MONTH($S3473)=7, "July", MONTH($S3473)=8, "August", MONTH($S3473)=9, "September", MONTH($S3473)=10, "October", MONTH($S3473)=11, "November", MONTH($S3473)=12, "December")</f>
        <v>July</v>
      </c>
    </row>
    <row r="3474" spans="1:21" ht="30" x14ac:dyDescent="0.25">
      <c r="A3474">
        <v>3472</v>
      </c>
      <c r="B3474" s="3" t="s">
        <v>3470</v>
      </c>
      <c r="C3474" s="3" t="s">
        <v>7581</v>
      </c>
      <c r="D3474" s="6">
        <v>1000</v>
      </c>
      <c r="E3474" s="8">
        <v>2041</v>
      </c>
      <c r="F3474" t="s">
        <v>8217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8268</v>
      </c>
      <c r="O3474">
        <f t="shared" si="216"/>
        <v>204</v>
      </c>
      <c r="P3474" s="11">
        <f t="shared" si="217"/>
        <v>88.74</v>
      </c>
      <c r="Q3474" t="s">
        <v>8314</v>
      </c>
      <c r="R3474" t="s">
        <v>8315</v>
      </c>
      <c r="S3474" s="10">
        <f t="shared" si="218"/>
        <v>41928.170497685183</v>
      </c>
      <c r="T3474">
        <f t="shared" si="219"/>
        <v>2014</v>
      </c>
      <c r="U3474" s="15" t="str" cm="1">
        <f t="array" ref="U3474">_xlfn.IFS(MONTH($S3474)=1, "January", MONTH($S3474)=2, "Feburary", MONTH($S3474)=3, "March", MONTH($S3474)=4, "April", MONTH($S3474)=5, "May", MONTH($S3474)=6, "June", MONTH($S3474)=7, "July", MONTH($S3474)=8, "August", MONTH($S3474)=9, "September", MONTH($S3474)=10, "October", MONTH($S3474)=11, "November", MONTH($S3474)=12, "December")</f>
        <v>October</v>
      </c>
    </row>
    <row r="3475" spans="1:21" ht="30" x14ac:dyDescent="0.25">
      <c r="A3475">
        <v>3473</v>
      </c>
      <c r="B3475" s="3" t="s">
        <v>3471</v>
      </c>
      <c r="C3475" s="3" t="s">
        <v>7582</v>
      </c>
      <c r="D3475" s="6">
        <v>1000</v>
      </c>
      <c r="E3475" s="8">
        <v>4900</v>
      </c>
      <c r="F3475" t="s">
        <v>8217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8268</v>
      </c>
      <c r="O3475">
        <f t="shared" si="216"/>
        <v>490</v>
      </c>
      <c r="P3475" s="11">
        <f t="shared" si="217"/>
        <v>148.47999999999999</v>
      </c>
      <c r="Q3475" t="s">
        <v>8314</v>
      </c>
      <c r="R3475" t="s">
        <v>8315</v>
      </c>
      <c r="S3475" s="10">
        <f t="shared" si="218"/>
        <v>42062.834444444445</v>
      </c>
      <c r="T3475">
        <f t="shared" si="219"/>
        <v>2015</v>
      </c>
      <c r="U3475" s="15" t="str" cm="1">
        <f t="array" ref="U3475">_xlfn.IFS(MONTH($S3475)=1, "January", MONTH($S3475)=2, "Feburary", MONTH($S3475)=3, "March", MONTH($S3475)=4, "April", MONTH($S3475)=5, "May", MONTH($S3475)=6, "June", MONTH($S3475)=7, "July", MONTH($S3475)=8, "August", MONTH($S3475)=9, "September", MONTH($S3475)=10, "October", MONTH($S3475)=11, "November", MONTH($S3475)=12, "December")</f>
        <v>Feburary</v>
      </c>
    </row>
    <row r="3476" spans="1:21" ht="30" x14ac:dyDescent="0.25">
      <c r="A3476">
        <v>3474</v>
      </c>
      <c r="B3476" s="3" t="s">
        <v>3472</v>
      </c>
      <c r="C3476" s="3" t="s">
        <v>7583</v>
      </c>
      <c r="D3476" s="6">
        <v>1000</v>
      </c>
      <c r="E3476" s="8">
        <v>2020</v>
      </c>
      <c r="F3476" t="s">
        <v>8217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8268</v>
      </c>
      <c r="O3476">
        <f t="shared" si="216"/>
        <v>202</v>
      </c>
      <c r="P3476" s="11">
        <f t="shared" si="217"/>
        <v>51.79</v>
      </c>
      <c r="Q3476" t="s">
        <v>8314</v>
      </c>
      <c r="R3476" t="s">
        <v>8315</v>
      </c>
      <c r="S3476" s="10">
        <f t="shared" si="218"/>
        <v>42541.501516203702</v>
      </c>
      <c r="T3476">
        <f t="shared" si="219"/>
        <v>2016</v>
      </c>
      <c r="U3476" s="15" t="str" cm="1">
        <f t="array" ref="U3476">_xlfn.IFS(MONTH($S3476)=1, "January", MONTH($S3476)=2, "Feburary", MONTH($S3476)=3, "March", MONTH($S3476)=4, "April", MONTH($S3476)=5, "May", MONTH($S3476)=6, "June", MONTH($S3476)=7, "July", MONTH($S3476)=8, "August", MONTH($S3476)=9, "September", MONTH($S3476)=10, "October", MONTH($S3476)=11, "November", MONTH($S3476)=12, "December")</f>
        <v>June</v>
      </c>
    </row>
    <row r="3477" spans="1:21" ht="30" x14ac:dyDescent="0.25">
      <c r="A3477">
        <v>3475</v>
      </c>
      <c r="B3477" s="3" t="s">
        <v>3473</v>
      </c>
      <c r="C3477" s="3" t="s">
        <v>7584</v>
      </c>
      <c r="D3477" s="6">
        <v>1000</v>
      </c>
      <c r="E3477" s="8">
        <v>340</v>
      </c>
      <c r="F3477" t="s">
        <v>8217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8268</v>
      </c>
      <c r="O3477">
        <f t="shared" si="216"/>
        <v>34</v>
      </c>
      <c r="P3477" s="11">
        <f t="shared" si="217"/>
        <v>20</v>
      </c>
      <c r="Q3477" t="s">
        <v>8314</v>
      </c>
      <c r="R3477" t="s">
        <v>8315</v>
      </c>
      <c r="S3477" s="10">
        <f t="shared" si="218"/>
        <v>41918.880833333329</v>
      </c>
      <c r="T3477">
        <f t="shared" si="219"/>
        <v>2014</v>
      </c>
      <c r="U3477" s="15" t="str" cm="1">
        <f t="array" ref="U3477">_xlfn.IFS(MONTH($S3477)=1, "January", MONTH($S3477)=2, "Feburary", MONTH($S3477)=3, "March", MONTH($S3477)=4, "April", MONTH($S3477)=5, "May", MONTH($S3477)=6, "June", MONTH($S3477)=7, "July", MONTH($S3477)=8, "August", MONTH($S3477)=9, "September", MONTH($S3477)=10, "October", MONTH($S3477)=11, "November", MONTH($S3477)=12, "December")</f>
        <v>October</v>
      </c>
    </row>
    <row r="3478" spans="1:21" ht="30" x14ac:dyDescent="0.25">
      <c r="A3478">
        <v>3476</v>
      </c>
      <c r="B3478" s="3" t="s">
        <v>3474</v>
      </c>
      <c r="C3478" s="3" t="s">
        <v>7585</v>
      </c>
      <c r="D3478" s="6">
        <v>1000</v>
      </c>
      <c r="E3478" s="8">
        <v>312</v>
      </c>
      <c r="F3478" t="s">
        <v>8217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8268</v>
      </c>
      <c r="O3478">
        <f t="shared" si="216"/>
        <v>31</v>
      </c>
      <c r="P3478" s="11">
        <f t="shared" si="217"/>
        <v>52</v>
      </c>
      <c r="Q3478" t="s">
        <v>8314</v>
      </c>
      <c r="R3478" t="s">
        <v>8315</v>
      </c>
      <c r="S3478" s="10">
        <f t="shared" si="218"/>
        <v>41921.279976851853</v>
      </c>
      <c r="T3478">
        <f t="shared" si="219"/>
        <v>2014</v>
      </c>
      <c r="U3478" s="15" t="str" cm="1">
        <f t="array" ref="U3478">_xlfn.IFS(MONTH($S3478)=1, "January", MONTH($S3478)=2, "Feburary", MONTH($S3478)=3, "March", MONTH($S3478)=4, "April", MONTH($S3478)=5, "May", MONTH($S3478)=6, "June", MONTH($S3478)=7, "July", MONTH($S3478)=8, "August", MONTH($S3478)=9, "September", MONTH($S3478)=10, "October", MONTH($S3478)=11, "November", MONTH($S3478)=12, "December")</f>
        <v>October</v>
      </c>
    </row>
    <row r="3479" spans="1:21" ht="30" x14ac:dyDescent="0.25">
      <c r="A3479">
        <v>3477</v>
      </c>
      <c r="B3479" s="3" t="s">
        <v>3475</v>
      </c>
      <c r="C3479" s="3" t="s">
        <v>7586</v>
      </c>
      <c r="D3479" s="6">
        <v>1000</v>
      </c>
      <c r="E3479" s="8">
        <v>2076</v>
      </c>
      <c r="F3479" t="s">
        <v>8217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8268</v>
      </c>
      <c r="O3479">
        <f t="shared" si="216"/>
        <v>208</v>
      </c>
      <c r="P3479" s="11">
        <f t="shared" si="217"/>
        <v>53.23</v>
      </c>
      <c r="Q3479" t="s">
        <v>8314</v>
      </c>
      <c r="R3479" t="s">
        <v>8315</v>
      </c>
      <c r="S3479" s="10">
        <f t="shared" si="218"/>
        <v>42128.736608796295</v>
      </c>
      <c r="T3479">
        <f t="shared" si="219"/>
        <v>2015</v>
      </c>
      <c r="U3479" s="15" t="str" cm="1">
        <f t="array" ref="U3479">_xlfn.IFS(MONTH($S3479)=1, "January", MONTH($S3479)=2, "Feburary", MONTH($S3479)=3, "March", MONTH($S3479)=4, "April", MONTH($S3479)=5, "May", MONTH($S3479)=6, "June", MONTH($S3479)=7, "July", MONTH($S3479)=8, "August", MONTH($S3479)=9, "September", MONTH($S3479)=10, "October", MONTH($S3479)=11, "November", MONTH($S3479)=12, "December")</f>
        <v>May</v>
      </c>
    </row>
    <row r="3480" spans="1:21" ht="30" x14ac:dyDescent="0.25">
      <c r="A3480">
        <v>3478</v>
      </c>
      <c r="B3480" s="3" t="s">
        <v>3476</v>
      </c>
      <c r="C3480" s="3" t="s">
        <v>7587</v>
      </c>
      <c r="D3480" s="6">
        <v>1000</v>
      </c>
      <c r="E3480" s="8">
        <v>2257</v>
      </c>
      <c r="F3480" t="s">
        <v>8217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8268</v>
      </c>
      <c r="O3480">
        <f t="shared" si="216"/>
        <v>226</v>
      </c>
      <c r="P3480" s="11">
        <f t="shared" si="217"/>
        <v>39.6</v>
      </c>
      <c r="Q3480" t="s">
        <v>8314</v>
      </c>
      <c r="R3480" t="s">
        <v>8315</v>
      </c>
      <c r="S3480" s="10">
        <f t="shared" si="218"/>
        <v>42053.916921296302</v>
      </c>
      <c r="T3480">
        <f t="shared" si="219"/>
        <v>2015</v>
      </c>
      <c r="U3480" s="15" t="str" cm="1">
        <f t="array" ref="U3480">_xlfn.IFS(MONTH($S3480)=1, "January", MONTH($S3480)=2, "Feburary", MONTH($S3480)=3, "March", MONTH($S3480)=4, "April", MONTH($S3480)=5, "May", MONTH($S3480)=6, "June", MONTH($S3480)=7, "July", MONTH($S3480)=8, "August", MONTH($S3480)=9, "September", MONTH($S3480)=10, "October", MONTH($S3480)=11, "November", MONTH($S3480)=12, "December")</f>
        <v>Feburary</v>
      </c>
    </row>
    <row r="3481" spans="1:21" ht="30" x14ac:dyDescent="0.25">
      <c r="A3481">
        <v>3479</v>
      </c>
      <c r="B3481" s="3" t="s">
        <v>3477</v>
      </c>
      <c r="C3481" s="3" t="s">
        <v>7588</v>
      </c>
      <c r="D3481" s="6">
        <v>1000</v>
      </c>
      <c r="E3481" s="8">
        <v>1918</v>
      </c>
      <c r="F3481" t="s">
        <v>8217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8268</v>
      </c>
      <c r="O3481">
        <f t="shared" si="216"/>
        <v>192</v>
      </c>
      <c r="P3481" s="11">
        <f t="shared" si="217"/>
        <v>34.25</v>
      </c>
      <c r="Q3481" t="s">
        <v>8314</v>
      </c>
      <c r="R3481" t="s">
        <v>8315</v>
      </c>
      <c r="S3481" s="10">
        <f t="shared" si="218"/>
        <v>41781.855092592588</v>
      </c>
      <c r="T3481">
        <f t="shared" si="219"/>
        <v>2014</v>
      </c>
      <c r="U3481" s="15" t="str" cm="1">
        <f t="array" ref="U3481">_xlfn.IFS(MONTH($S3481)=1, "January", MONTH($S3481)=2, "Feburary", MONTH($S3481)=3, "March", MONTH($S3481)=4, "April", MONTH($S3481)=5, "May", MONTH($S3481)=6, "June", MONTH($S3481)=7, "July", MONTH($S3481)=8, "August", MONTH($S3481)=9, "September", MONTH($S3481)=10, "October", MONTH($S3481)=11, "November", MONTH($S3481)=12, "December")</f>
        <v>May</v>
      </c>
    </row>
    <row r="3482" spans="1:21" ht="30" x14ac:dyDescent="0.25">
      <c r="A3482">
        <v>3480</v>
      </c>
      <c r="B3482" s="3" t="s">
        <v>3478</v>
      </c>
      <c r="C3482" s="3" t="s">
        <v>7589</v>
      </c>
      <c r="D3482" s="6">
        <v>1000</v>
      </c>
      <c r="E3482" s="8">
        <v>2140</v>
      </c>
      <c r="F3482" t="s">
        <v>8217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8268</v>
      </c>
      <c r="O3482">
        <f t="shared" si="216"/>
        <v>214</v>
      </c>
      <c r="P3482" s="11">
        <f t="shared" si="217"/>
        <v>164.62</v>
      </c>
      <c r="Q3482" t="s">
        <v>8314</v>
      </c>
      <c r="R3482" t="s">
        <v>8315</v>
      </c>
      <c r="S3482" s="10">
        <f t="shared" si="218"/>
        <v>42171.317442129628</v>
      </c>
      <c r="T3482">
        <f t="shared" si="219"/>
        <v>2015</v>
      </c>
      <c r="U3482" s="15" t="str" cm="1">
        <f t="array" ref="U3482">_xlfn.IFS(MONTH($S3482)=1, "January", MONTH($S3482)=2, "Feburary", MONTH($S3482)=3, "March", MONTH($S3482)=4, "April", MONTH($S3482)=5, "May", MONTH($S3482)=6, "June", MONTH($S3482)=7, "July", MONTH($S3482)=8, "August", MONTH($S3482)=9, "September", MONTH($S3482)=10, "October", MONTH($S3482)=11, "November", MONTH($S3482)=12, "December")</f>
        <v>June</v>
      </c>
    </row>
    <row r="3483" spans="1:21" ht="30" x14ac:dyDescent="0.25">
      <c r="A3483">
        <v>3481</v>
      </c>
      <c r="B3483" s="3" t="s">
        <v>3479</v>
      </c>
      <c r="C3483" s="3" t="s">
        <v>7590</v>
      </c>
      <c r="D3483" s="6">
        <v>1000</v>
      </c>
      <c r="E3483" s="8">
        <v>11880</v>
      </c>
      <c r="F3483" t="s">
        <v>8217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8268</v>
      </c>
      <c r="O3483">
        <f t="shared" si="216"/>
        <v>1188</v>
      </c>
      <c r="P3483" s="11">
        <f t="shared" si="217"/>
        <v>125.05</v>
      </c>
      <c r="Q3483" t="s">
        <v>8314</v>
      </c>
      <c r="R3483" t="s">
        <v>8315</v>
      </c>
      <c r="S3483" s="10">
        <f t="shared" si="218"/>
        <v>41989.24754629629</v>
      </c>
      <c r="T3483">
        <f t="shared" si="219"/>
        <v>2014</v>
      </c>
      <c r="U3483" s="15" t="str" cm="1">
        <f t="array" ref="U3483">_xlfn.IFS(MONTH($S3483)=1, "January", MONTH($S3483)=2, "Feburary", MONTH($S3483)=3, "March", MONTH($S3483)=4, "April", MONTH($S3483)=5, "May", MONTH($S3483)=6, "June", MONTH($S3483)=7, "July", MONTH($S3483)=8, "August", MONTH($S3483)=9, "September", MONTH($S3483)=10, "October", MONTH($S3483)=11, "November", MONTH($S3483)=12, "December")</f>
        <v>December</v>
      </c>
    </row>
    <row r="3484" spans="1:21" ht="30" x14ac:dyDescent="0.25">
      <c r="A3484">
        <v>3482</v>
      </c>
      <c r="B3484" s="3" t="s">
        <v>3480</v>
      </c>
      <c r="C3484" s="3" t="s">
        <v>7591</v>
      </c>
      <c r="D3484" s="6">
        <v>1000</v>
      </c>
      <c r="E3484" s="8">
        <v>4150</v>
      </c>
      <c r="F3484" t="s">
        <v>8217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8268</v>
      </c>
      <c r="O3484">
        <f t="shared" si="216"/>
        <v>415</v>
      </c>
      <c r="P3484" s="11">
        <f t="shared" si="217"/>
        <v>51.88</v>
      </c>
      <c r="Q3484" t="s">
        <v>8314</v>
      </c>
      <c r="R3484" t="s">
        <v>8315</v>
      </c>
      <c r="S3484" s="10">
        <f t="shared" si="218"/>
        <v>41796.771597222221</v>
      </c>
      <c r="T3484">
        <f t="shared" si="219"/>
        <v>2014</v>
      </c>
      <c r="U3484" s="15" t="str" cm="1">
        <f t="array" ref="U3484">_xlfn.IFS(MONTH($S3484)=1, "January", MONTH($S3484)=2, "Feburary", MONTH($S3484)=3, "March", MONTH($S3484)=4, "April", MONTH($S3484)=5, "May", MONTH($S3484)=6, "June", MONTH($S3484)=7, "July", MONTH($S3484)=8, "August", MONTH($S3484)=9, "September", MONTH($S3484)=10, "October", MONTH($S3484)=11, "November", MONTH($S3484)=12, "December")</f>
        <v>June</v>
      </c>
    </row>
    <row r="3485" spans="1:21" ht="30" x14ac:dyDescent="0.25">
      <c r="A3485">
        <v>3483</v>
      </c>
      <c r="B3485" s="3" t="s">
        <v>3481</v>
      </c>
      <c r="C3485" s="3" t="s">
        <v>7592</v>
      </c>
      <c r="D3485" s="6">
        <v>1000</v>
      </c>
      <c r="E3485" s="8">
        <v>5358</v>
      </c>
      <c r="F3485" t="s">
        <v>8217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8268</v>
      </c>
      <c r="O3485">
        <f t="shared" si="216"/>
        <v>536</v>
      </c>
      <c r="P3485" s="11">
        <f t="shared" si="217"/>
        <v>40.29</v>
      </c>
      <c r="Q3485" t="s">
        <v>8314</v>
      </c>
      <c r="R3485" t="s">
        <v>8315</v>
      </c>
      <c r="S3485" s="10">
        <f t="shared" si="218"/>
        <v>41793.668761574074</v>
      </c>
      <c r="T3485">
        <f t="shared" si="219"/>
        <v>2014</v>
      </c>
      <c r="U3485" s="15" t="str" cm="1">
        <f t="array" ref="U3485">_xlfn.IFS(MONTH($S3485)=1, "January", MONTH($S3485)=2, "Feburary", MONTH($S3485)=3, "March", MONTH($S3485)=4, "April", MONTH($S3485)=5, "May", MONTH($S3485)=6, "June", MONTH($S3485)=7, "July", MONTH($S3485)=8, "August", MONTH($S3485)=9, "September", MONTH($S3485)=10, "October", MONTH($S3485)=11, "November", MONTH($S3485)=12, "December")</f>
        <v>June</v>
      </c>
    </row>
    <row r="3486" spans="1:21" ht="30" x14ac:dyDescent="0.25">
      <c r="A3486">
        <v>3484</v>
      </c>
      <c r="B3486" s="3" t="s">
        <v>3482</v>
      </c>
      <c r="C3486" s="3" t="s">
        <v>7593</v>
      </c>
      <c r="D3486" s="6">
        <v>1000</v>
      </c>
      <c r="E3486" s="8">
        <v>2856</v>
      </c>
      <c r="F3486" t="s">
        <v>8217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8268</v>
      </c>
      <c r="O3486">
        <f t="shared" si="216"/>
        <v>286</v>
      </c>
      <c r="P3486" s="11">
        <f t="shared" si="217"/>
        <v>64.91</v>
      </c>
      <c r="Q3486" t="s">
        <v>8314</v>
      </c>
      <c r="R3486" t="s">
        <v>8315</v>
      </c>
      <c r="S3486" s="10">
        <f t="shared" si="218"/>
        <v>42506.760405092587</v>
      </c>
      <c r="T3486">
        <f t="shared" si="219"/>
        <v>2016</v>
      </c>
      <c r="U3486" s="15" t="str" cm="1">
        <f t="array" ref="U3486">_xlfn.IFS(MONTH($S3486)=1, "January", MONTH($S3486)=2, "Feburary", MONTH($S3486)=3, "March", MONTH($S3486)=4, "April", MONTH($S3486)=5, "May", MONTH($S3486)=6, "June", MONTH($S3486)=7, "July", MONTH($S3486)=8, "August", MONTH($S3486)=9, "September", MONTH($S3486)=10, "October", MONTH($S3486)=11, "November", MONTH($S3486)=12, "December")</f>
        <v>May</v>
      </c>
    </row>
    <row r="3487" spans="1:21" ht="30" x14ac:dyDescent="0.25">
      <c r="A3487">
        <v>3485</v>
      </c>
      <c r="B3487" s="3" t="s">
        <v>3483</v>
      </c>
      <c r="C3487" s="3" t="s">
        <v>7594</v>
      </c>
      <c r="D3487" s="6">
        <v>1000</v>
      </c>
      <c r="E3487" s="8">
        <v>1660</v>
      </c>
      <c r="F3487" t="s">
        <v>8217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8268</v>
      </c>
      <c r="O3487">
        <f t="shared" si="216"/>
        <v>166</v>
      </c>
      <c r="P3487" s="11">
        <f t="shared" si="217"/>
        <v>55.33</v>
      </c>
      <c r="Q3487" t="s">
        <v>8314</v>
      </c>
      <c r="R3487" t="s">
        <v>8315</v>
      </c>
      <c r="S3487" s="10">
        <f t="shared" si="218"/>
        <v>42372.693055555559</v>
      </c>
      <c r="T3487">
        <f t="shared" si="219"/>
        <v>2016</v>
      </c>
      <c r="U3487" s="15" t="str" cm="1">
        <f t="array" ref="U3487">_xlfn.IFS(MONTH($S3487)=1, "January", MONTH($S3487)=2, "Feburary", MONTH($S3487)=3, "March", MONTH($S3487)=4, "April", MONTH($S3487)=5, "May", MONTH($S3487)=6, "June", MONTH($S3487)=7, "July", MONTH($S3487)=8, "August", MONTH($S3487)=9, "September", MONTH($S3487)=10, "October", MONTH($S3487)=11, "November", MONTH($S3487)=12, "December")</f>
        <v>January</v>
      </c>
    </row>
    <row r="3488" spans="1:21" ht="30" x14ac:dyDescent="0.25">
      <c r="A3488">
        <v>3486</v>
      </c>
      <c r="B3488" s="3" t="s">
        <v>3484</v>
      </c>
      <c r="C3488" s="3" t="s">
        <v>7595</v>
      </c>
      <c r="D3488" s="6">
        <v>1000</v>
      </c>
      <c r="E3488" s="8">
        <v>4656</v>
      </c>
      <c r="F3488" t="s">
        <v>8217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8268</v>
      </c>
      <c r="O3488">
        <f t="shared" si="216"/>
        <v>466</v>
      </c>
      <c r="P3488" s="11">
        <f t="shared" si="217"/>
        <v>83.14</v>
      </c>
      <c r="Q3488" t="s">
        <v>8314</v>
      </c>
      <c r="R3488" t="s">
        <v>8315</v>
      </c>
      <c r="S3488" s="10">
        <f t="shared" si="218"/>
        <v>42126.87501157407</v>
      </c>
      <c r="T3488">
        <f t="shared" si="219"/>
        <v>2015</v>
      </c>
      <c r="U3488" s="15" t="str" cm="1">
        <f t="array" ref="U3488">_xlfn.IFS(MONTH($S3488)=1, "January", MONTH($S3488)=2, "Feburary", MONTH($S3488)=3, "March", MONTH($S3488)=4, "April", MONTH($S3488)=5, "May", MONTH($S3488)=6, "June", MONTH($S3488)=7, "July", MONTH($S3488)=8, "August", MONTH($S3488)=9, "September", MONTH($S3488)=10, "October", MONTH($S3488)=11, "November", MONTH($S3488)=12, "December")</f>
        <v>May</v>
      </c>
    </row>
    <row r="3489" spans="1:21" ht="30" x14ac:dyDescent="0.25">
      <c r="A3489">
        <v>3487</v>
      </c>
      <c r="B3489" s="3" t="s">
        <v>3485</v>
      </c>
      <c r="C3489" s="3" t="s">
        <v>7596</v>
      </c>
      <c r="D3489" s="6">
        <v>1000</v>
      </c>
      <c r="E3489" s="8">
        <v>2555</v>
      </c>
      <c r="F3489" t="s">
        <v>8217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8268</v>
      </c>
      <c r="O3489">
        <f t="shared" si="216"/>
        <v>256</v>
      </c>
      <c r="P3489" s="11">
        <f t="shared" si="217"/>
        <v>38.71</v>
      </c>
      <c r="Q3489" t="s">
        <v>8314</v>
      </c>
      <c r="R3489" t="s">
        <v>8315</v>
      </c>
      <c r="S3489" s="10">
        <f t="shared" si="218"/>
        <v>42149.940416666665</v>
      </c>
      <c r="T3489">
        <f t="shared" si="219"/>
        <v>2015</v>
      </c>
      <c r="U3489" s="15" t="str" cm="1">
        <f t="array" ref="U3489">_xlfn.IFS(MONTH($S3489)=1, "January", MONTH($S3489)=2, "Feburary", MONTH($S3489)=3, "March", MONTH($S3489)=4, "April", MONTH($S3489)=5, "May", MONTH($S3489)=6, "June", MONTH($S3489)=7, "July", MONTH($S3489)=8, "August", MONTH($S3489)=9, "September", MONTH($S3489)=10, "October", MONTH($S3489)=11, "November", MONTH($S3489)=12, "December")</f>
        <v>May</v>
      </c>
    </row>
    <row r="3490" spans="1:21" ht="30" x14ac:dyDescent="0.25">
      <c r="A3490">
        <v>3488</v>
      </c>
      <c r="B3490" s="3" t="s">
        <v>3486</v>
      </c>
      <c r="C3490" s="3" t="s">
        <v>7597</v>
      </c>
      <c r="D3490" s="6">
        <v>1000</v>
      </c>
      <c r="E3490" s="8">
        <v>3636</v>
      </c>
      <c r="F3490" t="s">
        <v>8217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8268</v>
      </c>
      <c r="O3490">
        <f t="shared" si="216"/>
        <v>364</v>
      </c>
      <c r="P3490" s="11">
        <f t="shared" si="217"/>
        <v>125.38</v>
      </c>
      <c r="Q3490" t="s">
        <v>8314</v>
      </c>
      <c r="R3490" t="s">
        <v>8315</v>
      </c>
      <c r="S3490" s="10">
        <f t="shared" si="218"/>
        <v>42087.768055555556</v>
      </c>
      <c r="T3490">
        <f t="shared" si="219"/>
        <v>2015</v>
      </c>
      <c r="U3490" s="15" t="str" cm="1">
        <f t="array" ref="U3490">_xlfn.IFS(MONTH($S3490)=1, "January", MONTH($S3490)=2, "Feburary", MONTH($S3490)=3, "March", MONTH($S3490)=4, "April", MONTH($S3490)=5, "May", MONTH($S3490)=6, "June", MONTH($S3490)=7, "July", MONTH($S3490)=8, "August", MONTH($S3490)=9, "September", MONTH($S3490)=10, "October", MONTH($S3490)=11, "November", MONTH($S3490)=12, "December")</f>
        <v>March</v>
      </c>
    </row>
    <row r="3491" spans="1:21" ht="30" x14ac:dyDescent="0.25">
      <c r="A3491">
        <v>3489</v>
      </c>
      <c r="B3491" s="3" t="s">
        <v>3487</v>
      </c>
      <c r="C3491" s="3" t="s">
        <v>7598</v>
      </c>
      <c r="D3491" s="6">
        <v>1000</v>
      </c>
      <c r="E3491" s="8">
        <v>5635</v>
      </c>
      <c r="F3491" t="s">
        <v>8217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8268</v>
      </c>
      <c r="O3491">
        <f t="shared" si="216"/>
        <v>564</v>
      </c>
      <c r="P3491" s="11">
        <f t="shared" si="217"/>
        <v>78.260000000000005</v>
      </c>
      <c r="Q3491" t="s">
        <v>8314</v>
      </c>
      <c r="R3491" t="s">
        <v>8315</v>
      </c>
      <c r="S3491" s="10">
        <f t="shared" si="218"/>
        <v>41753.635775462964</v>
      </c>
      <c r="T3491">
        <f t="shared" si="219"/>
        <v>2014</v>
      </c>
      <c r="U3491" s="15" t="str" cm="1">
        <f t="array" ref="U3491">_xlfn.IFS(MONTH($S3491)=1, "January", MONTH($S3491)=2, "Feburary", MONTH($S3491)=3, "March", MONTH($S3491)=4, "April", MONTH($S3491)=5, "May", MONTH($S3491)=6, "June", MONTH($S3491)=7, "July", MONTH($S3491)=8, "August", MONTH($S3491)=9, "September", MONTH($S3491)=10, "October", MONTH($S3491)=11, "November", MONTH($S3491)=12, "December")</f>
        <v>April</v>
      </c>
    </row>
    <row r="3492" spans="1:21" ht="30" x14ac:dyDescent="0.25">
      <c r="A3492">
        <v>3490</v>
      </c>
      <c r="B3492" s="3" t="s">
        <v>3488</v>
      </c>
      <c r="C3492" s="3" t="s">
        <v>7599</v>
      </c>
      <c r="D3492" s="6">
        <v>1000</v>
      </c>
      <c r="E3492" s="8">
        <v>1275</v>
      </c>
      <c r="F3492" t="s">
        <v>8217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8268</v>
      </c>
      <c r="O3492">
        <f t="shared" si="216"/>
        <v>128</v>
      </c>
      <c r="P3492" s="11">
        <f t="shared" si="217"/>
        <v>47.22</v>
      </c>
      <c r="Q3492" t="s">
        <v>8314</v>
      </c>
      <c r="R3492" t="s">
        <v>8315</v>
      </c>
      <c r="S3492" s="10">
        <f t="shared" si="218"/>
        <v>42443.802361111113</v>
      </c>
      <c r="T3492">
        <f t="shared" si="219"/>
        <v>2016</v>
      </c>
      <c r="U3492" s="15" t="str" cm="1">
        <f t="array" ref="U3492">_xlfn.IFS(MONTH($S3492)=1, "January", MONTH($S3492)=2, "Feburary", MONTH($S3492)=3, "March", MONTH($S3492)=4, "April", MONTH($S3492)=5, "May", MONTH($S3492)=6, "June", MONTH($S3492)=7, "July", MONTH($S3492)=8, "August", MONTH($S3492)=9, "September", MONTH($S3492)=10, "October", MONTH($S3492)=11, "November", MONTH($S3492)=12, "December")</f>
        <v>March</v>
      </c>
    </row>
    <row r="3493" spans="1:21" ht="30" x14ac:dyDescent="0.25">
      <c r="A3493">
        <v>3491</v>
      </c>
      <c r="B3493" s="3" t="s">
        <v>3489</v>
      </c>
      <c r="C3493" s="3" t="s">
        <v>7600</v>
      </c>
      <c r="D3493" s="6">
        <v>1000</v>
      </c>
      <c r="E3493" s="8">
        <v>791</v>
      </c>
      <c r="F3493" t="s">
        <v>8217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8268</v>
      </c>
      <c r="O3493">
        <f t="shared" si="216"/>
        <v>79</v>
      </c>
      <c r="P3493" s="11">
        <f t="shared" si="217"/>
        <v>79.099999999999994</v>
      </c>
      <c r="Q3493" t="s">
        <v>8314</v>
      </c>
      <c r="R3493" t="s">
        <v>8315</v>
      </c>
      <c r="S3493" s="10">
        <f t="shared" si="218"/>
        <v>42121.249814814815</v>
      </c>
      <c r="T3493">
        <f t="shared" si="219"/>
        <v>2015</v>
      </c>
      <c r="U3493" s="15" t="str" cm="1">
        <f t="array" ref="U3493">_xlfn.IFS(MONTH($S3493)=1, "January", MONTH($S3493)=2, "Feburary", MONTH($S3493)=3, "March", MONTH($S3493)=4, "April", MONTH($S3493)=5, "May", MONTH($S3493)=6, "June", MONTH($S3493)=7, "July", MONTH($S3493)=8, "August", MONTH($S3493)=9, "September", MONTH($S3493)=10, "October", MONTH($S3493)=11, "November", MONTH($S3493)=12, "December")</f>
        <v>April</v>
      </c>
    </row>
    <row r="3494" spans="1:21" ht="30" x14ac:dyDescent="0.25">
      <c r="A3494">
        <v>3492</v>
      </c>
      <c r="B3494" s="3" t="s">
        <v>3490</v>
      </c>
      <c r="C3494" s="3" t="s">
        <v>7601</v>
      </c>
      <c r="D3494" s="6">
        <v>1000</v>
      </c>
      <c r="E3494" s="8">
        <v>4000.22</v>
      </c>
      <c r="F3494" t="s">
        <v>8217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>
        <f t="shared" si="216"/>
        <v>400</v>
      </c>
      <c r="P3494" s="11">
        <f t="shared" si="217"/>
        <v>114.29</v>
      </c>
      <c r="Q3494" t="s">
        <v>8314</v>
      </c>
      <c r="R3494" t="s">
        <v>8315</v>
      </c>
      <c r="S3494" s="10">
        <f t="shared" si="218"/>
        <v>42268.009224537032</v>
      </c>
      <c r="T3494">
        <f t="shared" si="219"/>
        <v>2015</v>
      </c>
      <c r="U3494" s="15" t="str" cm="1">
        <f t="array" ref="U3494">_xlfn.IFS(MONTH($S3494)=1, "January", MONTH($S3494)=2, "Feburary", MONTH($S3494)=3, "March", MONTH($S3494)=4, "April", MONTH($S3494)=5, "May", MONTH($S3494)=6, "June", MONTH($S3494)=7, "July", MONTH($S3494)=8, "August", MONTH($S3494)=9, "September", MONTH($S3494)=10, "October", MONTH($S3494)=11, "November", MONTH($S3494)=12, "December")</f>
        <v>September</v>
      </c>
    </row>
    <row r="3495" spans="1:21" ht="30" x14ac:dyDescent="0.25">
      <c r="A3495">
        <v>3493</v>
      </c>
      <c r="B3495" s="3" t="s">
        <v>3491</v>
      </c>
      <c r="C3495" s="3" t="s">
        <v>7602</v>
      </c>
      <c r="D3495" s="6">
        <v>1000</v>
      </c>
      <c r="E3495" s="8">
        <v>1500</v>
      </c>
      <c r="F3495" t="s">
        <v>8217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8268</v>
      </c>
      <c r="O3495">
        <f t="shared" si="216"/>
        <v>150</v>
      </c>
      <c r="P3495" s="11">
        <f t="shared" si="217"/>
        <v>51.72</v>
      </c>
      <c r="Q3495" t="s">
        <v>8314</v>
      </c>
      <c r="R3495" t="s">
        <v>8315</v>
      </c>
      <c r="S3495" s="10">
        <f t="shared" si="218"/>
        <v>41848.866157407407</v>
      </c>
      <c r="T3495">
        <f t="shared" si="219"/>
        <v>2014</v>
      </c>
      <c r="U3495" s="15" t="str" cm="1">
        <f t="array" ref="U3495">_xlfn.IFS(MONTH($S3495)=1, "January", MONTH($S3495)=2, "Feburary", MONTH($S3495)=3, "March", MONTH($S3495)=4, "April", MONTH($S3495)=5, "May", MONTH($S3495)=6, "June", MONTH($S3495)=7, "July", MONTH($S3495)=8, "August", MONTH($S3495)=9, "September", MONTH($S3495)=10, "October", MONTH($S3495)=11, "November", MONTH($S3495)=12, "December")</f>
        <v>July</v>
      </c>
    </row>
    <row r="3496" spans="1:21" ht="30" x14ac:dyDescent="0.25">
      <c r="A3496">
        <v>3494</v>
      </c>
      <c r="B3496" s="3" t="s">
        <v>3492</v>
      </c>
      <c r="C3496" s="3" t="s">
        <v>7603</v>
      </c>
      <c r="D3496" s="6">
        <v>1000</v>
      </c>
      <c r="E3496" s="8">
        <v>400</v>
      </c>
      <c r="F3496" t="s">
        <v>8217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8268</v>
      </c>
      <c r="O3496">
        <f t="shared" si="216"/>
        <v>40</v>
      </c>
      <c r="P3496" s="11">
        <f t="shared" si="217"/>
        <v>30.77</v>
      </c>
      <c r="Q3496" t="s">
        <v>8314</v>
      </c>
      <c r="R3496" t="s">
        <v>8315</v>
      </c>
      <c r="S3496" s="10">
        <f t="shared" si="218"/>
        <v>42689.214988425927</v>
      </c>
      <c r="T3496">
        <f t="shared" si="219"/>
        <v>2016</v>
      </c>
      <c r="U3496" s="15" t="str" cm="1">
        <f t="array" ref="U3496">_xlfn.IFS(MONTH($S3496)=1, "January", MONTH($S3496)=2, "Feburary", MONTH($S3496)=3, "March", MONTH($S3496)=4, "April", MONTH($S3496)=5, "May", MONTH($S3496)=6, "June", MONTH($S3496)=7, "July", MONTH($S3496)=8, "August", MONTH($S3496)=9, "September", MONTH($S3496)=10, "October", MONTH($S3496)=11, "November", MONTH($S3496)=12, "December")</f>
        <v>November</v>
      </c>
    </row>
    <row r="3497" spans="1:21" ht="30" x14ac:dyDescent="0.25">
      <c r="A3497">
        <v>3495</v>
      </c>
      <c r="B3497" s="3" t="s">
        <v>3493</v>
      </c>
      <c r="C3497" s="3" t="s">
        <v>7604</v>
      </c>
      <c r="D3497" s="6">
        <v>1000</v>
      </c>
      <c r="E3497" s="8">
        <v>5343</v>
      </c>
      <c r="F3497" t="s">
        <v>8217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>
        <f t="shared" si="216"/>
        <v>534</v>
      </c>
      <c r="P3497" s="11">
        <f t="shared" si="217"/>
        <v>74.209999999999994</v>
      </c>
      <c r="Q3497" t="s">
        <v>8314</v>
      </c>
      <c r="R3497" t="s">
        <v>8315</v>
      </c>
      <c r="S3497" s="10">
        <f t="shared" si="218"/>
        <v>41915.762835648151</v>
      </c>
      <c r="T3497">
        <f t="shared" si="219"/>
        <v>2014</v>
      </c>
      <c r="U3497" s="15" t="str" cm="1">
        <f t="array" ref="U3497">_xlfn.IFS(MONTH($S3497)=1, "January", MONTH($S3497)=2, "Feburary", MONTH($S3497)=3, "March", MONTH($S3497)=4, "April", MONTH($S3497)=5, "May", MONTH($S3497)=6, "June", MONTH($S3497)=7, "July", MONTH($S3497)=8, "August", MONTH($S3497)=9, "September", MONTH($S3497)=10, "October", MONTH($S3497)=11, "November", MONTH($S3497)=12, "December")</f>
        <v>October</v>
      </c>
    </row>
    <row r="3498" spans="1:21" ht="30" x14ac:dyDescent="0.25">
      <c r="A3498">
        <v>3496</v>
      </c>
      <c r="B3498" s="3" t="s">
        <v>3494</v>
      </c>
      <c r="C3498" s="3" t="s">
        <v>7605</v>
      </c>
      <c r="D3498" s="6">
        <v>1000</v>
      </c>
      <c r="E3498" s="8">
        <v>3732</v>
      </c>
      <c r="F3498" t="s">
        <v>8217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8268</v>
      </c>
      <c r="O3498">
        <f t="shared" si="216"/>
        <v>373</v>
      </c>
      <c r="P3498" s="11">
        <f t="shared" si="217"/>
        <v>47.85</v>
      </c>
      <c r="Q3498" t="s">
        <v>8314</v>
      </c>
      <c r="R3498" t="s">
        <v>8315</v>
      </c>
      <c r="S3498" s="10">
        <f t="shared" si="218"/>
        <v>42584.846828703703</v>
      </c>
      <c r="T3498">
        <f t="shared" si="219"/>
        <v>2016</v>
      </c>
      <c r="U3498" s="15" t="str" cm="1">
        <f t="array" ref="U3498">_xlfn.IFS(MONTH($S3498)=1, "January", MONTH($S3498)=2, "Feburary", MONTH($S3498)=3, "March", MONTH($S3498)=4, "April", MONTH($S3498)=5, "May", MONTH($S3498)=6, "June", MONTH($S3498)=7, "July", MONTH($S3498)=8, "August", MONTH($S3498)=9, "September", MONTH($S3498)=10, "October", MONTH($S3498)=11, "November", MONTH($S3498)=12, "December")</f>
        <v>August</v>
      </c>
    </row>
    <row r="3499" spans="1:21" ht="30" x14ac:dyDescent="0.25">
      <c r="A3499">
        <v>3497</v>
      </c>
      <c r="B3499" s="3" t="s">
        <v>3495</v>
      </c>
      <c r="C3499" s="3" t="s">
        <v>7606</v>
      </c>
      <c r="D3499" s="6">
        <v>1000</v>
      </c>
      <c r="E3499" s="8">
        <v>1686</v>
      </c>
      <c r="F3499" t="s">
        <v>8217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8268</v>
      </c>
      <c r="O3499">
        <f t="shared" si="216"/>
        <v>169</v>
      </c>
      <c r="P3499" s="11">
        <f t="shared" si="217"/>
        <v>34.409999999999997</v>
      </c>
      <c r="Q3499" t="s">
        <v>8314</v>
      </c>
      <c r="R3499" t="s">
        <v>8315</v>
      </c>
      <c r="S3499" s="10">
        <f t="shared" si="218"/>
        <v>42511.741944444439</v>
      </c>
      <c r="T3499">
        <f t="shared" si="219"/>
        <v>2016</v>
      </c>
      <c r="U3499" s="15" t="str" cm="1">
        <f t="array" ref="U3499">_xlfn.IFS(MONTH($S3499)=1, "January", MONTH($S3499)=2, "Feburary", MONTH($S3499)=3, "March", MONTH($S3499)=4, "April", MONTH($S3499)=5, "May", MONTH($S3499)=6, "June", MONTH($S3499)=7, "July", MONTH($S3499)=8, "August", MONTH($S3499)=9, "September", MONTH($S3499)=10, "October", MONTH($S3499)=11, "November", MONTH($S3499)=12, "December")</f>
        <v>May</v>
      </c>
    </row>
    <row r="3500" spans="1:21" ht="30" x14ac:dyDescent="0.25">
      <c r="A3500">
        <v>3498</v>
      </c>
      <c r="B3500" s="3" t="s">
        <v>3496</v>
      </c>
      <c r="C3500" s="3" t="s">
        <v>7607</v>
      </c>
      <c r="D3500" s="6">
        <v>1000</v>
      </c>
      <c r="E3500" s="8">
        <v>1690</v>
      </c>
      <c r="F3500" t="s">
        <v>8217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8268</v>
      </c>
      <c r="O3500">
        <f t="shared" si="216"/>
        <v>169</v>
      </c>
      <c r="P3500" s="11">
        <f t="shared" si="217"/>
        <v>40.24</v>
      </c>
      <c r="Q3500" t="s">
        <v>8314</v>
      </c>
      <c r="R3500" t="s">
        <v>8315</v>
      </c>
      <c r="S3500" s="10">
        <f t="shared" si="218"/>
        <v>42459.15861111111</v>
      </c>
      <c r="T3500">
        <f t="shared" si="219"/>
        <v>2016</v>
      </c>
      <c r="U3500" s="15" t="str" cm="1">
        <f t="array" ref="U3500">_xlfn.IFS(MONTH($S3500)=1, "January", MONTH($S3500)=2, "Feburary", MONTH($S3500)=3, "March", MONTH($S3500)=4, "April", MONTH($S3500)=5, "May", MONTH($S3500)=6, "June", MONTH($S3500)=7, "July", MONTH($S3500)=8, "August", MONTH($S3500)=9, "September", MONTH($S3500)=10, "October", MONTH($S3500)=11, "November", MONTH($S3500)=12, "December")</f>
        <v>March</v>
      </c>
    </row>
    <row r="3501" spans="1:21" ht="30" x14ac:dyDescent="0.25">
      <c r="A3501">
        <v>3499</v>
      </c>
      <c r="B3501" s="3" t="s">
        <v>3497</v>
      </c>
      <c r="C3501" s="3" t="s">
        <v>7608</v>
      </c>
      <c r="D3501" s="6">
        <v>1000</v>
      </c>
      <c r="E3501" s="8">
        <v>2110</v>
      </c>
      <c r="F3501" t="s">
        <v>8217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>
        <f t="shared" si="216"/>
        <v>211</v>
      </c>
      <c r="P3501" s="11">
        <f t="shared" si="217"/>
        <v>60.29</v>
      </c>
      <c r="Q3501" t="s">
        <v>8314</v>
      </c>
      <c r="R3501" t="s">
        <v>8315</v>
      </c>
      <c r="S3501" s="10">
        <f t="shared" si="218"/>
        <v>42132.036168981482</v>
      </c>
      <c r="T3501">
        <f t="shared" si="219"/>
        <v>2015</v>
      </c>
      <c r="U3501" s="15" t="str" cm="1">
        <f t="array" ref="U3501">_xlfn.IFS(MONTH($S3501)=1, "January", MONTH($S3501)=2, "Feburary", MONTH($S3501)=3, "March", MONTH($S3501)=4, "April", MONTH($S3501)=5, "May", MONTH($S3501)=6, "June", MONTH($S3501)=7, "July", MONTH($S3501)=8, "August", MONTH($S3501)=9, "September", MONTH($S3501)=10, "October", MONTH($S3501)=11, "November", MONTH($S3501)=12, "December")</f>
        <v>May</v>
      </c>
    </row>
    <row r="3502" spans="1:21" ht="30" x14ac:dyDescent="0.25">
      <c r="A3502">
        <v>3500</v>
      </c>
      <c r="B3502" s="3" t="s">
        <v>3498</v>
      </c>
      <c r="C3502" s="3" t="s">
        <v>7609</v>
      </c>
      <c r="D3502" s="6">
        <v>1000</v>
      </c>
      <c r="E3502" s="8">
        <v>1063</v>
      </c>
      <c r="F3502" t="s">
        <v>8217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>
        <f t="shared" si="216"/>
        <v>106</v>
      </c>
      <c r="P3502" s="11">
        <f t="shared" si="217"/>
        <v>25.31</v>
      </c>
      <c r="Q3502" t="s">
        <v>8314</v>
      </c>
      <c r="R3502" t="s">
        <v>8315</v>
      </c>
      <c r="S3502" s="10">
        <f t="shared" si="218"/>
        <v>42419.91942129629</v>
      </c>
      <c r="T3502">
        <f t="shared" si="219"/>
        <v>2016</v>
      </c>
      <c r="U3502" s="15" t="str" cm="1">
        <f t="array" ref="U3502">_xlfn.IFS(MONTH($S3502)=1, "January", MONTH($S3502)=2, "Feburary", MONTH($S3502)=3, "March", MONTH($S3502)=4, "April", MONTH($S3502)=5, "May", MONTH($S3502)=6, "June", MONTH($S3502)=7, "July", MONTH($S3502)=8, "August", MONTH($S3502)=9, "September", MONTH($S3502)=10, "October", MONTH($S3502)=11, "November", MONTH($S3502)=12, "December")</f>
        <v>Feburary</v>
      </c>
    </row>
    <row r="3503" spans="1:21" ht="30" x14ac:dyDescent="0.25">
      <c r="A3503">
        <v>3501</v>
      </c>
      <c r="B3503" s="3" t="s">
        <v>3499</v>
      </c>
      <c r="C3503" s="3" t="s">
        <v>7610</v>
      </c>
      <c r="D3503" s="6">
        <v>1000</v>
      </c>
      <c r="E3503" s="8">
        <v>1510</v>
      </c>
      <c r="F3503" t="s">
        <v>8217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8268</v>
      </c>
      <c r="O3503">
        <f t="shared" si="216"/>
        <v>151</v>
      </c>
      <c r="P3503" s="11">
        <f t="shared" si="217"/>
        <v>35.950000000000003</v>
      </c>
      <c r="Q3503" t="s">
        <v>8314</v>
      </c>
      <c r="R3503" t="s">
        <v>8315</v>
      </c>
      <c r="S3503" s="10">
        <f t="shared" si="218"/>
        <v>42233.763831018514</v>
      </c>
      <c r="T3503">
        <f t="shared" si="219"/>
        <v>2015</v>
      </c>
      <c r="U3503" s="15" t="str" cm="1">
        <f t="array" ref="U3503">_xlfn.IFS(MONTH($S3503)=1, "January", MONTH($S3503)=2, "Feburary", MONTH($S3503)=3, "March", MONTH($S3503)=4, "April", MONTH($S3503)=5, "May", MONTH($S3503)=6, "June", MONTH($S3503)=7, "July", MONTH($S3503)=8, "August", MONTH($S3503)=9, "September", MONTH($S3503)=10, "October", MONTH($S3503)=11, "November", MONTH($S3503)=12, "December")</f>
        <v>August</v>
      </c>
    </row>
    <row r="3504" spans="1:21" ht="30" x14ac:dyDescent="0.25">
      <c r="A3504">
        <v>3502</v>
      </c>
      <c r="B3504" s="3" t="s">
        <v>3500</v>
      </c>
      <c r="C3504" s="3" t="s">
        <v>7611</v>
      </c>
      <c r="D3504" s="6">
        <v>1000</v>
      </c>
      <c r="E3504" s="8">
        <v>4216</v>
      </c>
      <c r="F3504" t="s">
        <v>8217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>
        <f t="shared" si="216"/>
        <v>422</v>
      </c>
      <c r="P3504" s="11">
        <f t="shared" si="217"/>
        <v>136</v>
      </c>
      <c r="Q3504" t="s">
        <v>8314</v>
      </c>
      <c r="R3504" t="s">
        <v>8315</v>
      </c>
      <c r="S3504" s="10">
        <f t="shared" si="218"/>
        <v>42430.839398148149</v>
      </c>
      <c r="T3504">
        <f t="shared" si="219"/>
        <v>2016</v>
      </c>
      <c r="U3504" s="15" t="str" cm="1">
        <f t="array" ref="U3504">_xlfn.IFS(MONTH($S3504)=1, "January", MONTH($S3504)=2, "Feburary", MONTH($S3504)=3, "March", MONTH($S3504)=4, "April", MONTH($S3504)=5, "May", MONTH($S3504)=6, "June", MONTH($S3504)=7, "July", MONTH($S3504)=8, "August", MONTH($S3504)=9, "September", MONTH($S3504)=10, "October", MONTH($S3504)=11, "November", MONTH($S3504)=12, "December")</f>
        <v>March</v>
      </c>
    </row>
    <row r="3505" spans="1:21" ht="30" x14ac:dyDescent="0.25">
      <c r="A3505">
        <v>3503</v>
      </c>
      <c r="B3505" s="3" t="s">
        <v>3501</v>
      </c>
      <c r="C3505" s="3" t="s">
        <v>7612</v>
      </c>
      <c r="D3505" s="6">
        <v>1000</v>
      </c>
      <c r="E3505" s="8">
        <v>2689</v>
      </c>
      <c r="F3505" t="s">
        <v>8217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>
        <f t="shared" si="216"/>
        <v>269</v>
      </c>
      <c r="P3505" s="11">
        <f t="shared" si="217"/>
        <v>70.760000000000005</v>
      </c>
      <c r="Q3505" t="s">
        <v>8314</v>
      </c>
      <c r="R3505" t="s">
        <v>8315</v>
      </c>
      <c r="S3505" s="10">
        <f t="shared" si="218"/>
        <v>42545.478333333333</v>
      </c>
      <c r="T3505">
        <f t="shared" si="219"/>
        <v>2016</v>
      </c>
      <c r="U3505" s="15" t="str" cm="1">
        <f t="array" ref="U3505">_xlfn.IFS(MONTH($S3505)=1, "January", MONTH($S3505)=2, "Feburary", MONTH($S3505)=3, "March", MONTH($S3505)=4, "April", MONTH($S3505)=5, "May", MONTH($S3505)=6, "June", MONTH($S3505)=7, "July", MONTH($S3505)=8, "August", MONTH($S3505)=9, "September", MONTH($S3505)=10, "October", MONTH($S3505)=11, "November", MONTH($S3505)=12, "December")</f>
        <v>June</v>
      </c>
    </row>
    <row r="3506" spans="1:21" ht="30" x14ac:dyDescent="0.25">
      <c r="A3506">
        <v>3504</v>
      </c>
      <c r="B3506" s="3" t="s">
        <v>3502</v>
      </c>
      <c r="C3506" s="3" t="s">
        <v>7613</v>
      </c>
      <c r="D3506" s="6">
        <v>1000</v>
      </c>
      <c r="E3506" s="8">
        <v>1000</v>
      </c>
      <c r="F3506" t="s">
        <v>8217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8268</v>
      </c>
      <c r="O3506">
        <f t="shared" si="216"/>
        <v>100</v>
      </c>
      <c r="P3506" s="11">
        <f t="shared" si="217"/>
        <v>125</v>
      </c>
      <c r="Q3506" t="s">
        <v>8314</v>
      </c>
      <c r="R3506" t="s">
        <v>8315</v>
      </c>
      <c r="S3506" s="10">
        <f t="shared" si="218"/>
        <v>42297.748738425929</v>
      </c>
      <c r="T3506">
        <f t="shared" si="219"/>
        <v>2015</v>
      </c>
      <c r="U3506" s="15" t="str" cm="1">
        <f t="array" ref="U3506">_xlfn.IFS(MONTH($S3506)=1, "January", MONTH($S3506)=2, "Feburary", MONTH($S3506)=3, "March", MONTH($S3506)=4, "April", MONTH($S3506)=5, "May", MONTH($S3506)=6, "June", MONTH($S3506)=7, "July", MONTH($S3506)=8, "August", MONTH($S3506)=9, "September", MONTH($S3506)=10, "October", MONTH($S3506)=11, "November", MONTH($S3506)=12, "December")</f>
        <v>October</v>
      </c>
    </row>
    <row r="3507" spans="1:21" ht="75" x14ac:dyDescent="0.25">
      <c r="A3507">
        <v>3505</v>
      </c>
      <c r="B3507" s="3" t="s">
        <v>3503</v>
      </c>
      <c r="C3507" s="3" t="s">
        <v>7614</v>
      </c>
      <c r="D3507" s="6">
        <v>1000</v>
      </c>
      <c r="E3507" s="8">
        <v>2594</v>
      </c>
      <c r="F3507" t="s">
        <v>8217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8268</v>
      </c>
      <c r="O3507">
        <f t="shared" si="216"/>
        <v>259</v>
      </c>
      <c r="P3507" s="11">
        <f t="shared" si="217"/>
        <v>66.510000000000005</v>
      </c>
      <c r="Q3507" t="s">
        <v>8314</v>
      </c>
      <c r="R3507" t="s">
        <v>8315</v>
      </c>
      <c r="S3507" s="10">
        <f t="shared" si="218"/>
        <v>41760.935706018521</v>
      </c>
      <c r="T3507">
        <f t="shared" si="219"/>
        <v>2014</v>
      </c>
      <c r="U3507" s="15" t="str" cm="1">
        <f t="array" ref="U3507">_xlfn.IFS(MONTH($S3507)=1, "January", MONTH($S3507)=2, "Feburary", MONTH($S3507)=3, "March", MONTH($S3507)=4, "April", MONTH($S3507)=5, "May", MONTH($S3507)=6, "June", MONTH($S3507)=7, "July", MONTH($S3507)=8, "August", MONTH($S3507)=9, "September", MONTH($S3507)=10, "October", MONTH($S3507)=11, "November", MONTH($S3507)=12, "December")</f>
        <v>May</v>
      </c>
    </row>
    <row r="3508" spans="1:21" ht="30" x14ac:dyDescent="0.25">
      <c r="A3508">
        <v>3506</v>
      </c>
      <c r="B3508" s="3" t="s">
        <v>3504</v>
      </c>
      <c r="C3508" s="3" t="s">
        <v>7615</v>
      </c>
      <c r="D3508" s="6">
        <v>1000</v>
      </c>
      <c r="E3508" s="8">
        <v>3045</v>
      </c>
      <c r="F3508" t="s">
        <v>8217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8268</v>
      </c>
      <c r="O3508">
        <f t="shared" si="216"/>
        <v>305</v>
      </c>
      <c r="P3508" s="11">
        <f t="shared" si="217"/>
        <v>105</v>
      </c>
      <c r="Q3508" t="s">
        <v>8314</v>
      </c>
      <c r="R3508" t="s">
        <v>8315</v>
      </c>
      <c r="S3508" s="10">
        <f t="shared" si="218"/>
        <v>41829.734259259261</v>
      </c>
      <c r="T3508">
        <f t="shared" si="219"/>
        <v>2014</v>
      </c>
      <c r="U3508" s="15" t="str" cm="1">
        <f t="array" ref="U3508">_xlfn.IFS(MONTH($S3508)=1, "January", MONTH($S3508)=2, "Feburary", MONTH($S3508)=3, "March", MONTH($S3508)=4, "April", MONTH($S3508)=5, "May", MONTH($S3508)=6, "June", MONTH($S3508)=7, "July", MONTH($S3508)=8, "August", MONTH($S3508)=9, "September", MONTH($S3508)=10, "October", MONTH($S3508)=11, "November", MONTH($S3508)=12, "December")</f>
        <v>July</v>
      </c>
    </row>
    <row r="3509" spans="1:21" ht="30" x14ac:dyDescent="0.25">
      <c r="A3509">
        <v>3507</v>
      </c>
      <c r="B3509" s="3" t="s">
        <v>3505</v>
      </c>
      <c r="C3509" s="3" t="s">
        <v>7616</v>
      </c>
      <c r="D3509" s="6">
        <v>1000</v>
      </c>
      <c r="E3509" s="8">
        <v>10440</v>
      </c>
      <c r="F3509" t="s">
        <v>8217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8268</v>
      </c>
      <c r="O3509">
        <f t="shared" si="216"/>
        <v>1044</v>
      </c>
      <c r="P3509" s="11">
        <f t="shared" si="217"/>
        <v>145</v>
      </c>
      <c r="Q3509" t="s">
        <v>8314</v>
      </c>
      <c r="R3509" t="s">
        <v>8315</v>
      </c>
      <c r="S3509" s="10">
        <f t="shared" si="218"/>
        <v>42491.92288194444</v>
      </c>
      <c r="T3509">
        <f t="shared" si="219"/>
        <v>2016</v>
      </c>
      <c r="U3509" s="15" t="str" cm="1">
        <f t="array" ref="U3509">_xlfn.IFS(MONTH($S3509)=1, "January", MONTH($S3509)=2, "Feburary", MONTH($S3509)=3, "March", MONTH($S3509)=4, "April", MONTH($S3509)=5, "May", MONTH($S3509)=6, "June", MONTH($S3509)=7, "July", MONTH($S3509)=8, "August", MONTH($S3509)=9, "September", MONTH($S3509)=10, "October", MONTH($S3509)=11, "November", MONTH($S3509)=12, "December")</f>
        <v>May</v>
      </c>
    </row>
    <row r="3510" spans="1:21" ht="30" x14ac:dyDescent="0.25">
      <c r="A3510">
        <v>3508</v>
      </c>
      <c r="B3510" s="3" t="s">
        <v>3506</v>
      </c>
      <c r="C3510" s="3" t="s">
        <v>7617</v>
      </c>
      <c r="D3510" s="6">
        <v>1000</v>
      </c>
      <c r="E3510" s="8">
        <v>180</v>
      </c>
      <c r="F3510" t="s">
        <v>8217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8268</v>
      </c>
      <c r="O3510">
        <f t="shared" si="216"/>
        <v>18</v>
      </c>
      <c r="P3510" s="11">
        <f t="shared" si="217"/>
        <v>12</v>
      </c>
      <c r="Q3510" t="s">
        <v>8314</v>
      </c>
      <c r="R3510" t="s">
        <v>8315</v>
      </c>
      <c r="S3510" s="10">
        <f t="shared" si="218"/>
        <v>42477.729780092588</v>
      </c>
      <c r="T3510">
        <f t="shared" si="219"/>
        <v>2016</v>
      </c>
      <c r="U3510" s="15" t="str" cm="1">
        <f t="array" ref="U3510">_xlfn.IFS(MONTH($S3510)=1, "January", MONTH($S3510)=2, "Feburary", MONTH($S3510)=3, "March", MONTH($S3510)=4, "April", MONTH($S3510)=5, "May", MONTH($S3510)=6, "June", MONTH($S3510)=7, "July", MONTH($S3510)=8, "August", MONTH($S3510)=9, "September", MONTH($S3510)=10, "October", MONTH($S3510)=11, "November", MONTH($S3510)=12, "December")</f>
        <v>April</v>
      </c>
    </row>
    <row r="3511" spans="1:21" ht="30" x14ac:dyDescent="0.25">
      <c r="A3511">
        <v>3509</v>
      </c>
      <c r="B3511" s="3" t="s">
        <v>3507</v>
      </c>
      <c r="C3511" s="3" t="s">
        <v>7618</v>
      </c>
      <c r="D3511" s="6">
        <v>1000</v>
      </c>
      <c r="E3511" s="8">
        <v>3190</v>
      </c>
      <c r="F3511" t="s">
        <v>8217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>
        <f t="shared" si="216"/>
        <v>319</v>
      </c>
      <c r="P3511" s="11">
        <f t="shared" si="217"/>
        <v>96.67</v>
      </c>
      <c r="Q3511" t="s">
        <v>8314</v>
      </c>
      <c r="R3511" t="s">
        <v>8315</v>
      </c>
      <c r="S3511" s="10">
        <f t="shared" si="218"/>
        <v>41950.859560185185</v>
      </c>
      <c r="T3511">
        <f t="shared" si="219"/>
        <v>2014</v>
      </c>
      <c r="U3511" s="15" t="str" cm="1">
        <f t="array" ref="U3511">_xlfn.IFS(MONTH($S3511)=1, "January", MONTH($S3511)=2, "Feburary", MONTH($S3511)=3, "March", MONTH($S3511)=4, "April", MONTH($S3511)=5, "May", MONTH($S3511)=6, "June", MONTH($S3511)=7, "July", MONTH($S3511)=8, "August", MONTH($S3511)=9, "September", MONTH($S3511)=10, "October", MONTH($S3511)=11, "November", MONTH($S3511)=12, "December")</f>
        <v>November</v>
      </c>
    </row>
    <row r="3512" spans="1:21" ht="30" x14ac:dyDescent="0.25">
      <c r="A3512">
        <v>3510</v>
      </c>
      <c r="B3512" s="3" t="s">
        <v>3508</v>
      </c>
      <c r="C3512" s="3" t="s">
        <v>7619</v>
      </c>
      <c r="D3512" s="6">
        <v>1000</v>
      </c>
      <c r="E3512" s="8">
        <v>905</v>
      </c>
      <c r="F3512" t="s">
        <v>8217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8268</v>
      </c>
      <c r="O3512">
        <f t="shared" si="216"/>
        <v>91</v>
      </c>
      <c r="P3512" s="11">
        <f t="shared" si="217"/>
        <v>60.33</v>
      </c>
      <c r="Q3512" t="s">
        <v>8314</v>
      </c>
      <c r="R3512" t="s">
        <v>8315</v>
      </c>
      <c r="S3512" s="10">
        <f t="shared" si="218"/>
        <v>41802.62090277778</v>
      </c>
      <c r="T3512">
        <f t="shared" si="219"/>
        <v>2014</v>
      </c>
      <c r="U3512" s="15" t="str" cm="1">
        <f t="array" ref="U3512">_xlfn.IFS(MONTH($S3512)=1, "January", MONTH($S3512)=2, "Feburary", MONTH($S3512)=3, "March", MONTH($S3512)=4, "April", MONTH($S3512)=5, "May", MONTH($S3512)=6, "June", MONTH($S3512)=7, "July", MONTH($S3512)=8, "August", MONTH($S3512)=9, "September", MONTH($S3512)=10, "October", MONTH($S3512)=11, "November", MONTH($S3512)=12, "December")</f>
        <v>June</v>
      </c>
    </row>
    <row r="3513" spans="1:21" ht="30" x14ac:dyDescent="0.25">
      <c r="A3513">
        <v>3511</v>
      </c>
      <c r="B3513" s="3" t="s">
        <v>3509</v>
      </c>
      <c r="C3513" s="3" t="s">
        <v>7620</v>
      </c>
      <c r="D3513" s="6">
        <v>1000</v>
      </c>
      <c r="E3513" s="8">
        <v>1518</v>
      </c>
      <c r="F3513" t="s">
        <v>8217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8268</v>
      </c>
      <c r="O3513">
        <f t="shared" si="216"/>
        <v>152</v>
      </c>
      <c r="P3513" s="11">
        <f t="shared" si="217"/>
        <v>79.89</v>
      </c>
      <c r="Q3513" t="s">
        <v>8314</v>
      </c>
      <c r="R3513" t="s">
        <v>8315</v>
      </c>
      <c r="S3513" s="10">
        <f t="shared" si="218"/>
        <v>41927.873784722222</v>
      </c>
      <c r="T3513">
        <f t="shared" si="219"/>
        <v>2014</v>
      </c>
      <c r="U3513" s="15" t="str" cm="1">
        <f t="array" ref="U3513">_xlfn.IFS(MONTH($S3513)=1, "January", MONTH($S3513)=2, "Feburary", MONTH($S3513)=3, "March", MONTH($S3513)=4, "April", MONTH($S3513)=5, "May", MONTH($S3513)=6, "June", MONTH($S3513)=7, "July", MONTH($S3513)=8, "August", MONTH($S3513)=9, "September", MONTH($S3513)=10, "October", MONTH($S3513)=11, "November", MONTH($S3513)=12, "December")</f>
        <v>October</v>
      </c>
    </row>
    <row r="3514" spans="1:21" ht="30" x14ac:dyDescent="0.25">
      <c r="A3514">
        <v>3512</v>
      </c>
      <c r="B3514" s="3" t="s">
        <v>3510</v>
      </c>
      <c r="C3514" s="3" t="s">
        <v>7621</v>
      </c>
      <c r="D3514" s="6">
        <v>1000</v>
      </c>
      <c r="E3514" s="8">
        <v>1000</v>
      </c>
      <c r="F3514" t="s">
        <v>8217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8268</v>
      </c>
      <c r="O3514">
        <f t="shared" si="216"/>
        <v>100</v>
      </c>
      <c r="P3514" s="11">
        <f t="shared" si="217"/>
        <v>58.82</v>
      </c>
      <c r="Q3514" t="s">
        <v>8314</v>
      </c>
      <c r="R3514" t="s">
        <v>8315</v>
      </c>
      <c r="S3514" s="10">
        <f t="shared" si="218"/>
        <v>42057.536944444444</v>
      </c>
      <c r="T3514">
        <f t="shared" si="219"/>
        <v>2015</v>
      </c>
      <c r="U3514" s="15" t="str" cm="1">
        <f t="array" ref="U3514">_xlfn.IFS(MONTH($S3514)=1, "January", MONTH($S3514)=2, "Feburary", MONTH($S3514)=3, "March", MONTH($S3514)=4, "April", MONTH($S3514)=5, "May", MONTH($S3514)=6, "June", MONTH($S3514)=7, "July", MONTH($S3514)=8, "August", MONTH($S3514)=9, "September", MONTH($S3514)=10, "October", MONTH($S3514)=11, "November", MONTH($S3514)=12, "December")</f>
        <v>Feburary</v>
      </c>
    </row>
    <row r="3515" spans="1:21" ht="30" x14ac:dyDescent="0.25">
      <c r="A3515">
        <v>3513</v>
      </c>
      <c r="B3515" s="3" t="s">
        <v>3511</v>
      </c>
      <c r="C3515" s="3" t="s">
        <v>7622</v>
      </c>
      <c r="D3515" s="6">
        <v>1000</v>
      </c>
      <c r="E3515" s="8">
        <v>3315</v>
      </c>
      <c r="F3515" t="s">
        <v>8217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8268</v>
      </c>
      <c r="O3515">
        <f t="shared" si="216"/>
        <v>332</v>
      </c>
      <c r="P3515" s="11">
        <f t="shared" si="217"/>
        <v>75.34</v>
      </c>
      <c r="Q3515" t="s">
        <v>8314</v>
      </c>
      <c r="R3515" t="s">
        <v>8315</v>
      </c>
      <c r="S3515" s="10">
        <f t="shared" si="218"/>
        <v>41781.096203703702</v>
      </c>
      <c r="T3515">
        <f t="shared" si="219"/>
        <v>2014</v>
      </c>
      <c r="U3515" s="15" t="str" cm="1">
        <f t="array" ref="U3515">_xlfn.IFS(MONTH($S3515)=1, "January", MONTH($S3515)=2, "Feburary", MONTH($S3515)=3, "March", MONTH($S3515)=4, "April", MONTH($S3515)=5, "May", MONTH($S3515)=6, "June", MONTH($S3515)=7, "July", MONTH($S3515)=8, "August", MONTH($S3515)=9, "September", MONTH($S3515)=10, "October", MONTH($S3515)=11, "November", MONTH($S3515)=12, "December")</f>
        <v>May</v>
      </c>
    </row>
    <row r="3516" spans="1:21" ht="30" x14ac:dyDescent="0.25">
      <c r="A3516">
        <v>3514</v>
      </c>
      <c r="B3516" s="3" t="s">
        <v>3512</v>
      </c>
      <c r="C3516" s="3" t="s">
        <v>7623</v>
      </c>
      <c r="D3516" s="6">
        <v>1000</v>
      </c>
      <c r="E3516" s="8">
        <v>550</v>
      </c>
      <c r="F3516" t="s">
        <v>8217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8268</v>
      </c>
      <c r="O3516">
        <f t="shared" si="216"/>
        <v>55</v>
      </c>
      <c r="P3516" s="11">
        <f t="shared" si="217"/>
        <v>55</v>
      </c>
      <c r="Q3516" t="s">
        <v>8314</v>
      </c>
      <c r="R3516" t="s">
        <v>8315</v>
      </c>
      <c r="S3516" s="10">
        <f t="shared" si="218"/>
        <v>42020.846666666665</v>
      </c>
      <c r="T3516">
        <f t="shared" si="219"/>
        <v>2015</v>
      </c>
      <c r="U3516" s="15" t="str" cm="1">
        <f t="array" ref="U3516">_xlfn.IFS(MONTH($S3516)=1, "January", MONTH($S3516)=2, "Feburary", MONTH($S3516)=3, "March", MONTH($S3516)=4, "April", MONTH($S3516)=5, "May", MONTH($S3516)=6, "June", MONTH($S3516)=7, "July", MONTH($S3516)=8, "August", MONTH($S3516)=9, "September", MONTH($S3516)=10, "October", MONTH($S3516)=11, "November", MONTH($S3516)=12, "December")</f>
        <v>January</v>
      </c>
    </row>
    <row r="3517" spans="1:21" ht="30" x14ac:dyDescent="0.25">
      <c r="A3517">
        <v>3515</v>
      </c>
      <c r="B3517" s="3" t="s">
        <v>3513</v>
      </c>
      <c r="C3517" s="3" t="s">
        <v>7624</v>
      </c>
      <c r="D3517" s="6">
        <v>1000</v>
      </c>
      <c r="E3517" s="8">
        <v>3080</v>
      </c>
      <c r="F3517" t="s">
        <v>8217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8268</v>
      </c>
      <c r="O3517">
        <f t="shared" si="216"/>
        <v>308</v>
      </c>
      <c r="P3517" s="11">
        <f t="shared" si="217"/>
        <v>66.959999999999994</v>
      </c>
      <c r="Q3517" t="s">
        <v>8314</v>
      </c>
      <c r="R3517" t="s">
        <v>8315</v>
      </c>
      <c r="S3517" s="10">
        <f t="shared" si="218"/>
        <v>42125.772812499999</v>
      </c>
      <c r="T3517">
        <f t="shared" si="219"/>
        <v>2015</v>
      </c>
      <c r="U3517" s="15" t="str" cm="1">
        <f t="array" ref="U3517">_xlfn.IFS(MONTH($S3517)=1, "January", MONTH($S3517)=2, "Feburary", MONTH($S3517)=3, "March", MONTH($S3517)=4, "April", MONTH($S3517)=5, "May", MONTH($S3517)=6, "June", MONTH($S3517)=7, "July", MONTH($S3517)=8, "August", MONTH($S3517)=9, "September", MONTH($S3517)=10, "October", MONTH($S3517)=11, "November", MONTH($S3517)=12, "December")</f>
        <v>May</v>
      </c>
    </row>
    <row r="3518" spans="1:21" ht="30" x14ac:dyDescent="0.25">
      <c r="A3518">
        <v>3516</v>
      </c>
      <c r="B3518" s="3" t="s">
        <v>3514</v>
      </c>
      <c r="C3518" s="3" t="s">
        <v>7625</v>
      </c>
      <c r="D3518" s="6">
        <v>1000</v>
      </c>
      <c r="E3518" s="8">
        <v>2500</v>
      </c>
      <c r="F3518" t="s">
        <v>8217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8268</v>
      </c>
      <c r="O3518">
        <f t="shared" si="216"/>
        <v>250</v>
      </c>
      <c r="P3518" s="11">
        <f t="shared" si="217"/>
        <v>227.27</v>
      </c>
      <c r="Q3518" t="s">
        <v>8314</v>
      </c>
      <c r="R3518" t="s">
        <v>8315</v>
      </c>
      <c r="S3518" s="10">
        <f t="shared" si="218"/>
        <v>41856.010069444441</v>
      </c>
      <c r="T3518">
        <f t="shared" si="219"/>
        <v>2014</v>
      </c>
      <c r="U3518" s="15" t="str" cm="1">
        <f t="array" ref="U3518">_xlfn.IFS(MONTH($S3518)=1, "January", MONTH($S3518)=2, "Feburary", MONTH($S3518)=3, "March", MONTH($S3518)=4, "April", MONTH($S3518)=5, "May", MONTH($S3518)=6, "June", MONTH($S3518)=7, "July", MONTH($S3518)=8, "August", MONTH($S3518)=9, "September", MONTH($S3518)=10, "October", MONTH($S3518)=11, "November", MONTH($S3518)=12, "December")</f>
        <v>August</v>
      </c>
    </row>
    <row r="3519" spans="1:21" ht="30" x14ac:dyDescent="0.25">
      <c r="A3519">
        <v>3517</v>
      </c>
      <c r="B3519" s="3" t="s">
        <v>3515</v>
      </c>
      <c r="C3519" s="3" t="s">
        <v>7626</v>
      </c>
      <c r="D3519" s="6">
        <v>1000</v>
      </c>
      <c r="E3519" s="8">
        <v>4000</v>
      </c>
      <c r="F3519" t="s">
        <v>8217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8268</v>
      </c>
      <c r="O3519">
        <f t="shared" si="216"/>
        <v>400</v>
      </c>
      <c r="P3519" s="11">
        <f t="shared" si="217"/>
        <v>307.69</v>
      </c>
      <c r="Q3519" t="s">
        <v>8314</v>
      </c>
      <c r="R3519" t="s">
        <v>8315</v>
      </c>
      <c r="S3519" s="10">
        <f t="shared" si="218"/>
        <v>41794.817523148151</v>
      </c>
      <c r="T3519">
        <f t="shared" si="219"/>
        <v>2014</v>
      </c>
      <c r="U3519" s="15" t="str" cm="1">
        <f t="array" ref="U3519">_xlfn.IFS(MONTH($S3519)=1, "January", MONTH($S3519)=2, "Feburary", MONTH($S3519)=3, "March", MONTH($S3519)=4, "April", MONTH($S3519)=5, "May", MONTH($S3519)=6, "June", MONTH($S3519)=7, "July", MONTH($S3519)=8, "August", MONTH($S3519)=9, "September", MONTH($S3519)=10, "October", MONTH($S3519)=11, "November", MONTH($S3519)=12, "December")</f>
        <v>June</v>
      </c>
    </row>
    <row r="3520" spans="1:21" ht="30" x14ac:dyDescent="0.25">
      <c r="A3520">
        <v>3518</v>
      </c>
      <c r="B3520" s="3" t="s">
        <v>3516</v>
      </c>
      <c r="C3520" s="3" t="s">
        <v>7627</v>
      </c>
      <c r="D3520" s="6">
        <v>1000</v>
      </c>
      <c r="E3520" s="8">
        <v>1650.69</v>
      </c>
      <c r="F3520" t="s">
        <v>8217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8268</v>
      </c>
      <c r="O3520">
        <f t="shared" si="216"/>
        <v>165</v>
      </c>
      <c r="P3520" s="11">
        <f t="shared" si="217"/>
        <v>50.02</v>
      </c>
      <c r="Q3520" t="s">
        <v>8314</v>
      </c>
      <c r="R3520" t="s">
        <v>8315</v>
      </c>
      <c r="S3520" s="10">
        <f t="shared" si="218"/>
        <v>41893.783553240741</v>
      </c>
      <c r="T3520">
        <f t="shared" si="219"/>
        <v>2014</v>
      </c>
      <c r="U3520" s="15" t="str" cm="1">
        <f t="array" ref="U3520">_xlfn.IFS(MONTH($S3520)=1, "January", MONTH($S3520)=2, "Feburary", MONTH($S3520)=3, "March", MONTH($S3520)=4, "April", MONTH($S3520)=5, "May", MONTH($S3520)=6, "June", MONTH($S3520)=7, "July", MONTH($S3520)=8, "August", MONTH($S3520)=9, "September", MONTH($S3520)=10, "October", MONTH($S3520)=11, "November", MONTH($S3520)=12, "December")</f>
        <v>September</v>
      </c>
    </row>
    <row r="3521" spans="1:21" ht="30" x14ac:dyDescent="0.25">
      <c r="A3521">
        <v>3519</v>
      </c>
      <c r="B3521" s="3" t="s">
        <v>3517</v>
      </c>
      <c r="C3521" s="3" t="s">
        <v>7628</v>
      </c>
      <c r="D3521" s="6">
        <v>1000</v>
      </c>
      <c r="E3521" s="8">
        <v>2027</v>
      </c>
      <c r="F3521" t="s">
        <v>8217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8268</v>
      </c>
      <c r="O3521">
        <f t="shared" si="216"/>
        <v>203</v>
      </c>
      <c r="P3521" s="11">
        <f t="shared" si="217"/>
        <v>72.39</v>
      </c>
      <c r="Q3521" t="s">
        <v>8314</v>
      </c>
      <c r="R3521" t="s">
        <v>8315</v>
      </c>
      <c r="S3521" s="10">
        <f t="shared" si="218"/>
        <v>42037.598958333328</v>
      </c>
      <c r="T3521">
        <f t="shared" si="219"/>
        <v>2015</v>
      </c>
      <c r="U3521" s="15" t="str" cm="1">
        <f t="array" ref="U3521">_xlfn.IFS(MONTH($S3521)=1, "January", MONTH($S3521)=2, "Feburary", MONTH($S3521)=3, "March", MONTH($S3521)=4, "April", MONTH($S3521)=5, "May", MONTH($S3521)=6, "June", MONTH($S3521)=7, "July", MONTH($S3521)=8, "August", MONTH($S3521)=9, "September", MONTH($S3521)=10, "October", MONTH($S3521)=11, "November", MONTH($S3521)=12, "December")</f>
        <v>Feburary</v>
      </c>
    </row>
    <row r="3522" spans="1:21" ht="30" x14ac:dyDescent="0.25">
      <c r="A3522">
        <v>3520</v>
      </c>
      <c r="B3522" s="3" t="s">
        <v>3518</v>
      </c>
      <c r="C3522" s="3" t="s">
        <v>7629</v>
      </c>
      <c r="D3522" s="6">
        <v>1000</v>
      </c>
      <c r="E3522" s="8">
        <v>2015</v>
      </c>
      <c r="F3522" t="s">
        <v>8217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8268</v>
      </c>
      <c r="O3522">
        <f t="shared" si="216"/>
        <v>202</v>
      </c>
      <c r="P3522" s="11">
        <f t="shared" si="217"/>
        <v>95.95</v>
      </c>
      <c r="Q3522" t="s">
        <v>8314</v>
      </c>
      <c r="R3522" t="s">
        <v>8315</v>
      </c>
      <c r="S3522" s="10">
        <f t="shared" si="218"/>
        <v>42227.824212962965</v>
      </c>
      <c r="T3522">
        <f t="shared" si="219"/>
        <v>2015</v>
      </c>
      <c r="U3522" s="15" t="str" cm="1">
        <f t="array" ref="U3522">_xlfn.IFS(MONTH($S3522)=1, "January", MONTH($S3522)=2, "Feburary", MONTH($S3522)=3, "March", MONTH($S3522)=4, "April", MONTH($S3522)=5, "May", MONTH($S3522)=6, "June", MONTH($S3522)=7, "July", MONTH($S3522)=8, "August", MONTH($S3522)=9, "September", MONTH($S3522)=10, "October", MONTH($S3522)=11, "November", MONTH($S3522)=12, "December")</f>
        <v>August</v>
      </c>
    </row>
    <row r="3523" spans="1:21" ht="30" x14ac:dyDescent="0.25">
      <c r="A3523">
        <v>3521</v>
      </c>
      <c r="B3523" s="3" t="s">
        <v>3519</v>
      </c>
      <c r="C3523" s="3" t="s">
        <v>7630</v>
      </c>
      <c r="D3523" s="6">
        <v>1000</v>
      </c>
      <c r="E3523" s="8">
        <v>593</v>
      </c>
      <c r="F3523" t="s">
        <v>8217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8268</v>
      </c>
      <c r="O3523">
        <f t="shared" ref="O3523:O3586" si="220">ROUND($E3523/$D3523*100, 0)</f>
        <v>59</v>
      </c>
      <c r="P3523" s="11">
        <f t="shared" ref="P3523:P3586" si="221">IFERROR(ROUND($E3523/$L3523, 2), 0)</f>
        <v>45.62</v>
      </c>
      <c r="Q3523" t="s">
        <v>8314</v>
      </c>
      <c r="R3523" t="s">
        <v>8315</v>
      </c>
      <c r="S3523" s="10">
        <f t="shared" ref="S3523:S3586" si="222">((($J3523/60)/60)/24)+DATE(1970,1,1)</f>
        <v>41881.361342592594</v>
      </c>
      <c r="T3523">
        <f t="shared" ref="T3523:T3586" si="223">YEAR($S3523)</f>
        <v>2014</v>
      </c>
      <c r="U3523" s="15" t="str" cm="1">
        <f t="array" ref="U3523">_xlfn.IFS(MONTH($S3523)=1, "January", MONTH($S3523)=2, "Feburary", MONTH($S3523)=3, "March", MONTH($S3523)=4, "April", MONTH($S3523)=5, "May", MONTH($S3523)=6, "June", MONTH($S3523)=7, "July", MONTH($S3523)=8, "August", MONTH($S3523)=9, "September", MONTH($S3523)=10, "October", MONTH($S3523)=11, "November", MONTH($S3523)=12, "December")</f>
        <v>August</v>
      </c>
    </row>
    <row r="3524" spans="1:21" ht="30" x14ac:dyDescent="0.25">
      <c r="A3524">
        <v>3522</v>
      </c>
      <c r="B3524" s="3" t="s">
        <v>3520</v>
      </c>
      <c r="C3524" s="3" t="s">
        <v>7631</v>
      </c>
      <c r="D3524" s="6">
        <v>1000</v>
      </c>
      <c r="E3524" s="8">
        <v>1395</v>
      </c>
      <c r="F3524" t="s">
        <v>8217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8268</v>
      </c>
      <c r="O3524">
        <f t="shared" si="220"/>
        <v>140</v>
      </c>
      <c r="P3524" s="11">
        <f t="shared" si="221"/>
        <v>41.03</v>
      </c>
      <c r="Q3524" t="s">
        <v>8314</v>
      </c>
      <c r="R3524" t="s">
        <v>8315</v>
      </c>
      <c r="S3524" s="10">
        <f t="shared" si="222"/>
        <v>42234.789884259255</v>
      </c>
      <c r="T3524">
        <f t="shared" si="223"/>
        <v>2015</v>
      </c>
      <c r="U3524" s="15" t="str" cm="1">
        <f t="array" ref="U3524">_xlfn.IFS(MONTH($S3524)=1, "January", MONTH($S3524)=2, "Feburary", MONTH($S3524)=3, "March", MONTH($S3524)=4, "April", MONTH($S3524)=5, "May", MONTH($S3524)=6, "June", MONTH($S3524)=7, "July", MONTH($S3524)=8, "August", MONTH($S3524)=9, "September", MONTH($S3524)=10, "October", MONTH($S3524)=11, "November", MONTH($S3524)=12, "December")</f>
        <v>August</v>
      </c>
    </row>
    <row r="3525" spans="1:21" ht="30" x14ac:dyDescent="0.25">
      <c r="A3525">
        <v>3523</v>
      </c>
      <c r="B3525" s="3" t="s">
        <v>3521</v>
      </c>
      <c r="C3525" s="3" t="s">
        <v>7632</v>
      </c>
      <c r="D3525" s="6">
        <v>1000</v>
      </c>
      <c r="E3525" s="8">
        <v>4546</v>
      </c>
      <c r="F3525" t="s">
        <v>8217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8268</v>
      </c>
      <c r="O3525">
        <f t="shared" si="220"/>
        <v>455</v>
      </c>
      <c r="P3525" s="11">
        <f t="shared" si="221"/>
        <v>56.83</v>
      </c>
      <c r="Q3525" t="s">
        <v>8314</v>
      </c>
      <c r="R3525" t="s">
        <v>8315</v>
      </c>
      <c r="S3525" s="10">
        <f t="shared" si="222"/>
        <v>42581.397546296299</v>
      </c>
      <c r="T3525">
        <f t="shared" si="223"/>
        <v>2016</v>
      </c>
      <c r="U3525" s="15" t="str" cm="1">
        <f t="array" ref="U3525">_xlfn.IFS(MONTH($S3525)=1, "January", MONTH($S3525)=2, "Feburary", MONTH($S3525)=3, "March", MONTH($S3525)=4, "April", MONTH($S3525)=5, "May", MONTH($S3525)=6, "June", MONTH($S3525)=7, "July", MONTH($S3525)=8, "August", MONTH($S3525)=9, "September", MONTH($S3525)=10, "October", MONTH($S3525)=11, "November", MONTH($S3525)=12, "December")</f>
        <v>July</v>
      </c>
    </row>
    <row r="3526" spans="1:21" ht="30" x14ac:dyDescent="0.25">
      <c r="A3526">
        <v>3524</v>
      </c>
      <c r="B3526" s="3" t="s">
        <v>3522</v>
      </c>
      <c r="C3526" s="3" t="s">
        <v>7633</v>
      </c>
      <c r="D3526" s="6">
        <v>1000</v>
      </c>
      <c r="E3526" s="8">
        <v>10156</v>
      </c>
      <c r="F3526" t="s">
        <v>8217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8268</v>
      </c>
      <c r="O3526">
        <f t="shared" si="220"/>
        <v>1016</v>
      </c>
      <c r="P3526" s="11">
        <f t="shared" si="221"/>
        <v>137.24</v>
      </c>
      <c r="Q3526" t="s">
        <v>8314</v>
      </c>
      <c r="R3526" t="s">
        <v>8315</v>
      </c>
      <c r="S3526" s="10">
        <f t="shared" si="222"/>
        <v>41880.76357638889</v>
      </c>
      <c r="T3526">
        <f t="shared" si="223"/>
        <v>2014</v>
      </c>
      <c r="U3526" s="15" t="str" cm="1">
        <f t="array" ref="U3526">_xlfn.IFS(MONTH($S3526)=1, "January", MONTH($S3526)=2, "Feburary", MONTH($S3526)=3, "March", MONTH($S3526)=4, "April", MONTH($S3526)=5, "May", MONTH($S3526)=6, "June", MONTH($S3526)=7, "July", MONTH($S3526)=8, "August", MONTH($S3526)=9, "September", MONTH($S3526)=10, "October", MONTH($S3526)=11, "November", MONTH($S3526)=12, "December")</f>
        <v>August</v>
      </c>
    </row>
    <row r="3527" spans="1:21" ht="30" x14ac:dyDescent="0.25">
      <c r="A3527">
        <v>3525</v>
      </c>
      <c r="B3527" s="3" t="s">
        <v>3523</v>
      </c>
      <c r="C3527" s="3" t="s">
        <v>7634</v>
      </c>
      <c r="D3527" s="6">
        <v>1000</v>
      </c>
      <c r="E3527" s="8">
        <v>530</v>
      </c>
      <c r="F3527" t="s">
        <v>8217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>
        <f t="shared" si="220"/>
        <v>53</v>
      </c>
      <c r="P3527" s="11">
        <f t="shared" si="221"/>
        <v>75.709999999999994</v>
      </c>
      <c r="Q3527" t="s">
        <v>8314</v>
      </c>
      <c r="R3527" t="s">
        <v>8315</v>
      </c>
      <c r="S3527" s="10">
        <f t="shared" si="222"/>
        <v>42214.6956712963</v>
      </c>
      <c r="T3527">
        <f t="shared" si="223"/>
        <v>2015</v>
      </c>
      <c r="U3527" s="15" t="str" cm="1">
        <f t="array" ref="U3527">_xlfn.IFS(MONTH($S3527)=1, "January", MONTH($S3527)=2, "Feburary", MONTH($S3527)=3, "March", MONTH($S3527)=4, "April", MONTH($S3527)=5, "May", MONTH($S3527)=6, "June", MONTH($S3527)=7, "July", MONTH($S3527)=8, "August", MONTH($S3527)=9, "September", MONTH($S3527)=10, "October", MONTH($S3527)=11, "November", MONTH($S3527)=12, "December")</f>
        <v>July</v>
      </c>
    </row>
    <row r="3528" spans="1:21" ht="30" x14ac:dyDescent="0.25">
      <c r="A3528">
        <v>3526</v>
      </c>
      <c r="B3528" s="3" t="s">
        <v>3524</v>
      </c>
      <c r="C3528" s="3" t="s">
        <v>7635</v>
      </c>
      <c r="D3528" s="6">
        <v>1000</v>
      </c>
      <c r="E3528" s="8">
        <v>3366</v>
      </c>
      <c r="F3528" t="s">
        <v>8217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8268</v>
      </c>
      <c r="O3528">
        <f t="shared" si="220"/>
        <v>337</v>
      </c>
      <c r="P3528" s="11">
        <f t="shared" si="221"/>
        <v>99</v>
      </c>
      <c r="Q3528" t="s">
        <v>8314</v>
      </c>
      <c r="R3528" t="s">
        <v>8315</v>
      </c>
      <c r="S3528" s="10">
        <f t="shared" si="222"/>
        <v>42460.335312499999</v>
      </c>
      <c r="T3528">
        <f t="shared" si="223"/>
        <v>2016</v>
      </c>
      <c r="U3528" s="15" t="str" cm="1">
        <f t="array" ref="U3528">_xlfn.IFS(MONTH($S3528)=1, "January", MONTH($S3528)=2, "Feburary", MONTH($S3528)=3, "March", MONTH($S3528)=4, "April", MONTH($S3528)=5, "May", MONTH($S3528)=6, "June", MONTH($S3528)=7, "July", MONTH($S3528)=8, "August", MONTH($S3528)=9, "September", MONTH($S3528)=10, "October", MONTH($S3528)=11, "November", MONTH($S3528)=12, "December")</f>
        <v>March</v>
      </c>
    </row>
    <row r="3529" spans="1:21" ht="30" x14ac:dyDescent="0.25">
      <c r="A3529">
        <v>3527</v>
      </c>
      <c r="B3529" s="3" t="s">
        <v>3525</v>
      </c>
      <c r="C3529" s="3" t="s">
        <v>7636</v>
      </c>
      <c r="D3529" s="6">
        <v>1000</v>
      </c>
      <c r="E3529" s="8">
        <v>7015</v>
      </c>
      <c r="F3529" t="s">
        <v>8217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8268</v>
      </c>
      <c r="O3529">
        <f t="shared" si="220"/>
        <v>702</v>
      </c>
      <c r="P3529" s="11">
        <f t="shared" si="221"/>
        <v>81.569999999999993</v>
      </c>
      <c r="Q3529" t="s">
        <v>8314</v>
      </c>
      <c r="R3529" t="s">
        <v>8315</v>
      </c>
      <c r="S3529" s="10">
        <f t="shared" si="222"/>
        <v>42167.023206018523</v>
      </c>
      <c r="T3529">
        <f t="shared" si="223"/>
        <v>2015</v>
      </c>
      <c r="U3529" s="15" t="str" cm="1">
        <f t="array" ref="U3529">_xlfn.IFS(MONTH($S3529)=1, "January", MONTH($S3529)=2, "Feburary", MONTH($S3529)=3, "March", MONTH($S3529)=4, "April", MONTH($S3529)=5, "May", MONTH($S3529)=6, "June", MONTH($S3529)=7, "July", MONTH($S3529)=8, "August", MONTH($S3529)=9, "September", MONTH($S3529)=10, "October", MONTH($S3529)=11, "November", MONTH($S3529)=12, "December")</f>
        <v>June</v>
      </c>
    </row>
    <row r="3530" spans="1:21" ht="30" x14ac:dyDescent="0.25">
      <c r="A3530">
        <v>3528</v>
      </c>
      <c r="B3530" s="3" t="s">
        <v>3526</v>
      </c>
      <c r="C3530" s="3" t="s">
        <v>7637</v>
      </c>
      <c r="D3530" s="6">
        <v>1000</v>
      </c>
      <c r="E3530" s="8">
        <v>1669</v>
      </c>
      <c r="F3530" t="s">
        <v>8217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8268</v>
      </c>
      <c r="O3530">
        <f t="shared" si="220"/>
        <v>167</v>
      </c>
      <c r="P3530" s="11">
        <f t="shared" si="221"/>
        <v>45.11</v>
      </c>
      <c r="Q3530" t="s">
        <v>8314</v>
      </c>
      <c r="R3530" t="s">
        <v>8315</v>
      </c>
      <c r="S3530" s="10">
        <f t="shared" si="222"/>
        <v>42733.50136574074</v>
      </c>
      <c r="T3530">
        <f t="shared" si="223"/>
        <v>2016</v>
      </c>
      <c r="U3530" s="15" t="str" cm="1">
        <f t="array" ref="U3530">_xlfn.IFS(MONTH($S3530)=1, "January", MONTH($S3530)=2, "Feburary", MONTH($S3530)=3, "March", MONTH($S3530)=4, "April", MONTH($S3530)=5, "May", MONTH($S3530)=6, "June", MONTH($S3530)=7, "July", MONTH($S3530)=8, "August", MONTH($S3530)=9, "September", MONTH($S3530)=10, "October", MONTH($S3530)=11, "November", MONTH($S3530)=12, "December")</f>
        <v>December</v>
      </c>
    </row>
    <row r="3531" spans="1:21" ht="30" x14ac:dyDescent="0.25">
      <c r="A3531">
        <v>3529</v>
      </c>
      <c r="B3531" s="3" t="s">
        <v>3527</v>
      </c>
      <c r="C3531" s="3" t="s">
        <v>7638</v>
      </c>
      <c r="D3531" s="6">
        <v>1000</v>
      </c>
      <c r="E3531" s="8">
        <v>660</v>
      </c>
      <c r="F3531" t="s">
        <v>8217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8268</v>
      </c>
      <c r="O3531">
        <f t="shared" si="220"/>
        <v>66</v>
      </c>
      <c r="P3531" s="11">
        <f t="shared" si="221"/>
        <v>36.67</v>
      </c>
      <c r="Q3531" t="s">
        <v>8314</v>
      </c>
      <c r="R3531" t="s">
        <v>8315</v>
      </c>
      <c r="S3531" s="10">
        <f t="shared" si="222"/>
        <v>42177.761782407411</v>
      </c>
      <c r="T3531">
        <f t="shared" si="223"/>
        <v>2015</v>
      </c>
      <c r="U3531" s="15" t="str" cm="1">
        <f t="array" ref="U3531">_xlfn.IFS(MONTH($S3531)=1, "January", MONTH($S3531)=2, "Feburary", MONTH($S3531)=3, "March", MONTH($S3531)=4, "April", MONTH($S3531)=5, "May", MONTH($S3531)=6, "June", MONTH($S3531)=7, "July", MONTH($S3531)=8, "August", MONTH($S3531)=9, "September", MONTH($S3531)=10, "October", MONTH($S3531)=11, "November", MONTH($S3531)=12, "December")</f>
        <v>June</v>
      </c>
    </row>
    <row r="3532" spans="1:21" ht="30" x14ac:dyDescent="0.25">
      <c r="A3532">
        <v>3530</v>
      </c>
      <c r="B3532" s="3" t="s">
        <v>3528</v>
      </c>
      <c r="C3532" s="3" t="s">
        <v>7639</v>
      </c>
      <c r="D3532" s="6">
        <v>1000</v>
      </c>
      <c r="E3532" s="8">
        <v>2750</v>
      </c>
      <c r="F3532" t="s">
        <v>8217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8268</v>
      </c>
      <c r="O3532">
        <f t="shared" si="220"/>
        <v>275</v>
      </c>
      <c r="P3532" s="11">
        <f t="shared" si="221"/>
        <v>125</v>
      </c>
      <c r="Q3532" t="s">
        <v>8314</v>
      </c>
      <c r="R3532" t="s">
        <v>8315</v>
      </c>
      <c r="S3532" s="10">
        <f t="shared" si="222"/>
        <v>42442.623344907406</v>
      </c>
      <c r="T3532">
        <f t="shared" si="223"/>
        <v>2016</v>
      </c>
      <c r="U3532" s="15" t="str" cm="1">
        <f t="array" ref="U3532">_xlfn.IFS(MONTH($S3532)=1, "January", MONTH($S3532)=2, "Feburary", MONTH($S3532)=3, "March", MONTH($S3532)=4, "April", MONTH($S3532)=5, "May", MONTH($S3532)=6, "June", MONTH($S3532)=7, "July", MONTH($S3532)=8, "August", MONTH($S3532)=9, "September", MONTH($S3532)=10, "October", MONTH($S3532)=11, "November", MONTH($S3532)=12, "December")</f>
        <v>March</v>
      </c>
    </row>
    <row r="3533" spans="1:21" x14ac:dyDescent="0.25">
      <c r="A3533">
        <v>3531</v>
      </c>
      <c r="B3533" s="3" t="s">
        <v>3529</v>
      </c>
      <c r="C3533" s="3" t="s">
        <v>7640</v>
      </c>
      <c r="D3533" s="6">
        <v>1000</v>
      </c>
      <c r="E3533" s="8">
        <v>1280</v>
      </c>
      <c r="F3533" t="s">
        <v>8217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8268</v>
      </c>
      <c r="O3533">
        <f t="shared" si="220"/>
        <v>128</v>
      </c>
      <c r="P3533" s="11">
        <f t="shared" si="221"/>
        <v>49.23</v>
      </c>
      <c r="Q3533" t="s">
        <v>8314</v>
      </c>
      <c r="R3533" t="s">
        <v>8315</v>
      </c>
      <c r="S3533" s="10">
        <f t="shared" si="222"/>
        <v>42521.654328703706</v>
      </c>
      <c r="T3533">
        <f t="shared" si="223"/>
        <v>2016</v>
      </c>
      <c r="U3533" s="15" t="str" cm="1">
        <f t="array" ref="U3533">_xlfn.IFS(MONTH($S3533)=1, "January", MONTH($S3533)=2, "Feburary", MONTH($S3533)=3, "March", MONTH($S3533)=4, "April", MONTH($S3533)=5, "May", MONTH($S3533)=6, "June", MONTH($S3533)=7, "July", MONTH($S3533)=8, "August", MONTH($S3533)=9, "September", MONTH($S3533)=10, "October", MONTH($S3533)=11, "November", MONTH($S3533)=12, "December")</f>
        <v>May</v>
      </c>
    </row>
    <row r="3534" spans="1:21" ht="30" x14ac:dyDescent="0.25">
      <c r="A3534">
        <v>3532</v>
      </c>
      <c r="B3534" s="3" t="s">
        <v>3530</v>
      </c>
      <c r="C3534" s="3" t="s">
        <v>7641</v>
      </c>
      <c r="D3534" s="6">
        <v>1000</v>
      </c>
      <c r="E3534" s="8">
        <v>1142</v>
      </c>
      <c r="F3534" t="s">
        <v>8217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8268</v>
      </c>
      <c r="O3534">
        <f t="shared" si="220"/>
        <v>114</v>
      </c>
      <c r="P3534" s="11">
        <f t="shared" si="221"/>
        <v>42.3</v>
      </c>
      <c r="Q3534" t="s">
        <v>8314</v>
      </c>
      <c r="R3534" t="s">
        <v>8315</v>
      </c>
      <c r="S3534" s="10">
        <f t="shared" si="222"/>
        <v>41884.599849537037</v>
      </c>
      <c r="T3534">
        <f t="shared" si="223"/>
        <v>2014</v>
      </c>
      <c r="U3534" s="15" t="str" cm="1">
        <f t="array" ref="U3534">_xlfn.IFS(MONTH($S3534)=1, "January", MONTH($S3534)=2, "Feburary", MONTH($S3534)=3, "March", MONTH($S3534)=4, "April", MONTH($S3534)=5, "May", MONTH($S3534)=6, "June", MONTH($S3534)=7, "July", MONTH($S3534)=8, "August", MONTH($S3534)=9, "September", MONTH($S3534)=10, "October", MONTH($S3534)=11, "November", MONTH($S3534)=12, "December")</f>
        <v>September</v>
      </c>
    </row>
    <row r="3535" spans="1:21" ht="30" x14ac:dyDescent="0.25">
      <c r="A3535">
        <v>3533</v>
      </c>
      <c r="B3535" s="3" t="s">
        <v>3531</v>
      </c>
      <c r="C3535" s="3" t="s">
        <v>7642</v>
      </c>
      <c r="D3535" s="6">
        <v>1000</v>
      </c>
      <c r="E3535" s="8">
        <v>631</v>
      </c>
      <c r="F3535" t="s">
        <v>8217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8268</v>
      </c>
      <c r="O3535">
        <f t="shared" si="220"/>
        <v>63</v>
      </c>
      <c r="P3535" s="11">
        <f t="shared" si="221"/>
        <v>78.88</v>
      </c>
      <c r="Q3535" t="s">
        <v>8314</v>
      </c>
      <c r="R3535" t="s">
        <v>8315</v>
      </c>
      <c r="S3535" s="10">
        <f t="shared" si="222"/>
        <v>42289.761192129634</v>
      </c>
      <c r="T3535">
        <f t="shared" si="223"/>
        <v>2015</v>
      </c>
      <c r="U3535" s="15" t="str" cm="1">
        <f t="array" ref="U3535">_xlfn.IFS(MONTH($S3535)=1, "January", MONTH($S3535)=2, "Feburary", MONTH($S3535)=3, "March", MONTH($S3535)=4, "April", MONTH($S3535)=5, "May", MONTH($S3535)=6, "June", MONTH($S3535)=7, "July", MONTH($S3535)=8, "August", MONTH($S3535)=9, "September", MONTH($S3535)=10, "October", MONTH($S3535)=11, "November", MONTH($S3535)=12, "December")</f>
        <v>October</v>
      </c>
    </row>
    <row r="3536" spans="1:21" ht="30" x14ac:dyDescent="0.25">
      <c r="A3536">
        <v>3534</v>
      </c>
      <c r="B3536" s="3" t="s">
        <v>3532</v>
      </c>
      <c r="C3536" s="3" t="s">
        <v>7643</v>
      </c>
      <c r="D3536" s="6">
        <v>1000</v>
      </c>
      <c r="E3536" s="8">
        <v>7810</v>
      </c>
      <c r="F3536" t="s">
        <v>8217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8268</v>
      </c>
      <c r="O3536">
        <f t="shared" si="220"/>
        <v>781</v>
      </c>
      <c r="P3536" s="11">
        <f t="shared" si="221"/>
        <v>38.28</v>
      </c>
      <c r="Q3536" t="s">
        <v>8314</v>
      </c>
      <c r="R3536" t="s">
        <v>8315</v>
      </c>
      <c r="S3536" s="10">
        <f t="shared" si="222"/>
        <v>42243.6252662037</v>
      </c>
      <c r="T3536">
        <f t="shared" si="223"/>
        <v>2015</v>
      </c>
      <c r="U3536" s="15" t="str" cm="1">
        <f t="array" ref="U3536">_xlfn.IFS(MONTH($S3536)=1, "January", MONTH($S3536)=2, "Feburary", MONTH($S3536)=3, "March", MONTH($S3536)=4, "April", MONTH($S3536)=5, "May", MONTH($S3536)=6, "June", MONTH($S3536)=7, "July", MONTH($S3536)=8, "August", MONTH($S3536)=9, "September", MONTH($S3536)=10, "October", MONTH($S3536)=11, "November", MONTH($S3536)=12, "December")</f>
        <v>August</v>
      </c>
    </row>
    <row r="3537" spans="1:21" ht="30" x14ac:dyDescent="0.25">
      <c r="A3537">
        <v>3535</v>
      </c>
      <c r="B3537" s="3" t="s">
        <v>3533</v>
      </c>
      <c r="C3537" s="3" t="s">
        <v>7644</v>
      </c>
      <c r="D3537" s="6">
        <v>1000</v>
      </c>
      <c r="E3537" s="8">
        <v>2063</v>
      </c>
      <c r="F3537" t="s">
        <v>8217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8268</v>
      </c>
      <c r="O3537">
        <f t="shared" si="220"/>
        <v>206</v>
      </c>
      <c r="P3537" s="11">
        <f t="shared" si="221"/>
        <v>44.85</v>
      </c>
      <c r="Q3537" t="s">
        <v>8314</v>
      </c>
      <c r="R3537" t="s">
        <v>8315</v>
      </c>
      <c r="S3537" s="10">
        <f t="shared" si="222"/>
        <v>42248.640162037031</v>
      </c>
      <c r="T3537">
        <f t="shared" si="223"/>
        <v>2015</v>
      </c>
      <c r="U3537" s="15" t="str" cm="1">
        <f t="array" ref="U3537">_xlfn.IFS(MONTH($S3537)=1, "January", MONTH($S3537)=2, "Feburary", MONTH($S3537)=3, "March", MONTH($S3537)=4, "April", MONTH($S3537)=5, "May", MONTH($S3537)=6, "June", MONTH($S3537)=7, "July", MONTH($S3537)=8, "August", MONTH($S3537)=9, "September", MONTH($S3537)=10, "October", MONTH($S3537)=11, "November", MONTH($S3537)=12, "December")</f>
        <v>September</v>
      </c>
    </row>
    <row r="3538" spans="1:21" ht="30" x14ac:dyDescent="0.25">
      <c r="A3538">
        <v>3536</v>
      </c>
      <c r="B3538" s="3" t="s">
        <v>3534</v>
      </c>
      <c r="C3538" s="3" t="s">
        <v>7645</v>
      </c>
      <c r="D3538" s="6">
        <v>1000</v>
      </c>
      <c r="E3538" s="8">
        <v>230</v>
      </c>
      <c r="F3538" t="s">
        <v>8217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8268</v>
      </c>
      <c r="O3538">
        <f t="shared" si="220"/>
        <v>23</v>
      </c>
      <c r="P3538" s="11">
        <f t="shared" si="221"/>
        <v>13.53</v>
      </c>
      <c r="Q3538" t="s">
        <v>8314</v>
      </c>
      <c r="R3538" t="s">
        <v>8315</v>
      </c>
      <c r="S3538" s="10">
        <f t="shared" si="222"/>
        <v>42328.727141203708</v>
      </c>
      <c r="T3538">
        <f t="shared" si="223"/>
        <v>2015</v>
      </c>
      <c r="U3538" s="15" t="str" cm="1">
        <f t="array" ref="U3538">_xlfn.IFS(MONTH($S3538)=1, "January", MONTH($S3538)=2, "Feburary", MONTH($S3538)=3, "March", MONTH($S3538)=4, "April", MONTH($S3538)=5, "May", MONTH($S3538)=6, "June", MONTH($S3538)=7, "July", MONTH($S3538)=8, "August", MONTH($S3538)=9, "September", MONTH($S3538)=10, "October", MONTH($S3538)=11, "November", MONTH($S3538)=12, "December")</f>
        <v>November</v>
      </c>
    </row>
    <row r="3539" spans="1:21" ht="30" x14ac:dyDescent="0.25">
      <c r="A3539">
        <v>3537</v>
      </c>
      <c r="B3539" s="3" t="s">
        <v>3535</v>
      </c>
      <c r="C3539" s="3" t="s">
        <v>7646</v>
      </c>
      <c r="D3539" s="6">
        <v>1000</v>
      </c>
      <c r="E3539" s="8">
        <v>1218</v>
      </c>
      <c r="F3539" t="s">
        <v>8217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8268</v>
      </c>
      <c r="O3539">
        <f t="shared" si="220"/>
        <v>122</v>
      </c>
      <c r="P3539" s="11">
        <f t="shared" si="221"/>
        <v>43.5</v>
      </c>
      <c r="Q3539" t="s">
        <v>8314</v>
      </c>
      <c r="R3539" t="s">
        <v>8315</v>
      </c>
      <c r="S3539" s="10">
        <f t="shared" si="222"/>
        <v>41923.354351851849</v>
      </c>
      <c r="T3539">
        <f t="shared" si="223"/>
        <v>2014</v>
      </c>
      <c r="U3539" s="15" t="str" cm="1">
        <f t="array" ref="U3539">_xlfn.IFS(MONTH($S3539)=1, "January", MONTH($S3539)=2, "Feburary", MONTH($S3539)=3, "March", MONTH($S3539)=4, "April", MONTH($S3539)=5, "May", MONTH($S3539)=6, "June", MONTH($S3539)=7, "July", MONTH($S3539)=8, "August", MONTH($S3539)=9, "September", MONTH($S3539)=10, "October", MONTH($S3539)=11, "November", MONTH($S3539)=12, "December")</f>
        <v>October</v>
      </c>
    </row>
    <row r="3540" spans="1:21" ht="30" x14ac:dyDescent="0.25">
      <c r="A3540">
        <v>3538</v>
      </c>
      <c r="B3540" s="3" t="s">
        <v>3536</v>
      </c>
      <c r="C3540" s="3" t="s">
        <v>7647</v>
      </c>
      <c r="D3540" s="6">
        <v>1000</v>
      </c>
      <c r="E3540" s="8">
        <v>2569</v>
      </c>
      <c r="F3540" t="s">
        <v>8217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8268</v>
      </c>
      <c r="O3540">
        <f t="shared" si="220"/>
        <v>257</v>
      </c>
      <c r="P3540" s="11">
        <f t="shared" si="221"/>
        <v>30.95</v>
      </c>
      <c r="Q3540" t="s">
        <v>8314</v>
      </c>
      <c r="R3540" t="s">
        <v>8315</v>
      </c>
      <c r="S3540" s="10">
        <f t="shared" si="222"/>
        <v>42571.420601851853</v>
      </c>
      <c r="T3540">
        <f t="shared" si="223"/>
        <v>2016</v>
      </c>
      <c r="U3540" s="15" t="str" cm="1">
        <f t="array" ref="U3540">_xlfn.IFS(MONTH($S3540)=1, "January", MONTH($S3540)=2, "Feburary", MONTH($S3540)=3, "March", MONTH($S3540)=4, "April", MONTH($S3540)=5, "May", MONTH($S3540)=6, "June", MONTH($S3540)=7, "July", MONTH($S3540)=8, "August", MONTH($S3540)=9, "September", MONTH($S3540)=10, "October", MONTH($S3540)=11, "November", MONTH($S3540)=12, "December")</f>
        <v>July</v>
      </c>
    </row>
    <row r="3541" spans="1:21" ht="30" x14ac:dyDescent="0.25">
      <c r="A3541">
        <v>3539</v>
      </c>
      <c r="B3541" s="3" t="s">
        <v>3537</v>
      </c>
      <c r="C3541" s="3" t="s">
        <v>7648</v>
      </c>
      <c r="D3541" s="6">
        <v>1000</v>
      </c>
      <c r="E3541" s="8">
        <v>718</v>
      </c>
      <c r="F3541" t="s">
        <v>8217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8268</v>
      </c>
      <c r="O3541">
        <f t="shared" si="220"/>
        <v>72</v>
      </c>
      <c r="P3541" s="11">
        <f t="shared" si="221"/>
        <v>55.23</v>
      </c>
      <c r="Q3541" t="s">
        <v>8314</v>
      </c>
      <c r="R3541" t="s">
        <v>8315</v>
      </c>
      <c r="S3541" s="10">
        <f t="shared" si="222"/>
        <v>42600.756041666667</v>
      </c>
      <c r="T3541">
        <f t="shared" si="223"/>
        <v>2016</v>
      </c>
      <c r="U3541" s="15" t="str" cm="1">
        <f t="array" ref="U3541">_xlfn.IFS(MONTH($S3541)=1, "January", MONTH($S3541)=2, "Feburary", MONTH($S3541)=3, "March", MONTH($S3541)=4, "April", MONTH($S3541)=5, "May", MONTH($S3541)=6, "June", MONTH($S3541)=7, "July", MONTH($S3541)=8, "August", MONTH($S3541)=9, "September", MONTH($S3541)=10, "October", MONTH($S3541)=11, "November", MONTH($S3541)=12, "December")</f>
        <v>August</v>
      </c>
    </row>
    <row r="3542" spans="1:21" ht="30" x14ac:dyDescent="0.25">
      <c r="A3542">
        <v>3540</v>
      </c>
      <c r="B3542" s="3" t="s">
        <v>3538</v>
      </c>
      <c r="C3542" s="3" t="s">
        <v>7649</v>
      </c>
      <c r="D3542" s="6">
        <v>1000</v>
      </c>
      <c r="E3542" s="8">
        <v>369</v>
      </c>
      <c r="F3542" t="s">
        <v>8217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8268</v>
      </c>
      <c r="O3542">
        <f t="shared" si="220"/>
        <v>37</v>
      </c>
      <c r="P3542" s="11">
        <f t="shared" si="221"/>
        <v>46.13</v>
      </c>
      <c r="Q3542" t="s">
        <v>8314</v>
      </c>
      <c r="R3542" t="s">
        <v>8315</v>
      </c>
      <c r="S3542" s="10">
        <f t="shared" si="222"/>
        <v>42517.003368055557</v>
      </c>
      <c r="T3542">
        <f t="shared" si="223"/>
        <v>2016</v>
      </c>
      <c r="U3542" s="15" t="str" cm="1">
        <f t="array" ref="U3542">_xlfn.IFS(MONTH($S3542)=1, "January", MONTH($S3542)=2, "Feburary", MONTH($S3542)=3, "March", MONTH($S3542)=4, "April", MONTH($S3542)=5, "May", MONTH($S3542)=6, "June", MONTH($S3542)=7, "July", MONTH($S3542)=8, "August", MONTH($S3542)=9, "September", MONTH($S3542)=10, "October", MONTH($S3542)=11, "November", MONTH($S3542)=12, "December")</f>
        <v>May</v>
      </c>
    </row>
    <row r="3543" spans="1:21" ht="30" x14ac:dyDescent="0.25">
      <c r="A3543">
        <v>3541</v>
      </c>
      <c r="B3543" s="3" t="s">
        <v>3539</v>
      </c>
      <c r="C3543" s="3" t="s">
        <v>7650</v>
      </c>
      <c r="D3543" s="6">
        <v>1000</v>
      </c>
      <c r="E3543" s="8">
        <v>1260</v>
      </c>
      <c r="F3543" t="s">
        <v>8217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>
        <f t="shared" si="220"/>
        <v>126</v>
      </c>
      <c r="P3543" s="11">
        <f t="shared" si="221"/>
        <v>39.380000000000003</v>
      </c>
      <c r="Q3543" t="s">
        <v>8314</v>
      </c>
      <c r="R3543" t="s">
        <v>8315</v>
      </c>
      <c r="S3543" s="10">
        <f t="shared" si="222"/>
        <v>42222.730034722219</v>
      </c>
      <c r="T3543">
        <f t="shared" si="223"/>
        <v>2015</v>
      </c>
      <c r="U3543" s="15" t="str" cm="1">
        <f t="array" ref="U3543">_xlfn.IFS(MONTH($S3543)=1, "January", MONTH($S3543)=2, "Feburary", MONTH($S3543)=3, "March", MONTH($S3543)=4, "April", MONTH($S3543)=5, "May", MONTH($S3543)=6, "June", MONTH($S3543)=7, "July", MONTH($S3543)=8, "August", MONTH($S3543)=9, "September", MONTH($S3543)=10, "October", MONTH($S3543)=11, "November", MONTH($S3543)=12, "December")</f>
        <v>August</v>
      </c>
    </row>
    <row r="3544" spans="1:21" ht="30" x14ac:dyDescent="0.25">
      <c r="A3544">
        <v>3542</v>
      </c>
      <c r="B3544" s="3" t="s">
        <v>3540</v>
      </c>
      <c r="C3544" s="3" t="s">
        <v>7651</v>
      </c>
      <c r="D3544" s="6">
        <v>1000</v>
      </c>
      <c r="E3544" s="8">
        <v>5623</v>
      </c>
      <c r="F3544" t="s">
        <v>8217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8268</v>
      </c>
      <c r="O3544">
        <f t="shared" si="220"/>
        <v>562</v>
      </c>
      <c r="P3544" s="11">
        <f t="shared" si="221"/>
        <v>66.150000000000006</v>
      </c>
      <c r="Q3544" t="s">
        <v>8314</v>
      </c>
      <c r="R3544" t="s">
        <v>8315</v>
      </c>
      <c r="S3544" s="10">
        <f t="shared" si="222"/>
        <v>41829.599791666667</v>
      </c>
      <c r="T3544">
        <f t="shared" si="223"/>
        <v>2014</v>
      </c>
      <c r="U3544" s="15" t="str" cm="1">
        <f t="array" ref="U3544">_xlfn.IFS(MONTH($S3544)=1, "January", MONTH($S3544)=2, "Feburary", MONTH($S3544)=3, "March", MONTH($S3544)=4, "April", MONTH($S3544)=5, "May", MONTH($S3544)=6, "June", MONTH($S3544)=7, "July", MONTH($S3544)=8, "August", MONTH($S3544)=9, "September", MONTH($S3544)=10, "October", MONTH($S3544)=11, "November", MONTH($S3544)=12, "December")</f>
        <v>July</v>
      </c>
    </row>
    <row r="3545" spans="1:21" ht="30" x14ac:dyDescent="0.25">
      <c r="A3545">
        <v>3543</v>
      </c>
      <c r="B3545" s="3" t="s">
        <v>3541</v>
      </c>
      <c r="C3545" s="3" t="s">
        <v>7652</v>
      </c>
      <c r="D3545" s="6">
        <v>1000</v>
      </c>
      <c r="E3545" s="8">
        <v>1570</v>
      </c>
      <c r="F3545" t="s">
        <v>8217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>
        <f t="shared" si="220"/>
        <v>157</v>
      </c>
      <c r="P3545" s="11">
        <f t="shared" si="221"/>
        <v>54.14</v>
      </c>
      <c r="Q3545" t="s">
        <v>8314</v>
      </c>
      <c r="R3545" t="s">
        <v>8315</v>
      </c>
      <c r="S3545" s="10">
        <f t="shared" si="222"/>
        <v>42150.755312499998</v>
      </c>
      <c r="T3545">
        <f t="shared" si="223"/>
        <v>2015</v>
      </c>
      <c r="U3545" s="15" t="str" cm="1">
        <f t="array" ref="U3545">_xlfn.IFS(MONTH($S3545)=1, "January", MONTH($S3545)=2, "Feburary", MONTH($S3545)=3, "March", MONTH($S3545)=4, "April", MONTH($S3545)=5, "May", MONTH($S3545)=6, "June", MONTH($S3545)=7, "July", MONTH($S3545)=8, "August", MONTH($S3545)=9, "September", MONTH($S3545)=10, "October", MONTH($S3545)=11, "November", MONTH($S3545)=12, "December")</f>
        <v>May</v>
      </c>
    </row>
    <row r="3546" spans="1:21" ht="30" x14ac:dyDescent="0.25">
      <c r="A3546">
        <v>3544</v>
      </c>
      <c r="B3546" s="3" t="s">
        <v>3542</v>
      </c>
      <c r="C3546" s="3" t="s">
        <v>7653</v>
      </c>
      <c r="D3546" s="6">
        <v>1000</v>
      </c>
      <c r="E3546" s="8">
        <v>2500</v>
      </c>
      <c r="F3546" t="s">
        <v>8217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8268</v>
      </c>
      <c r="O3546">
        <f t="shared" si="220"/>
        <v>250</v>
      </c>
      <c r="P3546" s="11">
        <f t="shared" si="221"/>
        <v>104.17</v>
      </c>
      <c r="Q3546" t="s">
        <v>8314</v>
      </c>
      <c r="R3546" t="s">
        <v>8315</v>
      </c>
      <c r="S3546" s="10">
        <f t="shared" si="222"/>
        <v>42040.831678240742</v>
      </c>
      <c r="T3546">
        <f t="shared" si="223"/>
        <v>2015</v>
      </c>
      <c r="U3546" s="15" t="str" cm="1">
        <f t="array" ref="U3546">_xlfn.IFS(MONTH($S3546)=1, "January", MONTH($S3546)=2, "Feburary", MONTH($S3546)=3, "March", MONTH($S3546)=4, "April", MONTH($S3546)=5, "May", MONTH($S3546)=6, "June", MONTH($S3546)=7, "July", MONTH($S3546)=8, "August", MONTH($S3546)=9, "September", MONTH($S3546)=10, "October", MONTH($S3546)=11, "November", MONTH($S3546)=12, "December")</f>
        <v>Feburary</v>
      </c>
    </row>
    <row r="3547" spans="1:21" ht="30" x14ac:dyDescent="0.25">
      <c r="A3547">
        <v>3545</v>
      </c>
      <c r="B3547" s="3" t="s">
        <v>3543</v>
      </c>
      <c r="C3547" s="3" t="s">
        <v>7654</v>
      </c>
      <c r="D3547" s="6">
        <v>1000</v>
      </c>
      <c r="E3547" s="8">
        <v>251</v>
      </c>
      <c r="F3547" t="s">
        <v>8217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8268</v>
      </c>
      <c r="O3547">
        <f t="shared" si="220"/>
        <v>25</v>
      </c>
      <c r="P3547" s="11">
        <f t="shared" si="221"/>
        <v>31.38</v>
      </c>
      <c r="Q3547" t="s">
        <v>8314</v>
      </c>
      <c r="R3547" t="s">
        <v>8315</v>
      </c>
      <c r="S3547" s="10">
        <f t="shared" si="222"/>
        <v>42075.807395833333</v>
      </c>
      <c r="T3547">
        <f t="shared" si="223"/>
        <v>2015</v>
      </c>
      <c r="U3547" s="15" t="str" cm="1">
        <f t="array" ref="U3547">_xlfn.IFS(MONTH($S3547)=1, "January", MONTH($S3547)=2, "Feburary", MONTH($S3547)=3, "March", MONTH($S3547)=4, "April", MONTH($S3547)=5, "May", MONTH($S3547)=6, "June", MONTH($S3547)=7, "July", MONTH($S3547)=8, "August", MONTH($S3547)=9, "September", MONTH($S3547)=10, "October", MONTH($S3547)=11, "November", MONTH($S3547)=12, "December")</f>
        <v>March</v>
      </c>
    </row>
    <row r="3548" spans="1:21" ht="30" x14ac:dyDescent="0.25">
      <c r="A3548">
        <v>3546</v>
      </c>
      <c r="B3548" s="3" t="s">
        <v>3544</v>
      </c>
      <c r="C3548" s="3" t="s">
        <v>7655</v>
      </c>
      <c r="D3548" s="6">
        <v>1000</v>
      </c>
      <c r="E3548" s="8">
        <v>1125</v>
      </c>
      <c r="F3548" t="s">
        <v>8217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8268</v>
      </c>
      <c r="O3548">
        <f t="shared" si="220"/>
        <v>113</v>
      </c>
      <c r="P3548" s="11">
        <f t="shared" si="221"/>
        <v>59.21</v>
      </c>
      <c r="Q3548" t="s">
        <v>8314</v>
      </c>
      <c r="R3548" t="s">
        <v>8315</v>
      </c>
      <c r="S3548" s="10">
        <f t="shared" si="222"/>
        <v>42073.660694444443</v>
      </c>
      <c r="T3548">
        <f t="shared" si="223"/>
        <v>2015</v>
      </c>
      <c r="U3548" s="15" t="str" cm="1">
        <f t="array" ref="U3548">_xlfn.IFS(MONTH($S3548)=1, "January", MONTH($S3548)=2, "Feburary", MONTH($S3548)=3, "March", MONTH($S3548)=4, "April", MONTH($S3548)=5, "May", MONTH($S3548)=6, "June", MONTH($S3548)=7, "July", MONTH($S3548)=8, "August", MONTH($S3548)=9, "September", MONTH($S3548)=10, "October", MONTH($S3548)=11, "November", MONTH($S3548)=12, "December")</f>
        <v>March</v>
      </c>
    </row>
    <row r="3549" spans="1:21" ht="30" x14ac:dyDescent="0.25">
      <c r="A3549">
        <v>3547</v>
      </c>
      <c r="B3549" s="3" t="s">
        <v>3545</v>
      </c>
      <c r="C3549" s="3" t="s">
        <v>7656</v>
      </c>
      <c r="D3549" s="6">
        <v>1000</v>
      </c>
      <c r="E3549" s="8">
        <v>40043.25</v>
      </c>
      <c r="F3549" t="s">
        <v>8217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8268</v>
      </c>
      <c r="O3549">
        <f t="shared" si="220"/>
        <v>4004</v>
      </c>
      <c r="P3549" s="11">
        <f t="shared" si="221"/>
        <v>119.18</v>
      </c>
      <c r="Q3549" t="s">
        <v>8314</v>
      </c>
      <c r="R3549" t="s">
        <v>8315</v>
      </c>
      <c r="S3549" s="10">
        <f t="shared" si="222"/>
        <v>42480.078715277778</v>
      </c>
      <c r="T3549">
        <f t="shared" si="223"/>
        <v>2016</v>
      </c>
      <c r="U3549" s="15" t="str" cm="1">
        <f t="array" ref="U3549">_xlfn.IFS(MONTH($S3549)=1, "January", MONTH($S3549)=2, "Feburary", MONTH($S3549)=3, "March", MONTH($S3549)=4, "April", MONTH($S3549)=5, "May", MONTH($S3549)=6, "June", MONTH($S3549)=7, "July", MONTH($S3549)=8, "August", MONTH($S3549)=9, "September", MONTH($S3549)=10, "October", MONTH($S3549)=11, "November", MONTH($S3549)=12, "December")</f>
        <v>April</v>
      </c>
    </row>
    <row r="3550" spans="1:21" ht="30" x14ac:dyDescent="0.25">
      <c r="A3550">
        <v>3548</v>
      </c>
      <c r="B3550" s="3" t="s">
        <v>3546</v>
      </c>
      <c r="C3550" s="3" t="s">
        <v>7657</v>
      </c>
      <c r="D3550" s="6">
        <v>1000</v>
      </c>
      <c r="E3550" s="8">
        <v>2140</v>
      </c>
      <c r="F3550" t="s">
        <v>8217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8268</v>
      </c>
      <c r="O3550">
        <f t="shared" si="220"/>
        <v>214</v>
      </c>
      <c r="P3550" s="11">
        <f t="shared" si="221"/>
        <v>164.62</v>
      </c>
      <c r="Q3550" t="s">
        <v>8314</v>
      </c>
      <c r="R3550" t="s">
        <v>8315</v>
      </c>
      <c r="S3550" s="10">
        <f t="shared" si="222"/>
        <v>42411.942291666666</v>
      </c>
      <c r="T3550">
        <f t="shared" si="223"/>
        <v>2016</v>
      </c>
      <c r="U3550" s="15" t="str" cm="1">
        <f t="array" ref="U3550">_xlfn.IFS(MONTH($S3550)=1, "January", MONTH($S3550)=2, "Feburary", MONTH($S3550)=3, "March", MONTH($S3550)=4, "April", MONTH($S3550)=5, "May", MONTH($S3550)=6, "June", MONTH($S3550)=7, "July", MONTH($S3550)=8, "August", MONTH($S3550)=9, "September", MONTH($S3550)=10, "October", MONTH($S3550)=11, "November", MONTH($S3550)=12, "December")</f>
        <v>Feburary</v>
      </c>
    </row>
    <row r="3551" spans="1:21" ht="30" x14ac:dyDescent="0.25">
      <c r="A3551">
        <v>3549</v>
      </c>
      <c r="B3551" s="3" t="s">
        <v>3547</v>
      </c>
      <c r="C3551" s="3" t="s">
        <v>7658</v>
      </c>
      <c r="D3551" s="6">
        <v>1000</v>
      </c>
      <c r="E3551" s="8">
        <v>1020</v>
      </c>
      <c r="F3551" t="s">
        <v>8217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8268</v>
      </c>
      <c r="O3551">
        <f t="shared" si="220"/>
        <v>102</v>
      </c>
      <c r="P3551" s="11">
        <f t="shared" si="221"/>
        <v>24.29</v>
      </c>
      <c r="Q3551" t="s">
        <v>8314</v>
      </c>
      <c r="R3551" t="s">
        <v>8315</v>
      </c>
      <c r="S3551" s="10">
        <f t="shared" si="222"/>
        <v>42223.394363425927</v>
      </c>
      <c r="T3551">
        <f t="shared" si="223"/>
        <v>2015</v>
      </c>
      <c r="U3551" s="15" t="str" cm="1">
        <f t="array" ref="U3551">_xlfn.IFS(MONTH($S3551)=1, "January", MONTH($S3551)=2, "Feburary", MONTH($S3551)=3, "March", MONTH($S3551)=4, "April", MONTH($S3551)=5, "May", MONTH($S3551)=6, "June", MONTH($S3551)=7, "July", MONTH($S3551)=8, "August", MONTH($S3551)=9, "September", MONTH($S3551)=10, "October", MONTH($S3551)=11, "November", MONTH($S3551)=12, "December")</f>
        <v>August</v>
      </c>
    </row>
    <row r="3552" spans="1:21" ht="30" x14ac:dyDescent="0.25">
      <c r="A3552">
        <v>3550</v>
      </c>
      <c r="B3552" s="3" t="s">
        <v>3548</v>
      </c>
      <c r="C3552" s="3" t="s">
        <v>7659</v>
      </c>
      <c r="D3552" s="6">
        <v>1000</v>
      </c>
      <c r="E3552" s="8">
        <v>2620</v>
      </c>
      <c r="F3552" t="s">
        <v>8217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>
        <f t="shared" si="220"/>
        <v>262</v>
      </c>
      <c r="P3552" s="11">
        <f t="shared" si="221"/>
        <v>40.94</v>
      </c>
      <c r="Q3552" t="s">
        <v>8314</v>
      </c>
      <c r="R3552" t="s">
        <v>8315</v>
      </c>
      <c r="S3552" s="10">
        <f t="shared" si="222"/>
        <v>42462.893495370372</v>
      </c>
      <c r="T3552">
        <f t="shared" si="223"/>
        <v>2016</v>
      </c>
      <c r="U3552" s="15" t="str" cm="1">
        <f t="array" ref="U3552">_xlfn.IFS(MONTH($S3552)=1, "January", MONTH($S3552)=2, "Feburary", MONTH($S3552)=3, "March", MONTH($S3552)=4, "April", MONTH($S3552)=5, "May", MONTH($S3552)=6, "June", MONTH($S3552)=7, "July", MONTH($S3552)=8, "August", MONTH($S3552)=9, "September", MONTH($S3552)=10, "October", MONTH($S3552)=11, "November", MONTH($S3552)=12, "December")</f>
        <v>April</v>
      </c>
    </row>
    <row r="3553" spans="1:21" ht="30" x14ac:dyDescent="0.25">
      <c r="A3553">
        <v>3551</v>
      </c>
      <c r="B3553" s="3" t="s">
        <v>3549</v>
      </c>
      <c r="C3553" s="3" t="s">
        <v>7660</v>
      </c>
      <c r="D3553" s="6">
        <v>1000</v>
      </c>
      <c r="E3553" s="8">
        <v>1527.5</v>
      </c>
      <c r="F3553" t="s">
        <v>8217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8268</v>
      </c>
      <c r="O3553">
        <f t="shared" si="220"/>
        <v>153</v>
      </c>
      <c r="P3553" s="11">
        <f t="shared" si="221"/>
        <v>61.1</v>
      </c>
      <c r="Q3553" t="s">
        <v>8314</v>
      </c>
      <c r="R3553" t="s">
        <v>8315</v>
      </c>
      <c r="S3553" s="10">
        <f t="shared" si="222"/>
        <v>41753.515856481477</v>
      </c>
      <c r="T3553">
        <f t="shared" si="223"/>
        <v>2014</v>
      </c>
      <c r="U3553" s="15" t="str" cm="1">
        <f t="array" ref="U3553">_xlfn.IFS(MONTH($S3553)=1, "January", MONTH($S3553)=2, "Feburary", MONTH($S3553)=3, "March", MONTH($S3553)=4, "April", MONTH($S3553)=5, "May", MONTH($S3553)=6, "June", MONTH($S3553)=7, "July", MONTH($S3553)=8, "August", MONTH($S3553)=9, "September", MONTH($S3553)=10, "October", MONTH($S3553)=11, "November", MONTH($S3553)=12, "December")</f>
        <v>April</v>
      </c>
    </row>
    <row r="3554" spans="1:21" ht="30" x14ac:dyDescent="0.25">
      <c r="A3554">
        <v>3552</v>
      </c>
      <c r="B3554" s="3" t="s">
        <v>3550</v>
      </c>
      <c r="C3554" s="3" t="s">
        <v>7661</v>
      </c>
      <c r="D3554" s="6">
        <v>1000</v>
      </c>
      <c r="E3554" s="8">
        <v>773</v>
      </c>
      <c r="F3554" t="s">
        <v>8217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8268</v>
      </c>
      <c r="O3554">
        <f t="shared" si="220"/>
        <v>77</v>
      </c>
      <c r="P3554" s="11">
        <f t="shared" si="221"/>
        <v>38.65</v>
      </c>
      <c r="Q3554" t="s">
        <v>8314</v>
      </c>
      <c r="R3554" t="s">
        <v>8315</v>
      </c>
      <c r="S3554" s="10">
        <f t="shared" si="222"/>
        <v>41788.587083333332</v>
      </c>
      <c r="T3554">
        <f t="shared" si="223"/>
        <v>2014</v>
      </c>
      <c r="U3554" s="15" t="str" cm="1">
        <f t="array" ref="U3554">_xlfn.IFS(MONTH($S3554)=1, "January", MONTH($S3554)=2, "Feburary", MONTH($S3554)=3, "March", MONTH($S3554)=4, "April", MONTH($S3554)=5, "May", MONTH($S3554)=6, "June", MONTH($S3554)=7, "July", MONTH($S3554)=8, "August", MONTH($S3554)=9, "September", MONTH($S3554)=10, "October", MONTH($S3554)=11, "November", MONTH($S3554)=12, "December")</f>
        <v>May</v>
      </c>
    </row>
    <row r="3555" spans="1:21" ht="30" x14ac:dyDescent="0.25">
      <c r="A3555">
        <v>3553</v>
      </c>
      <c r="B3555" s="3" t="s">
        <v>3551</v>
      </c>
      <c r="C3555" s="3" t="s">
        <v>7662</v>
      </c>
      <c r="D3555" s="6">
        <v>1000</v>
      </c>
      <c r="E3555" s="8">
        <v>5845</v>
      </c>
      <c r="F3555" t="s">
        <v>8217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>
        <f t="shared" si="220"/>
        <v>585</v>
      </c>
      <c r="P3555" s="11">
        <f t="shared" si="221"/>
        <v>56.2</v>
      </c>
      <c r="Q3555" t="s">
        <v>8314</v>
      </c>
      <c r="R3555" t="s">
        <v>8315</v>
      </c>
      <c r="S3555" s="10">
        <f t="shared" si="222"/>
        <v>42196.028703703705</v>
      </c>
      <c r="T3555">
        <f t="shared" si="223"/>
        <v>2015</v>
      </c>
      <c r="U3555" s="15" t="str" cm="1">
        <f t="array" ref="U3555">_xlfn.IFS(MONTH($S3555)=1, "January", MONTH($S3555)=2, "Feburary", MONTH($S3555)=3, "March", MONTH($S3555)=4, "April", MONTH($S3555)=5, "May", MONTH($S3555)=6, "June", MONTH($S3555)=7, "July", MONTH($S3555)=8, "August", MONTH($S3555)=9, "September", MONTH($S3555)=10, "October", MONTH($S3555)=11, "November", MONTH($S3555)=12, "December")</f>
        <v>July</v>
      </c>
    </row>
    <row r="3556" spans="1:21" ht="30" x14ac:dyDescent="0.25">
      <c r="A3556">
        <v>3554</v>
      </c>
      <c r="B3556" s="3" t="s">
        <v>3552</v>
      </c>
      <c r="C3556" s="3" t="s">
        <v>7663</v>
      </c>
      <c r="D3556" s="6">
        <v>1000</v>
      </c>
      <c r="E3556" s="8">
        <v>5671.11</v>
      </c>
      <c r="F3556" t="s">
        <v>8217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8268</v>
      </c>
      <c r="O3556">
        <f t="shared" si="220"/>
        <v>567</v>
      </c>
      <c r="P3556" s="11">
        <f t="shared" si="221"/>
        <v>107</v>
      </c>
      <c r="Q3556" t="s">
        <v>8314</v>
      </c>
      <c r="R3556" t="s">
        <v>8315</v>
      </c>
      <c r="S3556" s="10">
        <f t="shared" si="222"/>
        <v>42016.050451388888</v>
      </c>
      <c r="T3556">
        <f t="shared" si="223"/>
        <v>2015</v>
      </c>
      <c r="U3556" s="15" t="str" cm="1">
        <f t="array" ref="U3556">_xlfn.IFS(MONTH($S3556)=1, "January", MONTH($S3556)=2, "Feburary", MONTH($S3556)=3, "March", MONTH($S3556)=4, "April", MONTH($S3556)=5, "May", MONTH($S3556)=6, "June", MONTH($S3556)=7, "July", MONTH($S3556)=8, "August", MONTH($S3556)=9, "September", MONTH($S3556)=10, "October", MONTH($S3556)=11, "November", MONTH($S3556)=12, "December")</f>
        <v>January</v>
      </c>
    </row>
    <row r="3557" spans="1:21" ht="30" x14ac:dyDescent="0.25">
      <c r="A3557">
        <v>3555</v>
      </c>
      <c r="B3557" s="3" t="s">
        <v>3553</v>
      </c>
      <c r="C3557" s="3" t="s">
        <v>7664</v>
      </c>
      <c r="D3557" s="6">
        <v>1000</v>
      </c>
      <c r="E3557" s="8">
        <v>2400</v>
      </c>
      <c r="F3557" t="s">
        <v>8217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8268</v>
      </c>
      <c r="O3557">
        <f t="shared" si="220"/>
        <v>240</v>
      </c>
      <c r="P3557" s="11">
        <f t="shared" si="221"/>
        <v>171.43</v>
      </c>
      <c r="Q3557" t="s">
        <v>8314</v>
      </c>
      <c r="R3557" t="s">
        <v>8315</v>
      </c>
      <c r="S3557" s="10">
        <f t="shared" si="222"/>
        <v>42661.442060185189</v>
      </c>
      <c r="T3557">
        <f t="shared" si="223"/>
        <v>2016</v>
      </c>
      <c r="U3557" s="15" t="str" cm="1">
        <f t="array" ref="U3557">_xlfn.IFS(MONTH($S3557)=1, "January", MONTH($S3557)=2, "Feburary", MONTH($S3557)=3, "March", MONTH($S3557)=4, "April", MONTH($S3557)=5, "May", MONTH($S3557)=6, "June", MONTH($S3557)=7, "July", MONTH($S3557)=8, "August", MONTH($S3557)=9, "September", MONTH($S3557)=10, "October", MONTH($S3557)=11, "November", MONTH($S3557)=12, "December")</f>
        <v>October</v>
      </c>
    </row>
    <row r="3558" spans="1:21" ht="30" x14ac:dyDescent="0.25">
      <c r="A3558">
        <v>3556</v>
      </c>
      <c r="B3558" s="3" t="s">
        <v>3554</v>
      </c>
      <c r="C3558" s="3" t="s">
        <v>7665</v>
      </c>
      <c r="D3558" s="6">
        <v>1000</v>
      </c>
      <c r="E3558" s="8">
        <v>2210</v>
      </c>
      <c r="F3558" t="s">
        <v>8217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8268</v>
      </c>
      <c r="O3558">
        <f t="shared" si="220"/>
        <v>221</v>
      </c>
      <c r="P3558" s="11">
        <f t="shared" si="221"/>
        <v>110.5</v>
      </c>
      <c r="Q3558" t="s">
        <v>8314</v>
      </c>
      <c r="R3558" t="s">
        <v>8315</v>
      </c>
      <c r="S3558" s="10">
        <f t="shared" si="222"/>
        <v>41808.649583333332</v>
      </c>
      <c r="T3558">
        <f t="shared" si="223"/>
        <v>2014</v>
      </c>
      <c r="U3558" s="15" t="str" cm="1">
        <f t="array" ref="U3558">_xlfn.IFS(MONTH($S3558)=1, "January", MONTH($S3558)=2, "Feburary", MONTH($S3558)=3, "March", MONTH($S3558)=4, "April", MONTH($S3558)=5, "May", MONTH($S3558)=6, "June", MONTH($S3558)=7, "July", MONTH($S3558)=8, "August", MONTH($S3558)=9, "September", MONTH($S3558)=10, "October", MONTH($S3558)=11, "November", MONTH($S3558)=12, "December")</f>
        <v>June</v>
      </c>
    </row>
    <row r="3559" spans="1:21" ht="30" x14ac:dyDescent="0.25">
      <c r="A3559">
        <v>3557</v>
      </c>
      <c r="B3559" s="3" t="s">
        <v>3555</v>
      </c>
      <c r="C3559" s="3" t="s">
        <v>7666</v>
      </c>
      <c r="D3559" s="6">
        <v>1000</v>
      </c>
      <c r="E3559" s="8">
        <v>100036</v>
      </c>
      <c r="F3559" t="s">
        <v>8217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8268</v>
      </c>
      <c r="O3559">
        <f t="shared" si="220"/>
        <v>10004</v>
      </c>
      <c r="P3559" s="11">
        <f t="shared" si="221"/>
        <v>179.28</v>
      </c>
      <c r="Q3559" t="s">
        <v>8314</v>
      </c>
      <c r="R3559" t="s">
        <v>8315</v>
      </c>
      <c r="S3559" s="10">
        <f t="shared" si="222"/>
        <v>41730.276747685188</v>
      </c>
      <c r="T3559">
        <f t="shared" si="223"/>
        <v>2014</v>
      </c>
      <c r="U3559" s="15" t="str" cm="1">
        <f t="array" ref="U3559">_xlfn.IFS(MONTH($S3559)=1, "January", MONTH($S3559)=2, "Feburary", MONTH($S3559)=3, "March", MONTH($S3559)=4, "April", MONTH($S3559)=5, "May", MONTH($S3559)=6, "June", MONTH($S3559)=7, "July", MONTH($S3559)=8, "August", MONTH($S3559)=9, "September", MONTH($S3559)=10, "October", MONTH($S3559)=11, "November", MONTH($S3559)=12, "December")</f>
        <v>April</v>
      </c>
    </row>
    <row r="3560" spans="1:21" ht="30" x14ac:dyDescent="0.25">
      <c r="A3560">
        <v>3558</v>
      </c>
      <c r="B3560" s="3" t="s">
        <v>3556</v>
      </c>
      <c r="C3560" s="3" t="s">
        <v>7667</v>
      </c>
      <c r="D3560" s="6">
        <v>1000</v>
      </c>
      <c r="E3560" s="8">
        <v>504</v>
      </c>
      <c r="F3560" t="s">
        <v>8217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8268</v>
      </c>
      <c r="O3560">
        <f t="shared" si="220"/>
        <v>50</v>
      </c>
      <c r="P3560" s="11">
        <f t="shared" si="221"/>
        <v>22.91</v>
      </c>
      <c r="Q3560" t="s">
        <v>8314</v>
      </c>
      <c r="R3560" t="s">
        <v>8315</v>
      </c>
      <c r="S3560" s="10">
        <f t="shared" si="222"/>
        <v>42139.816840277781</v>
      </c>
      <c r="T3560">
        <f t="shared" si="223"/>
        <v>2015</v>
      </c>
      <c r="U3560" s="15" t="str" cm="1">
        <f t="array" ref="U3560">_xlfn.IFS(MONTH($S3560)=1, "January", MONTH($S3560)=2, "Feburary", MONTH($S3560)=3, "March", MONTH($S3560)=4, "April", MONTH($S3560)=5, "May", MONTH($S3560)=6, "June", MONTH($S3560)=7, "July", MONTH($S3560)=8, "August", MONTH($S3560)=9, "September", MONTH($S3560)=10, "October", MONTH($S3560)=11, "November", MONTH($S3560)=12, "December")</f>
        <v>May</v>
      </c>
    </row>
    <row r="3561" spans="1:21" ht="30" x14ac:dyDescent="0.25">
      <c r="A3561">
        <v>3559</v>
      </c>
      <c r="B3561" s="3" t="s">
        <v>3557</v>
      </c>
      <c r="C3561" s="3" t="s">
        <v>7668</v>
      </c>
      <c r="D3561" s="6">
        <v>1000</v>
      </c>
      <c r="E3561" s="8">
        <v>1035</v>
      </c>
      <c r="F3561" t="s">
        <v>8217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8268</v>
      </c>
      <c r="O3561">
        <f t="shared" si="220"/>
        <v>104</v>
      </c>
      <c r="P3561" s="11">
        <f t="shared" si="221"/>
        <v>43.13</v>
      </c>
      <c r="Q3561" t="s">
        <v>8314</v>
      </c>
      <c r="R3561" t="s">
        <v>8315</v>
      </c>
      <c r="S3561" s="10">
        <f t="shared" si="222"/>
        <v>42194.096157407403</v>
      </c>
      <c r="T3561">
        <f t="shared" si="223"/>
        <v>2015</v>
      </c>
      <c r="U3561" s="15" t="str" cm="1">
        <f t="array" ref="U3561">_xlfn.IFS(MONTH($S3561)=1, "January", MONTH($S3561)=2, "Feburary", MONTH($S3561)=3, "March", MONTH($S3561)=4, "April", MONTH($S3561)=5, "May", MONTH($S3561)=6, "June", MONTH($S3561)=7, "July", MONTH($S3561)=8, "August", MONTH($S3561)=9, "September", MONTH($S3561)=10, "October", MONTH($S3561)=11, "November", MONTH($S3561)=12, "December")</f>
        <v>July</v>
      </c>
    </row>
    <row r="3562" spans="1:21" ht="30" x14ac:dyDescent="0.25">
      <c r="A3562">
        <v>3560</v>
      </c>
      <c r="B3562" s="3" t="s">
        <v>3558</v>
      </c>
      <c r="C3562" s="3" t="s">
        <v>7669</v>
      </c>
      <c r="D3562" s="6">
        <v>1000</v>
      </c>
      <c r="E3562" s="8">
        <v>3470</v>
      </c>
      <c r="F3562" t="s">
        <v>8217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8268</v>
      </c>
      <c r="O3562">
        <f t="shared" si="220"/>
        <v>347</v>
      </c>
      <c r="P3562" s="11">
        <f t="shared" si="221"/>
        <v>46.89</v>
      </c>
      <c r="Q3562" t="s">
        <v>8314</v>
      </c>
      <c r="R3562" t="s">
        <v>8315</v>
      </c>
      <c r="S3562" s="10">
        <f t="shared" si="222"/>
        <v>42115.889652777783</v>
      </c>
      <c r="T3562">
        <f t="shared" si="223"/>
        <v>2015</v>
      </c>
      <c r="U3562" s="15" t="str" cm="1">
        <f t="array" ref="U3562">_xlfn.IFS(MONTH($S3562)=1, "January", MONTH($S3562)=2, "Feburary", MONTH($S3562)=3, "March", MONTH($S3562)=4, "April", MONTH($S3562)=5, "May", MONTH($S3562)=6, "June", MONTH($S3562)=7, "July", MONTH($S3562)=8, "August", MONTH($S3562)=9, "September", MONTH($S3562)=10, "October", MONTH($S3562)=11, "November", MONTH($S3562)=12, "December")</f>
        <v>April</v>
      </c>
    </row>
    <row r="3563" spans="1:21" ht="105" x14ac:dyDescent="0.25">
      <c r="A3563">
        <v>3561</v>
      </c>
      <c r="B3563" s="3" t="s">
        <v>3559</v>
      </c>
      <c r="C3563" s="3" t="s">
        <v>7670</v>
      </c>
      <c r="D3563" s="6">
        <v>1000</v>
      </c>
      <c r="E3563" s="8">
        <v>2560</v>
      </c>
      <c r="F3563" t="s">
        <v>8217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8268</v>
      </c>
      <c r="O3563">
        <f t="shared" si="220"/>
        <v>256</v>
      </c>
      <c r="P3563" s="11">
        <f t="shared" si="221"/>
        <v>47.41</v>
      </c>
      <c r="Q3563" t="s">
        <v>8314</v>
      </c>
      <c r="R3563" t="s">
        <v>8315</v>
      </c>
      <c r="S3563" s="10">
        <f t="shared" si="222"/>
        <v>42203.680300925931</v>
      </c>
      <c r="T3563">
        <f t="shared" si="223"/>
        <v>2015</v>
      </c>
      <c r="U3563" s="15" t="str" cm="1">
        <f t="array" ref="U3563">_xlfn.IFS(MONTH($S3563)=1, "January", MONTH($S3563)=2, "Feburary", MONTH($S3563)=3, "March", MONTH($S3563)=4, "April", MONTH($S3563)=5, "May", MONTH($S3563)=6, "June", MONTH($S3563)=7, "July", MONTH($S3563)=8, "August", MONTH($S3563)=9, "September", MONTH($S3563)=10, "October", MONTH($S3563)=11, "November", MONTH($S3563)=12, "December")</f>
        <v>July</v>
      </c>
    </row>
    <row r="3564" spans="1:21" ht="30" x14ac:dyDescent="0.25">
      <c r="A3564">
        <v>3562</v>
      </c>
      <c r="B3564" s="3" t="s">
        <v>3560</v>
      </c>
      <c r="C3564" s="3" t="s">
        <v>7671</v>
      </c>
      <c r="D3564" s="6">
        <v>1000</v>
      </c>
      <c r="E3564" s="8">
        <v>469</v>
      </c>
      <c r="F3564" t="s">
        <v>8217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8268</v>
      </c>
      <c r="O3564">
        <f t="shared" si="220"/>
        <v>47</v>
      </c>
      <c r="P3564" s="11">
        <f t="shared" si="221"/>
        <v>15.13</v>
      </c>
      <c r="Q3564" t="s">
        <v>8314</v>
      </c>
      <c r="R3564" t="s">
        <v>8315</v>
      </c>
      <c r="S3564" s="10">
        <f t="shared" si="222"/>
        <v>42433.761886574073</v>
      </c>
      <c r="T3564">
        <f t="shared" si="223"/>
        <v>2016</v>
      </c>
      <c r="U3564" s="15" t="str" cm="1">
        <f t="array" ref="U3564">_xlfn.IFS(MONTH($S3564)=1, "January", MONTH($S3564)=2, "Feburary", MONTH($S3564)=3, "March", MONTH($S3564)=4, "April", MONTH($S3564)=5, "May", MONTH($S3564)=6, "June", MONTH($S3564)=7, "July", MONTH($S3564)=8, "August", MONTH($S3564)=9, "September", MONTH($S3564)=10, "October", MONTH($S3564)=11, "November", MONTH($S3564)=12, "December")</f>
        <v>March</v>
      </c>
    </row>
    <row r="3565" spans="1:21" ht="30" x14ac:dyDescent="0.25">
      <c r="A3565">
        <v>3563</v>
      </c>
      <c r="B3565" s="3" t="s">
        <v>3561</v>
      </c>
      <c r="C3565" s="3" t="s">
        <v>7672</v>
      </c>
      <c r="D3565" s="6">
        <v>1000</v>
      </c>
      <c r="E3565" s="8">
        <v>527.45000000000005</v>
      </c>
      <c r="F3565" t="s">
        <v>8217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>
        <f t="shared" si="220"/>
        <v>53</v>
      </c>
      <c r="P3565" s="11">
        <f t="shared" si="221"/>
        <v>21.1</v>
      </c>
      <c r="Q3565" t="s">
        <v>8314</v>
      </c>
      <c r="R3565" t="s">
        <v>8315</v>
      </c>
      <c r="S3565" s="10">
        <f t="shared" si="222"/>
        <v>42555.671944444446</v>
      </c>
      <c r="T3565">
        <f t="shared" si="223"/>
        <v>2016</v>
      </c>
      <c r="U3565" s="15" t="str" cm="1">
        <f t="array" ref="U3565">_xlfn.IFS(MONTH($S3565)=1, "January", MONTH($S3565)=2, "Feburary", MONTH($S3565)=3, "March", MONTH($S3565)=4, "April", MONTH($S3565)=5, "May", MONTH($S3565)=6, "June", MONTH($S3565)=7, "July", MONTH($S3565)=8, "August", MONTH($S3565)=9, "September", MONTH($S3565)=10, "October", MONTH($S3565)=11, "November", MONTH($S3565)=12, "December")</f>
        <v>July</v>
      </c>
    </row>
    <row r="3566" spans="1:21" ht="30" x14ac:dyDescent="0.25">
      <c r="A3566">
        <v>3564</v>
      </c>
      <c r="B3566" s="3" t="s">
        <v>3562</v>
      </c>
      <c r="C3566" s="3" t="s">
        <v>7673</v>
      </c>
      <c r="D3566" s="6">
        <v>1000</v>
      </c>
      <c r="E3566" s="8">
        <v>1005</v>
      </c>
      <c r="F3566" t="s">
        <v>8217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8268</v>
      </c>
      <c r="O3566">
        <f t="shared" si="220"/>
        <v>101</v>
      </c>
      <c r="P3566" s="11">
        <f t="shared" si="221"/>
        <v>59.12</v>
      </c>
      <c r="Q3566" t="s">
        <v>8314</v>
      </c>
      <c r="R3566" t="s">
        <v>8315</v>
      </c>
      <c r="S3566" s="10">
        <f t="shared" si="222"/>
        <v>42236.623252314821</v>
      </c>
      <c r="T3566">
        <f t="shared" si="223"/>
        <v>2015</v>
      </c>
      <c r="U3566" s="15" t="str" cm="1">
        <f t="array" ref="U3566">_xlfn.IFS(MONTH($S3566)=1, "January", MONTH($S3566)=2, "Feburary", MONTH($S3566)=3, "March", MONTH($S3566)=4, "April", MONTH($S3566)=5, "May", MONTH($S3566)=6, "June", MONTH($S3566)=7, "July", MONTH($S3566)=8, "August", MONTH($S3566)=9, "September", MONTH($S3566)=10, "October", MONTH($S3566)=11, "November", MONTH($S3566)=12, "December")</f>
        <v>August</v>
      </c>
    </row>
    <row r="3567" spans="1:21" ht="30" x14ac:dyDescent="0.25">
      <c r="A3567">
        <v>3565</v>
      </c>
      <c r="B3567" s="3" t="s">
        <v>3563</v>
      </c>
      <c r="C3567" s="3" t="s">
        <v>7674</v>
      </c>
      <c r="D3567" s="6">
        <v>1000</v>
      </c>
      <c r="E3567" s="8">
        <v>1175</v>
      </c>
      <c r="F3567" t="s">
        <v>8217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8268</v>
      </c>
      <c r="O3567">
        <f t="shared" si="220"/>
        <v>118</v>
      </c>
      <c r="P3567" s="11">
        <f t="shared" si="221"/>
        <v>97.92</v>
      </c>
      <c r="Q3567" t="s">
        <v>8314</v>
      </c>
      <c r="R3567" t="s">
        <v>8315</v>
      </c>
      <c r="S3567" s="10">
        <f t="shared" si="222"/>
        <v>41974.743148148147</v>
      </c>
      <c r="T3567">
        <f t="shared" si="223"/>
        <v>2014</v>
      </c>
      <c r="U3567" s="15" t="str" cm="1">
        <f t="array" ref="U3567">_xlfn.IFS(MONTH($S3567)=1, "January", MONTH($S3567)=2, "Feburary", MONTH($S3567)=3, "March", MONTH($S3567)=4, "April", MONTH($S3567)=5, "May", MONTH($S3567)=6, "June", MONTH($S3567)=7, "July", MONTH($S3567)=8, "August", MONTH($S3567)=9, "September", MONTH($S3567)=10, "October", MONTH($S3567)=11, "November", MONTH($S3567)=12, "December")</f>
        <v>December</v>
      </c>
    </row>
    <row r="3568" spans="1:21" ht="30" x14ac:dyDescent="0.25">
      <c r="A3568">
        <v>3566</v>
      </c>
      <c r="B3568" s="3" t="s">
        <v>3564</v>
      </c>
      <c r="C3568" s="3" t="s">
        <v>7675</v>
      </c>
      <c r="D3568" s="6">
        <v>1000</v>
      </c>
      <c r="E3568" s="8">
        <v>2095</v>
      </c>
      <c r="F3568" t="s">
        <v>8217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>
        <f t="shared" si="220"/>
        <v>210</v>
      </c>
      <c r="P3568" s="11">
        <f t="shared" si="221"/>
        <v>55.13</v>
      </c>
      <c r="Q3568" t="s">
        <v>8314</v>
      </c>
      <c r="R3568" t="s">
        <v>8315</v>
      </c>
      <c r="S3568" s="10">
        <f t="shared" si="222"/>
        <v>41997.507905092592</v>
      </c>
      <c r="T3568">
        <f t="shared" si="223"/>
        <v>2014</v>
      </c>
      <c r="U3568" s="15" t="str" cm="1">
        <f t="array" ref="U3568">_xlfn.IFS(MONTH($S3568)=1, "January", MONTH($S3568)=2, "Feburary", MONTH($S3568)=3, "March", MONTH($S3568)=4, "April", MONTH($S3568)=5, "May", MONTH($S3568)=6, "June", MONTH($S3568)=7, "July", MONTH($S3568)=8, "August", MONTH($S3568)=9, "September", MONTH($S3568)=10, "October", MONTH($S3568)=11, "November", MONTH($S3568)=12, "December")</f>
        <v>December</v>
      </c>
    </row>
    <row r="3569" spans="1:21" ht="30" x14ac:dyDescent="0.25">
      <c r="A3569">
        <v>3567</v>
      </c>
      <c r="B3569" s="3" t="s">
        <v>3565</v>
      </c>
      <c r="C3569" s="3" t="s">
        <v>7676</v>
      </c>
      <c r="D3569" s="6">
        <v>1000</v>
      </c>
      <c r="E3569" s="8">
        <v>1088</v>
      </c>
      <c r="F3569" t="s">
        <v>8217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8268</v>
      </c>
      <c r="O3569">
        <f t="shared" si="220"/>
        <v>109</v>
      </c>
      <c r="P3569" s="11">
        <f t="shared" si="221"/>
        <v>26.54</v>
      </c>
      <c r="Q3569" t="s">
        <v>8314</v>
      </c>
      <c r="R3569" t="s">
        <v>8315</v>
      </c>
      <c r="S3569" s="10">
        <f t="shared" si="222"/>
        <v>42135.810694444444</v>
      </c>
      <c r="T3569">
        <f t="shared" si="223"/>
        <v>2015</v>
      </c>
      <c r="U3569" s="15" t="str" cm="1">
        <f t="array" ref="U3569">_xlfn.IFS(MONTH($S3569)=1, "January", MONTH($S3569)=2, "Feburary", MONTH($S3569)=3, "March", MONTH($S3569)=4, "April", MONTH($S3569)=5, "May", MONTH($S3569)=6, "June", MONTH($S3569)=7, "July", MONTH($S3569)=8, "August", MONTH($S3569)=9, "September", MONTH($S3569)=10, "October", MONTH($S3569)=11, "November", MONTH($S3569)=12, "December")</f>
        <v>May</v>
      </c>
    </row>
    <row r="3570" spans="1:21" ht="30" x14ac:dyDescent="0.25">
      <c r="A3570">
        <v>3568</v>
      </c>
      <c r="B3570" s="3" t="s">
        <v>3566</v>
      </c>
      <c r="C3570" s="3" t="s">
        <v>7677</v>
      </c>
      <c r="D3570" s="6">
        <v>1000</v>
      </c>
      <c r="E3570" s="8">
        <v>1110</v>
      </c>
      <c r="F3570" t="s">
        <v>8217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8268</v>
      </c>
      <c r="O3570">
        <f t="shared" si="220"/>
        <v>111</v>
      </c>
      <c r="P3570" s="11">
        <f t="shared" si="221"/>
        <v>58.42</v>
      </c>
      <c r="Q3570" t="s">
        <v>8314</v>
      </c>
      <c r="R3570" t="s">
        <v>8315</v>
      </c>
      <c r="S3570" s="10">
        <f t="shared" si="222"/>
        <v>41869.740671296298</v>
      </c>
      <c r="T3570">
        <f t="shared" si="223"/>
        <v>2014</v>
      </c>
      <c r="U3570" s="15" t="str" cm="1">
        <f t="array" ref="U3570">_xlfn.IFS(MONTH($S3570)=1, "January", MONTH($S3570)=2, "Feburary", MONTH($S3570)=3, "March", MONTH($S3570)=4, "April", MONTH($S3570)=5, "May", MONTH($S3570)=6, "June", MONTH($S3570)=7, "July", MONTH($S3570)=8, "August", MONTH($S3570)=9, "September", MONTH($S3570)=10, "October", MONTH($S3570)=11, "November", MONTH($S3570)=12, "December")</f>
        <v>August</v>
      </c>
    </row>
    <row r="3571" spans="1:21" ht="30" x14ac:dyDescent="0.25">
      <c r="A3571">
        <v>3569</v>
      </c>
      <c r="B3571" s="3" t="s">
        <v>3567</v>
      </c>
      <c r="C3571" s="3" t="s">
        <v>7678</v>
      </c>
      <c r="D3571" s="6">
        <v>1000</v>
      </c>
      <c r="E3571" s="8">
        <v>5024</v>
      </c>
      <c r="F3571" t="s">
        <v>8217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8268</v>
      </c>
      <c r="O3571">
        <f t="shared" si="220"/>
        <v>502</v>
      </c>
      <c r="P3571" s="11">
        <f t="shared" si="221"/>
        <v>122.54</v>
      </c>
      <c r="Q3571" t="s">
        <v>8314</v>
      </c>
      <c r="R3571" t="s">
        <v>8315</v>
      </c>
      <c r="S3571" s="10">
        <f t="shared" si="222"/>
        <v>41982.688611111109</v>
      </c>
      <c r="T3571">
        <f t="shared" si="223"/>
        <v>2014</v>
      </c>
      <c r="U3571" s="15" t="str" cm="1">
        <f t="array" ref="U3571">_xlfn.IFS(MONTH($S3571)=1, "January", MONTH($S3571)=2, "Feburary", MONTH($S3571)=3, "March", MONTH($S3571)=4, "April", MONTH($S3571)=5, "May", MONTH($S3571)=6, "June", MONTH($S3571)=7, "July", MONTH($S3571)=8, "August", MONTH($S3571)=9, "September", MONTH($S3571)=10, "October", MONTH($S3571)=11, "November", MONTH($S3571)=12, "December")</f>
        <v>December</v>
      </c>
    </row>
    <row r="3572" spans="1:21" ht="30" x14ac:dyDescent="0.25">
      <c r="A3572">
        <v>3570</v>
      </c>
      <c r="B3572" s="3" t="s">
        <v>3568</v>
      </c>
      <c r="C3572" s="3" t="s">
        <v>7679</v>
      </c>
      <c r="D3572" s="6">
        <v>1000</v>
      </c>
      <c r="E3572" s="8">
        <v>2287</v>
      </c>
      <c r="F3572" t="s">
        <v>8217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8268</v>
      </c>
      <c r="O3572">
        <f t="shared" si="220"/>
        <v>229</v>
      </c>
      <c r="P3572" s="11">
        <f t="shared" si="221"/>
        <v>87.96</v>
      </c>
      <c r="Q3572" t="s">
        <v>8314</v>
      </c>
      <c r="R3572" t="s">
        <v>8315</v>
      </c>
      <c r="S3572" s="10">
        <f t="shared" si="222"/>
        <v>41976.331979166673</v>
      </c>
      <c r="T3572">
        <f t="shared" si="223"/>
        <v>2014</v>
      </c>
      <c r="U3572" s="15" t="str" cm="1">
        <f t="array" ref="U3572">_xlfn.IFS(MONTH($S3572)=1, "January", MONTH($S3572)=2, "Feburary", MONTH($S3572)=3, "March", MONTH($S3572)=4, "April", MONTH($S3572)=5, "May", MONTH($S3572)=6, "June", MONTH($S3572)=7, "July", MONTH($S3572)=8, "August", MONTH($S3572)=9, "September", MONTH($S3572)=10, "October", MONTH($S3572)=11, "November", MONTH($S3572)=12, "December")</f>
        <v>December</v>
      </c>
    </row>
    <row r="3573" spans="1:21" ht="30" x14ac:dyDescent="0.25">
      <c r="A3573">
        <v>3571</v>
      </c>
      <c r="B3573" s="3" t="s">
        <v>3569</v>
      </c>
      <c r="C3573" s="3" t="s">
        <v>7680</v>
      </c>
      <c r="D3573" s="6">
        <v>1000</v>
      </c>
      <c r="E3573" s="8">
        <v>1831</v>
      </c>
      <c r="F3573" t="s">
        <v>8217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8268</v>
      </c>
      <c r="O3573">
        <f t="shared" si="220"/>
        <v>183</v>
      </c>
      <c r="P3573" s="11">
        <f t="shared" si="221"/>
        <v>73.239999999999995</v>
      </c>
      <c r="Q3573" t="s">
        <v>8314</v>
      </c>
      <c r="R3573" t="s">
        <v>8315</v>
      </c>
      <c r="S3573" s="10">
        <f t="shared" si="222"/>
        <v>41912.858946759261</v>
      </c>
      <c r="T3573">
        <f t="shared" si="223"/>
        <v>2014</v>
      </c>
      <c r="U3573" s="15" t="str" cm="1">
        <f t="array" ref="U3573">_xlfn.IFS(MONTH($S3573)=1, "January", MONTH($S3573)=2, "Feburary", MONTH($S3573)=3, "March", MONTH($S3573)=4, "April", MONTH($S3573)=5, "May", MONTH($S3573)=6, "June", MONTH($S3573)=7, "July", MONTH($S3573)=8, "August", MONTH($S3573)=9, "September", MONTH($S3573)=10, "October", MONTH($S3573)=11, "November", MONTH($S3573)=12, "December")</f>
        <v>September</v>
      </c>
    </row>
    <row r="3574" spans="1:21" ht="30" x14ac:dyDescent="0.25">
      <c r="A3574">
        <v>3572</v>
      </c>
      <c r="B3574" s="3" t="s">
        <v>3570</v>
      </c>
      <c r="C3574" s="3" t="s">
        <v>7681</v>
      </c>
      <c r="D3574" s="6">
        <v>1000</v>
      </c>
      <c r="E3574" s="8">
        <v>500</v>
      </c>
      <c r="F3574" t="s">
        <v>8217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8268</v>
      </c>
      <c r="O3574">
        <f t="shared" si="220"/>
        <v>50</v>
      </c>
      <c r="P3574" s="11">
        <f t="shared" si="221"/>
        <v>55.56</v>
      </c>
      <c r="Q3574" t="s">
        <v>8314</v>
      </c>
      <c r="R3574" t="s">
        <v>8315</v>
      </c>
      <c r="S3574" s="10">
        <f t="shared" si="222"/>
        <v>42146.570393518516</v>
      </c>
      <c r="T3574">
        <f t="shared" si="223"/>
        <v>2015</v>
      </c>
      <c r="U3574" s="15" t="str" cm="1">
        <f t="array" ref="U3574">_xlfn.IFS(MONTH($S3574)=1, "January", MONTH($S3574)=2, "Feburary", MONTH($S3574)=3, "March", MONTH($S3574)=4, "April", MONTH($S3574)=5, "May", MONTH($S3574)=6, "June", MONTH($S3574)=7, "July", MONTH($S3574)=8, "August", MONTH($S3574)=9, "September", MONTH($S3574)=10, "October", MONTH($S3574)=11, "November", MONTH($S3574)=12, "December")</f>
        <v>May</v>
      </c>
    </row>
    <row r="3575" spans="1:21" ht="30" x14ac:dyDescent="0.25">
      <c r="A3575">
        <v>3573</v>
      </c>
      <c r="B3575" s="3" t="s">
        <v>3571</v>
      </c>
      <c r="C3575" s="3" t="s">
        <v>7682</v>
      </c>
      <c r="D3575" s="6">
        <v>1000</v>
      </c>
      <c r="E3575" s="8">
        <v>3084</v>
      </c>
      <c r="F3575" t="s">
        <v>8217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8268</v>
      </c>
      <c r="O3575">
        <f t="shared" si="220"/>
        <v>308</v>
      </c>
      <c r="P3575" s="11">
        <f t="shared" si="221"/>
        <v>39.54</v>
      </c>
      <c r="Q3575" t="s">
        <v>8314</v>
      </c>
      <c r="R3575" t="s">
        <v>8315</v>
      </c>
      <c r="S3575" s="10">
        <f t="shared" si="222"/>
        <v>41921.375532407408</v>
      </c>
      <c r="T3575">
        <f t="shared" si="223"/>
        <v>2014</v>
      </c>
      <c r="U3575" s="15" t="str" cm="1">
        <f t="array" ref="U3575">_xlfn.IFS(MONTH($S3575)=1, "January", MONTH($S3575)=2, "Feburary", MONTH($S3575)=3, "March", MONTH($S3575)=4, "April", MONTH($S3575)=5, "May", MONTH($S3575)=6, "June", MONTH($S3575)=7, "July", MONTH($S3575)=8, "August", MONTH($S3575)=9, "September", MONTH($S3575)=10, "October", MONTH($S3575)=11, "November", MONTH($S3575)=12, "December")</f>
        <v>October</v>
      </c>
    </row>
    <row r="3576" spans="1:21" ht="30" x14ac:dyDescent="0.25">
      <c r="A3576">
        <v>3574</v>
      </c>
      <c r="B3576" s="3" t="s">
        <v>3572</v>
      </c>
      <c r="C3576" s="3" t="s">
        <v>7683</v>
      </c>
      <c r="D3576" s="6">
        <v>1000</v>
      </c>
      <c r="E3576" s="8">
        <v>6155</v>
      </c>
      <c r="F3576" t="s">
        <v>8217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>
        <f t="shared" si="220"/>
        <v>616</v>
      </c>
      <c r="P3576" s="11">
        <f t="shared" si="221"/>
        <v>136.78</v>
      </c>
      <c r="Q3576" t="s">
        <v>8314</v>
      </c>
      <c r="R3576" t="s">
        <v>8315</v>
      </c>
      <c r="S3576" s="10">
        <f t="shared" si="222"/>
        <v>41926.942685185182</v>
      </c>
      <c r="T3576">
        <f t="shared" si="223"/>
        <v>2014</v>
      </c>
      <c r="U3576" s="15" t="str" cm="1">
        <f t="array" ref="U3576">_xlfn.IFS(MONTH($S3576)=1, "January", MONTH($S3576)=2, "Feburary", MONTH($S3576)=3, "March", MONTH($S3576)=4, "April", MONTH($S3576)=5, "May", MONTH($S3576)=6, "June", MONTH($S3576)=7, "July", MONTH($S3576)=8, "August", MONTH($S3576)=9, "September", MONTH($S3576)=10, "October", MONTH($S3576)=11, "November", MONTH($S3576)=12, "December")</f>
        <v>October</v>
      </c>
    </row>
    <row r="3577" spans="1:21" ht="30" x14ac:dyDescent="0.25">
      <c r="A3577">
        <v>3575</v>
      </c>
      <c r="B3577" s="3" t="s">
        <v>3573</v>
      </c>
      <c r="C3577" s="3" t="s">
        <v>7684</v>
      </c>
      <c r="D3577" s="6">
        <v>1000</v>
      </c>
      <c r="E3577" s="8">
        <v>10133</v>
      </c>
      <c r="F3577" t="s">
        <v>8217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8268</v>
      </c>
      <c r="O3577">
        <f t="shared" si="220"/>
        <v>1013</v>
      </c>
      <c r="P3577" s="11">
        <f t="shared" si="221"/>
        <v>99.34</v>
      </c>
      <c r="Q3577" t="s">
        <v>8314</v>
      </c>
      <c r="R3577" t="s">
        <v>8315</v>
      </c>
      <c r="S3577" s="10">
        <f t="shared" si="222"/>
        <v>42561.783877314811</v>
      </c>
      <c r="T3577">
        <f t="shared" si="223"/>
        <v>2016</v>
      </c>
      <c r="U3577" s="15" t="str" cm="1">
        <f t="array" ref="U3577">_xlfn.IFS(MONTH($S3577)=1, "January", MONTH($S3577)=2, "Feburary", MONTH($S3577)=3, "March", MONTH($S3577)=4, "April", MONTH($S3577)=5, "May", MONTH($S3577)=6, "June", MONTH($S3577)=7, "July", MONTH($S3577)=8, "August", MONTH($S3577)=9, "September", MONTH($S3577)=10, "October", MONTH($S3577)=11, "November", MONTH($S3577)=12, "December")</f>
        <v>July</v>
      </c>
    </row>
    <row r="3578" spans="1:21" ht="30" x14ac:dyDescent="0.25">
      <c r="A3578">
        <v>3576</v>
      </c>
      <c r="B3578" s="3" t="s">
        <v>3574</v>
      </c>
      <c r="C3578" s="3" t="s">
        <v>7685</v>
      </c>
      <c r="D3578" s="6">
        <v>1000</v>
      </c>
      <c r="E3578" s="8">
        <v>100</v>
      </c>
      <c r="F3578" t="s">
        <v>8217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8268</v>
      </c>
      <c r="O3578">
        <f t="shared" si="220"/>
        <v>10</v>
      </c>
      <c r="P3578" s="11">
        <f t="shared" si="221"/>
        <v>20</v>
      </c>
      <c r="Q3578" t="s">
        <v>8314</v>
      </c>
      <c r="R3578" t="s">
        <v>8315</v>
      </c>
      <c r="S3578" s="10">
        <f t="shared" si="222"/>
        <v>42649.54923611111</v>
      </c>
      <c r="T3578">
        <f t="shared" si="223"/>
        <v>2016</v>
      </c>
      <c r="U3578" s="15" t="str" cm="1">
        <f t="array" ref="U3578">_xlfn.IFS(MONTH($S3578)=1, "January", MONTH($S3578)=2, "Feburary", MONTH($S3578)=3, "March", MONTH($S3578)=4, "April", MONTH($S3578)=5, "May", MONTH($S3578)=6, "June", MONTH($S3578)=7, "July", MONTH($S3578)=8, "August", MONTH($S3578)=9, "September", MONTH($S3578)=10, "October", MONTH($S3578)=11, "November", MONTH($S3578)=12, "December")</f>
        <v>October</v>
      </c>
    </row>
    <row r="3579" spans="1:21" ht="30" x14ac:dyDescent="0.25">
      <c r="A3579">
        <v>3577</v>
      </c>
      <c r="B3579" s="3" t="s">
        <v>3575</v>
      </c>
      <c r="C3579" s="3" t="s">
        <v>7686</v>
      </c>
      <c r="D3579" s="6">
        <v>1000</v>
      </c>
      <c r="E3579" s="8">
        <v>780</v>
      </c>
      <c r="F3579" t="s">
        <v>8217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8268</v>
      </c>
      <c r="O3579">
        <f t="shared" si="220"/>
        <v>78</v>
      </c>
      <c r="P3579" s="11">
        <f t="shared" si="221"/>
        <v>28.89</v>
      </c>
      <c r="Q3579" t="s">
        <v>8314</v>
      </c>
      <c r="R3579" t="s">
        <v>8315</v>
      </c>
      <c r="S3579" s="10">
        <f t="shared" si="222"/>
        <v>42093.786840277782</v>
      </c>
      <c r="T3579">
        <f t="shared" si="223"/>
        <v>2015</v>
      </c>
      <c r="U3579" s="15" t="str" cm="1">
        <f t="array" ref="U3579">_xlfn.IFS(MONTH($S3579)=1, "January", MONTH($S3579)=2, "Feburary", MONTH($S3579)=3, "March", MONTH($S3579)=4, "April", MONTH($S3579)=5, "May", MONTH($S3579)=6, "June", MONTH($S3579)=7, "July", MONTH($S3579)=8, "August", MONTH($S3579)=9, "September", MONTH($S3579)=10, "October", MONTH($S3579)=11, "November", MONTH($S3579)=12, "December")</f>
        <v>March</v>
      </c>
    </row>
    <row r="3580" spans="1:21" ht="30" x14ac:dyDescent="0.25">
      <c r="A3580">
        <v>3578</v>
      </c>
      <c r="B3580" s="3" t="s">
        <v>3576</v>
      </c>
      <c r="C3580" s="3" t="s">
        <v>7687</v>
      </c>
      <c r="D3580" s="6">
        <v>1000</v>
      </c>
      <c r="E3580" s="8">
        <v>1500.2</v>
      </c>
      <c r="F3580" t="s">
        <v>8217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8268</v>
      </c>
      <c r="O3580">
        <f t="shared" si="220"/>
        <v>150</v>
      </c>
      <c r="P3580" s="11">
        <f t="shared" si="221"/>
        <v>40.549999999999997</v>
      </c>
      <c r="Q3580" t="s">
        <v>8314</v>
      </c>
      <c r="R3580" t="s">
        <v>8315</v>
      </c>
      <c r="S3580" s="10">
        <f t="shared" si="222"/>
        <v>42460.733530092592</v>
      </c>
      <c r="T3580">
        <f t="shared" si="223"/>
        <v>2016</v>
      </c>
      <c r="U3580" s="15" t="str" cm="1">
        <f t="array" ref="U3580">_xlfn.IFS(MONTH($S3580)=1, "January", MONTH($S3580)=2, "Feburary", MONTH($S3580)=3, "March", MONTH($S3580)=4, "April", MONTH($S3580)=5, "May", MONTH($S3580)=6, "June", MONTH($S3580)=7, "July", MONTH($S3580)=8, "August", MONTH($S3580)=9, "September", MONTH($S3580)=10, "October", MONTH($S3580)=11, "November", MONTH($S3580)=12, "December")</f>
        <v>March</v>
      </c>
    </row>
    <row r="3581" spans="1:21" ht="30" x14ac:dyDescent="0.25">
      <c r="A3581">
        <v>3579</v>
      </c>
      <c r="B3581" s="3" t="s">
        <v>3577</v>
      </c>
      <c r="C3581" s="3" t="s">
        <v>7688</v>
      </c>
      <c r="D3581" s="6">
        <v>1000</v>
      </c>
      <c r="E3581" s="8">
        <v>500</v>
      </c>
      <c r="F3581" t="s">
        <v>8217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8268</v>
      </c>
      <c r="O3581">
        <f t="shared" si="220"/>
        <v>50</v>
      </c>
      <c r="P3581" s="11">
        <f t="shared" si="221"/>
        <v>35.71</v>
      </c>
      <c r="Q3581" t="s">
        <v>8314</v>
      </c>
      <c r="R3581" t="s">
        <v>8315</v>
      </c>
      <c r="S3581" s="10">
        <f t="shared" si="222"/>
        <v>42430.762222222227</v>
      </c>
      <c r="T3581">
        <f t="shared" si="223"/>
        <v>2016</v>
      </c>
      <c r="U3581" s="15" t="str" cm="1">
        <f t="array" ref="U3581">_xlfn.IFS(MONTH($S3581)=1, "January", MONTH($S3581)=2, "Feburary", MONTH($S3581)=3, "March", MONTH($S3581)=4, "April", MONTH($S3581)=5, "May", MONTH($S3581)=6, "June", MONTH($S3581)=7, "July", MONTH($S3581)=8, "August", MONTH($S3581)=9, "September", MONTH($S3581)=10, "October", MONTH($S3581)=11, "November", MONTH($S3581)=12, "December")</f>
        <v>March</v>
      </c>
    </row>
    <row r="3582" spans="1:21" ht="30" x14ac:dyDescent="0.25">
      <c r="A3582">
        <v>3580</v>
      </c>
      <c r="B3582" s="3" t="s">
        <v>3578</v>
      </c>
      <c r="C3582" s="3" t="s">
        <v>7689</v>
      </c>
      <c r="D3582" s="6">
        <v>1000</v>
      </c>
      <c r="E3582" s="8">
        <v>1025</v>
      </c>
      <c r="F3582" t="s">
        <v>8217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8268</v>
      </c>
      <c r="O3582">
        <f t="shared" si="220"/>
        <v>103</v>
      </c>
      <c r="P3582" s="11">
        <f t="shared" si="221"/>
        <v>37.96</v>
      </c>
      <c r="Q3582" t="s">
        <v>8314</v>
      </c>
      <c r="R3582" t="s">
        <v>8315</v>
      </c>
      <c r="S3582" s="10">
        <f t="shared" si="222"/>
        <v>42026.176180555558</v>
      </c>
      <c r="T3582">
        <f t="shared" si="223"/>
        <v>2015</v>
      </c>
      <c r="U3582" s="15" t="str" cm="1">
        <f t="array" ref="U3582">_xlfn.IFS(MONTH($S3582)=1, "January", MONTH($S3582)=2, "Feburary", MONTH($S3582)=3, "March", MONTH($S3582)=4, "April", MONTH($S3582)=5, "May", MONTH($S3582)=6, "June", MONTH($S3582)=7, "July", MONTH($S3582)=8, "August", MONTH($S3582)=9, "September", MONTH($S3582)=10, "October", MONTH($S3582)=11, "November", MONTH($S3582)=12, "December")</f>
        <v>January</v>
      </c>
    </row>
    <row r="3583" spans="1:21" ht="30" x14ac:dyDescent="0.25">
      <c r="A3583">
        <v>3581</v>
      </c>
      <c r="B3583" s="3" t="s">
        <v>3579</v>
      </c>
      <c r="C3583" s="3" t="s">
        <v>7690</v>
      </c>
      <c r="D3583" s="6">
        <v>1000</v>
      </c>
      <c r="E3583" s="8">
        <v>1500</v>
      </c>
      <c r="F3583" t="s">
        <v>8217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8268</v>
      </c>
      <c r="O3583">
        <f t="shared" si="220"/>
        <v>150</v>
      </c>
      <c r="P3583" s="11">
        <f t="shared" si="221"/>
        <v>33.33</v>
      </c>
      <c r="Q3583" t="s">
        <v>8314</v>
      </c>
      <c r="R3583" t="s">
        <v>8315</v>
      </c>
      <c r="S3583" s="10">
        <f t="shared" si="222"/>
        <v>41836.471180555556</v>
      </c>
      <c r="T3583">
        <f t="shared" si="223"/>
        <v>2014</v>
      </c>
      <c r="U3583" s="15" t="str" cm="1">
        <f t="array" ref="U3583">_xlfn.IFS(MONTH($S3583)=1, "January", MONTH($S3583)=2, "Feburary", MONTH($S3583)=3, "March", MONTH($S3583)=4, "April", MONTH($S3583)=5, "May", MONTH($S3583)=6, "June", MONTH($S3583)=7, "July", MONTH($S3583)=8, "August", MONTH($S3583)=9, "September", MONTH($S3583)=10, "October", MONTH($S3583)=11, "November", MONTH($S3583)=12, "December")</f>
        <v>July</v>
      </c>
    </row>
    <row r="3584" spans="1:21" ht="30" x14ac:dyDescent="0.25">
      <c r="A3584">
        <v>3582</v>
      </c>
      <c r="B3584" s="3" t="s">
        <v>3580</v>
      </c>
      <c r="C3584" s="3" t="s">
        <v>7691</v>
      </c>
      <c r="D3584" s="6">
        <v>1000</v>
      </c>
      <c r="E3584" s="8">
        <v>2870</v>
      </c>
      <c r="F3584" t="s">
        <v>8217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8268</v>
      </c>
      <c r="O3584">
        <f t="shared" si="220"/>
        <v>287</v>
      </c>
      <c r="P3584" s="11">
        <f t="shared" si="221"/>
        <v>58.57</v>
      </c>
      <c r="Q3584" t="s">
        <v>8314</v>
      </c>
      <c r="R3584" t="s">
        <v>8315</v>
      </c>
      <c r="S3584" s="10">
        <f t="shared" si="222"/>
        <v>42451.095856481479</v>
      </c>
      <c r="T3584">
        <f t="shared" si="223"/>
        <v>2016</v>
      </c>
      <c r="U3584" s="15" t="str" cm="1">
        <f t="array" ref="U3584">_xlfn.IFS(MONTH($S3584)=1, "January", MONTH($S3584)=2, "Feburary", MONTH($S3584)=3, "March", MONTH($S3584)=4, "April", MONTH($S3584)=5, "May", MONTH($S3584)=6, "June", MONTH($S3584)=7, "July", MONTH($S3584)=8, "August", MONTH($S3584)=9, "September", MONTH($S3584)=10, "October", MONTH($S3584)=11, "November", MONTH($S3584)=12, "December")</f>
        <v>March</v>
      </c>
    </row>
    <row r="3585" spans="1:21" ht="30" x14ac:dyDescent="0.25">
      <c r="A3585">
        <v>3583</v>
      </c>
      <c r="B3585" s="3" t="s">
        <v>3581</v>
      </c>
      <c r="C3585" s="3" t="s">
        <v>7692</v>
      </c>
      <c r="D3585" s="6">
        <v>1000</v>
      </c>
      <c r="E3585" s="8">
        <v>3255</v>
      </c>
      <c r="F3585" t="s">
        <v>8217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8268</v>
      </c>
      <c r="O3585">
        <f t="shared" si="220"/>
        <v>326</v>
      </c>
      <c r="P3585" s="11">
        <f t="shared" si="221"/>
        <v>135.63</v>
      </c>
      <c r="Q3585" t="s">
        <v>8314</v>
      </c>
      <c r="R3585" t="s">
        <v>8315</v>
      </c>
      <c r="S3585" s="10">
        <f t="shared" si="222"/>
        <v>42418.425983796296</v>
      </c>
      <c r="T3585">
        <f t="shared" si="223"/>
        <v>2016</v>
      </c>
      <c r="U3585" s="15" t="str" cm="1">
        <f t="array" ref="U3585">_xlfn.IFS(MONTH($S3585)=1, "January", MONTH($S3585)=2, "Feburary", MONTH($S3585)=3, "March", MONTH($S3585)=4, "April", MONTH($S3585)=5, "May", MONTH($S3585)=6, "June", MONTH($S3585)=7, "July", MONTH($S3585)=8, "August", MONTH($S3585)=9, "September", MONTH($S3585)=10, "October", MONTH($S3585)=11, "November", MONTH($S3585)=12, "December")</f>
        <v>Feburary</v>
      </c>
    </row>
    <row r="3586" spans="1:21" ht="60" x14ac:dyDescent="0.25">
      <c r="A3586">
        <v>3584</v>
      </c>
      <c r="B3586" s="3" t="s">
        <v>3582</v>
      </c>
      <c r="C3586" s="3" t="s">
        <v>7693</v>
      </c>
      <c r="D3586" s="6">
        <v>1000</v>
      </c>
      <c r="E3586" s="8">
        <v>3465</v>
      </c>
      <c r="F3586" t="s">
        <v>8217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8268</v>
      </c>
      <c r="O3586">
        <f t="shared" si="220"/>
        <v>347</v>
      </c>
      <c r="P3586" s="11">
        <f t="shared" si="221"/>
        <v>30.94</v>
      </c>
      <c r="Q3586" t="s">
        <v>8314</v>
      </c>
      <c r="R3586" t="s">
        <v>8315</v>
      </c>
      <c r="S3586" s="10">
        <f t="shared" si="222"/>
        <v>42168.316481481481</v>
      </c>
      <c r="T3586">
        <f t="shared" si="223"/>
        <v>2015</v>
      </c>
      <c r="U3586" s="15" t="str" cm="1">
        <f t="array" ref="U3586">_xlfn.IFS(MONTH($S3586)=1, "January", MONTH($S3586)=2, "Feburary", MONTH($S3586)=3, "March", MONTH($S3586)=4, "April", MONTH($S3586)=5, "May", MONTH($S3586)=6, "June", MONTH($S3586)=7, "July", MONTH($S3586)=8, "August", MONTH($S3586)=9, "September", MONTH($S3586)=10, "October", MONTH($S3586)=11, "November", MONTH($S3586)=12, "December")</f>
        <v>June</v>
      </c>
    </row>
    <row r="3587" spans="1:21" ht="30" x14ac:dyDescent="0.25">
      <c r="A3587">
        <v>3585</v>
      </c>
      <c r="B3587" s="3" t="s">
        <v>3583</v>
      </c>
      <c r="C3587" s="3" t="s">
        <v>7694</v>
      </c>
      <c r="D3587" s="6">
        <v>1000</v>
      </c>
      <c r="E3587" s="8">
        <v>4050</v>
      </c>
      <c r="F3587" t="s">
        <v>8217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8268</v>
      </c>
      <c r="O3587">
        <f t="shared" ref="O3587:O3650" si="224">ROUND($E3587/$D3587*100, 0)</f>
        <v>405</v>
      </c>
      <c r="P3587" s="11">
        <f t="shared" ref="P3587:P3650" si="225">IFERROR(ROUND($E3587/$L3587, 2), 0)</f>
        <v>176.09</v>
      </c>
      <c r="Q3587" t="s">
        <v>8314</v>
      </c>
      <c r="R3587" t="s">
        <v>8315</v>
      </c>
      <c r="S3587" s="10">
        <f t="shared" ref="S3587:S3650" si="226">((($J3587/60)/60)/24)+DATE(1970,1,1)</f>
        <v>41964.716319444444</v>
      </c>
      <c r="T3587">
        <f t="shared" ref="T3587:T3650" si="227">YEAR($S3587)</f>
        <v>2014</v>
      </c>
      <c r="U3587" s="15" t="str" cm="1">
        <f t="array" ref="U3587">_xlfn.IFS(MONTH($S3587)=1, "January", MONTH($S3587)=2, "Feburary", MONTH($S3587)=3, "March", MONTH($S3587)=4, "April", MONTH($S3587)=5, "May", MONTH($S3587)=6, "June", MONTH($S3587)=7, "July", MONTH($S3587)=8, "August", MONTH($S3587)=9, "September", MONTH($S3587)=10, "October", MONTH($S3587)=11, "November", MONTH($S3587)=12, "December")</f>
        <v>November</v>
      </c>
    </row>
    <row r="3588" spans="1:21" ht="30" x14ac:dyDescent="0.25">
      <c r="A3588">
        <v>3586</v>
      </c>
      <c r="B3588" s="3" t="s">
        <v>3584</v>
      </c>
      <c r="C3588" s="3" t="s">
        <v>7695</v>
      </c>
      <c r="D3588" s="6">
        <v>1000</v>
      </c>
      <c r="E3588" s="8">
        <v>8207</v>
      </c>
      <c r="F3588" t="s">
        <v>8217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8268</v>
      </c>
      <c r="O3588">
        <f t="shared" si="224"/>
        <v>821</v>
      </c>
      <c r="P3588" s="11">
        <f t="shared" si="225"/>
        <v>151.97999999999999</v>
      </c>
      <c r="Q3588" t="s">
        <v>8314</v>
      </c>
      <c r="R3588" t="s">
        <v>8315</v>
      </c>
      <c r="S3588" s="10">
        <f t="shared" si="226"/>
        <v>42576.697569444441</v>
      </c>
      <c r="T3588">
        <f t="shared" si="227"/>
        <v>2016</v>
      </c>
      <c r="U3588" s="15" t="str" cm="1">
        <f t="array" ref="U3588">_xlfn.IFS(MONTH($S3588)=1, "January", MONTH($S3588)=2, "Feburary", MONTH($S3588)=3, "March", MONTH($S3588)=4, "April", MONTH($S3588)=5, "May", MONTH($S3588)=6, "June", MONTH($S3588)=7, "July", MONTH($S3588)=8, "August", MONTH($S3588)=9, "September", MONTH($S3588)=10, "October", MONTH($S3588)=11, "November", MONTH($S3588)=12, "December")</f>
        <v>July</v>
      </c>
    </row>
    <row r="3589" spans="1:21" ht="30" x14ac:dyDescent="0.25">
      <c r="A3589">
        <v>3587</v>
      </c>
      <c r="B3589" s="3" t="s">
        <v>3585</v>
      </c>
      <c r="C3589" s="3" t="s">
        <v>7696</v>
      </c>
      <c r="D3589" s="6">
        <v>1000</v>
      </c>
      <c r="E3589" s="8">
        <v>633</v>
      </c>
      <c r="F3589" t="s">
        <v>8217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8268</v>
      </c>
      <c r="O3589">
        <f t="shared" si="224"/>
        <v>63</v>
      </c>
      <c r="P3589" s="11">
        <f t="shared" si="225"/>
        <v>22.61</v>
      </c>
      <c r="Q3589" t="s">
        <v>8314</v>
      </c>
      <c r="R3589" t="s">
        <v>8315</v>
      </c>
      <c r="S3589" s="10">
        <f t="shared" si="226"/>
        <v>42503.539976851855</v>
      </c>
      <c r="T3589">
        <f t="shared" si="227"/>
        <v>2016</v>
      </c>
      <c r="U3589" s="15" t="str" cm="1">
        <f t="array" ref="U3589">_xlfn.IFS(MONTH($S3589)=1, "January", MONTH($S3589)=2, "Feburary", MONTH($S3589)=3, "March", MONTH($S3589)=4, "April", MONTH($S3589)=5, "May", MONTH($S3589)=6, "June", MONTH($S3589)=7, "July", MONTH($S3589)=8, "August", MONTH($S3589)=9, "September", MONTH($S3589)=10, "October", MONTH($S3589)=11, "November", MONTH($S3589)=12, "December")</f>
        <v>May</v>
      </c>
    </row>
    <row r="3590" spans="1:21" ht="30" x14ac:dyDescent="0.25">
      <c r="A3590">
        <v>3588</v>
      </c>
      <c r="B3590" s="3" t="s">
        <v>3586</v>
      </c>
      <c r="C3590" s="3" t="s">
        <v>7697</v>
      </c>
      <c r="D3590" s="6">
        <v>1000</v>
      </c>
      <c r="E3590" s="8">
        <v>201</v>
      </c>
      <c r="F3590" t="s">
        <v>8217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8268</v>
      </c>
      <c r="O3590">
        <f t="shared" si="224"/>
        <v>20</v>
      </c>
      <c r="P3590" s="11">
        <f t="shared" si="225"/>
        <v>18.27</v>
      </c>
      <c r="Q3590" t="s">
        <v>8314</v>
      </c>
      <c r="R3590" t="s">
        <v>8315</v>
      </c>
      <c r="S3590" s="10">
        <f t="shared" si="226"/>
        <v>42101.828819444447</v>
      </c>
      <c r="T3590">
        <f t="shared" si="227"/>
        <v>2015</v>
      </c>
      <c r="U3590" s="15" t="str" cm="1">
        <f t="array" ref="U3590">_xlfn.IFS(MONTH($S3590)=1, "January", MONTH($S3590)=2, "Feburary", MONTH($S3590)=3, "March", MONTH($S3590)=4, "April", MONTH($S3590)=5, "May", MONTH($S3590)=6, "June", MONTH($S3590)=7, "July", MONTH($S3590)=8, "August", MONTH($S3590)=9, "September", MONTH($S3590)=10, "October", MONTH($S3590)=11, "November", MONTH($S3590)=12, "December")</f>
        <v>April</v>
      </c>
    </row>
    <row r="3591" spans="1:21" ht="30" x14ac:dyDescent="0.25">
      <c r="A3591">
        <v>3589</v>
      </c>
      <c r="B3591" s="3" t="s">
        <v>3587</v>
      </c>
      <c r="C3591" s="3" t="s">
        <v>7698</v>
      </c>
      <c r="D3591" s="6">
        <v>1000</v>
      </c>
      <c r="E3591" s="8">
        <v>5100</v>
      </c>
      <c r="F3591" t="s">
        <v>8217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8268</v>
      </c>
      <c r="O3591">
        <f t="shared" si="224"/>
        <v>510</v>
      </c>
      <c r="P3591" s="11">
        <f t="shared" si="225"/>
        <v>82.26</v>
      </c>
      <c r="Q3591" t="s">
        <v>8314</v>
      </c>
      <c r="R3591" t="s">
        <v>8315</v>
      </c>
      <c r="S3591" s="10">
        <f t="shared" si="226"/>
        <v>42125.647534722222</v>
      </c>
      <c r="T3591">
        <f t="shared" si="227"/>
        <v>2015</v>
      </c>
      <c r="U3591" s="15" t="str" cm="1">
        <f t="array" ref="U3591">_xlfn.IFS(MONTH($S3591)=1, "January", MONTH($S3591)=2, "Feburary", MONTH($S3591)=3, "March", MONTH($S3591)=4, "April", MONTH($S3591)=5, "May", MONTH($S3591)=6, "June", MONTH($S3591)=7, "July", MONTH($S3591)=8, "August", MONTH($S3591)=9, "September", MONTH($S3591)=10, "October", MONTH($S3591)=11, "November", MONTH($S3591)=12, "December")</f>
        <v>May</v>
      </c>
    </row>
    <row r="3592" spans="1:21" ht="30" x14ac:dyDescent="0.25">
      <c r="A3592">
        <v>3590</v>
      </c>
      <c r="B3592" s="3" t="s">
        <v>3588</v>
      </c>
      <c r="C3592" s="3" t="s">
        <v>7699</v>
      </c>
      <c r="D3592" s="6">
        <v>1000</v>
      </c>
      <c r="E3592" s="8">
        <v>5003</v>
      </c>
      <c r="F3592" t="s">
        <v>8217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8268</v>
      </c>
      <c r="O3592">
        <f t="shared" si="224"/>
        <v>500</v>
      </c>
      <c r="P3592" s="11">
        <f t="shared" si="225"/>
        <v>68.53</v>
      </c>
      <c r="Q3592" t="s">
        <v>8314</v>
      </c>
      <c r="R3592" t="s">
        <v>8315</v>
      </c>
      <c r="S3592" s="10">
        <f t="shared" si="226"/>
        <v>41902.333726851852</v>
      </c>
      <c r="T3592">
        <f t="shared" si="227"/>
        <v>2014</v>
      </c>
      <c r="U3592" s="15" t="str" cm="1">
        <f t="array" ref="U3592">_xlfn.IFS(MONTH($S3592)=1, "January", MONTH($S3592)=2, "Feburary", MONTH($S3592)=3, "March", MONTH($S3592)=4, "April", MONTH($S3592)=5, "May", MONTH($S3592)=6, "June", MONTH($S3592)=7, "July", MONTH($S3592)=8, "August", MONTH($S3592)=9, "September", MONTH($S3592)=10, "October", MONTH($S3592)=11, "November", MONTH($S3592)=12, "December")</f>
        <v>September</v>
      </c>
    </row>
    <row r="3593" spans="1:21" ht="30" x14ac:dyDescent="0.25">
      <c r="A3593">
        <v>3591</v>
      </c>
      <c r="B3593" s="3" t="s">
        <v>3589</v>
      </c>
      <c r="C3593" s="3" t="s">
        <v>7700</v>
      </c>
      <c r="D3593" s="6">
        <v>1000</v>
      </c>
      <c r="E3593" s="8">
        <v>1225</v>
      </c>
      <c r="F3593" t="s">
        <v>8217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8268</v>
      </c>
      <c r="O3593">
        <f t="shared" si="224"/>
        <v>123</v>
      </c>
      <c r="P3593" s="11">
        <f t="shared" si="225"/>
        <v>68.06</v>
      </c>
      <c r="Q3593" t="s">
        <v>8314</v>
      </c>
      <c r="R3593" t="s">
        <v>8315</v>
      </c>
      <c r="S3593" s="10">
        <f t="shared" si="226"/>
        <v>42003.948425925926</v>
      </c>
      <c r="T3593">
        <f t="shared" si="227"/>
        <v>2014</v>
      </c>
      <c r="U3593" s="15" t="str" cm="1">
        <f t="array" ref="U3593">_xlfn.IFS(MONTH($S3593)=1, "January", MONTH($S3593)=2, "Feburary", MONTH($S3593)=3, "March", MONTH($S3593)=4, "April", MONTH($S3593)=5, "May", MONTH($S3593)=6, "June", MONTH($S3593)=7, "July", MONTH($S3593)=8, "August", MONTH($S3593)=9, "September", MONTH($S3593)=10, "October", MONTH($S3593)=11, "November", MONTH($S3593)=12, "December")</f>
        <v>December</v>
      </c>
    </row>
    <row r="3594" spans="1:21" ht="30" x14ac:dyDescent="0.25">
      <c r="A3594">
        <v>3592</v>
      </c>
      <c r="B3594" s="3" t="s">
        <v>3590</v>
      </c>
      <c r="C3594" s="3" t="s">
        <v>7701</v>
      </c>
      <c r="D3594" s="6">
        <v>1000</v>
      </c>
      <c r="E3594" s="8">
        <v>2545</v>
      </c>
      <c r="F3594" t="s">
        <v>8217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8268</v>
      </c>
      <c r="O3594">
        <f t="shared" si="224"/>
        <v>255</v>
      </c>
      <c r="P3594" s="11">
        <f t="shared" si="225"/>
        <v>72.709999999999994</v>
      </c>
      <c r="Q3594" t="s">
        <v>8314</v>
      </c>
      <c r="R3594" t="s">
        <v>8315</v>
      </c>
      <c r="S3594" s="10">
        <f t="shared" si="226"/>
        <v>41988.829942129625</v>
      </c>
      <c r="T3594">
        <f t="shared" si="227"/>
        <v>2014</v>
      </c>
      <c r="U3594" s="15" t="str" cm="1">
        <f t="array" ref="U3594">_xlfn.IFS(MONTH($S3594)=1, "January", MONTH($S3594)=2, "Feburary", MONTH($S3594)=3, "March", MONTH($S3594)=4, "April", MONTH($S3594)=5, "May", MONTH($S3594)=6, "June", MONTH($S3594)=7, "July", MONTH($S3594)=8, "August", MONTH($S3594)=9, "September", MONTH($S3594)=10, "October", MONTH($S3594)=11, "November", MONTH($S3594)=12, "December")</f>
        <v>December</v>
      </c>
    </row>
    <row r="3595" spans="1:21" ht="30" x14ac:dyDescent="0.25">
      <c r="A3595">
        <v>3593</v>
      </c>
      <c r="B3595" s="3" t="s">
        <v>3591</v>
      </c>
      <c r="C3595" s="3" t="s">
        <v>7702</v>
      </c>
      <c r="D3595" s="6">
        <v>1000</v>
      </c>
      <c r="E3595" s="8">
        <v>3319</v>
      </c>
      <c r="F3595" t="s">
        <v>8217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8268</v>
      </c>
      <c r="O3595">
        <f t="shared" si="224"/>
        <v>332</v>
      </c>
      <c r="P3595" s="11">
        <f t="shared" si="225"/>
        <v>77.19</v>
      </c>
      <c r="Q3595" t="s">
        <v>8314</v>
      </c>
      <c r="R3595" t="s">
        <v>8315</v>
      </c>
      <c r="S3595" s="10">
        <f t="shared" si="226"/>
        <v>41974.898599537039</v>
      </c>
      <c r="T3595">
        <f t="shared" si="227"/>
        <v>2014</v>
      </c>
      <c r="U3595" s="15" t="str" cm="1">
        <f t="array" ref="U3595">_xlfn.IFS(MONTH($S3595)=1, "January", MONTH($S3595)=2, "Feburary", MONTH($S3595)=3, "March", MONTH($S3595)=4, "April", MONTH($S3595)=5, "May", MONTH($S3595)=6, "June", MONTH($S3595)=7, "July", MONTH($S3595)=8, "August", MONTH($S3595)=9, "September", MONTH($S3595)=10, "October", MONTH($S3595)=11, "November", MONTH($S3595)=12, "December")</f>
        <v>December</v>
      </c>
    </row>
    <row r="3596" spans="1:21" ht="30" x14ac:dyDescent="0.25">
      <c r="A3596">
        <v>3594</v>
      </c>
      <c r="B3596" s="3" t="s">
        <v>3592</v>
      </c>
      <c r="C3596" s="3" t="s">
        <v>7703</v>
      </c>
      <c r="D3596" s="6">
        <v>1000</v>
      </c>
      <c r="E3596" s="8">
        <v>2015</v>
      </c>
      <c r="F3596" t="s">
        <v>8217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8268</v>
      </c>
      <c r="O3596">
        <f t="shared" si="224"/>
        <v>202</v>
      </c>
      <c r="P3596" s="11">
        <f t="shared" si="225"/>
        <v>55.97</v>
      </c>
      <c r="Q3596" t="s">
        <v>8314</v>
      </c>
      <c r="R3596" t="s">
        <v>8315</v>
      </c>
      <c r="S3596" s="10">
        <f t="shared" si="226"/>
        <v>42592.066921296297</v>
      </c>
      <c r="T3596">
        <f t="shared" si="227"/>
        <v>2016</v>
      </c>
      <c r="U3596" s="15" t="str" cm="1">
        <f t="array" ref="U3596">_xlfn.IFS(MONTH($S3596)=1, "January", MONTH($S3596)=2, "Feburary", MONTH($S3596)=3, "March", MONTH($S3596)=4, "April", MONTH($S3596)=5, "May", MONTH($S3596)=6, "June", MONTH($S3596)=7, "July", MONTH($S3596)=8, "August", MONTH($S3596)=9, "September", MONTH($S3596)=10, "October", MONTH($S3596)=11, "November", MONTH($S3596)=12, "December")</f>
        <v>August</v>
      </c>
    </row>
    <row r="3597" spans="1:21" x14ac:dyDescent="0.25">
      <c r="A3597">
        <v>3595</v>
      </c>
      <c r="B3597" s="3" t="s">
        <v>3593</v>
      </c>
      <c r="C3597" s="3" t="s">
        <v>7704</v>
      </c>
      <c r="D3597" s="6">
        <v>1000</v>
      </c>
      <c r="E3597" s="8">
        <v>3081</v>
      </c>
      <c r="F3597" t="s">
        <v>8217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8268</v>
      </c>
      <c r="O3597">
        <f t="shared" si="224"/>
        <v>308</v>
      </c>
      <c r="P3597" s="11">
        <f t="shared" si="225"/>
        <v>49.69</v>
      </c>
      <c r="Q3597" t="s">
        <v>8314</v>
      </c>
      <c r="R3597" t="s">
        <v>8315</v>
      </c>
      <c r="S3597" s="10">
        <f t="shared" si="226"/>
        <v>42050.008368055554</v>
      </c>
      <c r="T3597">
        <f t="shared" si="227"/>
        <v>2015</v>
      </c>
      <c r="U3597" s="15" t="str" cm="1">
        <f t="array" ref="U3597">_xlfn.IFS(MONTH($S3597)=1, "January", MONTH($S3597)=2, "Feburary", MONTH($S3597)=3, "March", MONTH($S3597)=4, "April", MONTH($S3597)=5, "May", MONTH($S3597)=6, "June", MONTH($S3597)=7, "July", MONTH($S3597)=8, "August", MONTH($S3597)=9, "September", MONTH($S3597)=10, "October", MONTH($S3597)=11, "November", MONTH($S3597)=12, "December")</f>
        <v>Feburary</v>
      </c>
    </row>
    <row r="3598" spans="1:21" ht="30" x14ac:dyDescent="0.25">
      <c r="A3598">
        <v>3596</v>
      </c>
      <c r="B3598" s="3" t="s">
        <v>3594</v>
      </c>
      <c r="C3598" s="3" t="s">
        <v>7705</v>
      </c>
      <c r="D3598" s="6">
        <v>1000</v>
      </c>
      <c r="E3598" s="8">
        <v>1185</v>
      </c>
      <c r="F3598" t="s">
        <v>8217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>
        <f t="shared" si="224"/>
        <v>119</v>
      </c>
      <c r="P3598" s="11">
        <f t="shared" si="225"/>
        <v>79</v>
      </c>
      <c r="Q3598" t="s">
        <v>8314</v>
      </c>
      <c r="R3598" t="s">
        <v>8315</v>
      </c>
      <c r="S3598" s="10">
        <f t="shared" si="226"/>
        <v>41856.715069444443</v>
      </c>
      <c r="T3598">
        <f t="shared" si="227"/>
        <v>2014</v>
      </c>
      <c r="U3598" s="15" t="str" cm="1">
        <f t="array" ref="U3598">_xlfn.IFS(MONTH($S3598)=1, "January", MONTH($S3598)=2, "Feburary", MONTH($S3598)=3, "March", MONTH($S3598)=4, "April", MONTH($S3598)=5, "May", MONTH($S3598)=6, "June", MONTH($S3598)=7, "July", MONTH($S3598)=8, "August", MONTH($S3598)=9, "September", MONTH($S3598)=10, "October", MONTH($S3598)=11, "November", MONTH($S3598)=12, "December")</f>
        <v>August</v>
      </c>
    </row>
    <row r="3599" spans="1:21" ht="30" x14ac:dyDescent="0.25">
      <c r="A3599">
        <v>3597</v>
      </c>
      <c r="B3599" s="3" t="s">
        <v>3595</v>
      </c>
      <c r="C3599" s="3" t="s">
        <v>7706</v>
      </c>
      <c r="D3599" s="6">
        <v>1000</v>
      </c>
      <c r="E3599" s="8">
        <v>2565</v>
      </c>
      <c r="F3599" t="s">
        <v>8217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8268</v>
      </c>
      <c r="O3599">
        <f t="shared" si="224"/>
        <v>257</v>
      </c>
      <c r="P3599" s="11">
        <f t="shared" si="225"/>
        <v>77.73</v>
      </c>
      <c r="Q3599" t="s">
        <v>8314</v>
      </c>
      <c r="R3599" t="s">
        <v>8315</v>
      </c>
      <c r="S3599" s="10">
        <f t="shared" si="226"/>
        <v>42417.585532407407</v>
      </c>
      <c r="T3599">
        <f t="shared" si="227"/>
        <v>2016</v>
      </c>
      <c r="U3599" s="15" t="str" cm="1">
        <f t="array" ref="U3599">_xlfn.IFS(MONTH($S3599)=1, "January", MONTH($S3599)=2, "Feburary", MONTH($S3599)=3, "March", MONTH($S3599)=4, "April", MONTH($S3599)=5, "May", MONTH($S3599)=6, "June", MONTH($S3599)=7, "July", MONTH($S3599)=8, "August", MONTH($S3599)=9, "September", MONTH($S3599)=10, "October", MONTH($S3599)=11, "November", MONTH($S3599)=12, "December")</f>
        <v>Feburary</v>
      </c>
    </row>
    <row r="3600" spans="1:21" ht="30" x14ac:dyDescent="0.25">
      <c r="A3600">
        <v>3598</v>
      </c>
      <c r="B3600" s="3" t="s">
        <v>3596</v>
      </c>
      <c r="C3600" s="3" t="s">
        <v>7707</v>
      </c>
      <c r="D3600" s="6">
        <v>1000</v>
      </c>
      <c r="E3600" s="8">
        <v>1101</v>
      </c>
      <c r="F3600" t="s">
        <v>8217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8268</v>
      </c>
      <c r="O3600">
        <f t="shared" si="224"/>
        <v>110</v>
      </c>
      <c r="P3600" s="11">
        <f t="shared" si="225"/>
        <v>40.78</v>
      </c>
      <c r="Q3600" t="s">
        <v>8314</v>
      </c>
      <c r="R3600" t="s">
        <v>8315</v>
      </c>
      <c r="S3600" s="10">
        <f t="shared" si="226"/>
        <v>41866.79886574074</v>
      </c>
      <c r="T3600">
        <f t="shared" si="227"/>
        <v>2014</v>
      </c>
      <c r="U3600" s="15" t="str" cm="1">
        <f t="array" ref="U3600">_xlfn.IFS(MONTH($S3600)=1, "January", MONTH($S3600)=2, "Feburary", MONTH($S3600)=3, "March", MONTH($S3600)=4, "April", MONTH($S3600)=5, "May", MONTH($S3600)=6, "June", MONTH($S3600)=7, "July", MONTH($S3600)=8, "August", MONTH($S3600)=9, "September", MONTH($S3600)=10, "October", MONTH($S3600)=11, "November", MONTH($S3600)=12, "December")</f>
        <v>August</v>
      </c>
    </row>
    <row r="3601" spans="1:21" ht="30" x14ac:dyDescent="0.25">
      <c r="A3601">
        <v>3599</v>
      </c>
      <c r="B3601" s="3" t="s">
        <v>3597</v>
      </c>
      <c r="C3601" s="3" t="s">
        <v>7708</v>
      </c>
      <c r="D3601" s="6">
        <v>1000</v>
      </c>
      <c r="E3601" s="8">
        <v>1010</v>
      </c>
      <c r="F3601" t="s">
        <v>8217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8268</v>
      </c>
      <c r="O3601">
        <f t="shared" si="224"/>
        <v>101</v>
      </c>
      <c r="P3601" s="11">
        <f t="shared" si="225"/>
        <v>59.41</v>
      </c>
      <c r="Q3601" t="s">
        <v>8314</v>
      </c>
      <c r="R3601" t="s">
        <v>8315</v>
      </c>
      <c r="S3601" s="10">
        <f t="shared" si="226"/>
        <v>42220.79487268519</v>
      </c>
      <c r="T3601">
        <f t="shared" si="227"/>
        <v>2015</v>
      </c>
      <c r="U3601" s="15" t="str" cm="1">
        <f t="array" ref="U3601">_xlfn.IFS(MONTH($S3601)=1, "January", MONTH($S3601)=2, "Feburary", MONTH($S3601)=3, "March", MONTH($S3601)=4, "April", MONTH($S3601)=5, "May", MONTH($S3601)=6, "June", MONTH($S3601)=7, "July", MONTH($S3601)=8, "August", MONTH($S3601)=9, "September", MONTH($S3601)=10, "October", MONTH($S3601)=11, "November", MONTH($S3601)=12, "December")</f>
        <v>August</v>
      </c>
    </row>
    <row r="3602" spans="1:21" x14ac:dyDescent="0.25">
      <c r="A3602">
        <v>3600</v>
      </c>
      <c r="B3602" s="3" t="s">
        <v>3598</v>
      </c>
      <c r="C3602" s="3" t="s">
        <v>7709</v>
      </c>
      <c r="D3602" s="6">
        <v>1000</v>
      </c>
      <c r="E3602" s="8">
        <v>13</v>
      </c>
      <c r="F3602" t="s">
        <v>8217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8268</v>
      </c>
      <c r="O3602">
        <f t="shared" si="224"/>
        <v>1</v>
      </c>
      <c r="P3602" s="11">
        <f t="shared" si="225"/>
        <v>3.25</v>
      </c>
      <c r="Q3602" t="s">
        <v>8314</v>
      </c>
      <c r="R3602" t="s">
        <v>8315</v>
      </c>
      <c r="S3602" s="10">
        <f t="shared" si="226"/>
        <v>42628.849120370374</v>
      </c>
      <c r="T3602">
        <f t="shared" si="227"/>
        <v>2016</v>
      </c>
      <c r="U3602" s="15" t="str" cm="1">
        <f t="array" ref="U3602">_xlfn.IFS(MONTH($S3602)=1, "January", MONTH($S3602)=2, "Feburary", MONTH($S3602)=3, "March", MONTH($S3602)=4, "April", MONTH($S3602)=5, "May", MONTH($S3602)=6, "June", MONTH($S3602)=7, "July", MONTH($S3602)=8, "August", MONTH($S3602)=9, "September", MONTH($S3602)=10, "October", MONTH($S3602)=11, "November", MONTH($S3602)=12, "December")</f>
        <v>September</v>
      </c>
    </row>
    <row r="3603" spans="1:21" ht="30" x14ac:dyDescent="0.25">
      <c r="A3603">
        <v>3601</v>
      </c>
      <c r="B3603" s="3" t="s">
        <v>3599</v>
      </c>
      <c r="C3603" s="3" t="s">
        <v>7710</v>
      </c>
      <c r="D3603" s="6">
        <v>1000</v>
      </c>
      <c r="E3603" s="8">
        <v>2087</v>
      </c>
      <c r="F3603" t="s">
        <v>8217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8268</v>
      </c>
      <c r="O3603">
        <f t="shared" si="224"/>
        <v>209</v>
      </c>
      <c r="P3603" s="11">
        <f t="shared" si="225"/>
        <v>39.380000000000003</v>
      </c>
      <c r="Q3603" t="s">
        <v>8314</v>
      </c>
      <c r="R3603" t="s">
        <v>8315</v>
      </c>
      <c r="S3603" s="10">
        <f t="shared" si="226"/>
        <v>41990.99863425926</v>
      </c>
      <c r="T3603">
        <f t="shared" si="227"/>
        <v>2014</v>
      </c>
      <c r="U3603" s="15" t="str" cm="1">
        <f t="array" ref="U3603">_xlfn.IFS(MONTH($S3603)=1, "January", MONTH($S3603)=2, "Feburary", MONTH($S3603)=3, "March", MONTH($S3603)=4, "April", MONTH($S3603)=5, "May", MONTH($S3603)=6, "June", MONTH($S3603)=7, "July", MONTH($S3603)=8, "August", MONTH($S3603)=9, "September", MONTH($S3603)=10, "October", MONTH($S3603)=11, "November", MONTH($S3603)=12, "December")</f>
        <v>December</v>
      </c>
    </row>
    <row r="3604" spans="1:21" ht="30" x14ac:dyDescent="0.25">
      <c r="A3604">
        <v>3602</v>
      </c>
      <c r="B3604" s="3" t="s">
        <v>3600</v>
      </c>
      <c r="C3604" s="3" t="s">
        <v>7711</v>
      </c>
      <c r="D3604" s="6">
        <v>1000</v>
      </c>
      <c r="E3604" s="8">
        <v>4002</v>
      </c>
      <c r="F3604" t="s">
        <v>8217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8268</v>
      </c>
      <c r="O3604">
        <f t="shared" si="224"/>
        <v>400</v>
      </c>
      <c r="P3604" s="11">
        <f t="shared" si="225"/>
        <v>81.67</v>
      </c>
      <c r="Q3604" t="s">
        <v>8314</v>
      </c>
      <c r="R3604" t="s">
        <v>8315</v>
      </c>
      <c r="S3604" s="10">
        <f t="shared" si="226"/>
        <v>42447.894432870366</v>
      </c>
      <c r="T3604">
        <f t="shared" si="227"/>
        <v>2016</v>
      </c>
      <c r="U3604" s="15" t="str" cm="1">
        <f t="array" ref="U3604">_xlfn.IFS(MONTH($S3604)=1, "January", MONTH($S3604)=2, "Feburary", MONTH($S3604)=3, "March", MONTH($S3604)=4, "April", MONTH($S3604)=5, "May", MONTH($S3604)=6, "June", MONTH($S3604)=7, "July", MONTH($S3604)=8, "August", MONTH($S3604)=9, "September", MONTH($S3604)=10, "October", MONTH($S3604)=11, "November", MONTH($S3604)=12, "December")</f>
        <v>March</v>
      </c>
    </row>
    <row r="3605" spans="1:21" ht="30" x14ac:dyDescent="0.25">
      <c r="A3605">
        <v>3603</v>
      </c>
      <c r="B3605" s="3" t="s">
        <v>3601</v>
      </c>
      <c r="C3605" s="3" t="s">
        <v>7712</v>
      </c>
      <c r="D3605" s="6">
        <v>1000</v>
      </c>
      <c r="E3605" s="8">
        <v>2560</v>
      </c>
      <c r="F3605" t="s">
        <v>8217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8268</v>
      </c>
      <c r="O3605">
        <f t="shared" si="224"/>
        <v>256</v>
      </c>
      <c r="P3605" s="11">
        <f t="shared" si="225"/>
        <v>44.91</v>
      </c>
      <c r="Q3605" t="s">
        <v>8314</v>
      </c>
      <c r="R3605" t="s">
        <v>8315</v>
      </c>
      <c r="S3605" s="10">
        <f t="shared" si="226"/>
        <v>42283.864351851851</v>
      </c>
      <c r="T3605">
        <f t="shared" si="227"/>
        <v>2015</v>
      </c>
      <c r="U3605" s="15" t="str" cm="1">
        <f t="array" ref="U3605">_xlfn.IFS(MONTH($S3605)=1, "January", MONTH($S3605)=2, "Feburary", MONTH($S3605)=3, "March", MONTH($S3605)=4, "April", MONTH($S3605)=5, "May", MONTH($S3605)=6, "June", MONTH($S3605)=7, "July", MONTH($S3605)=8, "August", MONTH($S3605)=9, "September", MONTH($S3605)=10, "October", MONTH($S3605)=11, "November", MONTH($S3605)=12, "December")</f>
        <v>October</v>
      </c>
    </row>
    <row r="3606" spans="1:21" ht="30" x14ac:dyDescent="0.25">
      <c r="A3606">
        <v>3604</v>
      </c>
      <c r="B3606" s="3" t="s">
        <v>3602</v>
      </c>
      <c r="C3606" s="3" t="s">
        <v>7713</v>
      </c>
      <c r="D3606" s="6">
        <v>1000</v>
      </c>
      <c r="E3606" s="8">
        <v>3385</v>
      </c>
      <c r="F3606" t="s">
        <v>8217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8268</v>
      </c>
      <c r="O3606">
        <f t="shared" si="224"/>
        <v>339</v>
      </c>
      <c r="P3606" s="11">
        <f t="shared" si="225"/>
        <v>49.06</v>
      </c>
      <c r="Q3606" t="s">
        <v>8314</v>
      </c>
      <c r="R3606" t="s">
        <v>8315</v>
      </c>
      <c r="S3606" s="10">
        <f t="shared" si="226"/>
        <v>42483.015694444446</v>
      </c>
      <c r="T3606">
        <f t="shared" si="227"/>
        <v>2016</v>
      </c>
      <c r="U3606" s="15" t="str" cm="1">
        <f t="array" ref="U3606">_xlfn.IFS(MONTH($S3606)=1, "January", MONTH($S3606)=2, "Feburary", MONTH($S3606)=3, "March", MONTH($S3606)=4, "April", MONTH($S3606)=5, "May", MONTH($S3606)=6, "June", MONTH($S3606)=7, "July", MONTH($S3606)=8, "August", MONTH($S3606)=9, "September", MONTH($S3606)=10, "October", MONTH($S3606)=11, "November", MONTH($S3606)=12, "December")</f>
        <v>April</v>
      </c>
    </row>
    <row r="3607" spans="1:21" ht="30" x14ac:dyDescent="0.25">
      <c r="A3607">
        <v>3605</v>
      </c>
      <c r="B3607" s="3" t="s">
        <v>3603</v>
      </c>
      <c r="C3607" s="3" t="s">
        <v>7714</v>
      </c>
      <c r="D3607" s="6">
        <v>1000</v>
      </c>
      <c r="E3607" s="8">
        <v>460</v>
      </c>
      <c r="F3607" t="s">
        <v>8217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8268</v>
      </c>
      <c r="O3607">
        <f t="shared" si="224"/>
        <v>46</v>
      </c>
      <c r="P3607" s="11">
        <f t="shared" si="225"/>
        <v>30.67</v>
      </c>
      <c r="Q3607" t="s">
        <v>8314</v>
      </c>
      <c r="R3607" t="s">
        <v>8315</v>
      </c>
      <c r="S3607" s="10">
        <f t="shared" si="226"/>
        <v>42383.793124999997</v>
      </c>
      <c r="T3607">
        <f t="shared" si="227"/>
        <v>2016</v>
      </c>
      <c r="U3607" s="15" t="str" cm="1">
        <f t="array" ref="U3607">_xlfn.IFS(MONTH($S3607)=1, "January", MONTH($S3607)=2, "Feburary", MONTH($S3607)=3, "March", MONTH($S3607)=4, "April", MONTH($S3607)=5, "May", MONTH($S3607)=6, "June", MONTH($S3607)=7, "July", MONTH($S3607)=8, "August", MONTH($S3607)=9, "September", MONTH($S3607)=10, "October", MONTH($S3607)=11, "November", MONTH($S3607)=12, "December")</f>
        <v>January</v>
      </c>
    </row>
    <row r="3608" spans="1:21" ht="30" x14ac:dyDescent="0.25">
      <c r="A3608">
        <v>3606</v>
      </c>
      <c r="B3608" s="3" t="s">
        <v>3604</v>
      </c>
      <c r="C3608" s="3" t="s">
        <v>7715</v>
      </c>
      <c r="D3608" s="6">
        <v>1000</v>
      </c>
      <c r="E3608" s="8">
        <v>3908</v>
      </c>
      <c r="F3608" t="s">
        <v>8217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8268</v>
      </c>
      <c r="O3608">
        <f t="shared" si="224"/>
        <v>391</v>
      </c>
      <c r="P3608" s="11">
        <f t="shared" si="225"/>
        <v>61.06</v>
      </c>
      <c r="Q3608" t="s">
        <v>8314</v>
      </c>
      <c r="R3608" t="s">
        <v>8315</v>
      </c>
      <c r="S3608" s="10">
        <f t="shared" si="226"/>
        <v>42566.604826388888</v>
      </c>
      <c r="T3608">
        <f t="shared" si="227"/>
        <v>2016</v>
      </c>
      <c r="U3608" s="15" t="str" cm="1">
        <f t="array" ref="U3608">_xlfn.IFS(MONTH($S3608)=1, "January", MONTH($S3608)=2, "Feburary", MONTH($S3608)=3, "March", MONTH($S3608)=4, "April", MONTH($S3608)=5, "May", MONTH($S3608)=6, "June", MONTH($S3608)=7, "July", MONTH($S3608)=8, "August", MONTH($S3608)=9, "September", MONTH($S3608)=10, "October", MONTH($S3608)=11, "November", MONTH($S3608)=12, "December")</f>
        <v>July</v>
      </c>
    </row>
    <row r="3609" spans="1:21" x14ac:dyDescent="0.25">
      <c r="A3609">
        <v>3607</v>
      </c>
      <c r="B3609" s="3" t="s">
        <v>3605</v>
      </c>
      <c r="C3609" s="3" t="s">
        <v>7716</v>
      </c>
      <c r="D3609" s="6">
        <v>1000</v>
      </c>
      <c r="E3609" s="8">
        <v>580</v>
      </c>
      <c r="F3609" t="s">
        <v>8217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>
        <f t="shared" si="224"/>
        <v>58</v>
      </c>
      <c r="P3609" s="11">
        <f t="shared" si="225"/>
        <v>29</v>
      </c>
      <c r="Q3609" t="s">
        <v>8314</v>
      </c>
      <c r="R3609" t="s">
        <v>8315</v>
      </c>
      <c r="S3609" s="10">
        <f t="shared" si="226"/>
        <v>42338.963912037041</v>
      </c>
      <c r="T3609">
        <f t="shared" si="227"/>
        <v>2015</v>
      </c>
      <c r="U3609" s="15" t="str" cm="1">
        <f t="array" ref="U3609">_xlfn.IFS(MONTH($S3609)=1, "January", MONTH($S3609)=2, "Feburary", MONTH($S3609)=3, "March", MONTH($S3609)=4, "April", MONTH($S3609)=5, "May", MONTH($S3609)=6, "June", MONTH($S3609)=7, "July", MONTH($S3609)=8, "August", MONTH($S3609)=9, "September", MONTH($S3609)=10, "October", MONTH($S3609)=11, "November", MONTH($S3609)=12, "December")</f>
        <v>November</v>
      </c>
    </row>
    <row r="3610" spans="1:21" ht="30" x14ac:dyDescent="0.25">
      <c r="A3610">
        <v>3608</v>
      </c>
      <c r="B3610" s="3" t="s">
        <v>3606</v>
      </c>
      <c r="C3610" s="3" t="s">
        <v>7717</v>
      </c>
      <c r="D3610" s="6">
        <v>1000</v>
      </c>
      <c r="E3610" s="8">
        <v>800</v>
      </c>
      <c r="F3610" t="s">
        <v>8217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8268</v>
      </c>
      <c r="O3610">
        <f t="shared" si="224"/>
        <v>80</v>
      </c>
      <c r="P3610" s="11">
        <f t="shared" si="225"/>
        <v>29.63</v>
      </c>
      <c r="Q3610" t="s">
        <v>8314</v>
      </c>
      <c r="R3610" t="s">
        <v>8315</v>
      </c>
      <c r="S3610" s="10">
        <f t="shared" si="226"/>
        <v>42506.709375000006</v>
      </c>
      <c r="T3610">
        <f t="shared" si="227"/>
        <v>2016</v>
      </c>
      <c r="U3610" s="15" t="str" cm="1">
        <f t="array" ref="U3610">_xlfn.IFS(MONTH($S3610)=1, "January", MONTH($S3610)=2, "Feburary", MONTH($S3610)=3, "March", MONTH($S3610)=4, "April", MONTH($S3610)=5, "May", MONTH($S3610)=6, "June", MONTH($S3610)=7, "July", MONTH($S3610)=8, "August", MONTH($S3610)=9, "September", MONTH($S3610)=10, "October", MONTH($S3610)=11, "November", MONTH($S3610)=12, "December")</f>
        <v>May</v>
      </c>
    </row>
    <row r="3611" spans="1:21" ht="30" x14ac:dyDescent="0.25">
      <c r="A3611">
        <v>3609</v>
      </c>
      <c r="B3611" s="3" t="s">
        <v>3607</v>
      </c>
      <c r="C3611" s="3" t="s">
        <v>7718</v>
      </c>
      <c r="D3611" s="6">
        <v>1000</v>
      </c>
      <c r="E3611" s="8">
        <v>3005</v>
      </c>
      <c r="F3611" t="s">
        <v>8217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8268</v>
      </c>
      <c r="O3611">
        <f t="shared" si="224"/>
        <v>301</v>
      </c>
      <c r="P3611" s="11">
        <f t="shared" si="225"/>
        <v>143.1</v>
      </c>
      <c r="Q3611" t="s">
        <v>8314</v>
      </c>
      <c r="R3611" t="s">
        <v>8315</v>
      </c>
      <c r="S3611" s="10">
        <f t="shared" si="226"/>
        <v>42429.991724537031</v>
      </c>
      <c r="T3611">
        <f t="shared" si="227"/>
        <v>2016</v>
      </c>
      <c r="U3611" s="15" t="str" cm="1">
        <f t="array" ref="U3611">_xlfn.IFS(MONTH($S3611)=1, "January", MONTH($S3611)=2, "Feburary", MONTH($S3611)=3, "March", MONTH($S3611)=4, "April", MONTH($S3611)=5, "May", MONTH($S3611)=6, "June", MONTH($S3611)=7, "July", MONTH($S3611)=8, "August", MONTH($S3611)=9, "September", MONTH($S3611)=10, "October", MONTH($S3611)=11, "November", MONTH($S3611)=12, "December")</f>
        <v>Feburary</v>
      </c>
    </row>
    <row r="3612" spans="1:21" ht="30" x14ac:dyDescent="0.25">
      <c r="A3612">
        <v>3610</v>
      </c>
      <c r="B3612" s="3" t="s">
        <v>3608</v>
      </c>
      <c r="C3612" s="3" t="s">
        <v>7719</v>
      </c>
      <c r="D3612" s="6">
        <v>1000</v>
      </c>
      <c r="E3612" s="8">
        <v>1623</v>
      </c>
      <c r="F3612" t="s">
        <v>8217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8268</v>
      </c>
      <c r="O3612">
        <f t="shared" si="224"/>
        <v>162</v>
      </c>
      <c r="P3612" s="11">
        <f t="shared" si="225"/>
        <v>52.35</v>
      </c>
      <c r="Q3612" t="s">
        <v>8314</v>
      </c>
      <c r="R3612" t="s">
        <v>8315</v>
      </c>
      <c r="S3612" s="10">
        <f t="shared" si="226"/>
        <v>42203.432129629626</v>
      </c>
      <c r="T3612">
        <f t="shared" si="227"/>
        <v>2015</v>
      </c>
      <c r="U3612" s="15" t="str" cm="1">
        <f t="array" ref="U3612">_xlfn.IFS(MONTH($S3612)=1, "January", MONTH($S3612)=2, "Feburary", MONTH($S3612)=3, "March", MONTH($S3612)=4, "April", MONTH($S3612)=5, "May", MONTH($S3612)=6, "June", MONTH($S3612)=7, "July", MONTH($S3612)=8, "August", MONTH($S3612)=9, "September", MONTH($S3612)=10, "October", MONTH($S3612)=11, "November", MONTH($S3612)=12, "December")</f>
        <v>July</v>
      </c>
    </row>
    <row r="3613" spans="1:21" ht="30" x14ac:dyDescent="0.25">
      <c r="A3613">
        <v>3611</v>
      </c>
      <c r="B3613" s="3" t="s">
        <v>3609</v>
      </c>
      <c r="C3613" s="3" t="s">
        <v>7720</v>
      </c>
      <c r="D3613" s="6">
        <v>1000</v>
      </c>
      <c r="E3613" s="8">
        <v>3400</v>
      </c>
      <c r="F3613" t="s">
        <v>8217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8268</v>
      </c>
      <c r="O3613">
        <f t="shared" si="224"/>
        <v>340</v>
      </c>
      <c r="P3613" s="11">
        <f t="shared" si="225"/>
        <v>66.67</v>
      </c>
      <c r="Q3613" t="s">
        <v>8314</v>
      </c>
      <c r="R3613" t="s">
        <v>8315</v>
      </c>
      <c r="S3613" s="10">
        <f t="shared" si="226"/>
        <v>42072.370381944449</v>
      </c>
      <c r="T3613">
        <f t="shared" si="227"/>
        <v>2015</v>
      </c>
      <c r="U3613" s="15" t="str" cm="1">
        <f t="array" ref="U3613">_xlfn.IFS(MONTH($S3613)=1, "January", MONTH($S3613)=2, "Feburary", MONTH($S3613)=3, "March", MONTH($S3613)=4, "April", MONTH($S3613)=5, "May", MONTH($S3613)=6, "June", MONTH($S3613)=7, "July", MONTH($S3613)=8, "August", MONTH($S3613)=9, "September", MONTH($S3613)=10, "October", MONTH($S3613)=11, "November", MONTH($S3613)=12, "December")</f>
        <v>March</v>
      </c>
    </row>
    <row r="3614" spans="1:21" ht="30" x14ac:dyDescent="0.25">
      <c r="A3614">
        <v>3612</v>
      </c>
      <c r="B3614" s="3" t="s">
        <v>3610</v>
      </c>
      <c r="C3614" s="3" t="s">
        <v>7721</v>
      </c>
      <c r="D3614" s="6">
        <v>1000</v>
      </c>
      <c r="E3614" s="8">
        <v>7220</v>
      </c>
      <c r="F3614" t="s">
        <v>8217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8268</v>
      </c>
      <c r="O3614">
        <f t="shared" si="224"/>
        <v>722</v>
      </c>
      <c r="P3614" s="11">
        <f t="shared" si="225"/>
        <v>126.67</v>
      </c>
      <c r="Q3614" t="s">
        <v>8314</v>
      </c>
      <c r="R3614" t="s">
        <v>8315</v>
      </c>
      <c r="S3614" s="10">
        <f t="shared" si="226"/>
        <v>41789.726979166669</v>
      </c>
      <c r="T3614">
        <f t="shared" si="227"/>
        <v>2014</v>
      </c>
      <c r="U3614" s="15" t="str" cm="1">
        <f t="array" ref="U3614">_xlfn.IFS(MONTH($S3614)=1, "January", MONTH($S3614)=2, "Feburary", MONTH($S3614)=3, "March", MONTH($S3614)=4, "April", MONTH($S3614)=5, "May", MONTH($S3614)=6, "June", MONTH($S3614)=7, "July", MONTH($S3614)=8, "August", MONTH($S3614)=9, "September", MONTH($S3614)=10, "October", MONTH($S3614)=11, "November", MONTH($S3614)=12, "December")</f>
        <v>May</v>
      </c>
    </row>
    <row r="3615" spans="1:21" ht="30" x14ac:dyDescent="0.25">
      <c r="A3615">
        <v>3613</v>
      </c>
      <c r="B3615" s="3" t="s">
        <v>3611</v>
      </c>
      <c r="C3615" s="3" t="s">
        <v>7722</v>
      </c>
      <c r="D3615" s="6">
        <v>1000</v>
      </c>
      <c r="E3615" s="8">
        <v>1250</v>
      </c>
      <c r="F3615" t="s">
        <v>8217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8268</v>
      </c>
      <c r="O3615">
        <f t="shared" si="224"/>
        <v>125</v>
      </c>
      <c r="P3615" s="11">
        <f t="shared" si="225"/>
        <v>62.5</v>
      </c>
      <c r="Q3615" t="s">
        <v>8314</v>
      </c>
      <c r="R3615" t="s">
        <v>8315</v>
      </c>
      <c r="S3615" s="10">
        <f t="shared" si="226"/>
        <v>41788.58997685185</v>
      </c>
      <c r="T3615">
        <f t="shared" si="227"/>
        <v>2014</v>
      </c>
      <c r="U3615" s="15" t="str" cm="1">
        <f t="array" ref="U3615">_xlfn.IFS(MONTH($S3615)=1, "January", MONTH($S3615)=2, "Feburary", MONTH($S3615)=3, "March", MONTH($S3615)=4, "April", MONTH($S3615)=5, "May", MONTH($S3615)=6, "June", MONTH($S3615)=7, "July", MONTH($S3615)=8, "August", MONTH($S3615)=9, "September", MONTH($S3615)=10, "October", MONTH($S3615)=11, "November", MONTH($S3615)=12, "December")</f>
        <v>May</v>
      </c>
    </row>
    <row r="3616" spans="1:21" ht="30" x14ac:dyDescent="0.25">
      <c r="A3616">
        <v>3614</v>
      </c>
      <c r="B3616" s="3" t="s">
        <v>3438</v>
      </c>
      <c r="C3616" s="3" t="s">
        <v>7723</v>
      </c>
      <c r="D3616" s="6">
        <v>1000</v>
      </c>
      <c r="E3616" s="8">
        <v>2520</v>
      </c>
      <c r="F3616" t="s">
        <v>8217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8268</v>
      </c>
      <c r="O3616">
        <f t="shared" si="224"/>
        <v>252</v>
      </c>
      <c r="P3616" s="11">
        <f t="shared" si="225"/>
        <v>35.49</v>
      </c>
      <c r="Q3616" t="s">
        <v>8314</v>
      </c>
      <c r="R3616" t="s">
        <v>8315</v>
      </c>
      <c r="S3616" s="10">
        <f t="shared" si="226"/>
        <v>42144.041851851856</v>
      </c>
      <c r="T3616">
        <f t="shared" si="227"/>
        <v>2015</v>
      </c>
      <c r="U3616" s="15" t="str" cm="1">
        <f t="array" ref="U3616">_xlfn.IFS(MONTH($S3616)=1, "January", MONTH($S3616)=2, "Feburary", MONTH($S3616)=3, "March", MONTH($S3616)=4, "April", MONTH($S3616)=5, "May", MONTH($S3616)=6, "June", MONTH($S3616)=7, "July", MONTH($S3616)=8, "August", MONTH($S3616)=9, "September", MONTH($S3616)=10, "October", MONTH($S3616)=11, "November", MONTH($S3616)=12, "December")</f>
        <v>May</v>
      </c>
    </row>
    <row r="3617" spans="1:21" ht="30" x14ac:dyDescent="0.25">
      <c r="A3617">
        <v>3615</v>
      </c>
      <c r="B3617" s="3" t="s">
        <v>3612</v>
      </c>
      <c r="C3617" s="3" t="s">
        <v>7724</v>
      </c>
      <c r="D3617" s="6">
        <v>1000</v>
      </c>
      <c r="E3617" s="8">
        <v>2670</v>
      </c>
      <c r="F3617" t="s">
        <v>8217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>
        <f t="shared" si="224"/>
        <v>267</v>
      </c>
      <c r="P3617" s="11">
        <f t="shared" si="225"/>
        <v>37.08</v>
      </c>
      <c r="Q3617" t="s">
        <v>8314</v>
      </c>
      <c r="R3617" t="s">
        <v>8315</v>
      </c>
      <c r="S3617" s="10">
        <f t="shared" si="226"/>
        <v>42318.593703703707</v>
      </c>
      <c r="T3617">
        <f t="shared" si="227"/>
        <v>2015</v>
      </c>
      <c r="U3617" s="15" t="str" cm="1">
        <f t="array" ref="U3617">_xlfn.IFS(MONTH($S3617)=1, "January", MONTH($S3617)=2, "Feburary", MONTH($S3617)=3, "March", MONTH($S3617)=4, "April", MONTH($S3617)=5, "May", MONTH($S3617)=6, "June", MONTH($S3617)=7, "July", MONTH($S3617)=8, "August", MONTH($S3617)=9, "September", MONTH($S3617)=10, "October", MONTH($S3617)=11, "November", MONTH($S3617)=12, "December")</f>
        <v>November</v>
      </c>
    </row>
    <row r="3618" spans="1:21" ht="30" x14ac:dyDescent="0.25">
      <c r="A3618">
        <v>3616</v>
      </c>
      <c r="B3618" s="3" t="s">
        <v>3613</v>
      </c>
      <c r="C3618" s="3" t="s">
        <v>7725</v>
      </c>
      <c r="D3618" s="6">
        <v>1000</v>
      </c>
      <c r="E3618" s="8">
        <v>3120</v>
      </c>
      <c r="F3618" t="s">
        <v>8217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8268</v>
      </c>
      <c r="O3618">
        <f t="shared" si="224"/>
        <v>312</v>
      </c>
      <c r="P3618" s="11">
        <f t="shared" si="225"/>
        <v>69.33</v>
      </c>
      <c r="Q3618" t="s">
        <v>8314</v>
      </c>
      <c r="R3618" t="s">
        <v>8315</v>
      </c>
      <c r="S3618" s="10">
        <f t="shared" si="226"/>
        <v>42052.949814814812</v>
      </c>
      <c r="T3618">
        <f t="shared" si="227"/>
        <v>2015</v>
      </c>
      <c r="U3618" s="15" t="str" cm="1">
        <f t="array" ref="U3618">_xlfn.IFS(MONTH($S3618)=1, "January", MONTH($S3618)=2, "Feburary", MONTH($S3618)=3, "March", MONTH($S3618)=4, "April", MONTH($S3618)=5, "May", MONTH($S3618)=6, "June", MONTH($S3618)=7, "July", MONTH($S3618)=8, "August", MONTH($S3618)=9, "September", MONTH($S3618)=10, "October", MONTH($S3618)=11, "November", MONTH($S3618)=12, "December")</f>
        <v>Feburary</v>
      </c>
    </row>
    <row r="3619" spans="1:21" ht="30" x14ac:dyDescent="0.25">
      <c r="A3619">
        <v>3617</v>
      </c>
      <c r="B3619" s="3" t="s">
        <v>3614</v>
      </c>
      <c r="C3619" s="3" t="s">
        <v>7726</v>
      </c>
      <c r="D3619" s="6">
        <v>1000</v>
      </c>
      <c r="E3619" s="8">
        <v>880</v>
      </c>
      <c r="F3619" t="s">
        <v>8217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8268</v>
      </c>
      <c r="O3619">
        <f t="shared" si="224"/>
        <v>88</v>
      </c>
      <c r="P3619" s="11">
        <f t="shared" si="225"/>
        <v>17.25</v>
      </c>
      <c r="Q3619" t="s">
        <v>8314</v>
      </c>
      <c r="R3619" t="s">
        <v>8315</v>
      </c>
      <c r="S3619" s="10">
        <f t="shared" si="226"/>
        <v>42779.610289351855</v>
      </c>
      <c r="T3619">
        <f t="shared" si="227"/>
        <v>2017</v>
      </c>
      <c r="U3619" s="15" t="str" cm="1">
        <f t="array" ref="U3619">_xlfn.IFS(MONTH($S3619)=1, "January", MONTH($S3619)=2, "Feburary", MONTH($S3619)=3, "March", MONTH($S3619)=4, "April", MONTH($S3619)=5, "May", MONTH($S3619)=6, "June", MONTH($S3619)=7, "July", MONTH($S3619)=8, "August", MONTH($S3619)=9, "September", MONTH($S3619)=10, "October", MONTH($S3619)=11, "November", MONTH($S3619)=12, "December")</f>
        <v>Feburary</v>
      </c>
    </row>
    <row r="3620" spans="1:21" ht="30" x14ac:dyDescent="0.25">
      <c r="A3620">
        <v>3618</v>
      </c>
      <c r="B3620" s="3" t="s">
        <v>3615</v>
      </c>
      <c r="C3620" s="3" t="s">
        <v>7727</v>
      </c>
      <c r="D3620" s="6">
        <v>1000</v>
      </c>
      <c r="E3620" s="8">
        <v>2020</v>
      </c>
      <c r="F3620" t="s">
        <v>8217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8268</v>
      </c>
      <c r="O3620">
        <f t="shared" si="224"/>
        <v>202</v>
      </c>
      <c r="P3620" s="11">
        <f t="shared" si="225"/>
        <v>36.07</v>
      </c>
      <c r="Q3620" t="s">
        <v>8314</v>
      </c>
      <c r="R3620" t="s">
        <v>8315</v>
      </c>
      <c r="S3620" s="10">
        <f t="shared" si="226"/>
        <v>42128.627893518518</v>
      </c>
      <c r="T3620">
        <f t="shared" si="227"/>
        <v>2015</v>
      </c>
      <c r="U3620" s="15" t="str" cm="1">
        <f t="array" ref="U3620">_xlfn.IFS(MONTH($S3620)=1, "January", MONTH($S3620)=2, "Feburary", MONTH($S3620)=3, "March", MONTH($S3620)=4, "April", MONTH($S3620)=5, "May", MONTH($S3620)=6, "June", MONTH($S3620)=7, "July", MONTH($S3620)=8, "August", MONTH($S3620)=9, "September", MONTH($S3620)=10, "October", MONTH($S3620)=11, "November", MONTH($S3620)=12, "December")</f>
        <v>May</v>
      </c>
    </row>
    <row r="3621" spans="1:21" ht="30" x14ac:dyDescent="0.25">
      <c r="A3621">
        <v>3619</v>
      </c>
      <c r="B3621" s="3" t="s">
        <v>3616</v>
      </c>
      <c r="C3621" s="3" t="s">
        <v>7728</v>
      </c>
      <c r="D3621" s="6">
        <v>1000</v>
      </c>
      <c r="E3621" s="8">
        <v>1130</v>
      </c>
      <c r="F3621" t="s">
        <v>8217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8268</v>
      </c>
      <c r="O3621">
        <f t="shared" si="224"/>
        <v>113</v>
      </c>
      <c r="P3621" s="11">
        <f t="shared" si="225"/>
        <v>66.47</v>
      </c>
      <c r="Q3621" t="s">
        <v>8314</v>
      </c>
      <c r="R3621" t="s">
        <v>8315</v>
      </c>
      <c r="S3621" s="10">
        <f t="shared" si="226"/>
        <v>42661.132245370376</v>
      </c>
      <c r="T3621">
        <f t="shared" si="227"/>
        <v>2016</v>
      </c>
      <c r="U3621" s="15" t="str" cm="1">
        <f t="array" ref="U3621">_xlfn.IFS(MONTH($S3621)=1, "January", MONTH($S3621)=2, "Feburary", MONTH($S3621)=3, "March", MONTH($S3621)=4, "April", MONTH($S3621)=5, "May", MONTH($S3621)=6, "June", MONTH($S3621)=7, "July", MONTH($S3621)=8, "August", MONTH($S3621)=9, "September", MONTH($S3621)=10, "October", MONTH($S3621)=11, "November", MONTH($S3621)=12, "December")</f>
        <v>October</v>
      </c>
    </row>
    <row r="3622" spans="1:21" ht="30" x14ac:dyDescent="0.25">
      <c r="A3622">
        <v>3620</v>
      </c>
      <c r="B3622" s="3" t="s">
        <v>3617</v>
      </c>
      <c r="C3622" s="3" t="s">
        <v>7729</v>
      </c>
      <c r="D3622" s="6">
        <v>1000</v>
      </c>
      <c r="E3622" s="8">
        <v>11045</v>
      </c>
      <c r="F3622" t="s">
        <v>8217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>
        <f t="shared" si="224"/>
        <v>1105</v>
      </c>
      <c r="P3622" s="11">
        <f t="shared" si="225"/>
        <v>56.07</v>
      </c>
      <c r="Q3622" t="s">
        <v>8314</v>
      </c>
      <c r="R3622" t="s">
        <v>8315</v>
      </c>
      <c r="S3622" s="10">
        <f t="shared" si="226"/>
        <v>42037.938206018516</v>
      </c>
      <c r="T3622">
        <f t="shared" si="227"/>
        <v>2015</v>
      </c>
      <c r="U3622" s="15" t="str" cm="1">
        <f t="array" ref="U3622">_xlfn.IFS(MONTH($S3622)=1, "January", MONTH($S3622)=2, "Feburary", MONTH($S3622)=3, "March", MONTH($S3622)=4, "April", MONTH($S3622)=5, "May", MONTH($S3622)=6, "June", MONTH($S3622)=7, "July", MONTH($S3622)=8, "August", MONTH($S3622)=9, "September", MONTH($S3622)=10, "October", MONTH($S3622)=11, "November", MONTH($S3622)=12, "December")</f>
        <v>Feburary</v>
      </c>
    </row>
    <row r="3623" spans="1:21" ht="30" x14ac:dyDescent="0.25">
      <c r="A3623">
        <v>3621</v>
      </c>
      <c r="B3623" s="3" t="s">
        <v>3618</v>
      </c>
      <c r="C3623" s="3" t="s">
        <v>7730</v>
      </c>
      <c r="D3623" s="6">
        <v>1000</v>
      </c>
      <c r="E3623" s="8">
        <v>3292</v>
      </c>
      <c r="F3623" t="s">
        <v>8217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8268</v>
      </c>
      <c r="O3623">
        <f t="shared" si="224"/>
        <v>329</v>
      </c>
      <c r="P3623" s="11">
        <f t="shared" si="225"/>
        <v>47.03</v>
      </c>
      <c r="Q3623" t="s">
        <v>8314</v>
      </c>
      <c r="R3623" t="s">
        <v>8315</v>
      </c>
      <c r="S3623" s="10">
        <f t="shared" si="226"/>
        <v>42619.935694444444</v>
      </c>
      <c r="T3623">
        <f t="shared" si="227"/>
        <v>2016</v>
      </c>
      <c r="U3623" s="15" t="str" cm="1">
        <f t="array" ref="U3623">_xlfn.IFS(MONTH($S3623)=1, "January", MONTH($S3623)=2, "Feburary", MONTH($S3623)=3, "March", MONTH($S3623)=4, "April", MONTH($S3623)=5, "May", MONTH($S3623)=6, "June", MONTH($S3623)=7, "July", MONTH($S3623)=8, "August", MONTH($S3623)=9, "September", MONTH($S3623)=10, "October", MONTH($S3623)=11, "November", MONTH($S3623)=12, "December")</f>
        <v>September</v>
      </c>
    </row>
    <row r="3624" spans="1:21" ht="30" x14ac:dyDescent="0.25">
      <c r="A3624">
        <v>3622</v>
      </c>
      <c r="B3624" s="3" t="s">
        <v>3619</v>
      </c>
      <c r="C3624" s="3" t="s">
        <v>7731</v>
      </c>
      <c r="D3624" s="6">
        <v>1000</v>
      </c>
      <c r="E3624" s="8">
        <v>1000.99</v>
      </c>
      <c r="F3624" t="s">
        <v>8217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8268</v>
      </c>
      <c r="O3624">
        <f t="shared" si="224"/>
        <v>100</v>
      </c>
      <c r="P3624" s="11">
        <f t="shared" si="225"/>
        <v>47.67</v>
      </c>
      <c r="Q3624" t="s">
        <v>8314</v>
      </c>
      <c r="R3624" t="s">
        <v>8315</v>
      </c>
      <c r="S3624" s="10">
        <f t="shared" si="226"/>
        <v>41877.221886574072</v>
      </c>
      <c r="T3624">
        <f t="shared" si="227"/>
        <v>2014</v>
      </c>
      <c r="U3624" s="15" t="str" cm="1">
        <f t="array" ref="U3624">_xlfn.IFS(MONTH($S3624)=1, "January", MONTH($S3624)=2, "Feburary", MONTH($S3624)=3, "March", MONTH($S3624)=4, "April", MONTH($S3624)=5, "May", MONTH($S3624)=6, "June", MONTH($S3624)=7, "July", MONTH($S3624)=8, "August", MONTH($S3624)=9, "September", MONTH($S3624)=10, "October", MONTH($S3624)=11, "November", MONTH($S3624)=12, "December")</f>
        <v>August</v>
      </c>
    </row>
    <row r="3625" spans="1:21" ht="30" x14ac:dyDescent="0.25">
      <c r="A3625">
        <v>3623</v>
      </c>
      <c r="B3625" s="3" t="s">
        <v>3620</v>
      </c>
      <c r="C3625" s="3" t="s">
        <v>7732</v>
      </c>
      <c r="D3625" s="6">
        <v>1000</v>
      </c>
      <c r="E3625" s="8">
        <v>3000</v>
      </c>
      <c r="F3625" t="s">
        <v>8217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8268</v>
      </c>
      <c r="O3625">
        <f t="shared" si="224"/>
        <v>300</v>
      </c>
      <c r="P3625" s="11">
        <f t="shared" si="225"/>
        <v>88.24</v>
      </c>
      <c r="Q3625" t="s">
        <v>8314</v>
      </c>
      <c r="R3625" t="s">
        <v>8315</v>
      </c>
      <c r="S3625" s="10">
        <f t="shared" si="226"/>
        <v>41828.736921296295</v>
      </c>
      <c r="T3625">
        <f t="shared" si="227"/>
        <v>2014</v>
      </c>
      <c r="U3625" s="15" t="str" cm="1">
        <f t="array" ref="U3625">_xlfn.IFS(MONTH($S3625)=1, "January", MONTH($S3625)=2, "Feburary", MONTH($S3625)=3, "March", MONTH($S3625)=4, "April", MONTH($S3625)=5, "May", MONTH($S3625)=6, "June", MONTH($S3625)=7, "July", MONTH($S3625)=8, "August", MONTH($S3625)=9, "September", MONTH($S3625)=10, "October", MONTH($S3625)=11, "November", MONTH($S3625)=12, "December")</f>
        <v>July</v>
      </c>
    </row>
    <row r="3626" spans="1:21" ht="60" x14ac:dyDescent="0.25">
      <c r="A3626">
        <v>3624</v>
      </c>
      <c r="B3626" s="3" t="s">
        <v>3621</v>
      </c>
      <c r="C3626" s="3" t="s">
        <v>7733</v>
      </c>
      <c r="D3626" s="6">
        <v>1000</v>
      </c>
      <c r="E3626" s="8">
        <v>3148</v>
      </c>
      <c r="F3626" t="s">
        <v>8217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>
        <f t="shared" si="224"/>
        <v>315</v>
      </c>
      <c r="P3626" s="11">
        <f t="shared" si="225"/>
        <v>80.72</v>
      </c>
      <c r="Q3626" t="s">
        <v>8314</v>
      </c>
      <c r="R3626" t="s">
        <v>8315</v>
      </c>
      <c r="S3626" s="10">
        <f t="shared" si="226"/>
        <v>42545.774189814809</v>
      </c>
      <c r="T3626">
        <f t="shared" si="227"/>
        <v>2016</v>
      </c>
      <c r="U3626" s="15" t="str" cm="1">
        <f t="array" ref="U3626">_xlfn.IFS(MONTH($S3626)=1, "January", MONTH($S3626)=2, "Feburary", MONTH($S3626)=3, "March", MONTH($S3626)=4, "April", MONTH($S3626)=5, "May", MONTH($S3626)=6, "June", MONTH($S3626)=7, "July", MONTH($S3626)=8, "August", MONTH($S3626)=9, "September", MONTH($S3626)=10, "October", MONTH($S3626)=11, "November", MONTH($S3626)=12, "December")</f>
        <v>June</v>
      </c>
    </row>
    <row r="3627" spans="1:21" ht="30" x14ac:dyDescent="0.25">
      <c r="A3627">
        <v>3625</v>
      </c>
      <c r="B3627" s="3" t="s">
        <v>3622</v>
      </c>
      <c r="C3627" s="3" t="s">
        <v>7734</v>
      </c>
      <c r="D3627" s="6">
        <v>1000</v>
      </c>
      <c r="E3627" s="8">
        <v>3080</v>
      </c>
      <c r="F3627" t="s">
        <v>8217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8268</v>
      </c>
      <c r="O3627">
        <f t="shared" si="224"/>
        <v>308</v>
      </c>
      <c r="P3627" s="11">
        <f t="shared" si="225"/>
        <v>39.49</v>
      </c>
      <c r="Q3627" t="s">
        <v>8314</v>
      </c>
      <c r="R3627" t="s">
        <v>8315</v>
      </c>
      <c r="S3627" s="10">
        <f t="shared" si="226"/>
        <v>42157.652511574073</v>
      </c>
      <c r="T3627">
        <f t="shared" si="227"/>
        <v>2015</v>
      </c>
      <c r="U3627" s="15" t="str" cm="1">
        <f t="array" ref="U3627">_xlfn.IFS(MONTH($S3627)=1, "January", MONTH($S3627)=2, "Feburary", MONTH($S3627)=3, "March", MONTH($S3627)=4, "April", MONTH($S3627)=5, "May", MONTH($S3627)=6, "June", MONTH($S3627)=7, "July", MONTH($S3627)=8, "August", MONTH($S3627)=9, "September", MONTH($S3627)=10, "October", MONTH($S3627)=11, "November", MONTH($S3627)=12, "December")</f>
        <v>June</v>
      </c>
    </row>
    <row r="3628" spans="1:21" ht="30" x14ac:dyDescent="0.25">
      <c r="A3628">
        <v>3626</v>
      </c>
      <c r="B3628" s="3" t="s">
        <v>3623</v>
      </c>
      <c r="C3628" s="3" t="s">
        <v>7735</v>
      </c>
      <c r="D3628" s="6">
        <v>1000</v>
      </c>
      <c r="E3628" s="8">
        <v>4073</v>
      </c>
      <c r="F3628" t="s">
        <v>8217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8268</v>
      </c>
      <c r="O3628">
        <f t="shared" si="224"/>
        <v>407</v>
      </c>
      <c r="P3628" s="11">
        <f t="shared" si="225"/>
        <v>84.85</v>
      </c>
      <c r="Q3628" t="s">
        <v>8314</v>
      </c>
      <c r="R3628" t="s">
        <v>8315</v>
      </c>
      <c r="S3628" s="10">
        <f t="shared" si="226"/>
        <v>41846.667326388888</v>
      </c>
      <c r="T3628">
        <f t="shared" si="227"/>
        <v>2014</v>
      </c>
      <c r="U3628" s="15" t="str" cm="1">
        <f t="array" ref="U3628">_xlfn.IFS(MONTH($S3628)=1, "January", MONTH($S3628)=2, "Feburary", MONTH($S3628)=3, "March", MONTH($S3628)=4, "April", MONTH($S3628)=5, "May", MONTH($S3628)=6, "June", MONTH($S3628)=7, "July", MONTH($S3628)=8, "August", MONTH($S3628)=9, "September", MONTH($S3628)=10, "October", MONTH($S3628)=11, "November", MONTH($S3628)=12, "December")</f>
        <v>July</v>
      </c>
    </row>
    <row r="3629" spans="1:21" ht="30" x14ac:dyDescent="0.25">
      <c r="A3629">
        <v>3627</v>
      </c>
      <c r="B3629" s="3" t="s">
        <v>3624</v>
      </c>
      <c r="C3629" s="3" t="s">
        <v>7736</v>
      </c>
      <c r="D3629" s="6">
        <v>1000</v>
      </c>
      <c r="E3629" s="8">
        <v>2000</v>
      </c>
      <c r="F3629" t="s">
        <v>8217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8268</v>
      </c>
      <c r="O3629">
        <f t="shared" si="224"/>
        <v>200</v>
      </c>
      <c r="P3629" s="11">
        <f t="shared" si="225"/>
        <v>68.97</v>
      </c>
      <c r="Q3629" t="s">
        <v>8314</v>
      </c>
      <c r="R3629" t="s">
        <v>8315</v>
      </c>
      <c r="S3629" s="10">
        <f t="shared" si="226"/>
        <v>42460.741747685184</v>
      </c>
      <c r="T3629">
        <f t="shared" si="227"/>
        <v>2016</v>
      </c>
      <c r="U3629" s="15" t="str" cm="1">
        <f t="array" ref="U3629">_xlfn.IFS(MONTH($S3629)=1, "January", MONTH($S3629)=2, "Feburary", MONTH($S3629)=3, "March", MONTH($S3629)=4, "April", MONTH($S3629)=5, "May", MONTH($S3629)=6, "June", MONTH($S3629)=7, "July", MONTH($S3629)=8, "August", MONTH($S3629)=9, "September", MONTH($S3629)=10, "October", MONTH($S3629)=11, "November", MONTH($S3629)=12, "December")</f>
        <v>March</v>
      </c>
    </row>
    <row r="3630" spans="1:21" ht="30" x14ac:dyDescent="0.25">
      <c r="A3630">
        <v>3628</v>
      </c>
      <c r="B3630" s="3" t="s">
        <v>3625</v>
      </c>
      <c r="C3630" s="3" t="s">
        <v>7737</v>
      </c>
      <c r="D3630" s="6">
        <v>1000</v>
      </c>
      <c r="E3630" s="8">
        <v>0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>
        <f t="shared" si="224"/>
        <v>0</v>
      </c>
      <c r="P3630" s="11">
        <f t="shared" si="225"/>
        <v>0</v>
      </c>
      <c r="Q3630" t="s">
        <v>8314</v>
      </c>
      <c r="R3630" t="s">
        <v>8356</v>
      </c>
      <c r="S3630" s="10">
        <f t="shared" si="226"/>
        <v>42291.833287037036</v>
      </c>
      <c r="T3630">
        <f t="shared" si="227"/>
        <v>2015</v>
      </c>
      <c r="U3630" s="15" t="str" cm="1">
        <f t="array" ref="U3630">_xlfn.IFS(MONTH($S3630)=1, "January", MONTH($S3630)=2, "Feburary", MONTH($S3630)=3, "March", MONTH($S3630)=4, "April", MONTH($S3630)=5, "May", MONTH($S3630)=6, "June", MONTH($S3630)=7, "July", MONTH($S3630)=8, "August", MONTH($S3630)=9, "September", MONTH($S3630)=10, "October", MONTH($S3630)=11, "November", MONTH($S3630)=12, "December")</f>
        <v>October</v>
      </c>
    </row>
    <row r="3631" spans="1:21" ht="30" x14ac:dyDescent="0.25">
      <c r="A3631">
        <v>3629</v>
      </c>
      <c r="B3631" s="3" t="s">
        <v>3626</v>
      </c>
      <c r="C3631" s="3" t="s">
        <v>7738</v>
      </c>
      <c r="D3631" s="6">
        <v>1000</v>
      </c>
      <c r="E3631" s="8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>
        <f t="shared" si="224"/>
        <v>0</v>
      </c>
      <c r="P3631" s="11">
        <f t="shared" si="225"/>
        <v>1</v>
      </c>
      <c r="Q3631" t="s">
        <v>8314</v>
      </c>
      <c r="R3631" t="s">
        <v>8356</v>
      </c>
      <c r="S3631" s="10">
        <f t="shared" si="226"/>
        <v>42437.094490740739</v>
      </c>
      <c r="T3631">
        <f t="shared" si="227"/>
        <v>2016</v>
      </c>
      <c r="U3631" s="15" t="str" cm="1">
        <f t="array" ref="U3631">_xlfn.IFS(MONTH($S3631)=1, "January", MONTH($S3631)=2, "Feburary", MONTH($S3631)=3, "March", MONTH($S3631)=4, "April", MONTH($S3631)=5, "May", MONTH($S3631)=6, "June", MONTH($S3631)=7, "July", MONTH($S3631)=8, "August", MONTH($S3631)=9, "September", MONTH($S3631)=10, "October", MONTH($S3631)=11, "November", MONTH($S3631)=12, "December")</f>
        <v>March</v>
      </c>
    </row>
    <row r="3632" spans="1:21" ht="30" x14ac:dyDescent="0.25">
      <c r="A3632">
        <v>3630</v>
      </c>
      <c r="B3632" s="3" t="s">
        <v>3627</v>
      </c>
      <c r="C3632" s="3" t="s">
        <v>7739</v>
      </c>
      <c r="D3632" s="6">
        <v>1000</v>
      </c>
      <c r="E3632" s="8">
        <v>1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>
        <f t="shared" si="224"/>
        <v>0</v>
      </c>
      <c r="P3632" s="11">
        <f t="shared" si="225"/>
        <v>1</v>
      </c>
      <c r="Q3632" t="s">
        <v>8314</v>
      </c>
      <c r="R3632" t="s">
        <v>8356</v>
      </c>
      <c r="S3632" s="10">
        <f t="shared" si="226"/>
        <v>41942.84710648148</v>
      </c>
      <c r="T3632">
        <f t="shared" si="227"/>
        <v>2014</v>
      </c>
      <c r="U3632" s="15" t="str" cm="1">
        <f t="array" ref="U3632">_xlfn.IFS(MONTH($S3632)=1, "January", MONTH($S3632)=2, "Feburary", MONTH($S3632)=3, "March", MONTH($S3632)=4, "April", MONTH($S3632)=5, "May", MONTH($S3632)=6, "June", MONTH($S3632)=7, "July", MONTH($S3632)=8, "August", MONTH($S3632)=9, "September", MONTH($S3632)=10, "October", MONTH($S3632)=11, "November", MONTH($S3632)=12, "December")</f>
        <v>October</v>
      </c>
    </row>
    <row r="3633" spans="1:21" ht="30" x14ac:dyDescent="0.25">
      <c r="A3633">
        <v>3631</v>
      </c>
      <c r="B3633" s="3" t="s">
        <v>3628</v>
      </c>
      <c r="C3633" s="3" t="s">
        <v>7740</v>
      </c>
      <c r="D3633" s="6">
        <v>1000</v>
      </c>
      <c r="E3633" s="8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>
        <f t="shared" si="224"/>
        <v>873</v>
      </c>
      <c r="P3633" s="11">
        <f t="shared" si="225"/>
        <v>147.88</v>
      </c>
      <c r="Q3633" t="s">
        <v>8314</v>
      </c>
      <c r="R3633" t="s">
        <v>8356</v>
      </c>
      <c r="S3633" s="10">
        <f t="shared" si="226"/>
        <v>41880.753437499996</v>
      </c>
      <c r="T3633">
        <f t="shared" si="227"/>
        <v>2014</v>
      </c>
      <c r="U3633" s="15" t="str" cm="1">
        <f t="array" ref="U3633">_xlfn.IFS(MONTH($S3633)=1, "January", MONTH($S3633)=2, "Feburary", MONTH($S3633)=3, "March", MONTH($S3633)=4, "April", MONTH($S3633)=5, "May", MONTH($S3633)=6, "June", MONTH($S3633)=7, "July", MONTH($S3633)=8, "August", MONTH($S3633)=9, "September", MONTH($S3633)=10, "October", MONTH($S3633)=11, "November", MONTH($S3633)=12, "December")</f>
        <v>August</v>
      </c>
    </row>
    <row r="3634" spans="1:21" ht="30" x14ac:dyDescent="0.25">
      <c r="A3634">
        <v>3632</v>
      </c>
      <c r="B3634" s="3" t="s">
        <v>3629</v>
      </c>
      <c r="C3634" s="3" t="s">
        <v>7741</v>
      </c>
      <c r="D3634" s="6">
        <v>1000</v>
      </c>
      <c r="E3634" s="8">
        <v>100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>
        <f t="shared" si="224"/>
        <v>10</v>
      </c>
      <c r="P3634" s="11">
        <f t="shared" si="225"/>
        <v>100</v>
      </c>
      <c r="Q3634" t="s">
        <v>8314</v>
      </c>
      <c r="R3634" t="s">
        <v>8356</v>
      </c>
      <c r="S3634" s="10">
        <f t="shared" si="226"/>
        <v>41946.936909722222</v>
      </c>
      <c r="T3634">
        <f t="shared" si="227"/>
        <v>2014</v>
      </c>
      <c r="U3634" s="15" t="str" cm="1">
        <f t="array" ref="U3634">_xlfn.IFS(MONTH($S3634)=1, "January", MONTH($S3634)=2, "Feburary", MONTH($S3634)=3, "March", MONTH($S3634)=4, "April", MONTH($S3634)=5, "May", MONTH($S3634)=6, "June", MONTH($S3634)=7, "July", MONTH($S3634)=8, "August", MONTH($S3634)=9, "September", MONTH($S3634)=10, "October", MONTH($S3634)=11, "November", MONTH($S3634)=12, "December")</f>
        <v>November</v>
      </c>
    </row>
    <row r="3635" spans="1:21" ht="30" x14ac:dyDescent="0.25">
      <c r="A3635">
        <v>3633</v>
      </c>
      <c r="B3635" s="3" t="s">
        <v>3630</v>
      </c>
      <c r="C3635" s="3" t="s">
        <v>7742</v>
      </c>
      <c r="D3635" s="6">
        <v>1000</v>
      </c>
      <c r="E3635" s="8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>
        <f t="shared" si="224"/>
        <v>176</v>
      </c>
      <c r="P3635" s="11">
        <f t="shared" si="225"/>
        <v>56.84</v>
      </c>
      <c r="Q3635" t="s">
        <v>8314</v>
      </c>
      <c r="R3635" t="s">
        <v>8356</v>
      </c>
      <c r="S3635" s="10">
        <f t="shared" si="226"/>
        <v>42649.623460648145</v>
      </c>
      <c r="T3635">
        <f t="shared" si="227"/>
        <v>2016</v>
      </c>
      <c r="U3635" s="15" t="str" cm="1">
        <f t="array" ref="U3635">_xlfn.IFS(MONTH($S3635)=1, "January", MONTH($S3635)=2, "Feburary", MONTH($S3635)=3, "March", MONTH($S3635)=4, "April", MONTH($S3635)=5, "May", MONTH($S3635)=6, "June", MONTH($S3635)=7, "July", MONTH($S3635)=8, "August", MONTH($S3635)=9, "September", MONTH($S3635)=10, "October", MONTH($S3635)=11, "November", MONTH($S3635)=12, "December")</f>
        <v>October</v>
      </c>
    </row>
    <row r="3636" spans="1:21" ht="30" x14ac:dyDescent="0.25">
      <c r="A3636">
        <v>3634</v>
      </c>
      <c r="B3636" s="3" t="s">
        <v>3631</v>
      </c>
      <c r="C3636" s="3" t="s">
        <v>7743</v>
      </c>
      <c r="D3636" s="6">
        <v>1000</v>
      </c>
      <c r="E3636" s="8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>
        <f t="shared" si="224"/>
        <v>319</v>
      </c>
      <c r="P3636" s="11">
        <f t="shared" si="225"/>
        <v>176.94</v>
      </c>
      <c r="Q3636" t="s">
        <v>8314</v>
      </c>
      <c r="R3636" t="s">
        <v>8356</v>
      </c>
      <c r="S3636" s="10">
        <f t="shared" si="226"/>
        <v>42701.166365740741</v>
      </c>
      <c r="T3636">
        <f t="shared" si="227"/>
        <v>2016</v>
      </c>
      <c r="U3636" s="15" t="str" cm="1">
        <f t="array" ref="U3636">_xlfn.IFS(MONTH($S3636)=1, "January", MONTH($S3636)=2, "Feburary", MONTH($S3636)=3, "March", MONTH($S3636)=4, "April", MONTH($S3636)=5, "May", MONTH($S3636)=6, "June", MONTH($S3636)=7, "July", MONTH($S3636)=8, "August", MONTH($S3636)=9, "September", MONTH($S3636)=10, "October", MONTH($S3636)=11, "November", MONTH($S3636)=12, "December")</f>
        <v>November</v>
      </c>
    </row>
    <row r="3637" spans="1:21" x14ac:dyDescent="0.25">
      <c r="A3637">
        <v>3635</v>
      </c>
      <c r="B3637" s="3" t="s">
        <v>3632</v>
      </c>
      <c r="C3637" s="3" t="s">
        <v>7744</v>
      </c>
      <c r="D3637" s="6">
        <v>1000</v>
      </c>
      <c r="E3637" s="8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>
        <f t="shared" si="224"/>
        <v>128</v>
      </c>
      <c r="P3637" s="11">
        <f t="shared" si="225"/>
        <v>127.6</v>
      </c>
      <c r="Q3637" t="s">
        <v>8314</v>
      </c>
      <c r="R3637" t="s">
        <v>8356</v>
      </c>
      <c r="S3637" s="10">
        <f t="shared" si="226"/>
        <v>42450.88282407407</v>
      </c>
      <c r="T3637">
        <f t="shared" si="227"/>
        <v>2016</v>
      </c>
      <c r="U3637" s="15" t="str" cm="1">
        <f t="array" ref="U3637">_xlfn.IFS(MONTH($S3637)=1, "January", MONTH($S3637)=2, "Feburary", MONTH($S3637)=3, "March", MONTH($S3637)=4, "April", MONTH($S3637)=5, "May", MONTH($S3637)=6, "June", MONTH($S3637)=7, "July", MONTH($S3637)=8, "August", MONTH($S3637)=9, "September", MONTH($S3637)=10, "October", MONTH($S3637)=11, "November", MONTH($S3637)=12, "December")</f>
        <v>March</v>
      </c>
    </row>
    <row r="3638" spans="1:21" ht="30" x14ac:dyDescent="0.25">
      <c r="A3638">
        <v>3636</v>
      </c>
      <c r="B3638" s="3" t="s">
        <v>3633</v>
      </c>
      <c r="C3638" s="3" t="s">
        <v>7745</v>
      </c>
      <c r="D3638" s="6">
        <v>1000</v>
      </c>
      <c r="E3638" s="8">
        <v>0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>
        <f t="shared" si="224"/>
        <v>0</v>
      </c>
      <c r="P3638" s="11">
        <f t="shared" si="225"/>
        <v>0</v>
      </c>
      <c r="Q3638" t="s">
        <v>8314</v>
      </c>
      <c r="R3638" t="s">
        <v>8356</v>
      </c>
      <c r="S3638" s="10">
        <f t="shared" si="226"/>
        <v>42226.694780092599</v>
      </c>
      <c r="T3638">
        <f t="shared" si="227"/>
        <v>2015</v>
      </c>
      <c r="U3638" s="15" t="str" cm="1">
        <f t="array" ref="U3638">_xlfn.IFS(MONTH($S3638)=1, "January", MONTH($S3638)=2, "Feburary", MONTH($S3638)=3, "March", MONTH($S3638)=4, "April", MONTH($S3638)=5, "May", MONTH($S3638)=6, "June", MONTH($S3638)=7, "July", MONTH($S3638)=8, "August", MONTH($S3638)=9, "September", MONTH($S3638)=10, "October", MONTH($S3638)=11, "November", MONTH($S3638)=12, "December")</f>
        <v>August</v>
      </c>
    </row>
    <row r="3639" spans="1:21" ht="30" x14ac:dyDescent="0.25">
      <c r="A3639">
        <v>3637</v>
      </c>
      <c r="B3639" s="3" t="s">
        <v>3634</v>
      </c>
      <c r="C3639" s="3" t="s">
        <v>7746</v>
      </c>
      <c r="D3639" s="6">
        <v>1000</v>
      </c>
      <c r="E3639" s="8">
        <v>926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>
        <f t="shared" si="224"/>
        <v>93</v>
      </c>
      <c r="P3639" s="11">
        <f t="shared" si="225"/>
        <v>66.14</v>
      </c>
      <c r="Q3639" t="s">
        <v>8314</v>
      </c>
      <c r="R3639" t="s">
        <v>8356</v>
      </c>
      <c r="S3639" s="10">
        <f t="shared" si="226"/>
        <v>41975.700636574074</v>
      </c>
      <c r="T3639">
        <f t="shared" si="227"/>
        <v>2014</v>
      </c>
      <c r="U3639" s="15" t="str" cm="1">
        <f t="array" ref="U3639">_xlfn.IFS(MONTH($S3639)=1, "January", MONTH($S3639)=2, "Feburary", MONTH($S3639)=3, "March", MONTH($S3639)=4, "April", MONTH($S3639)=5, "May", MONTH($S3639)=6, "June", MONTH($S3639)=7, "July", MONTH($S3639)=8, "August", MONTH($S3639)=9, "September", MONTH($S3639)=10, "October", MONTH($S3639)=11, "November", MONTH($S3639)=12, "December")</f>
        <v>December</v>
      </c>
    </row>
    <row r="3640" spans="1:21" ht="30" x14ac:dyDescent="0.25">
      <c r="A3640">
        <v>3638</v>
      </c>
      <c r="B3640" s="3" t="s">
        <v>3635</v>
      </c>
      <c r="C3640" s="3" t="s">
        <v>7747</v>
      </c>
      <c r="D3640" s="6">
        <v>1000</v>
      </c>
      <c r="E3640" s="8">
        <v>216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>
        <f t="shared" si="224"/>
        <v>22</v>
      </c>
      <c r="P3640" s="11">
        <f t="shared" si="225"/>
        <v>108</v>
      </c>
      <c r="Q3640" t="s">
        <v>8314</v>
      </c>
      <c r="R3640" t="s">
        <v>8356</v>
      </c>
      <c r="S3640" s="10">
        <f t="shared" si="226"/>
        <v>42053.672824074078</v>
      </c>
      <c r="T3640">
        <f t="shared" si="227"/>
        <v>2015</v>
      </c>
      <c r="U3640" s="15" t="str" cm="1">
        <f t="array" ref="U3640">_xlfn.IFS(MONTH($S3640)=1, "January", MONTH($S3640)=2, "Feburary", MONTH($S3640)=3, "March", MONTH($S3640)=4, "April", MONTH($S3640)=5, "May", MONTH($S3640)=6, "June", MONTH($S3640)=7, "July", MONTH($S3640)=8, "August", MONTH($S3640)=9, "September", MONTH($S3640)=10, "October", MONTH($S3640)=11, "November", MONTH($S3640)=12, "December")</f>
        <v>Feburary</v>
      </c>
    </row>
    <row r="3641" spans="1:21" ht="30" x14ac:dyDescent="0.25">
      <c r="A3641">
        <v>3639</v>
      </c>
      <c r="B3641" s="3" t="s">
        <v>3636</v>
      </c>
      <c r="C3641" s="3" t="s">
        <v>7748</v>
      </c>
      <c r="D3641" s="6">
        <v>1000</v>
      </c>
      <c r="E3641" s="8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>
        <f t="shared" si="224"/>
        <v>0</v>
      </c>
      <c r="P3641" s="11">
        <f t="shared" si="225"/>
        <v>1</v>
      </c>
      <c r="Q3641" t="s">
        <v>8314</v>
      </c>
      <c r="R3641" t="s">
        <v>8356</v>
      </c>
      <c r="S3641" s="10">
        <f t="shared" si="226"/>
        <v>42590.677152777775</v>
      </c>
      <c r="T3641">
        <f t="shared" si="227"/>
        <v>2016</v>
      </c>
      <c r="U3641" s="15" t="str" cm="1">
        <f t="array" ref="U3641">_xlfn.IFS(MONTH($S3641)=1, "January", MONTH($S3641)=2, "Feburary", MONTH($S3641)=3, "March", MONTH($S3641)=4, "April", MONTH($S3641)=5, "May", MONTH($S3641)=6, "June", MONTH($S3641)=7, "July", MONTH($S3641)=8, "August", MONTH($S3641)=9, "September", MONTH($S3641)=10, "October", MONTH($S3641)=11, "November", MONTH($S3641)=12, "December")</f>
        <v>August</v>
      </c>
    </row>
    <row r="3642" spans="1:21" ht="45" x14ac:dyDescent="0.25">
      <c r="A3642">
        <v>3640</v>
      </c>
      <c r="B3642" s="3" t="s">
        <v>3637</v>
      </c>
      <c r="C3642" s="3" t="s">
        <v>7749</v>
      </c>
      <c r="D3642" s="6">
        <v>1000</v>
      </c>
      <c r="E3642" s="8">
        <v>55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>
        <f t="shared" si="224"/>
        <v>6</v>
      </c>
      <c r="P3642" s="11">
        <f t="shared" si="225"/>
        <v>18.329999999999998</v>
      </c>
      <c r="Q3642" t="s">
        <v>8314</v>
      </c>
      <c r="R3642" t="s">
        <v>8356</v>
      </c>
      <c r="S3642" s="10">
        <f t="shared" si="226"/>
        <v>42104.781597222223</v>
      </c>
      <c r="T3642">
        <f t="shared" si="227"/>
        <v>2015</v>
      </c>
      <c r="U3642" s="15" t="str" cm="1">
        <f t="array" ref="U3642">_xlfn.IFS(MONTH($S3642)=1, "January", MONTH($S3642)=2, "Feburary", MONTH($S3642)=3, "March", MONTH($S3642)=4, "April", MONTH($S3642)=5, "May", MONTH($S3642)=6, "June", MONTH($S3642)=7, "July", MONTH($S3642)=8, "August", MONTH($S3642)=9, "September", MONTH($S3642)=10, "October", MONTH($S3642)=11, "November", MONTH($S3642)=12, "December")</f>
        <v>April</v>
      </c>
    </row>
    <row r="3643" spans="1:21" ht="30" x14ac:dyDescent="0.25">
      <c r="A3643">
        <v>3641</v>
      </c>
      <c r="B3643" s="3" t="s">
        <v>3638</v>
      </c>
      <c r="C3643" s="3" t="s">
        <v>7750</v>
      </c>
      <c r="D3643" s="6">
        <v>1000</v>
      </c>
      <c r="E3643" s="8">
        <v>0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>
        <f t="shared" si="224"/>
        <v>0</v>
      </c>
      <c r="P3643" s="11">
        <f t="shared" si="225"/>
        <v>0</v>
      </c>
      <c r="Q3643" t="s">
        <v>8314</v>
      </c>
      <c r="R3643" t="s">
        <v>8356</v>
      </c>
      <c r="S3643" s="10">
        <f t="shared" si="226"/>
        <v>41899.627071759263</v>
      </c>
      <c r="T3643">
        <f t="shared" si="227"/>
        <v>2014</v>
      </c>
      <c r="U3643" s="15" t="str" cm="1">
        <f t="array" ref="U3643">_xlfn.IFS(MONTH($S3643)=1, "January", MONTH($S3643)=2, "Feburary", MONTH($S3643)=3, "March", MONTH($S3643)=4, "April", MONTH($S3643)=5, "May", MONTH($S3643)=6, "June", MONTH($S3643)=7, "July", MONTH($S3643)=8, "August", MONTH($S3643)=9, "September", MONTH($S3643)=10, "October", MONTH($S3643)=11, "November", MONTH($S3643)=12, "December")</f>
        <v>September</v>
      </c>
    </row>
    <row r="3644" spans="1:21" ht="45" x14ac:dyDescent="0.25">
      <c r="A3644">
        <v>3642</v>
      </c>
      <c r="B3644" s="3" t="s">
        <v>3639</v>
      </c>
      <c r="C3644" s="3" t="s">
        <v>7751</v>
      </c>
      <c r="D3644" s="6">
        <v>1000</v>
      </c>
      <c r="E3644" s="8">
        <v>15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>
        <f t="shared" si="224"/>
        <v>2</v>
      </c>
      <c r="P3644" s="11">
        <f t="shared" si="225"/>
        <v>7.5</v>
      </c>
      <c r="Q3644" t="s">
        <v>8314</v>
      </c>
      <c r="R3644" t="s">
        <v>8356</v>
      </c>
      <c r="S3644" s="10">
        <f t="shared" si="226"/>
        <v>42297.816284722227</v>
      </c>
      <c r="T3644">
        <f t="shared" si="227"/>
        <v>2015</v>
      </c>
      <c r="U3644" s="15" t="str" cm="1">
        <f t="array" ref="U3644">_xlfn.IFS(MONTH($S3644)=1, "January", MONTH($S3644)=2, "Feburary", MONTH($S3644)=3, "March", MONTH($S3644)=4, "April", MONTH($S3644)=5, "May", MONTH($S3644)=6, "June", MONTH($S3644)=7, "July", MONTH($S3644)=8, "August", MONTH($S3644)=9, "September", MONTH($S3644)=10, "October", MONTH($S3644)=11, "November", MONTH($S3644)=12, "December")</f>
        <v>October</v>
      </c>
    </row>
    <row r="3645" spans="1:21" ht="30" x14ac:dyDescent="0.25">
      <c r="A3645">
        <v>3643</v>
      </c>
      <c r="B3645" s="3" t="s">
        <v>3640</v>
      </c>
      <c r="C3645" s="3" t="s">
        <v>7752</v>
      </c>
      <c r="D3645" s="6">
        <v>1000</v>
      </c>
      <c r="E3645" s="8">
        <v>0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>
        <f t="shared" si="224"/>
        <v>0</v>
      </c>
      <c r="P3645" s="11">
        <f t="shared" si="225"/>
        <v>0</v>
      </c>
      <c r="Q3645" t="s">
        <v>8314</v>
      </c>
      <c r="R3645" t="s">
        <v>8356</v>
      </c>
      <c r="S3645" s="10">
        <f t="shared" si="226"/>
        <v>42285.143969907411</v>
      </c>
      <c r="T3645">
        <f t="shared" si="227"/>
        <v>2015</v>
      </c>
      <c r="U3645" s="15" t="str" cm="1">
        <f t="array" ref="U3645">_xlfn.IFS(MONTH($S3645)=1, "January", MONTH($S3645)=2, "Feburary", MONTH($S3645)=3, "March", MONTH($S3645)=4, "April", MONTH($S3645)=5, "May", MONTH($S3645)=6, "June", MONTH($S3645)=7, "July", MONTH($S3645)=8, "August", MONTH($S3645)=9, "September", MONTH($S3645)=10, "October", MONTH($S3645)=11, "November", MONTH($S3645)=12, "December")</f>
        <v>October</v>
      </c>
    </row>
    <row r="3646" spans="1:21" ht="30" x14ac:dyDescent="0.25">
      <c r="A3646">
        <v>3644</v>
      </c>
      <c r="B3646" s="3" t="s">
        <v>3641</v>
      </c>
      <c r="C3646" s="3" t="s">
        <v>7753</v>
      </c>
      <c r="D3646" s="6">
        <v>1000</v>
      </c>
      <c r="E3646" s="8">
        <v>821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>
        <f t="shared" si="224"/>
        <v>82</v>
      </c>
      <c r="P3646" s="11">
        <f t="shared" si="225"/>
        <v>68.42</v>
      </c>
      <c r="Q3646" t="s">
        <v>8314</v>
      </c>
      <c r="R3646" t="s">
        <v>8356</v>
      </c>
      <c r="S3646" s="10">
        <f t="shared" si="226"/>
        <v>42409.241747685184</v>
      </c>
      <c r="T3646">
        <f t="shared" si="227"/>
        <v>2016</v>
      </c>
      <c r="U3646" s="15" t="str" cm="1">
        <f t="array" ref="U3646">_xlfn.IFS(MONTH($S3646)=1, "January", MONTH($S3646)=2, "Feburary", MONTH($S3646)=3, "March", MONTH($S3646)=4, "April", MONTH($S3646)=5, "May", MONTH($S3646)=6, "June", MONTH($S3646)=7, "July", MONTH($S3646)=8, "August", MONTH($S3646)=9, "September", MONTH($S3646)=10, "October", MONTH($S3646)=11, "November", MONTH($S3646)=12, "December")</f>
        <v>Feburary</v>
      </c>
    </row>
    <row r="3647" spans="1:21" ht="30" x14ac:dyDescent="0.25">
      <c r="A3647">
        <v>3645</v>
      </c>
      <c r="B3647" s="3" t="s">
        <v>3642</v>
      </c>
      <c r="C3647" s="3" t="s">
        <v>7754</v>
      </c>
      <c r="D3647" s="6">
        <v>1000</v>
      </c>
      <c r="E3647" s="8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>
        <f t="shared" si="224"/>
        <v>0</v>
      </c>
      <c r="P3647" s="11">
        <f t="shared" si="225"/>
        <v>1</v>
      </c>
      <c r="Q3647" t="s">
        <v>8314</v>
      </c>
      <c r="R3647" t="s">
        <v>8356</v>
      </c>
      <c r="S3647" s="10">
        <f t="shared" si="226"/>
        <v>42665.970347222217</v>
      </c>
      <c r="T3647">
        <f t="shared" si="227"/>
        <v>2016</v>
      </c>
      <c r="U3647" s="15" t="str" cm="1">
        <f t="array" ref="U3647">_xlfn.IFS(MONTH($S3647)=1, "January", MONTH($S3647)=2, "Feburary", MONTH($S3647)=3, "March", MONTH($S3647)=4, "April", MONTH($S3647)=5, "May", MONTH($S3647)=6, "June", MONTH($S3647)=7, "July", MONTH($S3647)=8, "August", MONTH($S3647)=9, "September", MONTH($S3647)=10, "October", MONTH($S3647)=11, "November", MONTH($S3647)=12, "December")</f>
        <v>October</v>
      </c>
    </row>
    <row r="3648" spans="1:21" ht="30" x14ac:dyDescent="0.25">
      <c r="A3648">
        <v>3646</v>
      </c>
      <c r="B3648" s="3" t="s">
        <v>3643</v>
      </c>
      <c r="C3648" s="3" t="s">
        <v>7755</v>
      </c>
      <c r="D3648" s="6">
        <v>1000</v>
      </c>
      <c r="E3648" s="8">
        <v>481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>
        <f t="shared" si="224"/>
        <v>48</v>
      </c>
      <c r="P3648" s="11">
        <f t="shared" si="225"/>
        <v>60.13</v>
      </c>
      <c r="Q3648" t="s">
        <v>8314</v>
      </c>
      <c r="R3648" t="s">
        <v>8356</v>
      </c>
      <c r="S3648" s="10">
        <f t="shared" si="226"/>
        <v>42140.421319444446</v>
      </c>
      <c r="T3648">
        <f t="shared" si="227"/>
        <v>2015</v>
      </c>
      <c r="U3648" s="15" t="str" cm="1">
        <f t="array" ref="U3648">_xlfn.IFS(MONTH($S3648)=1, "January", MONTH($S3648)=2, "Feburary", MONTH($S3648)=3, "March", MONTH($S3648)=4, "April", MONTH($S3648)=5, "May", MONTH($S3648)=6, "June", MONTH($S3648)=7, "July", MONTH($S3648)=8, "August", MONTH($S3648)=9, "September", MONTH($S3648)=10, "October", MONTH($S3648)=11, "November", MONTH($S3648)=12, "December")</f>
        <v>May</v>
      </c>
    </row>
    <row r="3649" spans="1:21" ht="30" x14ac:dyDescent="0.25">
      <c r="A3649">
        <v>3647</v>
      </c>
      <c r="B3649" s="3" t="s">
        <v>3644</v>
      </c>
      <c r="C3649" s="3" t="s">
        <v>7756</v>
      </c>
      <c r="D3649" s="6">
        <v>1000</v>
      </c>
      <c r="E3649" s="8">
        <v>30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>
        <f t="shared" si="224"/>
        <v>3</v>
      </c>
      <c r="P3649" s="11">
        <f t="shared" si="225"/>
        <v>15</v>
      </c>
      <c r="Q3649" t="s">
        <v>8314</v>
      </c>
      <c r="R3649" t="s">
        <v>8356</v>
      </c>
      <c r="S3649" s="10">
        <f t="shared" si="226"/>
        <v>42598.749155092592</v>
      </c>
      <c r="T3649">
        <f t="shared" si="227"/>
        <v>2016</v>
      </c>
      <c r="U3649" s="15" t="str" cm="1">
        <f t="array" ref="U3649">_xlfn.IFS(MONTH($S3649)=1, "January", MONTH($S3649)=2, "Feburary", MONTH($S3649)=3, "March", MONTH($S3649)=4, "April", MONTH($S3649)=5, "May", MONTH($S3649)=6, "June", MONTH($S3649)=7, "July", MONTH($S3649)=8, "August", MONTH($S3649)=9, "September", MONTH($S3649)=10, "October", MONTH($S3649)=11, "November", MONTH($S3649)=12, "December")</f>
        <v>August</v>
      </c>
    </row>
    <row r="3650" spans="1:21" ht="30" x14ac:dyDescent="0.25">
      <c r="A3650">
        <v>3648</v>
      </c>
      <c r="B3650" s="3" t="s">
        <v>3645</v>
      </c>
      <c r="C3650" s="3" t="s">
        <v>7757</v>
      </c>
      <c r="D3650" s="6">
        <v>1000</v>
      </c>
      <c r="E3650" s="8">
        <v>40153</v>
      </c>
      <c r="F3650" t="s">
        <v>8217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8268</v>
      </c>
      <c r="O3650">
        <f t="shared" si="224"/>
        <v>4015</v>
      </c>
      <c r="P3650" s="11">
        <f t="shared" si="225"/>
        <v>550.04</v>
      </c>
      <c r="Q3650" t="s">
        <v>8314</v>
      </c>
      <c r="R3650" t="s">
        <v>8315</v>
      </c>
      <c r="S3650" s="10">
        <f t="shared" si="226"/>
        <v>41887.292187500003</v>
      </c>
      <c r="T3650">
        <f t="shared" si="227"/>
        <v>2014</v>
      </c>
      <c r="U3650" s="15" t="str" cm="1">
        <f t="array" ref="U3650">_xlfn.IFS(MONTH($S3650)=1, "January", MONTH($S3650)=2, "Feburary", MONTH($S3650)=3, "March", MONTH($S3650)=4, "April", MONTH($S3650)=5, "May", MONTH($S3650)=6, "June", MONTH($S3650)=7, "July", MONTH($S3650)=8, "August", MONTH($S3650)=9, "September", MONTH($S3650)=10, "October", MONTH($S3650)=11, "November", MONTH($S3650)=12, "December")</f>
        <v>September</v>
      </c>
    </row>
    <row r="3651" spans="1:21" ht="30" x14ac:dyDescent="0.25">
      <c r="A3651">
        <v>3649</v>
      </c>
      <c r="B3651" s="3" t="s">
        <v>3646</v>
      </c>
      <c r="C3651" s="3" t="s">
        <v>7758</v>
      </c>
      <c r="D3651" s="6">
        <v>1000</v>
      </c>
      <c r="E3651" s="8">
        <v>780</v>
      </c>
      <c r="F3651" t="s">
        <v>8217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8268</v>
      </c>
      <c r="O3651">
        <f t="shared" ref="O3651:O3714" si="228">ROUND($E3651/$D3651*100, 0)</f>
        <v>78</v>
      </c>
      <c r="P3651" s="11">
        <f t="shared" ref="P3651:P3714" si="229">IFERROR(ROUND($E3651/$L3651, 2), 0)</f>
        <v>97.5</v>
      </c>
      <c r="Q3651" t="s">
        <v>8314</v>
      </c>
      <c r="R3651" t="s">
        <v>8315</v>
      </c>
      <c r="S3651" s="10">
        <f t="shared" ref="S3651:S3714" si="230">((($J3651/60)/60)/24)+DATE(1970,1,1)</f>
        <v>41780.712893518517</v>
      </c>
      <c r="T3651">
        <f t="shared" ref="T3651:T3714" si="231">YEAR($S3651)</f>
        <v>2014</v>
      </c>
      <c r="U3651" s="15" t="str" cm="1">
        <f t="array" ref="U3651">_xlfn.IFS(MONTH($S3651)=1, "January", MONTH($S3651)=2, "Feburary", MONTH($S3651)=3, "March", MONTH($S3651)=4, "April", MONTH($S3651)=5, "May", MONTH($S3651)=6, "June", MONTH($S3651)=7, "July", MONTH($S3651)=8, "August", MONTH($S3651)=9, "September", MONTH($S3651)=10, "October", MONTH($S3651)=11, "November", MONTH($S3651)=12, "December")</f>
        <v>May</v>
      </c>
    </row>
    <row r="3652" spans="1:21" ht="30" x14ac:dyDescent="0.25">
      <c r="A3652">
        <v>3650</v>
      </c>
      <c r="B3652" s="3" t="s">
        <v>3647</v>
      </c>
      <c r="C3652" s="3" t="s">
        <v>7759</v>
      </c>
      <c r="D3652" s="6">
        <v>1000</v>
      </c>
      <c r="E3652" s="8">
        <v>500</v>
      </c>
      <c r="F3652" t="s">
        <v>8217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8268</v>
      </c>
      <c r="O3652">
        <f t="shared" si="228"/>
        <v>50</v>
      </c>
      <c r="P3652" s="11">
        <f t="shared" si="229"/>
        <v>29.41</v>
      </c>
      <c r="Q3652" t="s">
        <v>8314</v>
      </c>
      <c r="R3652" t="s">
        <v>8315</v>
      </c>
      <c r="S3652" s="10">
        <f t="shared" si="230"/>
        <v>42381.478981481487</v>
      </c>
      <c r="T3652">
        <f t="shared" si="231"/>
        <v>2016</v>
      </c>
      <c r="U3652" s="15" t="str" cm="1">
        <f t="array" ref="U3652">_xlfn.IFS(MONTH($S3652)=1, "January", MONTH($S3652)=2, "Feburary", MONTH($S3652)=3, "March", MONTH($S3652)=4, "April", MONTH($S3652)=5, "May", MONTH($S3652)=6, "June", MONTH($S3652)=7, "July", MONTH($S3652)=8, "August", MONTH($S3652)=9, "September", MONTH($S3652)=10, "October", MONTH($S3652)=11, "November", MONTH($S3652)=12, "December")</f>
        <v>January</v>
      </c>
    </row>
    <row r="3653" spans="1:21" ht="30" x14ac:dyDescent="0.25">
      <c r="A3653">
        <v>3651</v>
      </c>
      <c r="B3653" s="3" t="s">
        <v>3648</v>
      </c>
      <c r="C3653" s="3" t="s">
        <v>7760</v>
      </c>
      <c r="D3653" s="6">
        <v>1000</v>
      </c>
      <c r="E3653" s="8">
        <v>520</v>
      </c>
      <c r="F3653" t="s">
        <v>8217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8268</v>
      </c>
      <c r="O3653">
        <f t="shared" si="228"/>
        <v>52</v>
      </c>
      <c r="P3653" s="11">
        <f t="shared" si="229"/>
        <v>57.78</v>
      </c>
      <c r="Q3653" t="s">
        <v>8314</v>
      </c>
      <c r="R3653" t="s">
        <v>8315</v>
      </c>
      <c r="S3653" s="10">
        <f t="shared" si="230"/>
        <v>41828.646319444444</v>
      </c>
      <c r="T3653">
        <f t="shared" si="231"/>
        <v>2014</v>
      </c>
      <c r="U3653" s="15" t="str" cm="1">
        <f t="array" ref="U3653">_xlfn.IFS(MONTH($S3653)=1, "January", MONTH($S3653)=2, "Feburary", MONTH($S3653)=3, "March", MONTH($S3653)=4, "April", MONTH($S3653)=5, "May", MONTH($S3653)=6, "June", MONTH($S3653)=7, "July", MONTH($S3653)=8, "August", MONTH($S3653)=9, "September", MONTH($S3653)=10, "October", MONTH($S3653)=11, "November", MONTH($S3653)=12, "December")</f>
        <v>July</v>
      </c>
    </row>
    <row r="3654" spans="1:21" ht="30" x14ac:dyDescent="0.25">
      <c r="A3654">
        <v>3652</v>
      </c>
      <c r="B3654" s="3" t="s">
        <v>2866</v>
      </c>
      <c r="C3654" s="3" t="s">
        <v>7761</v>
      </c>
      <c r="D3654" s="6">
        <v>1000</v>
      </c>
      <c r="E3654" s="8">
        <v>752</v>
      </c>
      <c r="F3654" t="s">
        <v>8217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8268</v>
      </c>
      <c r="O3654">
        <f t="shared" si="228"/>
        <v>75</v>
      </c>
      <c r="P3654" s="11">
        <f t="shared" si="229"/>
        <v>44.24</v>
      </c>
      <c r="Q3654" t="s">
        <v>8314</v>
      </c>
      <c r="R3654" t="s">
        <v>8315</v>
      </c>
      <c r="S3654" s="10">
        <f t="shared" si="230"/>
        <v>42596.644699074073</v>
      </c>
      <c r="T3654">
        <f t="shared" si="231"/>
        <v>2016</v>
      </c>
      <c r="U3654" s="15" t="str" cm="1">
        <f t="array" ref="U3654">_xlfn.IFS(MONTH($S3654)=1, "January", MONTH($S3654)=2, "Feburary", MONTH($S3654)=3, "March", MONTH($S3654)=4, "April", MONTH($S3654)=5, "May", MONTH($S3654)=6, "June", MONTH($S3654)=7, "July", MONTH($S3654)=8, "August", MONTH($S3654)=9, "September", MONTH($S3654)=10, "October", MONTH($S3654)=11, "November", MONTH($S3654)=12, "December")</f>
        <v>August</v>
      </c>
    </row>
    <row r="3655" spans="1:21" ht="30" x14ac:dyDescent="0.25">
      <c r="A3655">
        <v>3653</v>
      </c>
      <c r="B3655" s="3" t="s">
        <v>3649</v>
      </c>
      <c r="C3655" s="3" t="s">
        <v>7762</v>
      </c>
      <c r="D3655" s="6">
        <v>999</v>
      </c>
      <c r="E3655" s="8">
        <v>2010</v>
      </c>
      <c r="F3655" t="s">
        <v>8217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8268</v>
      </c>
      <c r="O3655">
        <f t="shared" si="228"/>
        <v>201</v>
      </c>
      <c r="P3655" s="11">
        <f t="shared" si="229"/>
        <v>60.91</v>
      </c>
      <c r="Q3655" t="s">
        <v>8314</v>
      </c>
      <c r="R3655" t="s">
        <v>8315</v>
      </c>
      <c r="S3655" s="10">
        <f t="shared" si="230"/>
        <v>42191.363506944443</v>
      </c>
      <c r="T3655">
        <f t="shared" si="231"/>
        <v>2015</v>
      </c>
      <c r="U3655" s="15" t="str" cm="1">
        <f t="array" ref="U3655">_xlfn.IFS(MONTH($S3655)=1, "January", MONTH($S3655)=2, "Feburary", MONTH($S3655)=3, "March", MONTH($S3655)=4, "April", MONTH($S3655)=5, "May", MONTH($S3655)=6, "June", MONTH($S3655)=7, "July", MONTH($S3655)=8, "August", MONTH($S3655)=9, "September", MONTH($S3655)=10, "October", MONTH($S3655)=11, "November", MONTH($S3655)=12, "December")</f>
        <v>July</v>
      </c>
    </row>
    <row r="3656" spans="1:21" ht="30" x14ac:dyDescent="0.25">
      <c r="A3656">
        <v>3654</v>
      </c>
      <c r="B3656" s="3" t="s">
        <v>3650</v>
      </c>
      <c r="C3656" s="3" t="s">
        <v>7763</v>
      </c>
      <c r="D3656" s="6">
        <v>999</v>
      </c>
      <c r="E3656" s="8">
        <v>2616</v>
      </c>
      <c r="F3656" t="s">
        <v>8217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8268</v>
      </c>
      <c r="O3656">
        <f t="shared" si="228"/>
        <v>262</v>
      </c>
      <c r="P3656" s="11">
        <f t="shared" si="229"/>
        <v>68.84</v>
      </c>
      <c r="Q3656" t="s">
        <v>8314</v>
      </c>
      <c r="R3656" t="s">
        <v>8315</v>
      </c>
      <c r="S3656" s="10">
        <f t="shared" si="230"/>
        <v>42440.416504629626</v>
      </c>
      <c r="T3656">
        <f t="shared" si="231"/>
        <v>2016</v>
      </c>
      <c r="U3656" s="15" t="str" cm="1">
        <f t="array" ref="U3656">_xlfn.IFS(MONTH($S3656)=1, "January", MONTH($S3656)=2, "Feburary", MONTH($S3656)=3, "March", MONTH($S3656)=4, "April", MONTH($S3656)=5, "May", MONTH($S3656)=6, "June", MONTH($S3656)=7, "July", MONTH($S3656)=8, "August", MONTH($S3656)=9, "September", MONTH($S3656)=10, "October", MONTH($S3656)=11, "November", MONTH($S3656)=12, "December")</f>
        <v>March</v>
      </c>
    </row>
    <row r="3657" spans="1:21" ht="30" x14ac:dyDescent="0.25">
      <c r="A3657">
        <v>3655</v>
      </c>
      <c r="B3657" s="3" t="s">
        <v>3651</v>
      </c>
      <c r="C3657" s="3" t="s">
        <v>7764</v>
      </c>
      <c r="D3657" s="6">
        <v>978</v>
      </c>
      <c r="E3657" s="8">
        <v>5813</v>
      </c>
      <c r="F3657" t="s">
        <v>8217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8268</v>
      </c>
      <c r="O3657">
        <f t="shared" si="228"/>
        <v>594</v>
      </c>
      <c r="P3657" s="11">
        <f t="shared" si="229"/>
        <v>73.58</v>
      </c>
      <c r="Q3657" t="s">
        <v>8314</v>
      </c>
      <c r="R3657" t="s">
        <v>8315</v>
      </c>
      <c r="S3657" s="10">
        <f t="shared" si="230"/>
        <v>42173.803217592591</v>
      </c>
      <c r="T3657">
        <f t="shared" si="231"/>
        <v>2015</v>
      </c>
      <c r="U3657" s="15" t="str" cm="1">
        <f t="array" ref="U3657">_xlfn.IFS(MONTH($S3657)=1, "January", MONTH($S3657)=2, "Feburary", MONTH($S3657)=3, "March", MONTH($S3657)=4, "April", MONTH($S3657)=5, "May", MONTH($S3657)=6, "June", MONTH($S3657)=7, "July", MONTH($S3657)=8, "August", MONTH($S3657)=9, "September", MONTH($S3657)=10, "October", MONTH($S3657)=11, "November", MONTH($S3657)=12, "December")</f>
        <v>June</v>
      </c>
    </row>
    <row r="3658" spans="1:21" ht="30" x14ac:dyDescent="0.25">
      <c r="A3658">
        <v>3656</v>
      </c>
      <c r="B3658" s="3" t="s">
        <v>3652</v>
      </c>
      <c r="C3658" s="3" t="s">
        <v>7765</v>
      </c>
      <c r="D3658" s="6">
        <v>960</v>
      </c>
      <c r="E3658" s="8">
        <v>5291</v>
      </c>
      <c r="F3658" t="s">
        <v>8217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>
        <f t="shared" si="228"/>
        <v>551</v>
      </c>
      <c r="P3658" s="11">
        <f t="shared" si="229"/>
        <v>115.02</v>
      </c>
      <c r="Q3658" t="s">
        <v>8314</v>
      </c>
      <c r="R3658" t="s">
        <v>8315</v>
      </c>
      <c r="S3658" s="10">
        <f t="shared" si="230"/>
        <v>42737.910138888896</v>
      </c>
      <c r="T3658">
        <f t="shared" si="231"/>
        <v>2017</v>
      </c>
      <c r="U3658" s="15" t="str" cm="1">
        <f t="array" ref="U3658">_xlfn.IFS(MONTH($S3658)=1, "January", MONTH($S3658)=2, "Feburary", MONTH($S3658)=3, "March", MONTH($S3658)=4, "April", MONTH($S3658)=5, "May", MONTH($S3658)=6, "June", MONTH($S3658)=7, "July", MONTH($S3658)=8, "August", MONTH($S3658)=9, "September", MONTH($S3658)=10, "October", MONTH($S3658)=11, "November", MONTH($S3658)=12, "December")</f>
        <v>January</v>
      </c>
    </row>
    <row r="3659" spans="1:21" ht="30" x14ac:dyDescent="0.25">
      <c r="A3659">
        <v>3657</v>
      </c>
      <c r="B3659" s="3" t="s">
        <v>3653</v>
      </c>
      <c r="C3659" s="3" t="s">
        <v>7766</v>
      </c>
      <c r="D3659" s="6">
        <v>930</v>
      </c>
      <c r="E3659" s="8">
        <v>2215</v>
      </c>
      <c r="F3659" t="s">
        <v>8217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8268</v>
      </c>
      <c r="O3659">
        <f t="shared" si="228"/>
        <v>238</v>
      </c>
      <c r="P3659" s="11">
        <f t="shared" si="229"/>
        <v>110.75</v>
      </c>
      <c r="Q3659" t="s">
        <v>8314</v>
      </c>
      <c r="R3659" t="s">
        <v>8315</v>
      </c>
      <c r="S3659" s="10">
        <f t="shared" si="230"/>
        <v>42499.629849537043</v>
      </c>
      <c r="T3659">
        <f t="shared" si="231"/>
        <v>2016</v>
      </c>
      <c r="U3659" s="15" t="str" cm="1">
        <f t="array" ref="U3659">_xlfn.IFS(MONTH($S3659)=1, "January", MONTH($S3659)=2, "Feburary", MONTH($S3659)=3, "March", MONTH($S3659)=4, "April", MONTH($S3659)=5, "May", MONTH($S3659)=6, "June", MONTH($S3659)=7, "July", MONTH($S3659)=8, "August", MONTH($S3659)=9, "September", MONTH($S3659)=10, "October", MONTH($S3659)=11, "November", MONTH($S3659)=12, "December")</f>
        <v>May</v>
      </c>
    </row>
    <row r="3660" spans="1:21" x14ac:dyDescent="0.25">
      <c r="A3660">
        <v>3658</v>
      </c>
      <c r="B3660" s="3" t="s">
        <v>3654</v>
      </c>
      <c r="C3660" s="3" t="s">
        <v>7767</v>
      </c>
      <c r="D3660" s="6">
        <v>911</v>
      </c>
      <c r="E3660" s="8">
        <v>1510</v>
      </c>
      <c r="F3660" t="s">
        <v>8217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8268</v>
      </c>
      <c r="O3660">
        <f t="shared" si="228"/>
        <v>166</v>
      </c>
      <c r="P3660" s="11">
        <f t="shared" si="229"/>
        <v>75.5</v>
      </c>
      <c r="Q3660" t="s">
        <v>8314</v>
      </c>
      <c r="R3660" t="s">
        <v>8315</v>
      </c>
      <c r="S3660" s="10">
        <f t="shared" si="230"/>
        <v>41775.858564814815</v>
      </c>
      <c r="T3660">
        <f t="shared" si="231"/>
        <v>2014</v>
      </c>
      <c r="U3660" s="15" t="str" cm="1">
        <f t="array" ref="U3660">_xlfn.IFS(MONTH($S3660)=1, "January", MONTH($S3660)=2, "Feburary", MONTH($S3660)=3, "March", MONTH($S3660)=4, "April", MONTH($S3660)=5, "May", MONTH($S3660)=6, "June", MONTH($S3660)=7, "July", MONTH($S3660)=8, "August", MONTH($S3660)=9, "September", MONTH($S3660)=10, "October", MONTH($S3660)=11, "November", MONTH($S3660)=12, "December")</f>
        <v>May</v>
      </c>
    </row>
    <row r="3661" spans="1:21" ht="30" x14ac:dyDescent="0.25">
      <c r="A3661">
        <v>3659</v>
      </c>
      <c r="B3661" s="3" t="s">
        <v>3655</v>
      </c>
      <c r="C3661" s="3" t="s">
        <v>7768</v>
      </c>
      <c r="D3661" s="6">
        <v>900</v>
      </c>
      <c r="E3661" s="8">
        <v>3061</v>
      </c>
      <c r="F3661" t="s">
        <v>8217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8268</v>
      </c>
      <c r="O3661">
        <f t="shared" si="228"/>
        <v>340</v>
      </c>
      <c r="P3661" s="11">
        <f t="shared" si="229"/>
        <v>235.46</v>
      </c>
      <c r="Q3661" t="s">
        <v>8314</v>
      </c>
      <c r="R3661" t="s">
        <v>8315</v>
      </c>
      <c r="S3661" s="10">
        <f t="shared" si="230"/>
        <v>42055.277199074073</v>
      </c>
      <c r="T3661">
        <f t="shared" si="231"/>
        <v>2015</v>
      </c>
      <c r="U3661" s="15" t="str" cm="1">
        <f t="array" ref="U3661">_xlfn.IFS(MONTH($S3661)=1, "January", MONTH($S3661)=2, "Feburary", MONTH($S3661)=3, "March", MONTH($S3661)=4, "April", MONTH($S3661)=5, "May", MONTH($S3661)=6, "June", MONTH($S3661)=7, "July", MONTH($S3661)=8, "August", MONTH($S3661)=9, "September", MONTH($S3661)=10, "October", MONTH($S3661)=11, "November", MONTH($S3661)=12, "December")</f>
        <v>Feburary</v>
      </c>
    </row>
    <row r="3662" spans="1:21" ht="30" x14ac:dyDescent="0.25">
      <c r="A3662">
        <v>3660</v>
      </c>
      <c r="B3662" s="3" t="s">
        <v>3656</v>
      </c>
      <c r="C3662" s="3" t="s">
        <v>7769</v>
      </c>
      <c r="D3662" s="6">
        <v>900</v>
      </c>
      <c r="E3662" s="8">
        <v>250</v>
      </c>
      <c r="F3662" t="s">
        <v>8217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8268</v>
      </c>
      <c r="O3662">
        <f t="shared" si="228"/>
        <v>28</v>
      </c>
      <c r="P3662" s="11">
        <f t="shared" si="229"/>
        <v>11.36</v>
      </c>
      <c r="Q3662" t="s">
        <v>8314</v>
      </c>
      <c r="R3662" t="s">
        <v>8315</v>
      </c>
      <c r="S3662" s="10">
        <f t="shared" si="230"/>
        <v>41971.881076388891</v>
      </c>
      <c r="T3662">
        <f t="shared" si="231"/>
        <v>2014</v>
      </c>
      <c r="U3662" s="15" t="str" cm="1">
        <f t="array" ref="U3662">_xlfn.IFS(MONTH($S3662)=1, "January", MONTH($S3662)=2, "Feburary", MONTH($S3662)=3, "March", MONTH($S3662)=4, "April", MONTH($S3662)=5, "May", MONTH($S3662)=6, "June", MONTH($S3662)=7, "July", MONTH($S3662)=8, "August", MONTH($S3662)=9, "September", MONTH($S3662)=10, "October", MONTH($S3662)=11, "November", MONTH($S3662)=12, "December")</f>
        <v>November</v>
      </c>
    </row>
    <row r="3663" spans="1:21" ht="30" x14ac:dyDescent="0.25">
      <c r="A3663">
        <v>3661</v>
      </c>
      <c r="B3663" s="3" t="s">
        <v>3657</v>
      </c>
      <c r="C3663" s="3" t="s">
        <v>7770</v>
      </c>
      <c r="D3663" s="6">
        <v>900</v>
      </c>
      <c r="E3663" s="8">
        <v>3330</v>
      </c>
      <c r="F3663" t="s">
        <v>8217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8268</v>
      </c>
      <c r="O3663">
        <f t="shared" si="228"/>
        <v>370</v>
      </c>
      <c r="P3663" s="11">
        <f t="shared" si="229"/>
        <v>92.5</v>
      </c>
      <c r="Q3663" t="s">
        <v>8314</v>
      </c>
      <c r="R3663" t="s">
        <v>8315</v>
      </c>
      <c r="S3663" s="10">
        <f t="shared" si="230"/>
        <v>42447.896666666667</v>
      </c>
      <c r="T3663">
        <f t="shared" si="231"/>
        <v>2016</v>
      </c>
      <c r="U3663" s="15" t="str" cm="1">
        <f t="array" ref="U3663">_xlfn.IFS(MONTH($S3663)=1, "January", MONTH($S3663)=2, "Feburary", MONTH($S3663)=3, "March", MONTH($S3663)=4, "April", MONTH($S3663)=5, "May", MONTH($S3663)=6, "June", MONTH($S3663)=7, "July", MONTH($S3663)=8, "August", MONTH($S3663)=9, "September", MONTH($S3663)=10, "October", MONTH($S3663)=11, "November", MONTH($S3663)=12, "December")</f>
        <v>March</v>
      </c>
    </row>
    <row r="3664" spans="1:21" ht="30" x14ac:dyDescent="0.25">
      <c r="A3664">
        <v>3662</v>
      </c>
      <c r="B3664" s="3" t="s">
        <v>3658</v>
      </c>
      <c r="C3664" s="3" t="s">
        <v>7771</v>
      </c>
      <c r="D3664" s="6">
        <v>900</v>
      </c>
      <c r="E3664" s="8">
        <v>8114</v>
      </c>
      <c r="F3664" t="s">
        <v>8217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8268</v>
      </c>
      <c r="O3664">
        <f t="shared" si="228"/>
        <v>902</v>
      </c>
      <c r="P3664" s="11">
        <f t="shared" si="229"/>
        <v>202.85</v>
      </c>
      <c r="Q3664" t="s">
        <v>8314</v>
      </c>
      <c r="R3664" t="s">
        <v>8315</v>
      </c>
      <c r="S3664" s="10">
        <f t="shared" si="230"/>
        <v>42064.220069444447</v>
      </c>
      <c r="T3664">
        <f t="shared" si="231"/>
        <v>2015</v>
      </c>
      <c r="U3664" s="15" t="str" cm="1">
        <f t="array" ref="U3664">_xlfn.IFS(MONTH($S3664)=1, "January", MONTH($S3664)=2, "Feburary", MONTH($S3664)=3, "March", MONTH($S3664)=4, "April", MONTH($S3664)=5, "May", MONTH($S3664)=6, "June", MONTH($S3664)=7, "July", MONTH($S3664)=8, "August", MONTH($S3664)=9, "September", MONTH($S3664)=10, "October", MONTH($S3664)=11, "November", MONTH($S3664)=12, "December")</f>
        <v>March</v>
      </c>
    </row>
    <row r="3665" spans="1:21" ht="30" x14ac:dyDescent="0.25">
      <c r="A3665">
        <v>3663</v>
      </c>
      <c r="B3665" s="3" t="s">
        <v>3659</v>
      </c>
      <c r="C3665" s="3" t="s">
        <v>7772</v>
      </c>
      <c r="D3665" s="6">
        <v>900</v>
      </c>
      <c r="E3665" s="8">
        <v>234</v>
      </c>
      <c r="F3665" t="s">
        <v>8217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8268</v>
      </c>
      <c r="O3665">
        <f t="shared" si="228"/>
        <v>26</v>
      </c>
      <c r="P3665" s="11">
        <f t="shared" si="229"/>
        <v>26</v>
      </c>
      <c r="Q3665" t="s">
        <v>8314</v>
      </c>
      <c r="R3665" t="s">
        <v>8315</v>
      </c>
      <c r="S3665" s="10">
        <f t="shared" si="230"/>
        <v>42665.451736111107</v>
      </c>
      <c r="T3665">
        <f t="shared" si="231"/>
        <v>2016</v>
      </c>
      <c r="U3665" s="15" t="str" cm="1">
        <f t="array" ref="U3665">_xlfn.IFS(MONTH($S3665)=1, "January", MONTH($S3665)=2, "Feburary", MONTH($S3665)=3, "March", MONTH($S3665)=4, "April", MONTH($S3665)=5, "May", MONTH($S3665)=6, "June", MONTH($S3665)=7, "July", MONTH($S3665)=8, "August", MONTH($S3665)=9, "September", MONTH($S3665)=10, "October", MONTH($S3665)=11, "November", MONTH($S3665)=12, "December")</f>
        <v>October</v>
      </c>
    </row>
    <row r="3666" spans="1:21" ht="30" x14ac:dyDescent="0.25">
      <c r="A3666">
        <v>3664</v>
      </c>
      <c r="B3666" s="3" t="s">
        <v>3660</v>
      </c>
      <c r="C3666" s="3" t="s">
        <v>7773</v>
      </c>
      <c r="D3666" s="6">
        <v>900</v>
      </c>
      <c r="E3666" s="8">
        <v>875</v>
      </c>
      <c r="F3666" t="s">
        <v>8217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8268</v>
      </c>
      <c r="O3666">
        <f t="shared" si="228"/>
        <v>97</v>
      </c>
      <c r="P3666" s="11">
        <f t="shared" si="229"/>
        <v>46.05</v>
      </c>
      <c r="Q3666" t="s">
        <v>8314</v>
      </c>
      <c r="R3666" t="s">
        <v>8315</v>
      </c>
      <c r="S3666" s="10">
        <f t="shared" si="230"/>
        <v>42523.248715277776</v>
      </c>
      <c r="T3666">
        <f t="shared" si="231"/>
        <v>2016</v>
      </c>
      <c r="U3666" s="15" t="str" cm="1">
        <f t="array" ref="U3666">_xlfn.IFS(MONTH($S3666)=1, "January", MONTH($S3666)=2, "Feburary", MONTH($S3666)=3, "March", MONTH($S3666)=4, "April", MONTH($S3666)=5, "May", MONTH($S3666)=6, "June", MONTH($S3666)=7, "July", MONTH($S3666)=8, "August", MONTH($S3666)=9, "September", MONTH($S3666)=10, "October", MONTH($S3666)=11, "November", MONTH($S3666)=12, "December")</f>
        <v>June</v>
      </c>
    </row>
    <row r="3667" spans="1:21" ht="30" x14ac:dyDescent="0.25">
      <c r="A3667">
        <v>3665</v>
      </c>
      <c r="B3667" s="3" t="s">
        <v>3661</v>
      </c>
      <c r="C3667" s="3" t="s">
        <v>7774</v>
      </c>
      <c r="D3667" s="6">
        <v>900</v>
      </c>
      <c r="E3667" s="8">
        <v>714</v>
      </c>
      <c r="F3667" t="s">
        <v>8217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8268</v>
      </c>
      <c r="O3667">
        <f t="shared" si="228"/>
        <v>79</v>
      </c>
      <c r="P3667" s="11">
        <f t="shared" si="229"/>
        <v>51</v>
      </c>
      <c r="Q3667" t="s">
        <v>8314</v>
      </c>
      <c r="R3667" t="s">
        <v>8315</v>
      </c>
      <c r="S3667" s="10">
        <f t="shared" si="230"/>
        <v>42294.808124999996</v>
      </c>
      <c r="T3667">
        <f t="shared" si="231"/>
        <v>2015</v>
      </c>
      <c r="U3667" s="15" t="str" cm="1">
        <f t="array" ref="U3667">_xlfn.IFS(MONTH($S3667)=1, "January", MONTH($S3667)=2, "Feburary", MONTH($S3667)=3, "March", MONTH($S3667)=4, "April", MONTH($S3667)=5, "May", MONTH($S3667)=6, "June", MONTH($S3667)=7, "July", MONTH($S3667)=8, "August", MONTH($S3667)=9, "September", MONTH($S3667)=10, "October", MONTH($S3667)=11, "November", MONTH($S3667)=12, "December")</f>
        <v>October</v>
      </c>
    </row>
    <row r="3668" spans="1:21" ht="30" x14ac:dyDescent="0.25">
      <c r="A3668">
        <v>3666</v>
      </c>
      <c r="B3668" s="3" t="s">
        <v>3662</v>
      </c>
      <c r="C3668" s="3" t="s">
        <v>7775</v>
      </c>
      <c r="D3668" s="6">
        <v>900</v>
      </c>
      <c r="E3668" s="8">
        <v>1200</v>
      </c>
      <c r="F3668" t="s">
        <v>8217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8268</v>
      </c>
      <c r="O3668">
        <f t="shared" si="228"/>
        <v>133</v>
      </c>
      <c r="P3668" s="11">
        <f t="shared" si="229"/>
        <v>31.58</v>
      </c>
      <c r="Q3668" t="s">
        <v>8314</v>
      </c>
      <c r="R3668" t="s">
        <v>8315</v>
      </c>
      <c r="S3668" s="10">
        <f t="shared" si="230"/>
        <v>41822.90488425926</v>
      </c>
      <c r="T3668">
        <f t="shared" si="231"/>
        <v>2014</v>
      </c>
      <c r="U3668" s="15" t="str" cm="1">
        <f t="array" ref="U3668">_xlfn.IFS(MONTH($S3668)=1, "January", MONTH($S3668)=2, "Feburary", MONTH($S3668)=3, "March", MONTH($S3668)=4, "April", MONTH($S3668)=5, "May", MONTH($S3668)=6, "June", MONTH($S3668)=7, "July", MONTH($S3668)=8, "August", MONTH($S3668)=9, "September", MONTH($S3668)=10, "October", MONTH($S3668)=11, "November", MONTH($S3668)=12, "December")</f>
        <v>July</v>
      </c>
    </row>
    <row r="3669" spans="1:21" ht="30" x14ac:dyDescent="0.25">
      <c r="A3669">
        <v>3667</v>
      </c>
      <c r="B3669" s="3" t="s">
        <v>3663</v>
      </c>
      <c r="C3669" s="3" t="s">
        <v>7776</v>
      </c>
      <c r="D3669" s="6">
        <v>900</v>
      </c>
      <c r="E3669" s="8">
        <v>3095.11</v>
      </c>
      <c r="F3669" t="s">
        <v>8217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8268</v>
      </c>
      <c r="O3669">
        <f t="shared" si="228"/>
        <v>344</v>
      </c>
      <c r="P3669" s="11">
        <f t="shared" si="229"/>
        <v>53.36</v>
      </c>
      <c r="Q3669" t="s">
        <v>8314</v>
      </c>
      <c r="R3669" t="s">
        <v>8315</v>
      </c>
      <c r="S3669" s="10">
        <f t="shared" si="230"/>
        <v>42173.970127314817</v>
      </c>
      <c r="T3669">
        <f t="shared" si="231"/>
        <v>2015</v>
      </c>
      <c r="U3669" s="15" t="str" cm="1">
        <f t="array" ref="U3669">_xlfn.IFS(MONTH($S3669)=1, "January", MONTH($S3669)=2, "Feburary", MONTH($S3669)=3, "March", MONTH($S3669)=4, "April", MONTH($S3669)=5, "May", MONTH($S3669)=6, "June", MONTH($S3669)=7, "July", MONTH($S3669)=8, "August", MONTH($S3669)=9, "September", MONTH($S3669)=10, "October", MONTH($S3669)=11, "November", MONTH($S3669)=12, "December")</f>
        <v>June</v>
      </c>
    </row>
    <row r="3670" spans="1:21" ht="30" x14ac:dyDescent="0.25">
      <c r="A3670">
        <v>3668</v>
      </c>
      <c r="B3670" s="3" t="s">
        <v>3664</v>
      </c>
      <c r="C3670" s="3" t="s">
        <v>7777</v>
      </c>
      <c r="D3670" s="6">
        <v>900</v>
      </c>
      <c r="E3670" s="8">
        <v>1035</v>
      </c>
      <c r="F3670" t="s">
        <v>8217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8268</v>
      </c>
      <c r="O3670">
        <f t="shared" si="228"/>
        <v>115</v>
      </c>
      <c r="P3670" s="11">
        <f t="shared" si="229"/>
        <v>36.96</v>
      </c>
      <c r="Q3670" t="s">
        <v>8314</v>
      </c>
      <c r="R3670" t="s">
        <v>8315</v>
      </c>
      <c r="S3670" s="10">
        <f t="shared" si="230"/>
        <v>42185.556157407409</v>
      </c>
      <c r="T3670">
        <f t="shared" si="231"/>
        <v>2015</v>
      </c>
      <c r="U3670" s="15" t="str" cm="1">
        <f t="array" ref="U3670">_xlfn.IFS(MONTH($S3670)=1, "January", MONTH($S3670)=2, "Feburary", MONTH($S3670)=3, "March", MONTH($S3670)=4, "April", MONTH($S3670)=5, "May", MONTH($S3670)=6, "June", MONTH($S3670)=7, "July", MONTH($S3670)=8, "August", MONTH($S3670)=9, "September", MONTH($S3670)=10, "October", MONTH($S3670)=11, "November", MONTH($S3670)=12, "December")</f>
        <v>June</v>
      </c>
    </row>
    <row r="3671" spans="1:21" ht="30" x14ac:dyDescent="0.25">
      <c r="A3671">
        <v>3669</v>
      </c>
      <c r="B3671" s="3" t="s">
        <v>3665</v>
      </c>
      <c r="C3671" s="3" t="s">
        <v>7778</v>
      </c>
      <c r="D3671" s="6">
        <v>900</v>
      </c>
      <c r="E3671" s="8">
        <v>1382</v>
      </c>
      <c r="F3671" t="s">
        <v>8217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8268</v>
      </c>
      <c r="O3671">
        <f t="shared" si="228"/>
        <v>154</v>
      </c>
      <c r="P3671" s="11">
        <f t="shared" si="229"/>
        <v>81.290000000000006</v>
      </c>
      <c r="Q3671" t="s">
        <v>8314</v>
      </c>
      <c r="R3671" t="s">
        <v>8315</v>
      </c>
      <c r="S3671" s="10">
        <f t="shared" si="230"/>
        <v>42136.675196759257</v>
      </c>
      <c r="T3671">
        <f t="shared" si="231"/>
        <v>2015</v>
      </c>
      <c r="U3671" s="15" t="str" cm="1">
        <f t="array" ref="U3671">_xlfn.IFS(MONTH($S3671)=1, "January", MONTH($S3671)=2, "Feburary", MONTH($S3671)=3, "March", MONTH($S3671)=4, "April", MONTH($S3671)=5, "May", MONTH($S3671)=6, "June", MONTH($S3671)=7, "July", MONTH($S3671)=8, "August", MONTH($S3671)=9, "September", MONTH($S3671)=10, "October", MONTH($S3671)=11, "November", MONTH($S3671)=12, "December")</f>
        <v>May</v>
      </c>
    </row>
    <row r="3672" spans="1:21" ht="30" x14ac:dyDescent="0.25">
      <c r="A3672">
        <v>3670</v>
      </c>
      <c r="B3672" s="3" t="s">
        <v>3666</v>
      </c>
      <c r="C3672" s="3" t="s">
        <v>7779</v>
      </c>
      <c r="D3672" s="6">
        <v>900</v>
      </c>
      <c r="E3672" s="8">
        <v>241</v>
      </c>
      <c r="F3672" t="s">
        <v>8217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8268</v>
      </c>
      <c r="O3672">
        <f t="shared" si="228"/>
        <v>27</v>
      </c>
      <c r="P3672" s="11">
        <f t="shared" si="229"/>
        <v>20.079999999999998</v>
      </c>
      <c r="Q3672" t="s">
        <v>8314</v>
      </c>
      <c r="R3672" t="s">
        <v>8315</v>
      </c>
      <c r="S3672" s="10">
        <f t="shared" si="230"/>
        <v>42142.514016203699</v>
      </c>
      <c r="T3672">
        <f t="shared" si="231"/>
        <v>2015</v>
      </c>
      <c r="U3672" s="15" t="str" cm="1">
        <f t="array" ref="U3672">_xlfn.IFS(MONTH($S3672)=1, "January", MONTH($S3672)=2, "Feburary", MONTH($S3672)=3, "March", MONTH($S3672)=4, "April", MONTH($S3672)=5, "May", MONTH($S3672)=6, "June", MONTH($S3672)=7, "July", MONTH($S3672)=8, "August", MONTH($S3672)=9, "September", MONTH($S3672)=10, "October", MONTH($S3672)=11, "November", MONTH($S3672)=12, "December")</f>
        <v>May</v>
      </c>
    </row>
    <row r="3673" spans="1:21" ht="30" x14ac:dyDescent="0.25">
      <c r="A3673">
        <v>3671</v>
      </c>
      <c r="B3673" s="3" t="s">
        <v>3667</v>
      </c>
      <c r="C3673" s="3" t="s">
        <v>7780</v>
      </c>
      <c r="D3673" s="6">
        <v>850</v>
      </c>
      <c r="E3673" s="8">
        <v>3530</v>
      </c>
      <c r="F3673" t="s">
        <v>8217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8268</v>
      </c>
      <c r="O3673">
        <f t="shared" si="228"/>
        <v>415</v>
      </c>
      <c r="P3673" s="11">
        <f t="shared" si="229"/>
        <v>88.25</v>
      </c>
      <c r="Q3673" t="s">
        <v>8314</v>
      </c>
      <c r="R3673" t="s">
        <v>8315</v>
      </c>
      <c r="S3673" s="10">
        <f t="shared" si="230"/>
        <v>41820.62809027778</v>
      </c>
      <c r="T3673">
        <f t="shared" si="231"/>
        <v>2014</v>
      </c>
      <c r="U3673" s="15" t="str" cm="1">
        <f t="array" ref="U3673">_xlfn.IFS(MONTH($S3673)=1, "January", MONTH($S3673)=2, "Feburary", MONTH($S3673)=3, "March", MONTH($S3673)=4, "April", MONTH($S3673)=5, "May", MONTH($S3673)=6, "June", MONTH($S3673)=7, "July", MONTH($S3673)=8, "August", MONTH($S3673)=9, "September", MONTH($S3673)=10, "October", MONTH($S3673)=11, "November", MONTH($S3673)=12, "December")</f>
        <v>June</v>
      </c>
    </row>
    <row r="3674" spans="1:21" ht="30" x14ac:dyDescent="0.25">
      <c r="A3674">
        <v>3672</v>
      </c>
      <c r="B3674" s="3" t="s">
        <v>3668</v>
      </c>
      <c r="C3674" s="3" t="s">
        <v>7781</v>
      </c>
      <c r="D3674" s="6">
        <v>850</v>
      </c>
      <c r="E3674" s="8">
        <v>3046</v>
      </c>
      <c r="F3674" t="s">
        <v>8217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8268</v>
      </c>
      <c r="O3674">
        <f t="shared" si="228"/>
        <v>358</v>
      </c>
      <c r="P3674" s="11">
        <f t="shared" si="229"/>
        <v>53.44</v>
      </c>
      <c r="Q3674" t="s">
        <v>8314</v>
      </c>
      <c r="R3674" t="s">
        <v>8315</v>
      </c>
      <c r="S3674" s="10">
        <f t="shared" si="230"/>
        <v>41878.946574074071</v>
      </c>
      <c r="T3674">
        <f t="shared" si="231"/>
        <v>2014</v>
      </c>
      <c r="U3674" s="15" t="str" cm="1">
        <f t="array" ref="U3674">_xlfn.IFS(MONTH($S3674)=1, "January", MONTH($S3674)=2, "Feburary", MONTH($S3674)=3, "March", MONTH($S3674)=4, "April", MONTH($S3674)=5, "May", MONTH($S3674)=6, "June", MONTH($S3674)=7, "July", MONTH($S3674)=8, "August", MONTH($S3674)=9, "September", MONTH($S3674)=10, "October", MONTH($S3674)=11, "November", MONTH($S3674)=12, "December")</f>
        <v>August</v>
      </c>
    </row>
    <row r="3675" spans="1:21" ht="30" x14ac:dyDescent="0.25">
      <c r="A3675">
        <v>3673</v>
      </c>
      <c r="B3675" s="3" t="s">
        <v>3669</v>
      </c>
      <c r="C3675" s="3" t="s">
        <v>7782</v>
      </c>
      <c r="D3675" s="6">
        <v>850</v>
      </c>
      <c r="E3675" s="8">
        <v>4545</v>
      </c>
      <c r="F3675" t="s">
        <v>8217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8268</v>
      </c>
      <c r="O3675">
        <f t="shared" si="228"/>
        <v>535</v>
      </c>
      <c r="P3675" s="11">
        <f t="shared" si="229"/>
        <v>39.869999999999997</v>
      </c>
      <c r="Q3675" t="s">
        <v>8314</v>
      </c>
      <c r="R3675" t="s">
        <v>8315</v>
      </c>
      <c r="S3675" s="10">
        <f t="shared" si="230"/>
        <v>41914.295104166667</v>
      </c>
      <c r="T3675">
        <f t="shared" si="231"/>
        <v>2014</v>
      </c>
      <c r="U3675" s="15" t="str" cm="1">
        <f t="array" ref="U3675">_xlfn.IFS(MONTH($S3675)=1, "January", MONTH($S3675)=2, "Feburary", MONTH($S3675)=3, "March", MONTH($S3675)=4, "April", MONTH($S3675)=5, "May", MONTH($S3675)=6, "June", MONTH($S3675)=7, "July", MONTH($S3675)=8, "August", MONTH($S3675)=9, "September", MONTH($S3675)=10, "October", MONTH($S3675)=11, "November", MONTH($S3675)=12, "December")</f>
        <v>October</v>
      </c>
    </row>
    <row r="3676" spans="1:21" ht="30" x14ac:dyDescent="0.25">
      <c r="A3676">
        <v>3674</v>
      </c>
      <c r="B3676" s="3" t="s">
        <v>3670</v>
      </c>
      <c r="C3676" s="3" t="s">
        <v>7783</v>
      </c>
      <c r="D3676" s="6">
        <v>850</v>
      </c>
      <c r="E3676" s="8">
        <v>4500</v>
      </c>
      <c r="F3676" t="s">
        <v>8217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8268</v>
      </c>
      <c r="O3676">
        <f t="shared" si="228"/>
        <v>529</v>
      </c>
      <c r="P3676" s="11">
        <f t="shared" si="229"/>
        <v>145.16</v>
      </c>
      <c r="Q3676" t="s">
        <v>8314</v>
      </c>
      <c r="R3676" t="s">
        <v>8315</v>
      </c>
      <c r="S3676" s="10">
        <f t="shared" si="230"/>
        <v>42556.873020833329</v>
      </c>
      <c r="T3676">
        <f t="shared" si="231"/>
        <v>2016</v>
      </c>
      <c r="U3676" s="15" t="str" cm="1">
        <f t="array" ref="U3676">_xlfn.IFS(MONTH($S3676)=1, "January", MONTH($S3676)=2, "Feburary", MONTH($S3676)=3, "March", MONTH($S3676)=4, "April", MONTH($S3676)=5, "May", MONTH($S3676)=6, "June", MONTH($S3676)=7, "July", MONTH($S3676)=8, "August", MONTH($S3676)=9, "September", MONTH($S3676)=10, "October", MONTH($S3676)=11, "November", MONTH($S3676)=12, "December")</f>
        <v>July</v>
      </c>
    </row>
    <row r="3677" spans="1:21" ht="30" x14ac:dyDescent="0.25">
      <c r="A3677">
        <v>3675</v>
      </c>
      <c r="B3677" s="3" t="s">
        <v>3671</v>
      </c>
      <c r="C3677" s="3" t="s">
        <v>7784</v>
      </c>
      <c r="D3677" s="6">
        <v>850</v>
      </c>
      <c r="E3677" s="8">
        <v>70</v>
      </c>
      <c r="F3677" t="s">
        <v>8217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8268</v>
      </c>
      <c r="O3677">
        <f t="shared" si="228"/>
        <v>8</v>
      </c>
      <c r="P3677" s="11">
        <f t="shared" si="229"/>
        <v>23.33</v>
      </c>
      <c r="Q3677" t="s">
        <v>8314</v>
      </c>
      <c r="R3677" t="s">
        <v>8315</v>
      </c>
      <c r="S3677" s="10">
        <f t="shared" si="230"/>
        <v>42493.597013888888</v>
      </c>
      <c r="T3677">
        <f t="shared" si="231"/>
        <v>2016</v>
      </c>
      <c r="U3677" s="15" t="str" cm="1">
        <f t="array" ref="U3677">_xlfn.IFS(MONTH($S3677)=1, "January", MONTH($S3677)=2, "Feburary", MONTH($S3677)=3, "March", MONTH($S3677)=4, "April", MONTH($S3677)=5, "May", MONTH($S3677)=6, "June", MONTH($S3677)=7, "July", MONTH($S3677)=8, "August", MONTH($S3677)=9, "September", MONTH($S3677)=10, "October", MONTH($S3677)=11, "November", MONTH($S3677)=12, "December")</f>
        <v>May</v>
      </c>
    </row>
    <row r="3678" spans="1:21" ht="30" x14ac:dyDescent="0.25">
      <c r="A3678">
        <v>3676</v>
      </c>
      <c r="B3678" s="3" t="s">
        <v>3672</v>
      </c>
      <c r="C3678" s="3" t="s">
        <v>7785</v>
      </c>
      <c r="D3678" s="6">
        <v>850</v>
      </c>
      <c r="E3678" s="8">
        <v>1030</v>
      </c>
      <c r="F3678" t="s">
        <v>8217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8268</v>
      </c>
      <c r="O3678">
        <f t="shared" si="228"/>
        <v>121</v>
      </c>
      <c r="P3678" s="11">
        <f t="shared" si="229"/>
        <v>64.38</v>
      </c>
      <c r="Q3678" t="s">
        <v>8314</v>
      </c>
      <c r="R3678" t="s">
        <v>8315</v>
      </c>
      <c r="S3678" s="10">
        <f t="shared" si="230"/>
        <v>41876.815787037034</v>
      </c>
      <c r="T3678">
        <f t="shared" si="231"/>
        <v>2014</v>
      </c>
      <c r="U3678" s="15" t="str" cm="1">
        <f t="array" ref="U3678">_xlfn.IFS(MONTH($S3678)=1, "January", MONTH($S3678)=2, "Feburary", MONTH($S3678)=3, "March", MONTH($S3678)=4, "April", MONTH($S3678)=5, "May", MONTH($S3678)=6, "June", MONTH($S3678)=7, "July", MONTH($S3678)=8, "August", MONTH($S3678)=9, "September", MONTH($S3678)=10, "October", MONTH($S3678)=11, "November", MONTH($S3678)=12, "December")</f>
        <v>August</v>
      </c>
    </row>
    <row r="3679" spans="1:21" ht="30" x14ac:dyDescent="0.25">
      <c r="A3679">
        <v>3677</v>
      </c>
      <c r="B3679" s="3" t="s">
        <v>3673</v>
      </c>
      <c r="C3679" s="3" t="s">
        <v>7786</v>
      </c>
      <c r="D3679" s="6">
        <v>850</v>
      </c>
      <c r="E3679" s="8">
        <v>12348.5</v>
      </c>
      <c r="F3679" t="s">
        <v>8217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8268</v>
      </c>
      <c r="O3679">
        <f t="shared" si="228"/>
        <v>1453</v>
      </c>
      <c r="P3679" s="11">
        <f t="shared" si="229"/>
        <v>62.05</v>
      </c>
      <c r="Q3679" t="s">
        <v>8314</v>
      </c>
      <c r="R3679" t="s">
        <v>8315</v>
      </c>
      <c r="S3679" s="10">
        <f t="shared" si="230"/>
        <v>41802.574282407404</v>
      </c>
      <c r="T3679">
        <f t="shared" si="231"/>
        <v>2014</v>
      </c>
      <c r="U3679" s="15" t="str" cm="1">
        <f t="array" ref="U3679">_xlfn.IFS(MONTH($S3679)=1, "January", MONTH($S3679)=2, "Feburary", MONTH($S3679)=3, "March", MONTH($S3679)=4, "April", MONTH($S3679)=5, "May", MONTH($S3679)=6, "June", MONTH($S3679)=7, "July", MONTH($S3679)=8, "August", MONTH($S3679)=9, "September", MONTH($S3679)=10, "October", MONTH($S3679)=11, "November", MONTH($S3679)=12, "December")</f>
        <v>June</v>
      </c>
    </row>
    <row r="3680" spans="1:21" ht="30" x14ac:dyDescent="0.25">
      <c r="A3680">
        <v>3678</v>
      </c>
      <c r="B3680" s="3" t="s">
        <v>3674</v>
      </c>
      <c r="C3680" s="3" t="s">
        <v>7787</v>
      </c>
      <c r="D3680" s="6">
        <v>850</v>
      </c>
      <c r="E3680" s="8">
        <v>2050</v>
      </c>
      <c r="F3680" t="s">
        <v>8217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8268</v>
      </c>
      <c r="O3680">
        <f t="shared" si="228"/>
        <v>241</v>
      </c>
      <c r="P3680" s="11">
        <f t="shared" si="229"/>
        <v>66.13</v>
      </c>
      <c r="Q3680" t="s">
        <v>8314</v>
      </c>
      <c r="R3680" t="s">
        <v>8315</v>
      </c>
      <c r="S3680" s="10">
        <f t="shared" si="230"/>
        <v>42120.531226851846</v>
      </c>
      <c r="T3680">
        <f t="shared" si="231"/>
        <v>2015</v>
      </c>
      <c r="U3680" s="15" t="str" cm="1">
        <f t="array" ref="U3680">_xlfn.IFS(MONTH($S3680)=1, "January", MONTH($S3680)=2, "Feburary", MONTH($S3680)=3, "March", MONTH($S3680)=4, "April", MONTH($S3680)=5, "May", MONTH($S3680)=6, "June", MONTH($S3680)=7, "July", MONTH($S3680)=8, "August", MONTH($S3680)=9, "September", MONTH($S3680)=10, "October", MONTH($S3680)=11, "November", MONTH($S3680)=12, "December")</f>
        <v>April</v>
      </c>
    </row>
    <row r="3681" spans="1:21" ht="30" x14ac:dyDescent="0.25">
      <c r="A3681">
        <v>3679</v>
      </c>
      <c r="B3681" s="3" t="s">
        <v>3675</v>
      </c>
      <c r="C3681" s="3" t="s">
        <v>7788</v>
      </c>
      <c r="D3681" s="6">
        <v>839</v>
      </c>
      <c r="E3681" s="8">
        <v>2202</v>
      </c>
      <c r="F3681" t="s">
        <v>8217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8268</v>
      </c>
      <c r="O3681">
        <f t="shared" si="228"/>
        <v>262</v>
      </c>
      <c r="P3681" s="11">
        <f t="shared" si="229"/>
        <v>73.400000000000006</v>
      </c>
      <c r="Q3681" t="s">
        <v>8314</v>
      </c>
      <c r="R3681" t="s">
        <v>8315</v>
      </c>
      <c r="S3681" s="10">
        <f t="shared" si="230"/>
        <v>41786.761354166665</v>
      </c>
      <c r="T3681">
        <f t="shared" si="231"/>
        <v>2014</v>
      </c>
      <c r="U3681" s="15" t="str" cm="1">
        <f t="array" ref="U3681">_xlfn.IFS(MONTH($S3681)=1, "January", MONTH($S3681)=2, "Feburary", MONTH($S3681)=3, "March", MONTH($S3681)=4, "April", MONTH($S3681)=5, "May", MONTH($S3681)=6, "June", MONTH($S3681)=7, "July", MONTH($S3681)=8, "August", MONTH($S3681)=9, "September", MONTH($S3681)=10, "October", MONTH($S3681)=11, "November", MONTH($S3681)=12, "December")</f>
        <v>May</v>
      </c>
    </row>
    <row r="3682" spans="1:21" ht="30" x14ac:dyDescent="0.25">
      <c r="A3682">
        <v>3680</v>
      </c>
      <c r="B3682" s="3" t="s">
        <v>3676</v>
      </c>
      <c r="C3682" s="3" t="s">
        <v>7789</v>
      </c>
      <c r="D3682" s="6">
        <v>800</v>
      </c>
      <c r="E3682" s="8">
        <v>3383</v>
      </c>
      <c r="F3682" t="s">
        <v>8217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8268</v>
      </c>
      <c r="O3682">
        <f t="shared" si="228"/>
        <v>423</v>
      </c>
      <c r="P3682" s="11">
        <f t="shared" si="229"/>
        <v>99.5</v>
      </c>
      <c r="Q3682" t="s">
        <v>8314</v>
      </c>
      <c r="R3682" t="s">
        <v>8315</v>
      </c>
      <c r="S3682" s="10">
        <f t="shared" si="230"/>
        <v>42627.454097222217</v>
      </c>
      <c r="T3682">
        <f t="shared" si="231"/>
        <v>2016</v>
      </c>
      <c r="U3682" s="15" t="str" cm="1">
        <f t="array" ref="U3682">_xlfn.IFS(MONTH($S3682)=1, "January", MONTH($S3682)=2, "Feburary", MONTH($S3682)=3, "March", MONTH($S3682)=4, "April", MONTH($S3682)=5, "May", MONTH($S3682)=6, "June", MONTH($S3682)=7, "July", MONTH($S3682)=8, "August", MONTH($S3682)=9, "September", MONTH($S3682)=10, "October", MONTH($S3682)=11, "November", MONTH($S3682)=12, "December")</f>
        <v>September</v>
      </c>
    </row>
    <row r="3683" spans="1:21" ht="30" x14ac:dyDescent="0.25">
      <c r="A3683">
        <v>3681</v>
      </c>
      <c r="B3683" s="3" t="s">
        <v>3677</v>
      </c>
      <c r="C3683" s="3" t="s">
        <v>7790</v>
      </c>
      <c r="D3683" s="6">
        <v>800</v>
      </c>
      <c r="E3683" s="8">
        <v>1119</v>
      </c>
      <c r="F3683" t="s">
        <v>8217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8268</v>
      </c>
      <c r="O3683">
        <f t="shared" si="228"/>
        <v>140</v>
      </c>
      <c r="P3683" s="11">
        <f t="shared" si="229"/>
        <v>62.17</v>
      </c>
      <c r="Q3683" t="s">
        <v>8314</v>
      </c>
      <c r="R3683" t="s">
        <v>8315</v>
      </c>
      <c r="S3683" s="10">
        <f t="shared" si="230"/>
        <v>42374.651504629626</v>
      </c>
      <c r="T3683">
        <f t="shared" si="231"/>
        <v>2016</v>
      </c>
      <c r="U3683" s="15" t="str" cm="1">
        <f t="array" ref="U3683">_xlfn.IFS(MONTH($S3683)=1, "January", MONTH($S3683)=2, "Feburary", MONTH($S3683)=3, "March", MONTH($S3683)=4, "April", MONTH($S3683)=5, "May", MONTH($S3683)=6, "June", MONTH($S3683)=7, "July", MONTH($S3683)=8, "August", MONTH($S3683)=9, "September", MONTH($S3683)=10, "October", MONTH($S3683)=11, "November", MONTH($S3683)=12, "December")</f>
        <v>January</v>
      </c>
    </row>
    <row r="3684" spans="1:21" ht="30" x14ac:dyDescent="0.25">
      <c r="A3684">
        <v>3682</v>
      </c>
      <c r="B3684" s="3" t="s">
        <v>3678</v>
      </c>
      <c r="C3684" s="3" t="s">
        <v>7791</v>
      </c>
      <c r="D3684" s="6">
        <v>800</v>
      </c>
      <c r="E3684" s="8">
        <v>4176</v>
      </c>
      <c r="F3684" t="s">
        <v>8217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8268</v>
      </c>
      <c r="O3684">
        <f t="shared" si="228"/>
        <v>522</v>
      </c>
      <c r="P3684" s="11">
        <f t="shared" si="229"/>
        <v>62.33</v>
      </c>
      <c r="Q3684" t="s">
        <v>8314</v>
      </c>
      <c r="R3684" t="s">
        <v>8315</v>
      </c>
      <c r="S3684" s="10">
        <f t="shared" si="230"/>
        <v>41772.685393518521</v>
      </c>
      <c r="T3684">
        <f t="shared" si="231"/>
        <v>2014</v>
      </c>
      <c r="U3684" s="15" t="str" cm="1">
        <f t="array" ref="U3684">_xlfn.IFS(MONTH($S3684)=1, "January", MONTH($S3684)=2, "Feburary", MONTH($S3684)=3, "March", MONTH($S3684)=4, "April", MONTH($S3684)=5, "May", MONTH($S3684)=6, "June", MONTH($S3684)=7, "July", MONTH($S3684)=8, "August", MONTH($S3684)=9, "September", MONTH($S3684)=10, "October", MONTH($S3684)=11, "November", MONTH($S3684)=12, "December")</f>
        <v>May</v>
      </c>
    </row>
    <row r="3685" spans="1:21" ht="30" x14ac:dyDescent="0.25">
      <c r="A3685">
        <v>3683</v>
      </c>
      <c r="B3685" s="3" t="s">
        <v>3679</v>
      </c>
      <c r="C3685" s="3" t="s">
        <v>7792</v>
      </c>
      <c r="D3685" s="6">
        <v>800</v>
      </c>
      <c r="E3685" s="8">
        <v>3880</v>
      </c>
      <c r="F3685" t="s">
        <v>8217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8268</v>
      </c>
      <c r="O3685">
        <f t="shared" si="228"/>
        <v>485</v>
      </c>
      <c r="P3685" s="11">
        <f t="shared" si="229"/>
        <v>58.79</v>
      </c>
      <c r="Q3685" t="s">
        <v>8314</v>
      </c>
      <c r="R3685" t="s">
        <v>8315</v>
      </c>
      <c r="S3685" s="10">
        <f t="shared" si="230"/>
        <v>42633.116851851853</v>
      </c>
      <c r="T3685">
        <f t="shared" si="231"/>
        <v>2016</v>
      </c>
      <c r="U3685" s="15" t="str" cm="1">
        <f t="array" ref="U3685">_xlfn.IFS(MONTH($S3685)=1, "January", MONTH($S3685)=2, "Feburary", MONTH($S3685)=3, "March", MONTH($S3685)=4, "April", MONTH($S3685)=5, "May", MONTH($S3685)=6, "June", MONTH($S3685)=7, "July", MONTH($S3685)=8, "August", MONTH($S3685)=9, "September", MONTH($S3685)=10, "October", MONTH($S3685)=11, "November", MONTH($S3685)=12, "December")</f>
        <v>September</v>
      </c>
    </row>
    <row r="3686" spans="1:21" ht="30" x14ac:dyDescent="0.25">
      <c r="A3686">
        <v>3684</v>
      </c>
      <c r="B3686" s="3" t="s">
        <v>3680</v>
      </c>
      <c r="C3686" s="3" t="s">
        <v>7793</v>
      </c>
      <c r="D3686" s="6">
        <v>800</v>
      </c>
      <c r="E3686" s="8">
        <v>1043</v>
      </c>
      <c r="F3686" t="s">
        <v>8217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8268</v>
      </c>
      <c r="O3686">
        <f t="shared" si="228"/>
        <v>130</v>
      </c>
      <c r="P3686" s="11">
        <f t="shared" si="229"/>
        <v>45.35</v>
      </c>
      <c r="Q3686" t="s">
        <v>8314</v>
      </c>
      <c r="R3686" t="s">
        <v>8315</v>
      </c>
      <c r="S3686" s="10">
        <f t="shared" si="230"/>
        <v>42219.180393518516</v>
      </c>
      <c r="T3686">
        <f t="shared" si="231"/>
        <v>2015</v>
      </c>
      <c r="U3686" s="15" t="str" cm="1">
        <f t="array" ref="U3686">_xlfn.IFS(MONTH($S3686)=1, "January", MONTH($S3686)=2, "Feburary", MONTH($S3686)=3, "March", MONTH($S3686)=4, "April", MONTH($S3686)=5, "May", MONTH($S3686)=6, "June", MONTH($S3686)=7, "July", MONTH($S3686)=8, "August", MONTH($S3686)=9, "September", MONTH($S3686)=10, "October", MONTH($S3686)=11, "November", MONTH($S3686)=12, "December")</f>
        <v>August</v>
      </c>
    </row>
    <row r="3687" spans="1:21" ht="30" x14ac:dyDescent="0.25">
      <c r="A3687">
        <v>3685</v>
      </c>
      <c r="B3687" s="3" t="s">
        <v>3681</v>
      </c>
      <c r="C3687" s="3" t="s">
        <v>7794</v>
      </c>
      <c r="D3687" s="6">
        <v>800</v>
      </c>
      <c r="E3687" s="8">
        <v>5285</v>
      </c>
      <c r="F3687" t="s">
        <v>8217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>
        <f t="shared" si="228"/>
        <v>661</v>
      </c>
      <c r="P3687" s="11">
        <f t="shared" si="229"/>
        <v>41.94</v>
      </c>
      <c r="Q3687" t="s">
        <v>8314</v>
      </c>
      <c r="R3687" t="s">
        <v>8315</v>
      </c>
      <c r="S3687" s="10">
        <f t="shared" si="230"/>
        <v>41753.593275462961</v>
      </c>
      <c r="T3687">
        <f t="shared" si="231"/>
        <v>2014</v>
      </c>
      <c r="U3687" s="15" t="str" cm="1">
        <f t="array" ref="U3687">_xlfn.IFS(MONTH($S3687)=1, "January", MONTH($S3687)=2, "Feburary", MONTH($S3687)=3, "March", MONTH($S3687)=4, "April", MONTH($S3687)=5, "May", MONTH($S3687)=6, "June", MONTH($S3687)=7, "July", MONTH($S3687)=8, "August", MONTH($S3687)=9, "September", MONTH($S3687)=10, "October", MONTH($S3687)=11, "November", MONTH($S3687)=12, "December")</f>
        <v>April</v>
      </c>
    </row>
    <row r="3688" spans="1:21" ht="30" x14ac:dyDescent="0.25">
      <c r="A3688">
        <v>3686</v>
      </c>
      <c r="B3688" s="3" t="s">
        <v>3682</v>
      </c>
      <c r="C3688" s="3" t="s">
        <v>7795</v>
      </c>
      <c r="D3688" s="6">
        <v>800</v>
      </c>
      <c r="E3688" s="8">
        <v>355</v>
      </c>
      <c r="F3688" t="s">
        <v>8217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8268</v>
      </c>
      <c r="O3688">
        <f t="shared" si="228"/>
        <v>44</v>
      </c>
      <c r="P3688" s="11">
        <f t="shared" si="229"/>
        <v>59.17</v>
      </c>
      <c r="Q3688" t="s">
        <v>8314</v>
      </c>
      <c r="R3688" t="s">
        <v>8315</v>
      </c>
      <c r="S3688" s="10">
        <f t="shared" si="230"/>
        <v>42230.662731481483</v>
      </c>
      <c r="T3688">
        <f t="shared" si="231"/>
        <v>2015</v>
      </c>
      <c r="U3688" s="15" t="str" cm="1">
        <f t="array" ref="U3688">_xlfn.IFS(MONTH($S3688)=1, "January", MONTH($S3688)=2, "Feburary", MONTH($S3688)=3, "March", MONTH($S3688)=4, "April", MONTH($S3688)=5, "May", MONTH($S3688)=6, "June", MONTH($S3688)=7, "July", MONTH($S3688)=8, "August", MONTH($S3688)=9, "September", MONTH($S3688)=10, "October", MONTH($S3688)=11, "November", MONTH($S3688)=12, "December")</f>
        <v>August</v>
      </c>
    </row>
    <row r="3689" spans="1:21" ht="30" x14ac:dyDescent="0.25">
      <c r="A3689">
        <v>3687</v>
      </c>
      <c r="B3689" s="3" t="s">
        <v>3683</v>
      </c>
      <c r="C3689" s="3" t="s">
        <v>7796</v>
      </c>
      <c r="D3689" s="6">
        <v>800</v>
      </c>
      <c r="E3689" s="8">
        <v>5012.25</v>
      </c>
      <c r="F3689" t="s">
        <v>8217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8268</v>
      </c>
      <c r="O3689">
        <f t="shared" si="228"/>
        <v>627</v>
      </c>
      <c r="P3689" s="11">
        <f t="shared" si="229"/>
        <v>200.49</v>
      </c>
      <c r="Q3689" t="s">
        <v>8314</v>
      </c>
      <c r="R3689" t="s">
        <v>8315</v>
      </c>
      <c r="S3689" s="10">
        <f t="shared" si="230"/>
        <v>41787.218229166669</v>
      </c>
      <c r="T3689">
        <f t="shared" si="231"/>
        <v>2014</v>
      </c>
      <c r="U3689" s="15" t="str" cm="1">
        <f t="array" ref="U3689">_xlfn.IFS(MONTH($S3689)=1, "January", MONTH($S3689)=2, "Feburary", MONTH($S3689)=3, "March", MONTH($S3689)=4, "April", MONTH($S3689)=5, "May", MONTH($S3689)=6, "June", MONTH($S3689)=7, "July", MONTH($S3689)=8, "August", MONTH($S3689)=9, "September", MONTH($S3689)=10, "October", MONTH($S3689)=11, "November", MONTH($S3689)=12, "December")</f>
        <v>May</v>
      </c>
    </row>
    <row r="3690" spans="1:21" ht="30" x14ac:dyDescent="0.25">
      <c r="A3690">
        <v>3688</v>
      </c>
      <c r="B3690" s="3" t="s">
        <v>3684</v>
      </c>
      <c r="C3690" s="3" t="s">
        <v>7797</v>
      </c>
      <c r="D3690" s="6">
        <v>800</v>
      </c>
      <c r="E3690" s="8">
        <v>3275</v>
      </c>
      <c r="F3690" t="s">
        <v>8217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8268</v>
      </c>
      <c r="O3690">
        <f t="shared" si="228"/>
        <v>409</v>
      </c>
      <c r="P3690" s="11">
        <f t="shared" si="229"/>
        <v>83.97</v>
      </c>
      <c r="Q3690" t="s">
        <v>8314</v>
      </c>
      <c r="R3690" t="s">
        <v>8315</v>
      </c>
      <c r="S3690" s="10">
        <f t="shared" si="230"/>
        <v>41829.787083333329</v>
      </c>
      <c r="T3690">
        <f t="shared" si="231"/>
        <v>2014</v>
      </c>
      <c r="U3690" s="15" t="str" cm="1">
        <f t="array" ref="U3690">_xlfn.IFS(MONTH($S3690)=1, "January", MONTH($S3690)=2, "Feburary", MONTH($S3690)=3, "March", MONTH($S3690)=4, "April", MONTH($S3690)=5, "May", MONTH($S3690)=6, "June", MONTH($S3690)=7, "July", MONTH($S3690)=8, "August", MONTH($S3690)=9, "September", MONTH($S3690)=10, "October", MONTH($S3690)=11, "November", MONTH($S3690)=12, "December")</f>
        <v>July</v>
      </c>
    </row>
    <row r="3691" spans="1:21" ht="30" x14ac:dyDescent="0.25">
      <c r="A3691">
        <v>3689</v>
      </c>
      <c r="B3691" s="3" t="s">
        <v>3685</v>
      </c>
      <c r="C3691" s="3" t="s">
        <v>7798</v>
      </c>
      <c r="D3691" s="6">
        <v>800</v>
      </c>
      <c r="E3691" s="8">
        <v>3550</v>
      </c>
      <c r="F3691" t="s">
        <v>8217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8268</v>
      </c>
      <c r="O3691">
        <f t="shared" si="228"/>
        <v>444</v>
      </c>
      <c r="P3691" s="11">
        <f t="shared" si="229"/>
        <v>57.26</v>
      </c>
      <c r="Q3691" t="s">
        <v>8314</v>
      </c>
      <c r="R3691" t="s">
        <v>8315</v>
      </c>
      <c r="S3691" s="10">
        <f t="shared" si="230"/>
        <v>42147.826840277776</v>
      </c>
      <c r="T3691">
        <f t="shared" si="231"/>
        <v>2015</v>
      </c>
      <c r="U3691" s="15" t="str" cm="1">
        <f t="array" ref="U3691">_xlfn.IFS(MONTH($S3691)=1, "January", MONTH($S3691)=2, "Feburary", MONTH($S3691)=3, "March", MONTH($S3691)=4, "April", MONTH($S3691)=5, "May", MONTH($S3691)=6, "June", MONTH($S3691)=7, "July", MONTH($S3691)=8, "August", MONTH($S3691)=9, "September", MONTH($S3691)=10, "October", MONTH($S3691)=11, "November", MONTH($S3691)=12, "December")</f>
        <v>May</v>
      </c>
    </row>
    <row r="3692" spans="1:21" ht="30" x14ac:dyDescent="0.25">
      <c r="A3692">
        <v>3690</v>
      </c>
      <c r="B3692" s="3" t="s">
        <v>3686</v>
      </c>
      <c r="C3692" s="3" t="s">
        <v>7799</v>
      </c>
      <c r="D3692" s="6">
        <v>800</v>
      </c>
      <c r="E3692" s="8">
        <v>1800</v>
      </c>
      <c r="F3692" t="s">
        <v>8217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8268</v>
      </c>
      <c r="O3692">
        <f t="shared" si="228"/>
        <v>225</v>
      </c>
      <c r="P3692" s="11">
        <f t="shared" si="229"/>
        <v>58.06</v>
      </c>
      <c r="Q3692" t="s">
        <v>8314</v>
      </c>
      <c r="R3692" t="s">
        <v>8315</v>
      </c>
      <c r="S3692" s="10">
        <f t="shared" si="230"/>
        <v>41940.598182870373</v>
      </c>
      <c r="T3692">
        <f t="shared" si="231"/>
        <v>2014</v>
      </c>
      <c r="U3692" s="15" t="str" cm="1">
        <f t="array" ref="U3692">_xlfn.IFS(MONTH($S3692)=1, "January", MONTH($S3692)=2, "Feburary", MONTH($S3692)=3, "March", MONTH($S3692)=4, "April", MONTH($S3692)=5, "May", MONTH($S3692)=6, "June", MONTH($S3692)=7, "July", MONTH($S3692)=8, "August", MONTH($S3692)=9, "September", MONTH($S3692)=10, "October", MONTH($S3692)=11, "November", MONTH($S3692)=12, "December")</f>
        <v>October</v>
      </c>
    </row>
    <row r="3693" spans="1:21" ht="30" x14ac:dyDescent="0.25">
      <c r="A3693">
        <v>3691</v>
      </c>
      <c r="B3693" s="3" t="s">
        <v>3687</v>
      </c>
      <c r="C3693" s="3" t="s">
        <v>7800</v>
      </c>
      <c r="D3693" s="6">
        <v>800</v>
      </c>
      <c r="E3693" s="8">
        <v>51184</v>
      </c>
      <c r="F3693" t="s">
        <v>8217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8268</v>
      </c>
      <c r="O3693">
        <f t="shared" si="228"/>
        <v>6398</v>
      </c>
      <c r="P3693" s="11">
        <f t="shared" si="229"/>
        <v>186.8</v>
      </c>
      <c r="Q3693" t="s">
        <v>8314</v>
      </c>
      <c r="R3693" t="s">
        <v>8315</v>
      </c>
      <c r="S3693" s="10">
        <f t="shared" si="230"/>
        <v>42020.700567129628</v>
      </c>
      <c r="T3693">
        <f t="shared" si="231"/>
        <v>2015</v>
      </c>
      <c r="U3693" s="15" t="str" cm="1">
        <f t="array" ref="U3693">_xlfn.IFS(MONTH($S3693)=1, "January", MONTH($S3693)=2, "Feburary", MONTH($S3693)=3, "March", MONTH($S3693)=4, "April", MONTH($S3693)=5, "May", MONTH($S3693)=6, "June", MONTH($S3693)=7, "July", MONTH($S3693)=8, "August", MONTH($S3693)=9, "September", MONTH($S3693)=10, "October", MONTH($S3693)=11, "November", MONTH($S3693)=12, "December")</f>
        <v>January</v>
      </c>
    </row>
    <row r="3694" spans="1:21" x14ac:dyDescent="0.25">
      <c r="A3694">
        <v>3692</v>
      </c>
      <c r="B3694" s="3" t="s">
        <v>3688</v>
      </c>
      <c r="C3694" s="3" t="s">
        <v>7801</v>
      </c>
      <c r="D3694" s="6">
        <v>800</v>
      </c>
      <c r="E3694" s="8">
        <v>1260</v>
      </c>
      <c r="F3694" t="s">
        <v>8217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8268</v>
      </c>
      <c r="O3694">
        <f t="shared" si="228"/>
        <v>158</v>
      </c>
      <c r="P3694" s="11">
        <f t="shared" si="229"/>
        <v>74.12</v>
      </c>
      <c r="Q3694" t="s">
        <v>8314</v>
      </c>
      <c r="R3694" t="s">
        <v>8315</v>
      </c>
      <c r="S3694" s="10">
        <f t="shared" si="230"/>
        <v>41891.96503472222</v>
      </c>
      <c r="T3694">
        <f t="shared" si="231"/>
        <v>2014</v>
      </c>
      <c r="U3694" s="15" t="str" cm="1">
        <f t="array" ref="U3694">_xlfn.IFS(MONTH($S3694)=1, "January", MONTH($S3694)=2, "Feburary", MONTH($S3694)=3, "March", MONTH($S3694)=4, "April", MONTH($S3694)=5, "May", MONTH($S3694)=6, "June", MONTH($S3694)=7, "July", MONTH($S3694)=8, "August", MONTH($S3694)=9, "September", MONTH($S3694)=10, "October", MONTH($S3694)=11, "November", MONTH($S3694)=12, "December")</f>
        <v>September</v>
      </c>
    </row>
    <row r="3695" spans="1:21" ht="30" x14ac:dyDescent="0.25">
      <c r="A3695">
        <v>3693</v>
      </c>
      <c r="B3695" s="3" t="s">
        <v>3689</v>
      </c>
      <c r="C3695" s="3" t="s">
        <v>7802</v>
      </c>
      <c r="D3695" s="6">
        <v>800</v>
      </c>
      <c r="E3695" s="8">
        <v>430</v>
      </c>
      <c r="F3695" t="s">
        <v>8217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8268</v>
      </c>
      <c r="O3695">
        <f t="shared" si="228"/>
        <v>54</v>
      </c>
      <c r="P3695" s="11">
        <f t="shared" si="229"/>
        <v>30.71</v>
      </c>
      <c r="Q3695" t="s">
        <v>8314</v>
      </c>
      <c r="R3695" t="s">
        <v>8315</v>
      </c>
      <c r="S3695" s="10">
        <f t="shared" si="230"/>
        <v>42309.191307870366</v>
      </c>
      <c r="T3695">
        <f t="shared" si="231"/>
        <v>2015</v>
      </c>
      <c r="U3695" s="15" t="str" cm="1">
        <f t="array" ref="U3695">_xlfn.IFS(MONTH($S3695)=1, "January", MONTH($S3695)=2, "Feburary", MONTH($S3695)=3, "March", MONTH($S3695)=4, "April", MONTH($S3695)=5, "May", MONTH($S3695)=6, "June", MONTH($S3695)=7, "July", MONTH($S3695)=8, "August", MONTH($S3695)=9, "September", MONTH($S3695)=10, "October", MONTH($S3695)=11, "November", MONTH($S3695)=12, "December")</f>
        <v>November</v>
      </c>
    </row>
    <row r="3696" spans="1:21" ht="30" x14ac:dyDescent="0.25">
      <c r="A3696">
        <v>3694</v>
      </c>
      <c r="B3696" s="3" t="s">
        <v>3690</v>
      </c>
      <c r="C3696" s="3" t="s">
        <v>7803</v>
      </c>
      <c r="D3696" s="6">
        <v>800</v>
      </c>
      <c r="E3696" s="8">
        <v>3760</v>
      </c>
      <c r="F3696" t="s">
        <v>8217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>
        <f t="shared" si="228"/>
        <v>470</v>
      </c>
      <c r="P3696" s="11">
        <f t="shared" si="229"/>
        <v>62.67</v>
      </c>
      <c r="Q3696" t="s">
        <v>8314</v>
      </c>
      <c r="R3696" t="s">
        <v>8315</v>
      </c>
      <c r="S3696" s="10">
        <f t="shared" si="230"/>
        <v>42490.133877314816</v>
      </c>
      <c r="T3696">
        <f t="shared" si="231"/>
        <v>2016</v>
      </c>
      <c r="U3696" s="15" t="str" cm="1">
        <f t="array" ref="U3696">_xlfn.IFS(MONTH($S3696)=1, "January", MONTH($S3696)=2, "Feburary", MONTH($S3696)=3, "March", MONTH($S3696)=4, "April", MONTH($S3696)=5, "May", MONTH($S3696)=6, "June", MONTH($S3696)=7, "July", MONTH($S3696)=8, "August", MONTH($S3696)=9, "September", MONTH($S3696)=10, "October", MONTH($S3696)=11, "November", MONTH($S3696)=12, "December")</f>
        <v>April</v>
      </c>
    </row>
    <row r="3697" spans="1:21" ht="30" x14ac:dyDescent="0.25">
      <c r="A3697">
        <v>3695</v>
      </c>
      <c r="B3697" s="3" t="s">
        <v>3691</v>
      </c>
      <c r="C3697" s="3" t="s">
        <v>7804</v>
      </c>
      <c r="D3697" s="6">
        <v>800</v>
      </c>
      <c r="E3697" s="8">
        <v>4005</v>
      </c>
      <c r="F3697" t="s">
        <v>8217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8268</v>
      </c>
      <c r="O3697">
        <f t="shared" si="228"/>
        <v>501</v>
      </c>
      <c r="P3697" s="11">
        <f t="shared" si="229"/>
        <v>121.36</v>
      </c>
      <c r="Q3697" t="s">
        <v>8314</v>
      </c>
      <c r="R3697" t="s">
        <v>8315</v>
      </c>
      <c r="S3697" s="10">
        <f t="shared" si="230"/>
        <v>41995.870486111111</v>
      </c>
      <c r="T3697">
        <f t="shared" si="231"/>
        <v>2014</v>
      </c>
      <c r="U3697" s="15" t="str" cm="1">
        <f t="array" ref="U3697">_xlfn.IFS(MONTH($S3697)=1, "January", MONTH($S3697)=2, "Feburary", MONTH($S3697)=3, "March", MONTH($S3697)=4, "April", MONTH($S3697)=5, "May", MONTH($S3697)=6, "June", MONTH($S3697)=7, "July", MONTH($S3697)=8, "August", MONTH($S3697)=9, "September", MONTH($S3697)=10, "October", MONTH($S3697)=11, "November", MONTH($S3697)=12, "December")</f>
        <v>December</v>
      </c>
    </row>
    <row r="3698" spans="1:21" ht="30" x14ac:dyDescent="0.25">
      <c r="A3698">
        <v>3696</v>
      </c>
      <c r="B3698" s="3" t="s">
        <v>3692</v>
      </c>
      <c r="C3698" s="3" t="s">
        <v>7805</v>
      </c>
      <c r="D3698" s="6">
        <v>800</v>
      </c>
      <c r="E3698" s="8">
        <v>3100</v>
      </c>
      <c r="F3698" t="s">
        <v>8217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8268</v>
      </c>
      <c r="O3698">
        <f t="shared" si="228"/>
        <v>388</v>
      </c>
      <c r="P3698" s="11">
        <f t="shared" si="229"/>
        <v>39.74</v>
      </c>
      <c r="Q3698" t="s">
        <v>8314</v>
      </c>
      <c r="R3698" t="s">
        <v>8315</v>
      </c>
      <c r="S3698" s="10">
        <f t="shared" si="230"/>
        <v>41988.617083333331</v>
      </c>
      <c r="T3698">
        <f t="shared" si="231"/>
        <v>2014</v>
      </c>
      <c r="U3698" s="15" t="str" cm="1">
        <f t="array" ref="U3698">_xlfn.IFS(MONTH($S3698)=1, "January", MONTH($S3698)=2, "Feburary", MONTH($S3698)=3, "March", MONTH($S3698)=4, "April", MONTH($S3698)=5, "May", MONTH($S3698)=6, "June", MONTH($S3698)=7, "July", MONTH($S3698)=8, "August", MONTH($S3698)=9, "September", MONTH($S3698)=10, "October", MONTH($S3698)=11, "November", MONTH($S3698)=12, "December")</f>
        <v>December</v>
      </c>
    </row>
    <row r="3699" spans="1:21" ht="30" x14ac:dyDescent="0.25">
      <c r="A3699">
        <v>3697</v>
      </c>
      <c r="B3699" s="3" t="s">
        <v>3693</v>
      </c>
      <c r="C3699" s="3" t="s">
        <v>7806</v>
      </c>
      <c r="D3699" s="6">
        <v>800</v>
      </c>
      <c r="E3699" s="8">
        <v>2160</v>
      </c>
      <c r="F3699" t="s">
        <v>8217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8268</v>
      </c>
      <c r="O3699">
        <f t="shared" si="228"/>
        <v>270</v>
      </c>
      <c r="P3699" s="11">
        <f t="shared" si="229"/>
        <v>72</v>
      </c>
      <c r="Q3699" t="s">
        <v>8314</v>
      </c>
      <c r="R3699" t="s">
        <v>8315</v>
      </c>
      <c r="S3699" s="10">
        <f t="shared" si="230"/>
        <v>42479.465833333335</v>
      </c>
      <c r="T3699">
        <f t="shared" si="231"/>
        <v>2016</v>
      </c>
      <c r="U3699" s="15" t="str" cm="1">
        <f t="array" ref="U3699">_xlfn.IFS(MONTH($S3699)=1, "January", MONTH($S3699)=2, "Feburary", MONTH($S3699)=3, "March", MONTH($S3699)=4, "April", MONTH($S3699)=5, "May", MONTH($S3699)=6, "June", MONTH($S3699)=7, "July", MONTH($S3699)=8, "August", MONTH($S3699)=9, "September", MONTH($S3699)=10, "October", MONTH($S3699)=11, "November", MONTH($S3699)=12, "December")</f>
        <v>April</v>
      </c>
    </row>
    <row r="3700" spans="1:21" ht="30" x14ac:dyDescent="0.25">
      <c r="A3700">
        <v>3698</v>
      </c>
      <c r="B3700" s="3" t="s">
        <v>3694</v>
      </c>
      <c r="C3700" s="3" t="s">
        <v>7807</v>
      </c>
      <c r="D3700" s="6">
        <v>800</v>
      </c>
      <c r="E3700" s="8">
        <v>5526</v>
      </c>
      <c r="F3700" t="s">
        <v>8217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8268</v>
      </c>
      <c r="O3700">
        <f t="shared" si="228"/>
        <v>691</v>
      </c>
      <c r="P3700" s="11">
        <f t="shared" si="229"/>
        <v>40.630000000000003</v>
      </c>
      <c r="Q3700" t="s">
        <v>8314</v>
      </c>
      <c r="R3700" t="s">
        <v>8315</v>
      </c>
      <c r="S3700" s="10">
        <f t="shared" si="230"/>
        <v>42401.806562500002</v>
      </c>
      <c r="T3700">
        <f t="shared" si="231"/>
        <v>2016</v>
      </c>
      <c r="U3700" s="15" t="str" cm="1">
        <f t="array" ref="U3700">_xlfn.IFS(MONTH($S3700)=1, "January", MONTH($S3700)=2, "Feburary", MONTH($S3700)=3, "March", MONTH($S3700)=4, "April", MONTH($S3700)=5, "May", MONTH($S3700)=6, "June", MONTH($S3700)=7, "July", MONTH($S3700)=8, "August", MONTH($S3700)=9, "September", MONTH($S3700)=10, "October", MONTH($S3700)=11, "November", MONTH($S3700)=12, "December")</f>
        <v>Feburary</v>
      </c>
    </row>
    <row r="3701" spans="1:21" ht="30" x14ac:dyDescent="0.25">
      <c r="A3701">
        <v>3699</v>
      </c>
      <c r="B3701" s="3" t="s">
        <v>3695</v>
      </c>
      <c r="C3701" s="3" t="s">
        <v>7808</v>
      </c>
      <c r="D3701" s="6">
        <v>800</v>
      </c>
      <c r="E3701" s="8">
        <v>2520</v>
      </c>
      <c r="F3701" t="s">
        <v>8217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8268</v>
      </c>
      <c r="O3701">
        <f t="shared" si="228"/>
        <v>315</v>
      </c>
      <c r="P3701" s="11">
        <f t="shared" si="229"/>
        <v>63</v>
      </c>
      <c r="Q3701" t="s">
        <v>8314</v>
      </c>
      <c r="R3701" t="s">
        <v>8315</v>
      </c>
      <c r="S3701" s="10">
        <f t="shared" si="230"/>
        <v>41897.602037037039</v>
      </c>
      <c r="T3701">
        <f t="shared" si="231"/>
        <v>2014</v>
      </c>
      <c r="U3701" s="15" t="str" cm="1">
        <f t="array" ref="U3701">_xlfn.IFS(MONTH($S3701)=1, "January", MONTH($S3701)=2, "Feburary", MONTH($S3701)=3, "March", MONTH($S3701)=4, "April", MONTH($S3701)=5, "May", MONTH($S3701)=6, "June", MONTH($S3701)=7, "July", MONTH($S3701)=8, "August", MONTH($S3701)=9, "September", MONTH($S3701)=10, "October", MONTH($S3701)=11, "November", MONTH($S3701)=12, "December")</f>
        <v>September</v>
      </c>
    </row>
    <row r="3702" spans="1:21" x14ac:dyDescent="0.25">
      <c r="A3702">
        <v>3700</v>
      </c>
      <c r="B3702" s="3" t="s">
        <v>3696</v>
      </c>
      <c r="C3702" s="3" t="s">
        <v>7809</v>
      </c>
      <c r="D3702" s="6">
        <v>800</v>
      </c>
      <c r="E3702" s="8">
        <v>606</v>
      </c>
      <c r="F3702" t="s">
        <v>8217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8268</v>
      </c>
      <c r="O3702">
        <f t="shared" si="228"/>
        <v>76</v>
      </c>
      <c r="P3702" s="11">
        <f t="shared" si="229"/>
        <v>33.67</v>
      </c>
      <c r="Q3702" t="s">
        <v>8314</v>
      </c>
      <c r="R3702" t="s">
        <v>8315</v>
      </c>
      <c r="S3702" s="10">
        <f t="shared" si="230"/>
        <v>41882.585648148146</v>
      </c>
      <c r="T3702">
        <f t="shared" si="231"/>
        <v>2014</v>
      </c>
      <c r="U3702" s="15" t="str" cm="1">
        <f t="array" ref="U3702">_xlfn.IFS(MONTH($S3702)=1, "January", MONTH($S3702)=2, "Feburary", MONTH($S3702)=3, "March", MONTH($S3702)=4, "April", MONTH($S3702)=5, "May", MONTH($S3702)=6, "June", MONTH($S3702)=7, "July", MONTH($S3702)=8, "August", MONTH($S3702)=9, "September", MONTH($S3702)=10, "October", MONTH($S3702)=11, "November", MONTH($S3702)=12, "December")</f>
        <v>August</v>
      </c>
    </row>
    <row r="3703" spans="1:21" ht="30" x14ac:dyDescent="0.25">
      <c r="A3703">
        <v>3701</v>
      </c>
      <c r="B3703" s="3" t="s">
        <v>3697</v>
      </c>
      <c r="C3703" s="3" t="s">
        <v>7810</v>
      </c>
      <c r="D3703" s="6">
        <v>800</v>
      </c>
      <c r="E3703" s="8">
        <v>1505</v>
      </c>
      <c r="F3703" t="s">
        <v>8217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8268</v>
      </c>
      <c r="O3703">
        <f t="shared" si="228"/>
        <v>188</v>
      </c>
      <c r="P3703" s="11">
        <f t="shared" si="229"/>
        <v>38.590000000000003</v>
      </c>
      <c r="Q3703" t="s">
        <v>8314</v>
      </c>
      <c r="R3703" t="s">
        <v>8315</v>
      </c>
      <c r="S3703" s="10">
        <f t="shared" si="230"/>
        <v>42129.541585648149</v>
      </c>
      <c r="T3703">
        <f t="shared" si="231"/>
        <v>2015</v>
      </c>
      <c r="U3703" s="15" t="str" cm="1">
        <f t="array" ref="U3703">_xlfn.IFS(MONTH($S3703)=1, "January", MONTH($S3703)=2, "Feburary", MONTH($S3703)=3, "March", MONTH($S3703)=4, "April", MONTH($S3703)=5, "May", MONTH($S3703)=6, "June", MONTH($S3703)=7, "July", MONTH($S3703)=8, "August", MONTH($S3703)=9, "September", MONTH($S3703)=10, "October", MONTH($S3703)=11, "November", MONTH($S3703)=12, "December")</f>
        <v>May</v>
      </c>
    </row>
    <row r="3704" spans="1:21" ht="30" x14ac:dyDescent="0.25">
      <c r="A3704">
        <v>3702</v>
      </c>
      <c r="B3704" s="3" t="s">
        <v>3698</v>
      </c>
      <c r="C3704" s="3" t="s">
        <v>7811</v>
      </c>
      <c r="D3704" s="6">
        <v>800</v>
      </c>
      <c r="E3704" s="8">
        <v>3275</v>
      </c>
      <c r="F3704" t="s">
        <v>8217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8268</v>
      </c>
      <c r="O3704">
        <f t="shared" si="228"/>
        <v>409</v>
      </c>
      <c r="P3704" s="11">
        <f t="shared" si="229"/>
        <v>155.94999999999999</v>
      </c>
      <c r="Q3704" t="s">
        <v>8314</v>
      </c>
      <c r="R3704" t="s">
        <v>8315</v>
      </c>
      <c r="S3704" s="10">
        <f t="shared" si="230"/>
        <v>42524.53800925926</v>
      </c>
      <c r="T3704">
        <f t="shared" si="231"/>
        <v>2016</v>
      </c>
      <c r="U3704" s="15" t="str" cm="1">
        <f t="array" ref="U3704">_xlfn.IFS(MONTH($S3704)=1, "January", MONTH($S3704)=2, "Feburary", MONTH($S3704)=3, "March", MONTH($S3704)=4, "April", MONTH($S3704)=5, "May", MONTH($S3704)=6, "June", MONTH($S3704)=7, "July", MONTH($S3704)=8, "August", MONTH($S3704)=9, "September", MONTH($S3704)=10, "October", MONTH($S3704)=11, "November", MONTH($S3704)=12, "December")</f>
        <v>June</v>
      </c>
    </row>
    <row r="3705" spans="1:21" ht="30" x14ac:dyDescent="0.25">
      <c r="A3705">
        <v>3703</v>
      </c>
      <c r="B3705" s="3" t="s">
        <v>3699</v>
      </c>
      <c r="C3705" s="3" t="s">
        <v>7812</v>
      </c>
      <c r="D3705" s="6">
        <v>800</v>
      </c>
      <c r="E3705" s="8">
        <v>1296</v>
      </c>
      <c r="F3705" t="s">
        <v>8217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8268</v>
      </c>
      <c r="O3705">
        <f t="shared" si="228"/>
        <v>162</v>
      </c>
      <c r="P3705" s="11">
        <f t="shared" si="229"/>
        <v>43.2</v>
      </c>
      <c r="Q3705" t="s">
        <v>8314</v>
      </c>
      <c r="R3705" t="s">
        <v>8315</v>
      </c>
      <c r="S3705" s="10">
        <f t="shared" si="230"/>
        <v>42556.504490740743</v>
      </c>
      <c r="T3705">
        <f t="shared" si="231"/>
        <v>2016</v>
      </c>
      <c r="U3705" s="15" t="str" cm="1">
        <f t="array" ref="U3705">_xlfn.IFS(MONTH($S3705)=1, "January", MONTH($S3705)=2, "Feburary", MONTH($S3705)=3, "March", MONTH($S3705)=4, "April", MONTH($S3705)=5, "May", MONTH($S3705)=6, "June", MONTH($S3705)=7, "July", MONTH($S3705)=8, "August", MONTH($S3705)=9, "September", MONTH($S3705)=10, "October", MONTH($S3705)=11, "November", MONTH($S3705)=12, "December")</f>
        <v>July</v>
      </c>
    </row>
    <row r="3706" spans="1:21" ht="30" x14ac:dyDescent="0.25">
      <c r="A3706">
        <v>3704</v>
      </c>
      <c r="B3706" s="3" t="s">
        <v>3700</v>
      </c>
      <c r="C3706" s="3" t="s">
        <v>7813</v>
      </c>
      <c r="D3706" s="6">
        <v>800</v>
      </c>
      <c r="E3706" s="8">
        <v>409.01</v>
      </c>
      <c r="F3706" t="s">
        <v>8217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8268</v>
      </c>
      <c r="O3706">
        <f t="shared" si="228"/>
        <v>51</v>
      </c>
      <c r="P3706" s="11">
        <f t="shared" si="229"/>
        <v>15.15</v>
      </c>
      <c r="Q3706" t="s">
        <v>8314</v>
      </c>
      <c r="R3706" t="s">
        <v>8315</v>
      </c>
      <c r="S3706" s="10">
        <f t="shared" si="230"/>
        <v>42461.689745370371</v>
      </c>
      <c r="T3706">
        <f t="shared" si="231"/>
        <v>2016</v>
      </c>
      <c r="U3706" s="15" t="str" cm="1">
        <f t="array" ref="U3706">_xlfn.IFS(MONTH($S3706)=1, "January", MONTH($S3706)=2, "Feburary", MONTH($S3706)=3, "March", MONTH($S3706)=4, "April", MONTH($S3706)=5, "May", MONTH($S3706)=6, "June", MONTH($S3706)=7, "July", MONTH($S3706)=8, "August", MONTH($S3706)=9, "September", MONTH($S3706)=10, "October", MONTH($S3706)=11, "November", MONTH($S3706)=12, "December")</f>
        <v>April</v>
      </c>
    </row>
    <row r="3707" spans="1:21" ht="30" x14ac:dyDescent="0.25">
      <c r="A3707">
        <v>3705</v>
      </c>
      <c r="B3707" s="3" t="s">
        <v>3701</v>
      </c>
      <c r="C3707" s="3" t="s">
        <v>7814</v>
      </c>
      <c r="D3707" s="6">
        <v>800</v>
      </c>
      <c r="E3707" s="8">
        <v>2925</v>
      </c>
      <c r="F3707" t="s">
        <v>8217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8268</v>
      </c>
      <c r="O3707">
        <f t="shared" si="228"/>
        <v>366</v>
      </c>
      <c r="P3707" s="11">
        <f t="shared" si="229"/>
        <v>83.57</v>
      </c>
      <c r="Q3707" t="s">
        <v>8314</v>
      </c>
      <c r="R3707" t="s">
        <v>8315</v>
      </c>
      <c r="S3707" s="10">
        <f t="shared" si="230"/>
        <v>41792.542986111112</v>
      </c>
      <c r="T3707">
        <f t="shared" si="231"/>
        <v>2014</v>
      </c>
      <c r="U3707" s="15" t="str" cm="1">
        <f t="array" ref="U3707">_xlfn.IFS(MONTH($S3707)=1, "January", MONTH($S3707)=2, "Feburary", MONTH($S3707)=3, "March", MONTH($S3707)=4, "April", MONTH($S3707)=5, "May", MONTH($S3707)=6, "June", MONTH($S3707)=7, "July", MONTH($S3707)=8, "August", MONTH($S3707)=9, "September", MONTH($S3707)=10, "October", MONTH($S3707)=11, "November", MONTH($S3707)=12, "December")</f>
        <v>June</v>
      </c>
    </row>
    <row r="3708" spans="1:21" ht="30" x14ac:dyDescent="0.25">
      <c r="A3708">
        <v>3706</v>
      </c>
      <c r="B3708" s="3" t="s">
        <v>3702</v>
      </c>
      <c r="C3708" s="3" t="s">
        <v>7815</v>
      </c>
      <c r="D3708" s="6">
        <v>780</v>
      </c>
      <c r="E3708" s="8">
        <v>1820</v>
      </c>
      <c r="F3708" t="s">
        <v>8217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8268</v>
      </c>
      <c r="O3708">
        <f t="shared" si="228"/>
        <v>233</v>
      </c>
      <c r="P3708" s="11">
        <f t="shared" si="229"/>
        <v>140</v>
      </c>
      <c r="Q3708" t="s">
        <v>8314</v>
      </c>
      <c r="R3708" t="s">
        <v>8315</v>
      </c>
      <c r="S3708" s="10">
        <f t="shared" si="230"/>
        <v>41879.913761574076</v>
      </c>
      <c r="T3708">
        <f t="shared" si="231"/>
        <v>2014</v>
      </c>
      <c r="U3708" s="15" t="str" cm="1">
        <f t="array" ref="U3708">_xlfn.IFS(MONTH($S3708)=1, "January", MONTH($S3708)=2, "Feburary", MONTH($S3708)=3, "March", MONTH($S3708)=4, "April", MONTH($S3708)=5, "May", MONTH($S3708)=6, "June", MONTH($S3708)=7, "July", MONTH($S3708)=8, "August", MONTH($S3708)=9, "September", MONTH($S3708)=10, "October", MONTH($S3708)=11, "November", MONTH($S3708)=12, "December")</f>
        <v>August</v>
      </c>
    </row>
    <row r="3709" spans="1:21" ht="30" x14ac:dyDescent="0.25">
      <c r="A3709">
        <v>3707</v>
      </c>
      <c r="B3709" s="3" t="s">
        <v>3703</v>
      </c>
      <c r="C3709" s="3" t="s">
        <v>7816</v>
      </c>
      <c r="D3709" s="6">
        <v>777</v>
      </c>
      <c r="E3709" s="8">
        <v>1860</v>
      </c>
      <c r="F3709" t="s">
        <v>8217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8268</v>
      </c>
      <c r="O3709">
        <f t="shared" si="228"/>
        <v>239</v>
      </c>
      <c r="P3709" s="11">
        <f t="shared" si="229"/>
        <v>80.87</v>
      </c>
      <c r="Q3709" t="s">
        <v>8314</v>
      </c>
      <c r="R3709" t="s">
        <v>8315</v>
      </c>
      <c r="S3709" s="10">
        <f t="shared" si="230"/>
        <v>42552.048356481479</v>
      </c>
      <c r="T3709">
        <f t="shared" si="231"/>
        <v>2016</v>
      </c>
      <c r="U3709" s="15" t="str" cm="1">
        <f t="array" ref="U3709">_xlfn.IFS(MONTH($S3709)=1, "January", MONTH($S3709)=2, "Feburary", MONTH($S3709)=3, "March", MONTH($S3709)=4, "April", MONTH($S3709)=5, "May", MONTH($S3709)=6, "June", MONTH($S3709)=7, "July", MONTH($S3709)=8, "August", MONTH($S3709)=9, "September", MONTH($S3709)=10, "October", MONTH($S3709)=11, "November", MONTH($S3709)=12, "December")</f>
        <v>July</v>
      </c>
    </row>
    <row r="3710" spans="1:21" ht="30" x14ac:dyDescent="0.25">
      <c r="A3710">
        <v>3708</v>
      </c>
      <c r="B3710" s="3" t="s">
        <v>3704</v>
      </c>
      <c r="C3710" s="3" t="s">
        <v>7817</v>
      </c>
      <c r="D3710" s="6">
        <v>773</v>
      </c>
      <c r="E3710" s="8">
        <v>2100</v>
      </c>
      <c r="F3710" t="s">
        <v>8217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8268</v>
      </c>
      <c r="O3710">
        <f t="shared" si="228"/>
        <v>272</v>
      </c>
      <c r="P3710" s="11">
        <f t="shared" si="229"/>
        <v>53.85</v>
      </c>
      <c r="Q3710" t="s">
        <v>8314</v>
      </c>
      <c r="R3710" t="s">
        <v>8315</v>
      </c>
      <c r="S3710" s="10">
        <f t="shared" si="230"/>
        <v>41810.142199074071</v>
      </c>
      <c r="T3710">
        <f t="shared" si="231"/>
        <v>2014</v>
      </c>
      <c r="U3710" s="15" t="str" cm="1">
        <f t="array" ref="U3710">_xlfn.IFS(MONTH($S3710)=1, "January", MONTH($S3710)=2, "Feburary", MONTH($S3710)=3, "March", MONTH($S3710)=4, "April", MONTH($S3710)=5, "May", MONTH($S3710)=6, "June", MONTH($S3710)=7, "July", MONTH($S3710)=8, "August", MONTH($S3710)=9, "September", MONTH($S3710)=10, "October", MONTH($S3710)=11, "November", MONTH($S3710)=12, "December")</f>
        <v>June</v>
      </c>
    </row>
    <row r="3711" spans="1:21" ht="30" x14ac:dyDescent="0.25">
      <c r="A3711">
        <v>3709</v>
      </c>
      <c r="B3711" s="3" t="s">
        <v>3705</v>
      </c>
      <c r="C3711" s="3" t="s">
        <v>7818</v>
      </c>
      <c r="D3711" s="6">
        <v>750</v>
      </c>
      <c r="E3711" s="8">
        <v>1082.5</v>
      </c>
      <c r="F3711" t="s">
        <v>8217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8268</v>
      </c>
      <c r="O3711">
        <f t="shared" si="228"/>
        <v>144</v>
      </c>
      <c r="P3711" s="11">
        <f t="shared" si="229"/>
        <v>30.93</v>
      </c>
      <c r="Q3711" t="s">
        <v>8314</v>
      </c>
      <c r="R3711" t="s">
        <v>8315</v>
      </c>
      <c r="S3711" s="10">
        <f t="shared" si="230"/>
        <v>41785.707708333335</v>
      </c>
      <c r="T3711">
        <f t="shared" si="231"/>
        <v>2014</v>
      </c>
      <c r="U3711" s="15" t="str" cm="1">
        <f t="array" ref="U3711">_xlfn.IFS(MONTH($S3711)=1, "January", MONTH($S3711)=2, "Feburary", MONTH($S3711)=3, "March", MONTH($S3711)=4, "April", MONTH($S3711)=5, "May", MONTH($S3711)=6, "June", MONTH($S3711)=7, "July", MONTH($S3711)=8, "August", MONTH($S3711)=9, "September", MONTH($S3711)=10, "October", MONTH($S3711)=11, "November", MONTH($S3711)=12, "December")</f>
        <v>May</v>
      </c>
    </row>
    <row r="3712" spans="1:21" ht="30" x14ac:dyDescent="0.25">
      <c r="A3712">
        <v>3710</v>
      </c>
      <c r="B3712" s="3" t="s">
        <v>3706</v>
      </c>
      <c r="C3712" s="3" t="s">
        <v>7819</v>
      </c>
      <c r="D3712" s="6">
        <v>750</v>
      </c>
      <c r="E3712" s="8">
        <v>1835</v>
      </c>
      <c r="F3712" t="s">
        <v>8217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8268</v>
      </c>
      <c r="O3712">
        <f t="shared" si="228"/>
        <v>245</v>
      </c>
      <c r="P3712" s="11">
        <f t="shared" si="229"/>
        <v>67.959999999999994</v>
      </c>
      <c r="Q3712" t="s">
        <v>8314</v>
      </c>
      <c r="R3712" t="s">
        <v>8315</v>
      </c>
      <c r="S3712" s="10">
        <f t="shared" si="230"/>
        <v>42072.576249999998</v>
      </c>
      <c r="T3712">
        <f t="shared" si="231"/>
        <v>2015</v>
      </c>
      <c r="U3712" s="15" t="str" cm="1">
        <f t="array" ref="U3712">_xlfn.IFS(MONTH($S3712)=1, "January", MONTH($S3712)=2, "Feburary", MONTH($S3712)=3, "March", MONTH($S3712)=4, "April", MONTH($S3712)=5, "May", MONTH($S3712)=6, "June", MONTH($S3712)=7, "July", MONTH($S3712)=8, "August", MONTH($S3712)=9, "September", MONTH($S3712)=10, "October", MONTH($S3712)=11, "November", MONTH($S3712)=12, "December")</f>
        <v>March</v>
      </c>
    </row>
    <row r="3713" spans="1:21" x14ac:dyDescent="0.25">
      <c r="A3713">
        <v>3711</v>
      </c>
      <c r="B3713" s="3" t="s">
        <v>3707</v>
      </c>
      <c r="C3713" s="3" t="s">
        <v>7820</v>
      </c>
      <c r="D3713" s="6">
        <v>750</v>
      </c>
      <c r="E3713" s="8">
        <v>570</v>
      </c>
      <c r="F3713" t="s">
        <v>8217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8268</v>
      </c>
      <c r="O3713">
        <f t="shared" si="228"/>
        <v>76</v>
      </c>
      <c r="P3713" s="11">
        <f t="shared" si="229"/>
        <v>27.14</v>
      </c>
      <c r="Q3713" t="s">
        <v>8314</v>
      </c>
      <c r="R3713" t="s">
        <v>8315</v>
      </c>
      <c r="S3713" s="10">
        <f t="shared" si="230"/>
        <v>41779.724224537036</v>
      </c>
      <c r="T3713">
        <f t="shared" si="231"/>
        <v>2014</v>
      </c>
      <c r="U3713" s="15" t="str" cm="1">
        <f t="array" ref="U3713">_xlfn.IFS(MONTH($S3713)=1, "January", MONTH($S3713)=2, "Feburary", MONTH($S3713)=3, "March", MONTH($S3713)=4, "April", MONTH($S3713)=5, "May", MONTH($S3713)=6, "June", MONTH($S3713)=7, "July", MONTH($S3713)=8, "August", MONTH($S3713)=9, "September", MONTH($S3713)=10, "October", MONTH($S3713)=11, "November", MONTH($S3713)=12, "December")</f>
        <v>May</v>
      </c>
    </row>
    <row r="3714" spans="1:21" ht="30" x14ac:dyDescent="0.25">
      <c r="A3714">
        <v>3712</v>
      </c>
      <c r="B3714" s="3" t="s">
        <v>3708</v>
      </c>
      <c r="C3714" s="3" t="s">
        <v>7821</v>
      </c>
      <c r="D3714" s="6">
        <v>750</v>
      </c>
      <c r="E3714" s="8">
        <v>11530</v>
      </c>
      <c r="F3714" t="s">
        <v>8217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8268</v>
      </c>
      <c r="O3714">
        <f t="shared" si="228"/>
        <v>1537</v>
      </c>
      <c r="P3714" s="11">
        <f t="shared" si="229"/>
        <v>110.87</v>
      </c>
      <c r="Q3714" t="s">
        <v>8314</v>
      </c>
      <c r="R3714" t="s">
        <v>8315</v>
      </c>
      <c r="S3714" s="10">
        <f t="shared" si="230"/>
        <v>42134.172071759262</v>
      </c>
      <c r="T3714">
        <f t="shared" si="231"/>
        <v>2015</v>
      </c>
      <c r="U3714" s="15" t="str" cm="1">
        <f t="array" ref="U3714">_xlfn.IFS(MONTH($S3714)=1, "January", MONTH($S3714)=2, "Feburary", MONTH($S3714)=3, "March", MONTH($S3714)=4, "April", MONTH($S3714)=5, "May", MONTH($S3714)=6, "June", MONTH($S3714)=7, "July", MONTH($S3714)=8, "August", MONTH($S3714)=9, "September", MONTH($S3714)=10, "October", MONTH($S3714)=11, "November", MONTH($S3714)=12, "December")</f>
        <v>May</v>
      </c>
    </row>
    <row r="3715" spans="1:21" ht="30" x14ac:dyDescent="0.25">
      <c r="A3715">
        <v>3713</v>
      </c>
      <c r="B3715" s="3" t="s">
        <v>3709</v>
      </c>
      <c r="C3715" s="3" t="s">
        <v>7822</v>
      </c>
      <c r="D3715" s="6">
        <v>750</v>
      </c>
      <c r="E3715" s="8">
        <v>2030</v>
      </c>
      <c r="F3715" t="s">
        <v>8217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8268</v>
      </c>
      <c r="O3715">
        <f t="shared" ref="O3715:O3778" si="232">ROUND($E3715/$D3715*100, 0)</f>
        <v>271</v>
      </c>
      <c r="P3715" s="11">
        <f t="shared" ref="P3715:P3778" si="233">IFERROR(ROUND($E3715/$L3715, 2), 0)</f>
        <v>106.84</v>
      </c>
      <c r="Q3715" t="s">
        <v>8314</v>
      </c>
      <c r="R3715" t="s">
        <v>8315</v>
      </c>
      <c r="S3715" s="10">
        <f t="shared" ref="S3715:S3778" si="234">((($J3715/60)/60)/24)+DATE(1970,1,1)</f>
        <v>42505.738032407404</v>
      </c>
      <c r="T3715">
        <f t="shared" ref="T3715:T3778" si="235">YEAR($S3715)</f>
        <v>2016</v>
      </c>
      <c r="U3715" s="15" t="str" cm="1">
        <f t="array" ref="U3715">_xlfn.IFS(MONTH($S3715)=1, "January", MONTH($S3715)=2, "Feburary", MONTH($S3715)=3, "March", MONTH($S3715)=4, "April", MONTH($S3715)=5, "May", MONTH($S3715)=6, "June", MONTH($S3715)=7, "July", MONTH($S3715)=8, "August", MONTH($S3715)=9, "September", MONTH($S3715)=10, "October", MONTH($S3715)=11, "November", MONTH($S3715)=12, "December")</f>
        <v>May</v>
      </c>
    </row>
    <row r="3716" spans="1:21" ht="30" x14ac:dyDescent="0.25">
      <c r="A3716">
        <v>3714</v>
      </c>
      <c r="B3716" s="3" t="s">
        <v>3710</v>
      </c>
      <c r="C3716" s="3" t="s">
        <v>7823</v>
      </c>
      <c r="D3716" s="6">
        <v>750</v>
      </c>
      <c r="E3716" s="8">
        <v>10235</v>
      </c>
      <c r="F3716" t="s">
        <v>8217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8268</v>
      </c>
      <c r="O3716">
        <f t="shared" si="232"/>
        <v>1365</v>
      </c>
      <c r="P3716" s="11">
        <f t="shared" si="233"/>
        <v>105.52</v>
      </c>
      <c r="Q3716" t="s">
        <v>8314</v>
      </c>
      <c r="R3716" t="s">
        <v>8315</v>
      </c>
      <c r="S3716" s="10">
        <f t="shared" si="234"/>
        <v>42118.556331018524</v>
      </c>
      <c r="T3716">
        <f t="shared" si="235"/>
        <v>2015</v>
      </c>
      <c r="U3716" s="15" t="str" cm="1">
        <f t="array" ref="U3716">_xlfn.IFS(MONTH($S3716)=1, "January", MONTH($S3716)=2, "Feburary", MONTH($S3716)=3, "March", MONTH($S3716)=4, "April", MONTH($S3716)=5, "May", MONTH($S3716)=6, "June", MONTH($S3716)=7, "July", MONTH($S3716)=8, "August", MONTH($S3716)=9, "September", MONTH($S3716)=10, "October", MONTH($S3716)=11, "November", MONTH($S3716)=12, "December")</f>
        <v>April</v>
      </c>
    </row>
    <row r="3717" spans="1:21" ht="30" x14ac:dyDescent="0.25">
      <c r="A3717">
        <v>3715</v>
      </c>
      <c r="B3717" s="3" t="s">
        <v>3711</v>
      </c>
      <c r="C3717" s="3" t="s">
        <v>7824</v>
      </c>
      <c r="D3717" s="6">
        <v>750</v>
      </c>
      <c r="E3717" s="8">
        <v>3590</v>
      </c>
      <c r="F3717" t="s">
        <v>8217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8268</v>
      </c>
      <c r="O3717">
        <f t="shared" si="232"/>
        <v>479</v>
      </c>
      <c r="P3717" s="11">
        <f t="shared" si="233"/>
        <v>132.96</v>
      </c>
      <c r="Q3717" t="s">
        <v>8314</v>
      </c>
      <c r="R3717" t="s">
        <v>8315</v>
      </c>
      <c r="S3717" s="10">
        <f t="shared" si="234"/>
        <v>42036.995590277773</v>
      </c>
      <c r="T3717">
        <f t="shared" si="235"/>
        <v>2015</v>
      </c>
      <c r="U3717" s="15" t="str" cm="1">
        <f t="array" ref="U3717">_xlfn.IFS(MONTH($S3717)=1, "January", MONTH($S3717)=2, "Feburary", MONTH($S3717)=3, "March", MONTH($S3717)=4, "April", MONTH($S3717)=5, "May", MONTH($S3717)=6, "June", MONTH($S3717)=7, "July", MONTH($S3717)=8, "August", MONTH($S3717)=9, "September", MONTH($S3717)=10, "October", MONTH($S3717)=11, "November", MONTH($S3717)=12, "December")</f>
        <v>Feburary</v>
      </c>
    </row>
    <row r="3718" spans="1:21" ht="30" x14ac:dyDescent="0.25">
      <c r="A3718">
        <v>3716</v>
      </c>
      <c r="B3718" s="3" t="s">
        <v>3712</v>
      </c>
      <c r="C3718" s="3" t="s">
        <v>7825</v>
      </c>
      <c r="D3718" s="6">
        <v>750</v>
      </c>
      <c r="E3718" s="8">
        <v>1246</v>
      </c>
      <c r="F3718" t="s">
        <v>8217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8268</v>
      </c>
      <c r="O3718">
        <f t="shared" si="232"/>
        <v>166</v>
      </c>
      <c r="P3718" s="11">
        <f t="shared" si="233"/>
        <v>51.92</v>
      </c>
      <c r="Q3718" t="s">
        <v>8314</v>
      </c>
      <c r="R3718" t="s">
        <v>8315</v>
      </c>
      <c r="S3718" s="10">
        <f t="shared" si="234"/>
        <v>42360.887835648144</v>
      </c>
      <c r="T3718">
        <f t="shared" si="235"/>
        <v>2015</v>
      </c>
      <c r="U3718" s="15" t="str" cm="1">
        <f t="array" ref="U3718">_xlfn.IFS(MONTH($S3718)=1, "January", MONTH($S3718)=2, "Feburary", MONTH($S3718)=3, "March", MONTH($S3718)=4, "April", MONTH($S3718)=5, "May", MONTH($S3718)=6, "June", MONTH($S3718)=7, "July", MONTH($S3718)=8, "August", MONTH($S3718)=9, "September", MONTH($S3718)=10, "October", MONTH($S3718)=11, "November", MONTH($S3718)=12, "December")</f>
        <v>December</v>
      </c>
    </row>
    <row r="3719" spans="1:21" ht="30" x14ac:dyDescent="0.25">
      <c r="A3719">
        <v>3717</v>
      </c>
      <c r="B3719" s="3" t="s">
        <v>3713</v>
      </c>
      <c r="C3719" s="3" t="s">
        <v>7826</v>
      </c>
      <c r="D3719" s="6">
        <v>750</v>
      </c>
      <c r="E3719" s="8">
        <v>4030</v>
      </c>
      <c r="F3719" t="s">
        <v>8217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8268</v>
      </c>
      <c r="O3719">
        <f t="shared" si="232"/>
        <v>537</v>
      </c>
      <c r="P3719" s="11">
        <f t="shared" si="233"/>
        <v>310</v>
      </c>
      <c r="Q3719" t="s">
        <v>8314</v>
      </c>
      <c r="R3719" t="s">
        <v>8315</v>
      </c>
      <c r="S3719" s="10">
        <f t="shared" si="234"/>
        <v>42102.866307870368</v>
      </c>
      <c r="T3719">
        <f t="shared" si="235"/>
        <v>2015</v>
      </c>
      <c r="U3719" s="15" t="str" cm="1">
        <f t="array" ref="U3719">_xlfn.IFS(MONTH($S3719)=1, "January", MONTH($S3719)=2, "Feburary", MONTH($S3719)=3, "March", MONTH($S3719)=4, "April", MONTH($S3719)=5, "May", MONTH($S3719)=6, "June", MONTH($S3719)=7, "July", MONTH($S3719)=8, "August", MONTH($S3719)=9, "September", MONTH($S3719)=10, "October", MONTH($S3719)=11, "November", MONTH($S3719)=12, "December")</f>
        <v>April</v>
      </c>
    </row>
    <row r="3720" spans="1:21" ht="30" x14ac:dyDescent="0.25">
      <c r="A3720">
        <v>3718</v>
      </c>
      <c r="B3720" s="3" t="s">
        <v>3714</v>
      </c>
      <c r="C3720" s="3" t="s">
        <v>7827</v>
      </c>
      <c r="D3720" s="6">
        <v>750</v>
      </c>
      <c r="E3720" s="8">
        <v>1197</v>
      </c>
      <c r="F3720" t="s">
        <v>8217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8268</v>
      </c>
      <c r="O3720">
        <f t="shared" si="232"/>
        <v>160</v>
      </c>
      <c r="P3720" s="11">
        <f t="shared" si="233"/>
        <v>26.02</v>
      </c>
      <c r="Q3720" t="s">
        <v>8314</v>
      </c>
      <c r="R3720" t="s">
        <v>8315</v>
      </c>
      <c r="S3720" s="10">
        <f t="shared" si="234"/>
        <v>42032.716145833328</v>
      </c>
      <c r="T3720">
        <f t="shared" si="235"/>
        <v>2015</v>
      </c>
      <c r="U3720" s="15" t="str" cm="1">
        <f t="array" ref="U3720">_xlfn.IFS(MONTH($S3720)=1, "January", MONTH($S3720)=2, "Feburary", MONTH($S3720)=3, "March", MONTH($S3720)=4, "April", MONTH($S3720)=5, "May", MONTH($S3720)=6, "June", MONTH($S3720)=7, "July", MONTH($S3720)=8, "August", MONTH($S3720)=9, "September", MONTH($S3720)=10, "October", MONTH($S3720)=11, "November", MONTH($S3720)=12, "December")</f>
        <v>January</v>
      </c>
    </row>
    <row r="3721" spans="1:21" x14ac:dyDescent="0.25">
      <c r="A3721">
        <v>3719</v>
      </c>
      <c r="B3721" s="3" t="s">
        <v>3715</v>
      </c>
      <c r="C3721" s="3" t="s">
        <v>7828</v>
      </c>
      <c r="D3721" s="6">
        <v>750</v>
      </c>
      <c r="E3721" s="8">
        <v>420</v>
      </c>
      <c r="F3721" t="s">
        <v>8217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8268</v>
      </c>
      <c r="O3721">
        <f t="shared" si="232"/>
        <v>56</v>
      </c>
      <c r="P3721" s="11">
        <f t="shared" si="233"/>
        <v>105</v>
      </c>
      <c r="Q3721" t="s">
        <v>8314</v>
      </c>
      <c r="R3721" t="s">
        <v>8315</v>
      </c>
      <c r="S3721" s="10">
        <f t="shared" si="234"/>
        <v>42147.729930555557</v>
      </c>
      <c r="T3721">
        <f t="shared" si="235"/>
        <v>2015</v>
      </c>
      <c r="U3721" s="15" t="str" cm="1">
        <f t="array" ref="U3721">_xlfn.IFS(MONTH($S3721)=1, "January", MONTH($S3721)=2, "Feburary", MONTH($S3721)=3, "March", MONTH($S3721)=4, "April", MONTH($S3721)=5, "May", MONTH($S3721)=6, "June", MONTH($S3721)=7, "July", MONTH($S3721)=8, "August", MONTH($S3721)=9, "September", MONTH($S3721)=10, "October", MONTH($S3721)=11, "November", MONTH($S3721)=12, "December")</f>
        <v>May</v>
      </c>
    </row>
    <row r="3722" spans="1:21" x14ac:dyDescent="0.25">
      <c r="A3722">
        <v>3720</v>
      </c>
      <c r="B3722" s="3" t="s">
        <v>3716</v>
      </c>
      <c r="C3722" s="3" t="s">
        <v>7829</v>
      </c>
      <c r="D3722" s="6">
        <v>750</v>
      </c>
      <c r="E3722" s="8">
        <v>3449</v>
      </c>
      <c r="F3722" t="s">
        <v>8217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8268</v>
      </c>
      <c r="O3722">
        <f t="shared" si="232"/>
        <v>460</v>
      </c>
      <c r="P3722" s="11">
        <f t="shared" si="233"/>
        <v>86.23</v>
      </c>
      <c r="Q3722" t="s">
        <v>8314</v>
      </c>
      <c r="R3722" t="s">
        <v>8315</v>
      </c>
      <c r="S3722" s="10">
        <f t="shared" si="234"/>
        <v>42165.993125000001</v>
      </c>
      <c r="T3722">
        <f t="shared" si="235"/>
        <v>2015</v>
      </c>
      <c r="U3722" s="15" t="str" cm="1">
        <f t="array" ref="U3722">_xlfn.IFS(MONTH($S3722)=1, "January", MONTH($S3722)=2, "Feburary", MONTH($S3722)=3, "March", MONTH($S3722)=4, "April", MONTH($S3722)=5, "May", MONTH($S3722)=6, "June", MONTH($S3722)=7, "July", MONTH($S3722)=8, "August", MONTH($S3722)=9, "September", MONTH($S3722)=10, "October", MONTH($S3722)=11, "November", MONTH($S3722)=12, "December")</f>
        <v>June</v>
      </c>
    </row>
    <row r="3723" spans="1:21" ht="30" x14ac:dyDescent="0.25">
      <c r="A3723">
        <v>3721</v>
      </c>
      <c r="B3723" s="3" t="s">
        <v>3717</v>
      </c>
      <c r="C3723" s="3" t="s">
        <v>7830</v>
      </c>
      <c r="D3723" s="6">
        <v>750</v>
      </c>
      <c r="E3723" s="8">
        <v>5040</v>
      </c>
      <c r="F3723" t="s">
        <v>8217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8268</v>
      </c>
      <c r="O3723">
        <f t="shared" si="232"/>
        <v>672</v>
      </c>
      <c r="P3723" s="11">
        <f t="shared" si="233"/>
        <v>114.55</v>
      </c>
      <c r="Q3723" t="s">
        <v>8314</v>
      </c>
      <c r="R3723" t="s">
        <v>8315</v>
      </c>
      <c r="S3723" s="10">
        <f t="shared" si="234"/>
        <v>41927.936157407406</v>
      </c>
      <c r="T3723">
        <f t="shared" si="235"/>
        <v>2014</v>
      </c>
      <c r="U3723" s="15" t="str" cm="1">
        <f t="array" ref="U3723">_xlfn.IFS(MONTH($S3723)=1, "January", MONTH($S3723)=2, "Feburary", MONTH($S3723)=3, "March", MONTH($S3723)=4, "April", MONTH($S3723)=5, "May", MONTH($S3723)=6, "June", MONTH($S3723)=7, "July", MONTH($S3723)=8, "August", MONTH($S3723)=9, "September", MONTH($S3723)=10, "October", MONTH($S3723)=11, "November", MONTH($S3723)=12, "December")</f>
        <v>October</v>
      </c>
    </row>
    <row r="3724" spans="1:21" ht="30" x14ac:dyDescent="0.25">
      <c r="A3724">
        <v>3722</v>
      </c>
      <c r="B3724" s="3" t="s">
        <v>3718</v>
      </c>
      <c r="C3724" s="3" t="s">
        <v>7831</v>
      </c>
      <c r="D3724" s="6">
        <v>750</v>
      </c>
      <c r="E3724" s="8">
        <v>1668</v>
      </c>
      <c r="F3724" t="s">
        <v>8217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8268</v>
      </c>
      <c r="O3724">
        <f t="shared" si="232"/>
        <v>222</v>
      </c>
      <c r="P3724" s="11">
        <f t="shared" si="233"/>
        <v>47.66</v>
      </c>
      <c r="Q3724" t="s">
        <v>8314</v>
      </c>
      <c r="R3724" t="s">
        <v>8315</v>
      </c>
      <c r="S3724" s="10">
        <f t="shared" si="234"/>
        <v>42381.671840277777</v>
      </c>
      <c r="T3724">
        <f t="shared" si="235"/>
        <v>2016</v>
      </c>
      <c r="U3724" s="15" t="str" cm="1">
        <f t="array" ref="U3724">_xlfn.IFS(MONTH($S3724)=1, "January", MONTH($S3724)=2, "Feburary", MONTH($S3724)=3, "March", MONTH($S3724)=4, "April", MONTH($S3724)=5, "May", MONTH($S3724)=6, "June", MONTH($S3724)=7, "July", MONTH($S3724)=8, "August", MONTH($S3724)=9, "September", MONTH($S3724)=10, "October", MONTH($S3724)=11, "November", MONTH($S3724)=12, "December")</f>
        <v>January</v>
      </c>
    </row>
    <row r="3725" spans="1:21" x14ac:dyDescent="0.25">
      <c r="A3725">
        <v>3723</v>
      </c>
      <c r="B3725" s="3" t="s">
        <v>3719</v>
      </c>
      <c r="C3725" s="3" t="s">
        <v>7832</v>
      </c>
      <c r="D3725" s="6">
        <v>750</v>
      </c>
      <c r="E3725" s="8">
        <v>4592</v>
      </c>
      <c r="F3725" t="s">
        <v>8217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8268</v>
      </c>
      <c r="O3725">
        <f t="shared" si="232"/>
        <v>612</v>
      </c>
      <c r="P3725" s="11">
        <f t="shared" si="233"/>
        <v>72.89</v>
      </c>
      <c r="Q3725" t="s">
        <v>8314</v>
      </c>
      <c r="R3725" t="s">
        <v>8315</v>
      </c>
      <c r="S3725" s="10">
        <f t="shared" si="234"/>
        <v>41943.753032407411</v>
      </c>
      <c r="T3725">
        <f t="shared" si="235"/>
        <v>2014</v>
      </c>
      <c r="U3725" s="15" t="str" cm="1">
        <f t="array" ref="U3725">_xlfn.IFS(MONTH($S3725)=1, "January", MONTH($S3725)=2, "Feburary", MONTH($S3725)=3, "March", MONTH($S3725)=4, "April", MONTH($S3725)=5, "May", MONTH($S3725)=6, "June", MONTH($S3725)=7, "July", MONTH($S3725)=8, "August", MONTH($S3725)=9, "September", MONTH($S3725)=10, "October", MONTH($S3725)=11, "November", MONTH($S3725)=12, "December")</f>
        <v>October</v>
      </c>
    </row>
    <row r="3726" spans="1:21" ht="30" x14ac:dyDescent="0.25">
      <c r="A3726">
        <v>3724</v>
      </c>
      <c r="B3726" s="3" t="s">
        <v>3720</v>
      </c>
      <c r="C3726" s="3" t="s">
        <v>7833</v>
      </c>
      <c r="D3726" s="6">
        <v>750</v>
      </c>
      <c r="E3726" s="8">
        <v>4409.55</v>
      </c>
      <c r="F3726" t="s">
        <v>8217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8268</v>
      </c>
      <c r="O3726">
        <f t="shared" si="232"/>
        <v>588</v>
      </c>
      <c r="P3726" s="11">
        <f t="shared" si="233"/>
        <v>49.55</v>
      </c>
      <c r="Q3726" t="s">
        <v>8314</v>
      </c>
      <c r="R3726" t="s">
        <v>8315</v>
      </c>
      <c r="S3726" s="10">
        <f t="shared" si="234"/>
        <v>42465.491435185191</v>
      </c>
      <c r="T3726">
        <f t="shared" si="235"/>
        <v>2016</v>
      </c>
      <c r="U3726" s="15" t="str" cm="1">
        <f t="array" ref="U3726">_xlfn.IFS(MONTH($S3726)=1, "January", MONTH($S3726)=2, "Feburary", MONTH($S3726)=3, "March", MONTH($S3726)=4, "April", MONTH($S3726)=5, "May", MONTH($S3726)=6, "June", MONTH($S3726)=7, "July", MONTH($S3726)=8, "August", MONTH($S3726)=9, "September", MONTH($S3726)=10, "October", MONTH($S3726)=11, "November", MONTH($S3726)=12, "December")</f>
        <v>April</v>
      </c>
    </row>
    <row r="3727" spans="1:21" ht="30" x14ac:dyDescent="0.25">
      <c r="A3727">
        <v>3725</v>
      </c>
      <c r="B3727" s="3" t="s">
        <v>3721</v>
      </c>
      <c r="C3727" s="3" t="s">
        <v>7834</v>
      </c>
      <c r="D3727" s="6">
        <v>750</v>
      </c>
      <c r="E3727" s="8">
        <v>381</v>
      </c>
      <c r="F3727" t="s">
        <v>8217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8268</v>
      </c>
      <c r="O3727">
        <f t="shared" si="232"/>
        <v>51</v>
      </c>
      <c r="P3727" s="11">
        <f t="shared" si="233"/>
        <v>25.4</v>
      </c>
      <c r="Q3727" t="s">
        <v>8314</v>
      </c>
      <c r="R3727" t="s">
        <v>8315</v>
      </c>
      <c r="S3727" s="10">
        <f t="shared" si="234"/>
        <v>42401.945219907408</v>
      </c>
      <c r="T3727">
        <f t="shared" si="235"/>
        <v>2016</v>
      </c>
      <c r="U3727" s="15" t="str" cm="1">
        <f t="array" ref="U3727">_xlfn.IFS(MONTH($S3727)=1, "January", MONTH($S3727)=2, "Feburary", MONTH($S3727)=3, "March", MONTH($S3727)=4, "April", MONTH($S3727)=5, "May", MONTH($S3727)=6, "June", MONTH($S3727)=7, "July", MONTH($S3727)=8, "August", MONTH($S3727)=9, "September", MONTH($S3727)=10, "October", MONTH($S3727)=11, "November", MONTH($S3727)=12, "December")</f>
        <v>Feburary</v>
      </c>
    </row>
    <row r="3728" spans="1:21" ht="30" x14ac:dyDescent="0.25">
      <c r="A3728">
        <v>3726</v>
      </c>
      <c r="B3728" s="3" t="s">
        <v>3722</v>
      </c>
      <c r="C3728" s="3" t="s">
        <v>7835</v>
      </c>
      <c r="D3728" s="6">
        <v>750</v>
      </c>
      <c r="E3728" s="8">
        <v>2879</v>
      </c>
      <c r="F3728" t="s">
        <v>8217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8268</v>
      </c>
      <c r="O3728">
        <f t="shared" si="232"/>
        <v>384</v>
      </c>
      <c r="P3728" s="11">
        <f t="shared" si="233"/>
        <v>62.59</v>
      </c>
      <c r="Q3728" t="s">
        <v>8314</v>
      </c>
      <c r="R3728" t="s">
        <v>8315</v>
      </c>
      <c r="S3728" s="10">
        <f t="shared" si="234"/>
        <v>42462.140868055561</v>
      </c>
      <c r="T3728">
        <f t="shared" si="235"/>
        <v>2016</v>
      </c>
      <c r="U3728" s="15" t="str" cm="1">
        <f t="array" ref="U3728">_xlfn.IFS(MONTH($S3728)=1, "January", MONTH($S3728)=2, "Feburary", MONTH($S3728)=3, "March", MONTH($S3728)=4, "April", MONTH($S3728)=5, "May", MONTH($S3728)=6, "June", MONTH($S3728)=7, "July", MONTH($S3728)=8, "August", MONTH($S3728)=9, "September", MONTH($S3728)=10, "October", MONTH($S3728)=11, "November", MONTH($S3728)=12, "December")</f>
        <v>April</v>
      </c>
    </row>
    <row r="3729" spans="1:21" ht="30" x14ac:dyDescent="0.25">
      <c r="A3729">
        <v>3727</v>
      </c>
      <c r="B3729" s="3" t="s">
        <v>3723</v>
      </c>
      <c r="C3729" s="3" t="s">
        <v>7836</v>
      </c>
      <c r="D3729" s="6">
        <v>750</v>
      </c>
      <c r="E3729" s="8">
        <v>2015</v>
      </c>
      <c r="F3729" t="s">
        <v>8217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8268</v>
      </c>
      <c r="O3729">
        <f t="shared" si="232"/>
        <v>269</v>
      </c>
      <c r="P3729" s="11">
        <f t="shared" si="233"/>
        <v>61.06</v>
      </c>
      <c r="Q3729" t="s">
        <v>8314</v>
      </c>
      <c r="R3729" t="s">
        <v>8315</v>
      </c>
      <c r="S3729" s="10">
        <f t="shared" si="234"/>
        <v>42632.348310185189</v>
      </c>
      <c r="T3729">
        <f t="shared" si="235"/>
        <v>2016</v>
      </c>
      <c r="U3729" s="15" t="str" cm="1">
        <f t="array" ref="U3729">_xlfn.IFS(MONTH($S3729)=1, "January", MONTH($S3729)=2, "Feburary", MONTH($S3729)=3, "March", MONTH($S3729)=4, "April", MONTH($S3729)=5, "May", MONTH($S3729)=6, "June", MONTH($S3729)=7, "July", MONTH($S3729)=8, "August", MONTH($S3729)=9, "September", MONTH($S3729)=10, "October", MONTH($S3729)=11, "November", MONTH($S3729)=12, "December")</f>
        <v>September</v>
      </c>
    </row>
    <row r="3730" spans="1:21" ht="30" x14ac:dyDescent="0.25">
      <c r="A3730">
        <v>3728</v>
      </c>
      <c r="B3730" s="3" t="s">
        <v>3724</v>
      </c>
      <c r="C3730" s="3" t="s">
        <v>7837</v>
      </c>
      <c r="D3730" s="6">
        <v>750</v>
      </c>
      <c r="E3730" s="8">
        <v>1862</v>
      </c>
      <c r="F3730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8268</v>
      </c>
      <c r="O3730">
        <f t="shared" si="232"/>
        <v>248</v>
      </c>
      <c r="P3730" s="11">
        <f t="shared" si="233"/>
        <v>60.06</v>
      </c>
      <c r="Q3730" t="s">
        <v>8314</v>
      </c>
      <c r="R3730" t="s">
        <v>8315</v>
      </c>
      <c r="S3730" s="10">
        <f t="shared" si="234"/>
        <v>42205.171018518522</v>
      </c>
      <c r="T3730">
        <f t="shared" si="235"/>
        <v>2015</v>
      </c>
      <c r="U3730" s="15" t="str" cm="1">
        <f t="array" ref="U3730">_xlfn.IFS(MONTH($S3730)=1, "January", MONTH($S3730)=2, "Feburary", MONTH($S3730)=3, "March", MONTH($S3730)=4, "April", MONTH($S3730)=5, "May", MONTH($S3730)=6, "June", MONTH($S3730)=7, "July", MONTH($S3730)=8, "August", MONTH($S3730)=9, "September", MONTH($S3730)=10, "October", MONTH($S3730)=11, "November", MONTH($S3730)=12, "December")</f>
        <v>July</v>
      </c>
    </row>
    <row r="3731" spans="1:21" ht="30" x14ac:dyDescent="0.25">
      <c r="A3731">
        <v>3729</v>
      </c>
      <c r="B3731" s="3" t="s">
        <v>3725</v>
      </c>
      <c r="C3731" s="3" t="s">
        <v>7838</v>
      </c>
      <c r="D3731" s="6">
        <v>750</v>
      </c>
      <c r="E3731" s="8">
        <v>362</v>
      </c>
      <c r="F3731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8268</v>
      </c>
      <c r="O3731">
        <f t="shared" si="232"/>
        <v>48</v>
      </c>
      <c r="P3731" s="11">
        <f t="shared" si="233"/>
        <v>72.400000000000006</v>
      </c>
      <c r="Q3731" t="s">
        <v>8314</v>
      </c>
      <c r="R3731" t="s">
        <v>8315</v>
      </c>
      <c r="S3731" s="10">
        <f t="shared" si="234"/>
        <v>42041.205000000002</v>
      </c>
      <c r="T3731">
        <f t="shared" si="235"/>
        <v>2015</v>
      </c>
      <c r="U3731" s="15" t="str" cm="1">
        <f t="array" ref="U3731">_xlfn.IFS(MONTH($S3731)=1, "January", MONTH($S3731)=2, "Feburary", MONTH($S3731)=3, "March", MONTH($S3731)=4, "April", MONTH($S3731)=5, "May", MONTH($S3731)=6, "June", MONTH($S3731)=7, "July", MONTH($S3731)=8, "August", MONTH($S3731)=9, "September", MONTH($S3731)=10, "October", MONTH($S3731)=11, "November", MONTH($S3731)=12, "December")</f>
        <v>Feburary</v>
      </c>
    </row>
    <row r="3732" spans="1:21" ht="30" x14ac:dyDescent="0.25">
      <c r="A3732">
        <v>3730</v>
      </c>
      <c r="B3732" s="3" t="s">
        <v>3726</v>
      </c>
      <c r="C3732" s="3" t="s">
        <v>7839</v>
      </c>
      <c r="D3732" s="6">
        <v>750</v>
      </c>
      <c r="E3732" s="8">
        <v>100</v>
      </c>
      <c r="F3732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8268</v>
      </c>
      <c r="O3732">
        <f t="shared" si="232"/>
        <v>13</v>
      </c>
      <c r="P3732" s="11">
        <f t="shared" si="233"/>
        <v>100</v>
      </c>
      <c r="Q3732" t="s">
        <v>8314</v>
      </c>
      <c r="R3732" t="s">
        <v>8315</v>
      </c>
      <c r="S3732" s="10">
        <f t="shared" si="234"/>
        <v>42203.677766203706</v>
      </c>
      <c r="T3732">
        <f t="shared" si="235"/>
        <v>2015</v>
      </c>
      <c r="U3732" s="15" t="str" cm="1">
        <f t="array" ref="U3732">_xlfn.IFS(MONTH($S3732)=1, "January", MONTH($S3732)=2, "Feburary", MONTH($S3732)=3, "March", MONTH($S3732)=4, "April", MONTH($S3732)=5, "May", MONTH($S3732)=6, "June", MONTH($S3732)=7, "July", MONTH($S3732)=8, "August", MONTH($S3732)=9, "September", MONTH($S3732)=10, "October", MONTH($S3732)=11, "November", MONTH($S3732)=12, "December")</f>
        <v>July</v>
      </c>
    </row>
    <row r="3733" spans="1:21" ht="30" x14ac:dyDescent="0.25">
      <c r="A3733">
        <v>3731</v>
      </c>
      <c r="B3733" s="3" t="s">
        <v>3727</v>
      </c>
      <c r="C3733" s="3" t="s">
        <v>7840</v>
      </c>
      <c r="D3733" s="6">
        <v>750</v>
      </c>
      <c r="E3733" s="8">
        <v>620</v>
      </c>
      <c r="F3733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8268</v>
      </c>
      <c r="O3733">
        <f t="shared" si="232"/>
        <v>83</v>
      </c>
      <c r="P3733" s="11">
        <f t="shared" si="233"/>
        <v>51.67</v>
      </c>
      <c r="Q3733" t="s">
        <v>8314</v>
      </c>
      <c r="R3733" t="s">
        <v>8315</v>
      </c>
      <c r="S3733" s="10">
        <f t="shared" si="234"/>
        <v>41983.752847222218</v>
      </c>
      <c r="T3733">
        <f t="shared" si="235"/>
        <v>2014</v>
      </c>
      <c r="U3733" s="15" t="str" cm="1">
        <f t="array" ref="U3733">_xlfn.IFS(MONTH($S3733)=1, "January", MONTH($S3733)=2, "Feburary", MONTH($S3733)=3, "March", MONTH($S3733)=4, "April", MONTH($S3733)=5, "May", MONTH($S3733)=6, "June", MONTH($S3733)=7, "July", MONTH($S3733)=8, "August", MONTH($S3733)=9, "September", MONTH($S3733)=10, "October", MONTH($S3733)=11, "November", MONTH($S3733)=12, "December")</f>
        <v>December</v>
      </c>
    </row>
    <row r="3734" spans="1:21" ht="30" x14ac:dyDescent="0.25">
      <c r="A3734">
        <v>3732</v>
      </c>
      <c r="B3734" s="3" t="s">
        <v>3728</v>
      </c>
      <c r="C3734" s="3" t="s">
        <v>7841</v>
      </c>
      <c r="D3734" s="6">
        <v>750</v>
      </c>
      <c r="E3734" s="8">
        <v>131</v>
      </c>
      <c r="F3734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8268</v>
      </c>
      <c r="O3734">
        <f t="shared" si="232"/>
        <v>17</v>
      </c>
      <c r="P3734" s="11">
        <f t="shared" si="233"/>
        <v>32.75</v>
      </c>
      <c r="Q3734" t="s">
        <v>8314</v>
      </c>
      <c r="R3734" t="s">
        <v>8315</v>
      </c>
      <c r="S3734" s="10">
        <f t="shared" si="234"/>
        <v>41968.677465277782</v>
      </c>
      <c r="T3734">
        <f t="shared" si="235"/>
        <v>2014</v>
      </c>
      <c r="U3734" s="15" t="str" cm="1">
        <f t="array" ref="U3734">_xlfn.IFS(MONTH($S3734)=1, "January", MONTH($S3734)=2, "Feburary", MONTH($S3734)=3, "March", MONTH($S3734)=4, "April", MONTH($S3734)=5, "May", MONTH($S3734)=6, "June", MONTH($S3734)=7, "July", MONTH($S3734)=8, "August", MONTH($S3734)=9, "September", MONTH($S3734)=10, "October", MONTH($S3734)=11, "November", MONTH($S3734)=12, "December")</f>
        <v>November</v>
      </c>
    </row>
    <row r="3735" spans="1:21" ht="30" x14ac:dyDescent="0.25">
      <c r="A3735">
        <v>3733</v>
      </c>
      <c r="B3735" s="3" t="s">
        <v>3729</v>
      </c>
      <c r="C3735" s="3" t="s">
        <v>7842</v>
      </c>
      <c r="D3735" s="6">
        <v>750</v>
      </c>
      <c r="E3735" s="8">
        <v>0</v>
      </c>
      <c r="F3735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8268</v>
      </c>
      <c r="O3735">
        <f t="shared" si="232"/>
        <v>0</v>
      </c>
      <c r="P3735" s="11">
        <f t="shared" si="233"/>
        <v>0</v>
      </c>
      <c r="Q3735" t="s">
        <v>8314</v>
      </c>
      <c r="R3735" t="s">
        <v>8315</v>
      </c>
      <c r="S3735" s="10">
        <f t="shared" si="234"/>
        <v>42103.024398148147</v>
      </c>
      <c r="T3735">
        <f t="shared" si="235"/>
        <v>2015</v>
      </c>
      <c r="U3735" s="15" t="str" cm="1">
        <f t="array" ref="U3735">_xlfn.IFS(MONTH($S3735)=1, "January", MONTH($S3735)=2, "Feburary", MONTH($S3735)=3, "March", MONTH($S3735)=4, "April", MONTH($S3735)=5, "May", MONTH($S3735)=6, "June", MONTH($S3735)=7, "July", MONTH($S3735)=8, "August", MONTH($S3735)=9, "September", MONTH($S3735)=10, "October", MONTH($S3735)=11, "November", MONTH($S3735)=12, "December")</f>
        <v>April</v>
      </c>
    </row>
    <row r="3736" spans="1:21" ht="30" x14ac:dyDescent="0.25">
      <c r="A3736">
        <v>3734</v>
      </c>
      <c r="B3736" s="3" t="s">
        <v>3730</v>
      </c>
      <c r="C3736" s="3" t="s">
        <v>7843</v>
      </c>
      <c r="D3736" s="6">
        <v>750</v>
      </c>
      <c r="E3736" s="8">
        <v>427</v>
      </c>
      <c r="F3736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8268</v>
      </c>
      <c r="O3736">
        <f t="shared" si="232"/>
        <v>57</v>
      </c>
      <c r="P3736" s="11">
        <f t="shared" si="233"/>
        <v>61</v>
      </c>
      <c r="Q3736" t="s">
        <v>8314</v>
      </c>
      <c r="R3736" t="s">
        <v>8315</v>
      </c>
      <c r="S3736" s="10">
        <f t="shared" si="234"/>
        <v>42089.901574074072</v>
      </c>
      <c r="T3736">
        <f t="shared" si="235"/>
        <v>2015</v>
      </c>
      <c r="U3736" s="15" t="str" cm="1">
        <f t="array" ref="U3736">_xlfn.IFS(MONTH($S3736)=1, "January", MONTH($S3736)=2, "Feburary", MONTH($S3736)=3, "March", MONTH($S3736)=4, "April", MONTH($S3736)=5, "May", MONTH($S3736)=6, "June", MONTH($S3736)=7, "July", MONTH($S3736)=8, "August", MONTH($S3736)=9, "September", MONTH($S3736)=10, "October", MONTH($S3736)=11, "November", MONTH($S3736)=12, "December")</f>
        <v>March</v>
      </c>
    </row>
    <row r="3737" spans="1:21" ht="30" x14ac:dyDescent="0.25">
      <c r="A3737">
        <v>3735</v>
      </c>
      <c r="B3737" s="3" t="s">
        <v>3731</v>
      </c>
      <c r="C3737" s="3" t="s">
        <v>7844</v>
      </c>
      <c r="D3737" s="6">
        <v>750</v>
      </c>
      <c r="E3737" s="8">
        <v>20</v>
      </c>
      <c r="F3737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8268</v>
      </c>
      <c r="O3737">
        <f t="shared" si="232"/>
        <v>3</v>
      </c>
      <c r="P3737" s="11">
        <f t="shared" si="233"/>
        <v>10</v>
      </c>
      <c r="Q3737" t="s">
        <v>8314</v>
      </c>
      <c r="R3737" t="s">
        <v>8315</v>
      </c>
      <c r="S3737" s="10">
        <f t="shared" si="234"/>
        <v>42122.693159722221</v>
      </c>
      <c r="T3737">
        <f t="shared" si="235"/>
        <v>2015</v>
      </c>
      <c r="U3737" s="15" t="str" cm="1">
        <f t="array" ref="U3737">_xlfn.IFS(MONTH($S3737)=1, "January", MONTH($S3737)=2, "Feburary", MONTH($S3737)=3, "March", MONTH($S3737)=4, "April", MONTH($S3737)=5, "May", MONTH($S3737)=6, "June", MONTH($S3737)=7, "July", MONTH($S3737)=8, "August", MONTH($S3737)=9, "September", MONTH($S3737)=10, "October", MONTH($S3737)=11, "November", MONTH($S3737)=12, "December")</f>
        <v>April</v>
      </c>
    </row>
    <row r="3738" spans="1:21" ht="30" x14ac:dyDescent="0.25">
      <c r="A3738">
        <v>3736</v>
      </c>
      <c r="B3738" s="3" t="s">
        <v>3732</v>
      </c>
      <c r="C3738" s="3" t="s">
        <v>7845</v>
      </c>
      <c r="D3738" s="6">
        <v>750</v>
      </c>
      <c r="E3738" s="8">
        <v>10</v>
      </c>
      <c r="F3738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8268</v>
      </c>
      <c r="O3738">
        <f t="shared" si="232"/>
        <v>1</v>
      </c>
      <c r="P3738" s="11">
        <f t="shared" si="233"/>
        <v>10</v>
      </c>
      <c r="Q3738" t="s">
        <v>8314</v>
      </c>
      <c r="R3738" t="s">
        <v>8315</v>
      </c>
      <c r="S3738" s="10">
        <f t="shared" si="234"/>
        <v>42048.711724537032</v>
      </c>
      <c r="T3738">
        <f t="shared" si="235"/>
        <v>2015</v>
      </c>
      <c r="U3738" s="15" t="str" cm="1">
        <f t="array" ref="U3738">_xlfn.IFS(MONTH($S3738)=1, "January", MONTH($S3738)=2, "Feburary", MONTH($S3738)=3, "March", MONTH($S3738)=4, "April", MONTH($S3738)=5, "May", MONTH($S3738)=6, "June", MONTH($S3738)=7, "July", MONTH($S3738)=8, "August", MONTH($S3738)=9, "September", MONTH($S3738)=10, "October", MONTH($S3738)=11, "November", MONTH($S3738)=12, "December")</f>
        <v>Feburary</v>
      </c>
    </row>
    <row r="3739" spans="1:21" ht="30" x14ac:dyDescent="0.25">
      <c r="A3739">
        <v>3737</v>
      </c>
      <c r="B3739" s="3" t="s">
        <v>3733</v>
      </c>
      <c r="C3739" s="3" t="s">
        <v>7846</v>
      </c>
      <c r="D3739" s="6">
        <v>750</v>
      </c>
      <c r="E3739" s="8">
        <v>150</v>
      </c>
      <c r="F3739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8268</v>
      </c>
      <c r="O3739">
        <f t="shared" si="232"/>
        <v>20</v>
      </c>
      <c r="P3739" s="11">
        <f t="shared" si="233"/>
        <v>37.5</v>
      </c>
      <c r="Q3739" t="s">
        <v>8314</v>
      </c>
      <c r="R3739" t="s">
        <v>8315</v>
      </c>
      <c r="S3739" s="10">
        <f t="shared" si="234"/>
        <v>42297.691006944442</v>
      </c>
      <c r="T3739">
        <f t="shared" si="235"/>
        <v>2015</v>
      </c>
      <c r="U3739" s="15" t="str" cm="1">
        <f t="array" ref="U3739">_xlfn.IFS(MONTH($S3739)=1, "January", MONTH($S3739)=2, "Feburary", MONTH($S3739)=3, "March", MONTH($S3739)=4, "April", MONTH($S3739)=5, "May", MONTH($S3739)=6, "June", MONTH($S3739)=7, "July", MONTH($S3739)=8, "August", MONTH($S3739)=9, "September", MONTH($S3739)=10, "October", MONTH($S3739)=11, "November", MONTH($S3739)=12, "December")</f>
        <v>October</v>
      </c>
    </row>
    <row r="3740" spans="1:21" ht="30" x14ac:dyDescent="0.25">
      <c r="A3740">
        <v>3738</v>
      </c>
      <c r="B3740" s="3" t="s">
        <v>3734</v>
      </c>
      <c r="C3740" s="3" t="s">
        <v>7847</v>
      </c>
      <c r="D3740" s="6">
        <v>745</v>
      </c>
      <c r="E3740" s="8">
        <v>270</v>
      </c>
      <c r="F3740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8268</v>
      </c>
      <c r="O3740">
        <f t="shared" si="232"/>
        <v>36</v>
      </c>
      <c r="P3740" s="11">
        <f t="shared" si="233"/>
        <v>45</v>
      </c>
      <c r="Q3740" t="s">
        <v>8314</v>
      </c>
      <c r="R3740" t="s">
        <v>8315</v>
      </c>
      <c r="S3740" s="10">
        <f t="shared" si="234"/>
        <v>41813.938715277778</v>
      </c>
      <c r="T3740">
        <f t="shared" si="235"/>
        <v>2014</v>
      </c>
      <c r="U3740" s="15" t="str" cm="1">
        <f t="array" ref="U3740">_xlfn.IFS(MONTH($S3740)=1, "January", MONTH($S3740)=2, "Feburary", MONTH($S3740)=3, "March", MONTH($S3740)=4, "April", MONTH($S3740)=5, "May", MONTH($S3740)=6, "June", MONTH($S3740)=7, "July", MONTH($S3740)=8, "August", MONTH($S3740)=9, "September", MONTH($S3740)=10, "October", MONTH($S3740)=11, "November", MONTH($S3740)=12, "December")</f>
        <v>June</v>
      </c>
    </row>
    <row r="3741" spans="1:21" ht="30" x14ac:dyDescent="0.25">
      <c r="A3741">
        <v>3739</v>
      </c>
      <c r="B3741" s="3" t="s">
        <v>3735</v>
      </c>
      <c r="C3741" s="3" t="s">
        <v>7848</v>
      </c>
      <c r="D3741" s="6">
        <v>740</v>
      </c>
      <c r="E3741" s="8">
        <v>805</v>
      </c>
      <c r="F3741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8268</v>
      </c>
      <c r="O3741">
        <f t="shared" si="232"/>
        <v>109</v>
      </c>
      <c r="P3741" s="11">
        <f t="shared" si="233"/>
        <v>100.63</v>
      </c>
      <c r="Q3741" t="s">
        <v>8314</v>
      </c>
      <c r="R3741" t="s">
        <v>8315</v>
      </c>
      <c r="S3741" s="10">
        <f t="shared" si="234"/>
        <v>42548.449861111112</v>
      </c>
      <c r="T3741">
        <f t="shared" si="235"/>
        <v>2016</v>
      </c>
      <c r="U3741" s="15" t="str" cm="1">
        <f t="array" ref="U3741">_xlfn.IFS(MONTH($S3741)=1, "January", MONTH($S3741)=2, "Feburary", MONTH($S3741)=3, "March", MONTH($S3741)=4, "April", MONTH($S3741)=5, "May", MONTH($S3741)=6, "June", MONTH($S3741)=7, "July", MONTH($S3741)=8, "August", MONTH($S3741)=9, "September", MONTH($S3741)=10, "October", MONTH($S3741)=11, "November", MONTH($S3741)=12, "December")</f>
        <v>June</v>
      </c>
    </row>
    <row r="3742" spans="1:21" ht="30" x14ac:dyDescent="0.25">
      <c r="A3742">
        <v>3740</v>
      </c>
      <c r="B3742" s="3" t="s">
        <v>3736</v>
      </c>
      <c r="C3742" s="3" t="s">
        <v>7849</v>
      </c>
      <c r="D3742" s="6">
        <v>700</v>
      </c>
      <c r="E3742" s="8">
        <v>358</v>
      </c>
      <c r="F3742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8268</v>
      </c>
      <c r="O3742">
        <f t="shared" si="232"/>
        <v>51</v>
      </c>
      <c r="P3742" s="11">
        <f t="shared" si="233"/>
        <v>25.57</v>
      </c>
      <c r="Q3742" t="s">
        <v>8314</v>
      </c>
      <c r="R3742" t="s">
        <v>8315</v>
      </c>
      <c r="S3742" s="10">
        <f t="shared" si="234"/>
        <v>41833.089756944442</v>
      </c>
      <c r="T3742">
        <f t="shared" si="235"/>
        <v>2014</v>
      </c>
      <c r="U3742" s="15" t="str" cm="1">
        <f t="array" ref="U3742">_xlfn.IFS(MONTH($S3742)=1, "January", MONTH($S3742)=2, "Feburary", MONTH($S3742)=3, "March", MONTH($S3742)=4, "April", MONTH($S3742)=5, "May", MONTH($S3742)=6, "June", MONTH($S3742)=7, "July", MONTH($S3742)=8, "August", MONTH($S3742)=9, "September", MONTH($S3742)=10, "October", MONTH($S3742)=11, "November", MONTH($S3742)=12, "December")</f>
        <v>July</v>
      </c>
    </row>
    <row r="3743" spans="1:21" ht="30" x14ac:dyDescent="0.25">
      <c r="A3743">
        <v>3741</v>
      </c>
      <c r="B3743" s="3" t="s">
        <v>3737</v>
      </c>
      <c r="C3743" s="3" t="s">
        <v>7850</v>
      </c>
      <c r="D3743" s="6">
        <v>700</v>
      </c>
      <c r="E3743" s="8">
        <v>0</v>
      </c>
      <c r="F3743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8268</v>
      </c>
      <c r="O3743">
        <f t="shared" si="232"/>
        <v>0</v>
      </c>
      <c r="P3743" s="11">
        <f t="shared" si="233"/>
        <v>0</v>
      </c>
      <c r="Q3743" t="s">
        <v>8314</v>
      </c>
      <c r="R3743" t="s">
        <v>8315</v>
      </c>
      <c r="S3743" s="10">
        <f t="shared" si="234"/>
        <v>42325.920717592591</v>
      </c>
      <c r="T3743">
        <f t="shared" si="235"/>
        <v>2015</v>
      </c>
      <c r="U3743" s="15" t="str" cm="1">
        <f t="array" ref="U3743">_xlfn.IFS(MONTH($S3743)=1, "January", MONTH($S3743)=2, "Feburary", MONTH($S3743)=3, "March", MONTH($S3743)=4, "April", MONTH($S3743)=5, "May", MONTH($S3743)=6, "June", MONTH($S3743)=7, "July", MONTH($S3743)=8, "August", MONTH($S3743)=9, "September", MONTH($S3743)=10, "October", MONTH($S3743)=11, "November", MONTH($S3743)=12, "December")</f>
        <v>November</v>
      </c>
    </row>
    <row r="3744" spans="1:21" ht="30" x14ac:dyDescent="0.25">
      <c r="A3744">
        <v>3742</v>
      </c>
      <c r="B3744" s="3" t="s">
        <v>3738</v>
      </c>
      <c r="C3744" s="3" t="s">
        <v>7851</v>
      </c>
      <c r="D3744" s="6">
        <v>700</v>
      </c>
      <c r="E3744" s="8">
        <v>100</v>
      </c>
      <c r="F3744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8268</v>
      </c>
      <c r="O3744">
        <f t="shared" si="232"/>
        <v>14</v>
      </c>
      <c r="P3744" s="11">
        <f t="shared" si="233"/>
        <v>25</v>
      </c>
      <c r="Q3744" t="s">
        <v>8314</v>
      </c>
      <c r="R3744" t="s">
        <v>8315</v>
      </c>
      <c r="S3744" s="10">
        <f t="shared" si="234"/>
        <v>41858.214629629627</v>
      </c>
      <c r="T3744">
        <f t="shared" si="235"/>
        <v>2014</v>
      </c>
      <c r="U3744" s="15" t="str" cm="1">
        <f t="array" ref="U3744">_xlfn.IFS(MONTH($S3744)=1, "January", MONTH($S3744)=2, "Feburary", MONTH($S3744)=3, "March", MONTH($S3744)=4, "April", MONTH($S3744)=5, "May", MONTH($S3744)=6, "June", MONTH($S3744)=7, "July", MONTH($S3744)=8, "August", MONTH($S3744)=9, "September", MONTH($S3744)=10, "October", MONTH($S3744)=11, "November", MONTH($S3744)=12, "December")</f>
        <v>August</v>
      </c>
    </row>
    <row r="3745" spans="1:21" ht="30" x14ac:dyDescent="0.25">
      <c r="A3745">
        <v>3743</v>
      </c>
      <c r="B3745" s="3" t="s">
        <v>3739</v>
      </c>
      <c r="C3745" s="3" t="s">
        <v>7852</v>
      </c>
      <c r="D3745" s="6">
        <v>700</v>
      </c>
      <c r="E3745" s="8">
        <v>0</v>
      </c>
      <c r="F3745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8268</v>
      </c>
      <c r="O3745">
        <f t="shared" si="232"/>
        <v>0</v>
      </c>
      <c r="P3745" s="11">
        <f t="shared" si="233"/>
        <v>0</v>
      </c>
      <c r="Q3745" t="s">
        <v>8314</v>
      </c>
      <c r="R3745" t="s">
        <v>8315</v>
      </c>
      <c r="S3745" s="10">
        <f t="shared" si="234"/>
        <v>41793.710231481484</v>
      </c>
      <c r="T3745">
        <f t="shared" si="235"/>
        <v>2014</v>
      </c>
      <c r="U3745" s="15" t="str" cm="1">
        <f t="array" ref="U3745">_xlfn.IFS(MONTH($S3745)=1, "January", MONTH($S3745)=2, "Feburary", MONTH($S3745)=3, "March", MONTH($S3745)=4, "April", MONTH($S3745)=5, "May", MONTH($S3745)=6, "June", MONTH($S3745)=7, "July", MONTH($S3745)=8, "August", MONTH($S3745)=9, "September", MONTH($S3745)=10, "October", MONTH($S3745)=11, "November", MONTH($S3745)=12, "December")</f>
        <v>June</v>
      </c>
    </row>
    <row r="3746" spans="1:21" ht="30" x14ac:dyDescent="0.25">
      <c r="A3746">
        <v>3744</v>
      </c>
      <c r="B3746" s="3" t="s">
        <v>3740</v>
      </c>
      <c r="C3746" s="3" t="s">
        <v>7853</v>
      </c>
      <c r="D3746" s="6">
        <v>700</v>
      </c>
      <c r="E3746" s="8">
        <v>0</v>
      </c>
      <c r="F3746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8268</v>
      </c>
      <c r="O3746">
        <f t="shared" si="232"/>
        <v>0</v>
      </c>
      <c r="P3746" s="11">
        <f t="shared" si="233"/>
        <v>0</v>
      </c>
      <c r="Q3746" t="s">
        <v>8314</v>
      </c>
      <c r="R3746" t="s">
        <v>8315</v>
      </c>
      <c r="S3746" s="10">
        <f t="shared" si="234"/>
        <v>41793.814259259263</v>
      </c>
      <c r="T3746">
        <f t="shared" si="235"/>
        <v>2014</v>
      </c>
      <c r="U3746" s="15" t="str" cm="1">
        <f t="array" ref="U3746">_xlfn.IFS(MONTH($S3746)=1, "January", MONTH($S3746)=2, "Feburary", MONTH($S3746)=3, "March", MONTH($S3746)=4, "April", MONTH($S3746)=5, "May", MONTH($S3746)=6, "June", MONTH($S3746)=7, "July", MONTH($S3746)=8, "August", MONTH($S3746)=9, "September", MONTH($S3746)=10, "October", MONTH($S3746)=11, "November", MONTH($S3746)=12, "December")</f>
        <v>June</v>
      </c>
    </row>
    <row r="3747" spans="1:21" ht="30" x14ac:dyDescent="0.25">
      <c r="A3747">
        <v>3745</v>
      </c>
      <c r="B3747" s="3" t="s">
        <v>3741</v>
      </c>
      <c r="C3747" s="3" t="s">
        <v>7854</v>
      </c>
      <c r="D3747" s="6">
        <v>700</v>
      </c>
      <c r="E3747" s="8">
        <v>10</v>
      </c>
      <c r="F3747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8268</v>
      </c>
      <c r="O3747">
        <f t="shared" si="232"/>
        <v>1</v>
      </c>
      <c r="P3747" s="11">
        <f t="shared" si="233"/>
        <v>10</v>
      </c>
      <c r="Q3747" t="s">
        <v>8314</v>
      </c>
      <c r="R3747" t="s">
        <v>8315</v>
      </c>
      <c r="S3747" s="10">
        <f t="shared" si="234"/>
        <v>41831.697939814818</v>
      </c>
      <c r="T3747">
        <f t="shared" si="235"/>
        <v>2014</v>
      </c>
      <c r="U3747" s="15" t="str" cm="1">
        <f t="array" ref="U3747">_xlfn.IFS(MONTH($S3747)=1, "January", MONTH($S3747)=2, "Feburary", MONTH($S3747)=3, "March", MONTH($S3747)=4, "April", MONTH($S3747)=5, "May", MONTH($S3747)=6, "June", MONTH($S3747)=7, "July", MONTH($S3747)=8, "August", MONTH($S3747)=9, "September", MONTH($S3747)=10, "October", MONTH($S3747)=11, "November", MONTH($S3747)=12, "December")</f>
        <v>July</v>
      </c>
    </row>
    <row r="3748" spans="1:21" ht="30" x14ac:dyDescent="0.25">
      <c r="A3748">
        <v>3746</v>
      </c>
      <c r="B3748" s="3" t="s">
        <v>3742</v>
      </c>
      <c r="C3748" s="3" t="s">
        <v>7855</v>
      </c>
      <c r="D3748" s="6">
        <v>700</v>
      </c>
      <c r="E3748" s="8">
        <v>202</v>
      </c>
      <c r="F3748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8268</v>
      </c>
      <c r="O3748">
        <f t="shared" si="232"/>
        <v>29</v>
      </c>
      <c r="P3748" s="11">
        <f t="shared" si="233"/>
        <v>202</v>
      </c>
      <c r="Q3748" t="s">
        <v>8314</v>
      </c>
      <c r="R3748" t="s">
        <v>8315</v>
      </c>
      <c r="S3748" s="10">
        <f t="shared" si="234"/>
        <v>42621.389340277776</v>
      </c>
      <c r="T3748">
        <f t="shared" si="235"/>
        <v>2016</v>
      </c>
      <c r="U3748" s="15" t="str" cm="1">
        <f t="array" ref="U3748">_xlfn.IFS(MONTH($S3748)=1, "January", MONTH($S3748)=2, "Feburary", MONTH($S3748)=3, "March", MONTH($S3748)=4, "April", MONTH($S3748)=5, "May", MONTH($S3748)=6, "June", MONTH($S3748)=7, "July", MONTH($S3748)=8, "August", MONTH($S3748)=9, "September", MONTH($S3748)=10, "October", MONTH($S3748)=11, "November", MONTH($S3748)=12, "December")</f>
        <v>September</v>
      </c>
    </row>
    <row r="3749" spans="1:21" ht="30" x14ac:dyDescent="0.25">
      <c r="A3749">
        <v>3747</v>
      </c>
      <c r="B3749" s="3" t="s">
        <v>3743</v>
      </c>
      <c r="C3749" s="3" t="s">
        <v>7856</v>
      </c>
      <c r="D3749" s="6">
        <v>700</v>
      </c>
      <c r="E3749" s="8">
        <v>25</v>
      </c>
      <c r="F3749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8268</v>
      </c>
      <c r="O3749">
        <f t="shared" si="232"/>
        <v>4</v>
      </c>
      <c r="P3749" s="11">
        <f t="shared" si="233"/>
        <v>25</v>
      </c>
      <c r="Q3749" t="s">
        <v>8314</v>
      </c>
      <c r="R3749" t="s">
        <v>8315</v>
      </c>
      <c r="S3749" s="10">
        <f t="shared" si="234"/>
        <v>42164.299722222218</v>
      </c>
      <c r="T3749">
        <f t="shared" si="235"/>
        <v>2015</v>
      </c>
      <c r="U3749" s="15" t="str" cm="1">
        <f t="array" ref="U3749">_xlfn.IFS(MONTH($S3749)=1, "January", MONTH($S3749)=2, "Feburary", MONTH($S3749)=3, "March", MONTH($S3749)=4, "April", MONTH($S3749)=5, "May", MONTH($S3749)=6, "June", MONTH($S3749)=7, "July", MONTH($S3749)=8, "August", MONTH($S3749)=9, "September", MONTH($S3749)=10, "October", MONTH($S3749)=11, "November", MONTH($S3749)=12, "December")</f>
        <v>June</v>
      </c>
    </row>
    <row r="3750" spans="1:21" ht="30" x14ac:dyDescent="0.25">
      <c r="A3750">
        <v>3748</v>
      </c>
      <c r="B3750" s="3" t="s">
        <v>3744</v>
      </c>
      <c r="C3750" s="3" t="s">
        <v>7857</v>
      </c>
      <c r="D3750" s="6">
        <v>700</v>
      </c>
      <c r="E3750" s="8">
        <v>5176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>
        <f t="shared" si="232"/>
        <v>739</v>
      </c>
      <c r="P3750" s="11">
        <f t="shared" si="233"/>
        <v>99.54</v>
      </c>
      <c r="Q3750" t="s">
        <v>8314</v>
      </c>
      <c r="R3750" t="s">
        <v>8356</v>
      </c>
      <c r="S3750" s="10">
        <f t="shared" si="234"/>
        <v>42395.706435185188</v>
      </c>
      <c r="T3750">
        <f t="shared" si="235"/>
        <v>2016</v>
      </c>
      <c r="U3750" s="15" t="str" cm="1">
        <f t="array" ref="U3750">_xlfn.IFS(MONTH($S3750)=1, "January", MONTH($S3750)=2, "Feburary", MONTH($S3750)=3, "March", MONTH($S3750)=4, "April", MONTH($S3750)=5, "May", MONTH($S3750)=6, "June", MONTH($S3750)=7, "July", MONTH($S3750)=8, "August", MONTH($S3750)=9, "September", MONTH($S3750)=10, "October", MONTH($S3750)=11, "November", MONTH($S3750)=12, "December")</f>
        <v>January</v>
      </c>
    </row>
    <row r="3751" spans="1:21" ht="30" x14ac:dyDescent="0.25">
      <c r="A3751">
        <v>3749</v>
      </c>
      <c r="B3751" s="3" t="s">
        <v>3745</v>
      </c>
      <c r="C3751" s="3" t="s">
        <v>7858</v>
      </c>
      <c r="D3751" s="6">
        <v>700</v>
      </c>
      <c r="E3751" s="8">
        <v>525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>
        <f t="shared" si="232"/>
        <v>75</v>
      </c>
      <c r="P3751" s="11">
        <f t="shared" si="233"/>
        <v>75</v>
      </c>
      <c r="Q3751" t="s">
        <v>8314</v>
      </c>
      <c r="R3751" t="s">
        <v>8356</v>
      </c>
      <c r="S3751" s="10">
        <f t="shared" si="234"/>
        <v>42458.127175925925</v>
      </c>
      <c r="T3751">
        <f t="shared" si="235"/>
        <v>2016</v>
      </c>
      <c r="U3751" s="15" t="str" cm="1">
        <f t="array" ref="U3751">_xlfn.IFS(MONTH($S3751)=1, "January", MONTH($S3751)=2, "Feburary", MONTH($S3751)=3, "March", MONTH($S3751)=4, "April", MONTH($S3751)=5, "May", MONTH($S3751)=6, "June", MONTH($S3751)=7, "July", MONTH($S3751)=8, "August", MONTH($S3751)=9, "September", MONTH($S3751)=10, "October", MONTH($S3751)=11, "November", MONTH($S3751)=12, "December")</f>
        <v>March</v>
      </c>
    </row>
    <row r="3752" spans="1:21" ht="90" x14ac:dyDescent="0.25">
      <c r="A3752">
        <v>3750</v>
      </c>
      <c r="B3752" s="3" t="s">
        <v>3746</v>
      </c>
      <c r="C3752" s="3" t="s">
        <v>7859</v>
      </c>
      <c r="D3752" s="6">
        <v>700</v>
      </c>
      <c r="E3752" s="8">
        <v>6027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>
        <f t="shared" si="232"/>
        <v>861</v>
      </c>
      <c r="P3752" s="11">
        <f t="shared" si="233"/>
        <v>215.25</v>
      </c>
      <c r="Q3752" t="s">
        <v>8314</v>
      </c>
      <c r="R3752" t="s">
        <v>8356</v>
      </c>
      <c r="S3752" s="10">
        <f t="shared" si="234"/>
        <v>42016.981574074074</v>
      </c>
      <c r="T3752">
        <f t="shared" si="235"/>
        <v>2015</v>
      </c>
      <c r="U3752" s="15" t="str" cm="1">
        <f t="array" ref="U3752">_xlfn.IFS(MONTH($S3752)=1, "January", MONTH($S3752)=2, "Feburary", MONTH($S3752)=3, "March", MONTH($S3752)=4, "April", MONTH($S3752)=5, "May", MONTH($S3752)=6, "June", MONTH($S3752)=7, "July", MONTH($S3752)=8, "August", MONTH($S3752)=9, "September", MONTH($S3752)=10, "October", MONTH($S3752)=11, "November", MONTH($S3752)=12, "December")</f>
        <v>January</v>
      </c>
    </row>
    <row r="3753" spans="1:21" ht="30" x14ac:dyDescent="0.25">
      <c r="A3753">
        <v>3751</v>
      </c>
      <c r="B3753" s="3" t="s">
        <v>3747</v>
      </c>
      <c r="C3753" s="3" t="s">
        <v>7860</v>
      </c>
      <c r="D3753" s="6">
        <v>700</v>
      </c>
      <c r="E3753" s="8">
        <v>1326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>
        <f t="shared" si="232"/>
        <v>189</v>
      </c>
      <c r="P3753" s="11">
        <f t="shared" si="233"/>
        <v>120.55</v>
      </c>
      <c r="Q3753" t="s">
        <v>8314</v>
      </c>
      <c r="R3753" t="s">
        <v>8356</v>
      </c>
      <c r="S3753" s="10">
        <f t="shared" si="234"/>
        <v>42403.035567129627</v>
      </c>
      <c r="T3753">
        <f t="shared" si="235"/>
        <v>2016</v>
      </c>
      <c r="U3753" s="15" t="str" cm="1">
        <f t="array" ref="U3753">_xlfn.IFS(MONTH($S3753)=1, "January", MONTH($S3753)=2, "Feburary", MONTH($S3753)=3, "March", MONTH($S3753)=4, "April", MONTH($S3753)=5, "May", MONTH($S3753)=6, "June", MONTH($S3753)=7, "July", MONTH($S3753)=8, "August", MONTH($S3753)=9, "September", MONTH($S3753)=10, "October", MONTH($S3753)=11, "November", MONTH($S3753)=12, "December")</f>
        <v>Feburary</v>
      </c>
    </row>
    <row r="3754" spans="1:21" ht="30" x14ac:dyDescent="0.25">
      <c r="A3754">
        <v>3752</v>
      </c>
      <c r="B3754" s="3" t="s">
        <v>3748</v>
      </c>
      <c r="C3754" s="3" t="s">
        <v>7861</v>
      </c>
      <c r="D3754" s="6">
        <v>700</v>
      </c>
      <c r="E3754" s="8">
        <v>565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>
        <f t="shared" si="232"/>
        <v>81</v>
      </c>
      <c r="P3754" s="11">
        <f t="shared" si="233"/>
        <v>37.67</v>
      </c>
      <c r="Q3754" t="s">
        <v>8314</v>
      </c>
      <c r="R3754" t="s">
        <v>8356</v>
      </c>
      <c r="S3754" s="10">
        <f t="shared" si="234"/>
        <v>42619.802488425921</v>
      </c>
      <c r="T3754">
        <f t="shared" si="235"/>
        <v>2016</v>
      </c>
      <c r="U3754" s="15" t="str" cm="1">
        <f t="array" ref="U3754">_xlfn.IFS(MONTH($S3754)=1, "January", MONTH($S3754)=2, "Feburary", MONTH($S3754)=3, "March", MONTH($S3754)=4, "April", MONTH($S3754)=5, "May", MONTH($S3754)=6, "June", MONTH($S3754)=7, "July", MONTH($S3754)=8, "August", MONTH($S3754)=9, "September", MONTH($S3754)=10, "October", MONTH($S3754)=11, "November", MONTH($S3754)=12, "December")</f>
        <v>September</v>
      </c>
    </row>
    <row r="3755" spans="1:21" ht="30" x14ac:dyDescent="0.25">
      <c r="A3755">
        <v>3753</v>
      </c>
      <c r="B3755" s="3" t="s">
        <v>3749</v>
      </c>
      <c r="C3755" s="3" t="s">
        <v>7862</v>
      </c>
      <c r="D3755" s="6">
        <v>700</v>
      </c>
      <c r="E3755" s="8">
        <v>5167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>
        <f t="shared" si="232"/>
        <v>738</v>
      </c>
      <c r="P3755" s="11">
        <f t="shared" si="233"/>
        <v>172.23</v>
      </c>
      <c r="Q3755" t="s">
        <v>8314</v>
      </c>
      <c r="R3755" t="s">
        <v>8356</v>
      </c>
      <c r="S3755" s="10">
        <f t="shared" si="234"/>
        <v>42128.824074074073</v>
      </c>
      <c r="T3755">
        <f t="shared" si="235"/>
        <v>2015</v>
      </c>
      <c r="U3755" s="15" t="str" cm="1">
        <f t="array" ref="U3755">_xlfn.IFS(MONTH($S3755)=1, "January", MONTH($S3755)=2, "Feburary", MONTH($S3755)=3, "March", MONTH($S3755)=4, "April", MONTH($S3755)=5, "May", MONTH($S3755)=6, "June", MONTH($S3755)=7, "July", MONTH($S3755)=8, "August", MONTH($S3755)=9, "September", MONTH($S3755)=10, "October", MONTH($S3755)=11, "November", MONTH($S3755)=12, "December")</f>
        <v>May</v>
      </c>
    </row>
    <row r="3756" spans="1:21" ht="30" x14ac:dyDescent="0.25">
      <c r="A3756">
        <v>3754</v>
      </c>
      <c r="B3756" s="3" t="s">
        <v>3750</v>
      </c>
      <c r="C3756" s="3" t="s">
        <v>7863</v>
      </c>
      <c r="D3756" s="6">
        <v>700</v>
      </c>
      <c r="E3756" s="8">
        <v>3000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>
        <f t="shared" si="232"/>
        <v>429</v>
      </c>
      <c r="P3756" s="11">
        <f t="shared" si="233"/>
        <v>111.11</v>
      </c>
      <c r="Q3756" t="s">
        <v>8314</v>
      </c>
      <c r="R3756" t="s">
        <v>8356</v>
      </c>
      <c r="S3756" s="10">
        <f t="shared" si="234"/>
        <v>41808.881215277775</v>
      </c>
      <c r="T3756">
        <f t="shared" si="235"/>
        <v>2014</v>
      </c>
      <c r="U3756" s="15" t="str" cm="1">
        <f t="array" ref="U3756">_xlfn.IFS(MONTH($S3756)=1, "January", MONTH($S3756)=2, "Feburary", MONTH($S3756)=3, "March", MONTH($S3756)=4, "April", MONTH($S3756)=5, "May", MONTH($S3756)=6, "June", MONTH($S3756)=7, "July", MONTH($S3756)=8, "August", MONTH($S3756)=9, "September", MONTH($S3756)=10, "October", MONTH($S3756)=11, "November", MONTH($S3756)=12, "December")</f>
        <v>June</v>
      </c>
    </row>
    <row r="3757" spans="1:21" ht="30" x14ac:dyDescent="0.25">
      <c r="A3757">
        <v>3755</v>
      </c>
      <c r="B3757" s="3" t="s">
        <v>3751</v>
      </c>
      <c r="C3757" s="3" t="s">
        <v>7864</v>
      </c>
      <c r="D3757" s="6">
        <v>700</v>
      </c>
      <c r="E3757" s="8">
        <v>713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>
        <f t="shared" si="232"/>
        <v>102</v>
      </c>
      <c r="P3757" s="11">
        <f t="shared" si="233"/>
        <v>25.46</v>
      </c>
      <c r="Q3757" t="s">
        <v>8314</v>
      </c>
      <c r="R3757" t="s">
        <v>8356</v>
      </c>
      <c r="S3757" s="10">
        <f t="shared" si="234"/>
        <v>42445.866979166662</v>
      </c>
      <c r="T3757">
        <f t="shared" si="235"/>
        <v>2016</v>
      </c>
      <c r="U3757" s="15" t="str" cm="1">
        <f t="array" ref="U3757">_xlfn.IFS(MONTH($S3757)=1, "January", MONTH($S3757)=2, "Feburary", MONTH($S3757)=3, "March", MONTH($S3757)=4, "April", MONTH($S3757)=5, "May", MONTH($S3757)=6, "June", MONTH($S3757)=7, "July", MONTH($S3757)=8, "August", MONTH($S3757)=9, "September", MONTH($S3757)=10, "October", MONTH($S3757)=11, "November", MONTH($S3757)=12, "December")</f>
        <v>March</v>
      </c>
    </row>
    <row r="3758" spans="1:21" ht="30" x14ac:dyDescent="0.25">
      <c r="A3758">
        <v>3756</v>
      </c>
      <c r="B3758" s="3" t="s">
        <v>3752</v>
      </c>
      <c r="C3758" s="3" t="s">
        <v>7865</v>
      </c>
      <c r="D3758" s="6">
        <v>700</v>
      </c>
      <c r="E3758" s="8">
        <v>4550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>
        <f t="shared" si="232"/>
        <v>650</v>
      </c>
      <c r="P3758" s="11">
        <f t="shared" si="233"/>
        <v>267.64999999999998</v>
      </c>
      <c r="Q3758" t="s">
        <v>8314</v>
      </c>
      <c r="R3758" t="s">
        <v>8356</v>
      </c>
      <c r="S3758" s="10">
        <f t="shared" si="234"/>
        <v>41771.814791666664</v>
      </c>
      <c r="T3758">
        <f t="shared" si="235"/>
        <v>2014</v>
      </c>
      <c r="U3758" s="15" t="str" cm="1">
        <f t="array" ref="U3758">_xlfn.IFS(MONTH($S3758)=1, "January", MONTH($S3758)=2, "Feburary", MONTH($S3758)=3, "March", MONTH($S3758)=4, "April", MONTH($S3758)=5, "May", MONTH($S3758)=6, "June", MONTH($S3758)=7, "July", MONTH($S3758)=8, "August", MONTH($S3758)=9, "September", MONTH($S3758)=10, "October", MONTH($S3758)=11, "November", MONTH($S3758)=12, "December")</f>
        <v>May</v>
      </c>
    </row>
    <row r="3759" spans="1:21" ht="30" x14ac:dyDescent="0.25">
      <c r="A3759">
        <v>3757</v>
      </c>
      <c r="B3759" s="3" t="s">
        <v>3753</v>
      </c>
      <c r="C3759" s="3" t="s">
        <v>7866</v>
      </c>
      <c r="D3759" s="6">
        <v>700</v>
      </c>
      <c r="E3759" s="8">
        <v>3798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>
        <f t="shared" si="232"/>
        <v>543</v>
      </c>
      <c r="P3759" s="11">
        <f t="shared" si="233"/>
        <v>75.959999999999994</v>
      </c>
      <c r="Q3759" t="s">
        <v>8314</v>
      </c>
      <c r="R3759" t="s">
        <v>8356</v>
      </c>
      <c r="S3759" s="10">
        <f t="shared" si="234"/>
        <v>41954.850868055553</v>
      </c>
      <c r="T3759">
        <f t="shared" si="235"/>
        <v>2014</v>
      </c>
      <c r="U3759" s="15" t="str" cm="1">
        <f t="array" ref="U3759">_xlfn.IFS(MONTH($S3759)=1, "January", MONTH($S3759)=2, "Feburary", MONTH($S3759)=3, "March", MONTH($S3759)=4, "April", MONTH($S3759)=5, "May", MONTH($S3759)=6, "June", MONTH($S3759)=7, "July", MONTH($S3759)=8, "August", MONTH($S3759)=9, "September", MONTH($S3759)=10, "October", MONTH($S3759)=11, "November", MONTH($S3759)=12, "December")</f>
        <v>November</v>
      </c>
    </row>
    <row r="3760" spans="1:21" x14ac:dyDescent="0.25">
      <c r="A3760">
        <v>3758</v>
      </c>
      <c r="B3760" s="3" t="s">
        <v>3754</v>
      </c>
      <c r="C3760" s="3" t="s">
        <v>7867</v>
      </c>
      <c r="D3760" s="6">
        <v>700</v>
      </c>
      <c r="E3760" s="8">
        <v>1535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>
        <f t="shared" si="232"/>
        <v>219</v>
      </c>
      <c r="P3760" s="11">
        <f t="shared" si="233"/>
        <v>59.04</v>
      </c>
      <c r="Q3760" t="s">
        <v>8314</v>
      </c>
      <c r="R3760" t="s">
        <v>8356</v>
      </c>
      <c r="S3760" s="10">
        <f t="shared" si="234"/>
        <v>41747.471504629626</v>
      </c>
      <c r="T3760">
        <f t="shared" si="235"/>
        <v>2014</v>
      </c>
      <c r="U3760" s="15" t="str" cm="1">
        <f t="array" ref="U3760">_xlfn.IFS(MONTH($S3760)=1, "January", MONTH($S3760)=2, "Feburary", MONTH($S3760)=3, "March", MONTH($S3760)=4, "April", MONTH($S3760)=5, "May", MONTH($S3760)=6, "June", MONTH($S3760)=7, "July", MONTH($S3760)=8, "August", MONTH($S3760)=9, "September", MONTH($S3760)=10, "October", MONTH($S3760)=11, "November", MONTH($S3760)=12, "December")</f>
        <v>April</v>
      </c>
    </row>
    <row r="3761" spans="1:21" x14ac:dyDescent="0.25">
      <c r="A3761">
        <v>3759</v>
      </c>
      <c r="B3761" s="3" t="s">
        <v>3755</v>
      </c>
      <c r="C3761" s="3" t="s">
        <v>7868</v>
      </c>
      <c r="D3761" s="6">
        <v>700</v>
      </c>
      <c r="E3761" s="8">
        <v>4409.7700000000004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>
        <f t="shared" si="232"/>
        <v>630</v>
      </c>
      <c r="P3761" s="11">
        <f t="shared" si="233"/>
        <v>50.11</v>
      </c>
      <c r="Q3761" t="s">
        <v>8314</v>
      </c>
      <c r="R3761" t="s">
        <v>8356</v>
      </c>
      <c r="S3761" s="10">
        <f t="shared" si="234"/>
        <v>42182.108252314814</v>
      </c>
      <c r="T3761">
        <f t="shared" si="235"/>
        <v>2015</v>
      </c>
      <c r="U3761" s="15" t="str" cm="1">
        <f t="array" ref="U3761">_xlfn.IFS(MONTH($S3761)=1, "January", MONTH($S3761)=2, "Feburary", MONTH($S3761)=3, "March", MONTH($S3761)=4, "April", MONTH($S3761)=5, "May", MONTH($S3761)=6, "June", MONTH($S3761)=7, "July", MONTH($S3761)=8, "August", MONTH($S3761)=9, "September", MONTH($S3761)=10, "October", MONTH($S3761)=11, "November", MONTH($S3761)=12, "December")</f>
        <v>June</v>
      </c>
    </row>
    <row r="3762" spans="1:21" ht="30" x14ac:dyDescent="0.25">
      <c r="A3762">
        <v>3760</v>
      </c>
      <c r="B3762" s="3" t="s">
        <v>3756</v>
      </c>
      <c r="C3762" s="3" t="s">
        <v>7869</v>
      </c>
      <c r="D3762" s="6">
        <v>678</v>
      </c>
      <c r="E3762" s="8">
        <v>5050.7700000000004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>
        <f t="shared" si="232"/>
        <v>745</v>
      </c>
      <c r="P3762" s="11">
        <f t="shared" si="233"/>
        <v>55.5</v>
      </c>
      <c r="Q3762" t="s">
        <v>8314</v>
      </c>
      <c r="R3762" t="s">
        <v>8356</v>
      </c>
      <c r="S3762" s="10">
        <f t="shared" si="234"/>
        <v>41739.525300925925</v>
      </c>
      <c r="T3762">
        <f t="shared" si="235"/>
        <v>2014</v>
      </c>
      <c r="U3762" s="15" t="str" cm="1">
        <f t="array" ref="U3762">_xlfn.IFS(MONTH($S3762)=1, "January", MONTH($S3762)=2, "Feburary", MONTH($S3762)=3, "March", MONTH($S3762)=4, "April", MONTH($S3762)=5, "May", MONTH($S3762)=6, "June", MONTH($S3762)=7, "July", MONTH($S3762)=8, "August", MONTH($S3762)=9, "September", MONTH($S3762)=10, "October", MONTH($S3762)=11, "November", MONTH($S3762)=12, "December")</f>
        <v>April</v>
      </c>
    </row>
    <row r="3763" spans="1:21" ht="30" x14ac:dyDescent="0.25">
      <c r="A3763">
        <v>3761</v>
      </c>
      <c r="B3763" s="3" t="s">
        <v>3757</v>
      </c>
      <c r="C3763" s="3" t="s">
        <v>7870</v>
      </c>
      <c r="D3763" s="6">
        <v>675</v>
      </c>
      <c r="E3763" s="8">
        <v>500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>
        <f t="shared" si="232"/>
        <v>74</v>
      </c>
      <c r="P3763" s="11">
        <f t="shared" si="233"/>
        <v>166.67</v>
      </c>
      <c r="Q3763" t="s">
        <v>8314</v>
      </c>
      <c r="R3763" t="s">
        <v>8356</v>
      </c>
      <c r="S3763" s="10">
        <f t="shared" si="234"/>
        <v>42173.466863425929</v>
      </c>
      <c r="T3763">
        <f t="shared" si="235"/>
        <v>2015</v>
      </c>
      <c r="U3763" s="15" t="str" cm="1">
        <f t="array" ref="U3763">_xlfn.IFS(MONTH($S3763)=1, "January", MONTH($S3763)=2, "Feburary", MONTH($S3763)=3, "March", MONTH($S3763)=4, "April", MONTH($S3763)=5, "May", MONTH($S3763)=6, "June", MONTH($S3763)=7, "July", MONTH($S3763)=8, "August", MONTH($S3763)=9, "September", MONTH($S3763)=10, "October", MONTH($S3763)=11, "November", MONTH($S3763)=12, "December")</f>
        <v>June</v>
      </c>
    </row>
    <row r="3764" spans="1:21" ht="30" x14ac:dyDescent="0.25">
      <c r="A3764">
        <v>3762</v>
      </c>
      <c r="B3764" s="3" t="s">
        <v>3758</v>
      </c>
      <c r="C3764" s="3" t="s">
        <v>7871</v>
      </c>
      <c r="D3764" s="6">
        <v>666</v>
      </c>
      <c r="E3764" s="8">
        <v>1328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>
        <f t="shared" si="232"/>
        <v>199</v>
      </c>
      <c r="P3764" s="11">
        <f t="shared" si="233"/>
        <v>47.43</v>
      </c>
      <c r="Q3764" t="s">
        <v>8314</v>
      </c>
      <c r="R3764" t="s">
        <v>8356</v>
      </c>
      <c r="S3764" s="10">
        <f t="shared" si="234"/>
        <v>42193.813530092593</v>
      </c>
      <c r="T3764">
        <f t="shared" si="235"/>
        <v>2015</v>
      </c>
      <c r="U3764" s="15" t="str" cm="1">
        <f t="array" ref="U3764">_xlfn.IFS(MONTH($S3764)=1, "January", MONTH($S3764)=2, "Feburary", MONTH($S3764)=3, "March", MONTH($S3764)=4, "April", MONTH($S3764)=5, "May", MONTH($S3764)=6, "June", MONTH($S3764)=7, "July", MONTH($S3764)=8, "August", MONTH($S3764)=9, "September", MONTH($S3764)=10, "October", MONTH($S3764)=11, "November", MONTH($S3764)=12, "December")</f>
        <v>July</v>
      </c>
    </row>
    <row r="3765" spans="1:21" ht="30" x14ac:dyDescent="0.25">
      <c r="A3765">
        <v>3763</v>
      </c>
      <c r="B3765" s="3" t="s">
        <v>3759</v>
      </c>
      <c r="C3765" s="3" t="s">
        <v>7872</v>
      </c>
      <c r="D3765" s="6">
        <v>660</v>
      </c>
      <c r="E3765" s="8">
        <v>5000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>
        <f t="shared" si="232"/>
        <v>758</v>
      </c>
      <c r="P3765" s="11">
        <f t="shared" si="233"/>
        <v>64.94</v>
      </c>
      <c r="Q3765" t="s">
        <v>8314</v>
      </c>
      <c r="R3765" t="s">
        <v>8356</v>
      </c>
      <c r="S3765" s="10">
        <f t="shared" si="234"/>
        <v>42065.750300925924</v>
      </c>
      <c r="T3765">
        <f t="shared" si="235"/>
        <v>2015</v>
      </c>
      <c r="U3765" s="15" t="str" cm="1">
        <f t="array" ref="U3765">_xlfn.IFS(MONTH($S3765)=1, "January", MONTH($S3765)=2, "Feburary", MONTH($S3765)=3, "March", MONTH($S3765)=4, "April", MONTH($S3765)=5, "May", MONTH($S3765)=6, "June", MONTH($S3765)=7, "July", MONTH($S3765)=8, "August", MONTH($S3765)=9, "September", MONTH($S3765)=10, "October", MONTH($S3765)=11, "November", MONTH($S3765)=12, "December")</f>
        <v>March</v>
      </c>
    </row>
    <row r="3766" spans="1:21" ht="30" x14ac:dyDescent="0.25">
      <c r="A3766">
        <v>3764</v>
      </c>
      <c r="B3766" s="3" t="s">
        <v>3760</v>
      </c>
      <c r="C3766" s="3" t="s">
        <v>7873</v>
      </c>
      <c r="D3766" s="6">
        <v>650</v>
      </c>
      <c r="E3766" s="8">
        <v>1500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>
        <f t="shared" si="232"/>
        <v>231</v>
      </c>
      <c r="P3766" s="11">
        <f t="shared" si="233"/>
        <v>55.56</v>
      </c>
      <c r="Q3766" t="s">
        <v>8314</v>
      </c>
      <c r="R3766" t="s">
        <v>8356</v>
      </c>
      <c r="S3766" s="10">
        <f t="shared" si="234"/>
        <v>42499.842962962968</v>
      </c>
      <c r="T3766">
        <f t="shared" si="235"/>
        <v>2016</v>
      </c>
      <c r="U3766" s="15" t="str" cm="1">
        <f t="array" ref="U3766">_xlfn.IFS(MONTH($S3766)=1, "January", MONTH($S3766)=2, "Feburary", MONTH($S3766)=3, "March", MONTH($S3766)=4, "April", MONTH($S3766)=5, "May", MONTH($S3766)=6, "June", MONTH($S3766)=7, "July", MONTH($S3766)=8, "August", MONTH($S3766)=9, "September", MONTH($S3766)=10, "October", MONTH($S3766)=11, "November", MONTH($S3766)=12, "December")</f>
        <v>May</v>
      </c>
    </row>
    <row r="3767" spans="1:21" ht="30" x14ac:dyDescent="0.25">
      <c r="A3767">
        <v>3765</v>
      </c>
      <c r="B3767" s="3" t="s">
        <v>3761</v>
      </c>
      <c r="C3767" s="3" t="s">
        <v>7874</v>
      </c>
      <c r="D3767" s="6">
        <v>650</v>
      </c>
      <c r="E3767" s="8">
        <v>7942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>
        <f t="shared" si="232"/>
        <v>1222</v>
      </c>
      <c r="P3767" s="11">
        <f t="shared" si="233"/>
        <v>74.22</v>
      </c>
      <c r="Q3767" t="s">
        <v>8314</v>
      </c>
      <c r="R3767" t="s">
        <v>8356</v>
      </c>
      <c r="S3767" s="10">
        <f t="shared" si="234"/>
        <v>41820.776412037041</v>
      </c>
      <c r="T3767">
        <f t="shared" si="235"/>
        <v>2014</v>
      </c>
      <c r="U3767" s="15" t="str" cm="1">
        <f t="array" ref="U3767">_xlfn.IFS(MONTH($S3767)=1, "January", MONTH($S3767)=2, "Feburary", MONTH($S3767)=3, "March", MONTH($S3767)=4, "April", MONTH($S3767)=5, "May", MONTH($S3767)=6, "June", MONTH($S3767)=7, "July", MONTH($S3767)=8, "August", MONTH($S3767)=9, "September", MONTH($S3767)=10, "October", MONTH($S3767)=11, "November", MONTH($S3767)=12, "December")</f>
        <v>June</v>
      </c>
    </row>
    <row r="3768" spans="1:21" ht="30" x14ac:dyDescent="0.25">
      <c r="A3768">
        <v>3766</v>
      </c>
      <c r="B3768" s="3" t="s">
        <v>3762</v>
      </c>
      <c r="C3768" s="3" t="s">
        <v>7875</v>
      </c>
      <c r="D3768" s="6">
        <v>650</v>
      </c>
      <c r="E3768" s="8">
        <v>10265.01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>
        <f t="shared" si="232"/>
        <v>1579</v>
      </c>
      <c r="P3768" s="11">
        <f t="shared" si="233"/>
        <v>106.93</v>
      </c>
      <c r="Q3768" t="s">
        <v>8314</v>
      </c>
      <c r="R3768" t="s">
        <v>8356</v>
      </c>
      <c r="S3768" s="10">
        <f t="shared" si="234"/>
        <v>41788.167187500003</v>
      </c>
      <c r="T3768">
        <f t="shared" si="235"/>
        <v>2014</v>
      </c>
      <c r="U3768" s="15" t="str" cm="1">
        <f t="array" ref="U3768">_xlfn.IFS(MONTH($S3768)=1, "January", MONTH($S3768)=2, "Feburary", MONTH($S3768)=3, "March", MONTH($S3768)=4, "April", MONTH($S3768)=5, "May", MONTH($S3768)=6, "June", MONTH($S3768)=7, "July", MONTH($S3768)=8, "August", MONTH($S3768)=9, "September", MONTH($S3768)=10, "October", MONTH($S3768)=11, "November", MONTH($S3768)=12, "December")</f>
        <v>May</v>
      </c>
    </row>
    <row r="3769" spans="1:21" ht="30" x14ac:dyDescent="0.25">
      <c r="A3769">
        <v>3767</v>
      </c>
      <c r="B3769" s="3" t="s">
        <v>3763</v>
      </c>
      <c r="C3769" s="3" t="s">
        <v>7876</v>
      </c>
      <c r="D3769" s="6">
        <v>650</v>
      </c>
      <c r="E3769" s="8">
        <v>2335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>
        <f t="shared" si="232"/>
        <v>359</v>
      </c>
      <c r="P3769" s="11">
        <f t="shared" si="233"/>
        <v>41.7</v>
      </c>
      <c r="Q3769" t="s">
        <v>8314</v>
      </c>
      <c r="R3769" t="s">
        <v>8356</v>
      </c>
      <c r="S3769" s="10">
        <f t="shared" si="234"/>
        <v>42050.019641203704</v>
      </c>
      <c r="T3769">
        <f t="shared" si="235"/>
        <v>2015</v>
      </c>
      <c r="U3769" s="15" t="str" cm="1">
        <f t="array" ref="U3769">_xlfn.IFS(MONTH($S3769)=1, "January", MONTH($S3769)=2, "Feburary", MONTH($S3769)=3, "March", MONTH($S3769)=4, "April", MONTH($S3769)=5, "May", MONTH($S3769)=6, "June", MONTH($S3769)=7, "July", MONTH($S3769)=8, "August", MONTH($S3769)=9, "September", MONTH($S3769)=10, "October", MONTH($S3769)=11, "November", MONTH($S3769)=12, "December")</f>
        <v>Feburary</v>
      </c>
    </row>
    <row r="3770" spans="1:21" ht="30" x14ac:dyDescent="0.25">
      <c r="A3770">
        <v>3768</v>
      </c>
      <c r="B3770" s="3" t="s">
        <v>3764</v>
      </c>
      <c r="C3770" s="3" t="s">
        <v>7877</v>
      </c>
      <c r="D3770" s="6">
        <v>650</v>
      </c>
      <c r="E3770" s="8">
        <v>4306.1099999999997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>
        <f t="shared" si="232"/>
        <v>662</v>
      </c>
      <c r="P3770" s="11">
        <f t="shared" si="233"/>
        <v>74.239999999999995</v>
      </c>
      <c r="Q3770" t="s">
        <v>8314</v>
      </c>
      <c r="R3770" t="s">
        <v>8356</v>
      </c>
      <c r="S3770" s="10">
        <f t="shared" si="234"/>
        <v>41772.727893518517</v>
      </c>
      <c r="T3770">
        <f t="shared" si="235"/>
        <v>2014</v>
      </c>
      <c r="U3770" s="15" t="str" cm="1">
        <f t="array" ref="U3770">_xlfn.IFS(MONTH($S3770)=1, "January", MONTH($S3770)=2, "Feburary", MONTH($S3770)=3, "March", MONTH($S3770)=4, "April", MONTH($S3770)=5, "May", MONTH($S3770)=6, "June", MONTH($S3770)=7, "July", MONTH($S3770)=8, "August", MONTH($S3770)=9, "September", MONTH($S3770)=10, "October", MONTH($S3770)=11, "November", MONTH($S3770)=12, "December")</f>
        <v>May</v>
      </c>
    </row>
    <row r="3771" spans="1:21" ht="30" x14ac:dyDescent="0.25">
      <c r="A3771">
        <v>3769</v>
      </c>
      <c r="B3771" s="3" t="s">
        <v>3765</v>
      </c>
      <c r="C3771" s="3" t="s">
        <v>7878</v>
      </c>
      <c r="D3771" s="6">
        <v>650</v>
      </c>
      <c r="E3771" s="8">
        <v>1100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>
        <f t="shared" si="232"/>
        <v>169</v>
      </c>
      <c r="P3771" s="11">
        <f t="shared" si="233"/>
        <v>73.33</v>
      </c>
      <c r="Q3771" t="s">
        <v>8314</v>
      </c>
      <c r="R3771" t="s">
        <v>8356</v>
      </c>
      <c r="S3771" s="10">
        <f t="shared" si="234"/>
        <v>42445.598136574074</v>
      </c>
      <c r="T3771">
        <f t="shared" si="235"/>
        <v>2016</v>
      </c>
      <c r="U3771" s="15" t="str" cm="1">
        <f t="array" ref="U3771">_xlfn.IFS(MONTH($S3771)=1, "January", MONTH($S3771)=2, "Feburary", MONTH($S3771)=3, "March", MONTH($S3771)=4, "April", MONTH($S3771)=5, "May", MONTH($S3771)=6, "June", MONTH($S3771)=7, "July", MONTH($S3771)=8, "August", MONTH($S3771)=9, "September", MONTH($S3771)=10, "October", MONTH($S3771)=11, "November", MONTH($S3771)=12, "December")</f>
        <v>March</v>
      </c>
    </row>
    <row r="3772" spans="1:21" ht="30" x14ac:dyDescent="0.25">
      <c r="A3772">
        <v>3770</v>
      </c>
      <c r="B3772" s="3" t="s">
        <v>3766</v>
      </c>
      <c r="C3772" s="3" t="s">
        <v>7879</v>
      </c>
      <c r="D3772" s="6">
        <v>650</v>
      </c>
      <c r="E3772" s="8">
        <v>2000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>
        <f t="shared" si="232"/>
        <v>308</v>
      </c>
      <c r="P3772" s="11">
        <f t="shared" si="233"/>
        <v>100</v>
      </c>
      <c r="Q3772" t="s">
        <v>8314</v>
      </c>
      <c r="R3772" t="s">
        <v>8356</v>
      </c>
      <c r="S3772" s="10">
        <f t="shared" si="234"/>
        <v>42138.930671296301</v>
      </c>
      <c r="T3772">
        <f t="shared" si="235"/>
        <v>2015</v>
      </c>
      <c r="U3772" s="15" t="str" cm="1">
        <f t="array" ref="U3772">_xlfn.IFS(MONTH($S3772)=1, "January", MONTH($S3772)=2, "Feburary", MONTH($S3772)=3, "March", MONTH($S3772)=4, "April", MONTH($S3772)=5, "May", MONTH($S3772)=6, "June", MONTH($S3772)=7, "July", MONTH($S3772)=8, "August", MONTH($S3772)=9, "September", MONTH($S3772)=10, "October", MONTH($S3772)=11, "November", MONTH($S3772)=12, "December")</f>
        <v>May</v>
      </c>
    </row>
    <row r="3773" spans="1:21" x14ac:dyDescent="0.25">
      <c r="A3773">
        <v>3771</v>
      </c>
      <c r="B3773" s="3" t="s">
        <v>3767</v>
      </c>
      <c r="C3773" s="3" t="s">
        <v>7880</v>
      </c>
      <c r="D3773" s="6">
        <v>620</v>
      </c>
      <c r="E3773" s="8">
        <v>1460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>
        <f t="shared" si="232"/>
        <v>235</v>
      </c>
      <c r="P3773" s="11">
        <f t="shared" si="233"/>
        <v>38.42</v>
      </c>
      <c r="Q3773" t="s">
        <v>8314</v>
      </c>
      <c r="R3773" t="s">
        <v>8356</v>
      </c>
      <c r="S3773" s="10">
        <f t="shared" si="234"/>
        <v>42493.857083333336</v>
      </c>
      <c r="T3773">
        <f t="shared" si="235"/>
        <v>2016</v>
      </c>
      <c r="U3773" s="15" t="str" cm="1">
        <f t="array" ref="U3773">_xlfn.IFS(MONTH($S3773)=1, "January", MONTH($S3773)=2, "Feburary", MONTH($S3773)=3, "March", MONTH($S3773)=4, "April", MONTH($S3773)=5, "May", MONTH($S3773)=6, "June", MONTH($S3773)=7, "July", MONTH($S3773)=8, "August", MONTH($S3773)=9, "September", MONTH($S3773)=10, "October", MONTH($S3773)=11, "November", MONTH($S3773)=12, "December")</f>
        <v>May</v>
      </c>
    </row>
    <row r="3774" spans="1:21" ht="30" x14ac:dyDescent="0.25">
      <c r="A3774">
        <v>3772</v>
      </c>
      <c r="B3774" s="3" t="s">
        <v>3768</v>
      </c>
      <c r="C3774" s="3" t="s">
        <v>7881</v>
      </c>
      <c r="D3774" s="6">
        <v>620</v>
      </c>
      <c r="E3774" s="8">
        <v>5510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>
        <f t="shared" si="232"/>
        <v>889</v>
      </c>
      <c r="P3774" s="11">
        <f t="shared" si="233"/>
        <v>166.97</v>
      </c>
      <c r="Q3774" t="s">
        <v>8314</v>
      </c>
      <c r="R3774" t="s">
        <v>8356</v>
      </c>
      <c r="S3774" s="10">
        <f t="shared" si="234"/>
        <v>42682.616967592592</v>
      </c>
      <c r="T3774">
        <f t="shared" si="235"/>
        <v>2016</v>
      </c>
      <c r="U3774" s="15" t="str" cm="1">
        <f t="array" ref="U3774">_xlfn.IFS(MONTH($S3774)=1, "January", MONTH($S3774)=2, "Feburary", MONTH($S3774)=3, "March", MONTH($S3774)=4, "April", MONTH($S3774)=5, "May", MONTH($S3774)=6, "June", MONTH($S3774)=7, "July", MONTH($S3774)=8, "August", MONTH($S3774)=9, "September", MONTH($S3774)=10, "October", MONTH($S3774)=11, "November", MONTH($S3774)=12, "December")</f>
        <v>November</v>
      </c>
    </row>
    <row r="3775" spans="1:21" x14ac:dyDescent="0.25">
      <c r="A3775">
        <v>3773</v>
      </c>
      <c r="B3775" s="3" t="s">
        <v>3769</v>
      </c>
      <c r="C3775" s="3" t="s">
        <v>7882</v>
      </c>
      <c r="D3775" s="6">
        <v>600</v>
      </c>
      <c r="E3775" s="8">
        <v>5410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>
        <f t="shared" si="232"/>
        <v>902</v>
      </c>
      <c r="P3775" s="11">
        <f t="shared" si="233"/>
        <v>94.91</v>
      </c>
      <c r="Q3775" t="s">
        <v>8314</v>
      </c>
      <c r="R3775" t="s">
        <v>8356</v>
      </c>
      <c r="S3775" s="10">
        <f t="shared" si="234"/>
        <v>42656.005173611105</v>
      </c>
      <c r="T3775">
        <f t="shared" si="235"/>
        <v>2016</v>
      </c>
      <c r="U3775" s="15" t="str" cm="1">
        <f t="array" ref="U3775">_xlfn.IFS(MONTH($S3775)=1, "January", MONTH($S3775)=2, "Feburary", MONTH($S3775)=3, "March", MONTH($S3775)=4, "April", MONTH($S3775)=5, "May", MONTH($S3775)=6, "June", MONTH($S3775)=7, "July", MONTH($S3775)=8, "August", MONTH($S3775)=9, "September", MONTH($S3775)=10, "October", MONTH($S3775)=11, "November", MONTH($S3775)=12, "December")</f>
        <v>October</v>
      </c>
    </row>
    <row r="3776" spans="1:21" ht="30" x14ac:dyDescent="0.25">
      <c r="A3776">
        <v>3774</v>
      </c>
      <c r="B3776" s="3" t="s">
        <v>3770</v>
      </c>
      <c r="C3776" s="3" t="s">
        <v>7883</v>
      </c>
      <c r="D3776" s="6">
        <v>600</v>
      </c>
      <c r="E3776" s="8">
        <v>2500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>
        <f t="shared" si="232"/>
        <v>417</v>
      </c>
      <c r="P3776" s="11">
        <f t="shared" si="233"/>
        <v>100</v>
      </c>
      <c r="Q3776" t="s">
        <v>8314</v>
      </c>
      <c r="R3776" t="s">
        <v>8356</v>
      </c>
      <c r="S3776" s="10">
        <f t="shared" si="234"/>
        <v>42087.792303240742</v>
      </c>
      <c r="T3776">
        <f t="shared" si="235"/>
        <v>2015</v>
      </c>
      <c r="U3776" s="15" t="str" cm="1">
        <f t="array" ref="U3776">_xlfn.IFS(MONTH($S3776)=1, "January", MONTH($S3776)=2, "Feburary", MONTH($S3776)=3, "March", MONTH($S3776)=4, "April", MONTH($S3776)=5, "May", MONTH($S3776)=6, "June", MONTH($S3776)=7, "July", MONTH($S3776)=8, "August", MONTH($S3776)=9, "September", MONTH($S3776)=10, "October", MONTH($S3776)=11, "November", MONTH($S3776)=12, "December")</f>
        <v>March</v>
      </c>
    </row>
    <row r="3777" spans="1:21" ht="30" x14ac:dyDescent="0.25">
      <c r="A3777">
        <v>3775</v>
      </c>
      <c r="B3777" s="3" t="s">
        <v>3771</v>
      </c>
      <c r="C3777" s="3" t="s">
        <v>7884</v>
      </c>
      <c r="D3777" s="6">
        <v>600</v>
      </c>
      <c r="E3777" s="8">
        <v>2005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>
        <f t="shared" si="232"/>
        <v>334</v>
      </c>
      <c r="P3777" s="11">
        <f t="shared" si="233"/>
        <v>143.21</v>
      </c>
      <c r="Q3777" t="s">
        <v>8314</v>
      </c>
      <c r="R3777" t="s">
        <v>8356</v>
      </c>
      <c r="S3777" s="10">
        <f t="shared" si="234"/>
        <v>42075.942627314813</v>
      </c>
      <c r="T3777">
        <f t="shared" si="235"/>
        <v>2015</v>
      </c>
      <c r="U3777" s="15" t="str" cm="1">
        <f t="array" ref="U3777">_xlfn.IFS(MONTH($S3777)=1, "January", MONTH($S3777)=2, "Feburary", MONTH($S3777)=3, "March", MONTH($S3777)=4, "April", MONTH($S3777)=5, "May", MONTH($S3777)=6, "June", MONTH($S3777)=7, "July", MONTH($S3777)=8, "August", MONTH($S3777)=9, "September", MONTH($S3777)=10, "October", MONTH($S3777)=11, "November", MONTH($S3777)=12, "December")</f>
        <v>March</v>
      </c>
    </row>
    <row r="3778" spans="1:21" ht="30" x14ac:dyDescent="0.25">
      <c r="A3778">
        <v>3776</v>
      </c>
      <c r="B3778" s="3" t="s">
        <v>3772</v>
      </c>
      <c r="C3778" s="3" t="s">
        <v>7885</v>
      </c>
      <c r="D3778" s="6">
        <v>600</v>
      </c>
      <c r="E3778" s="8">
        <v>8537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>
        <f t="shared" si="232"/>
        <v>1423</v>
      </c>
      <c r="P3778" s="11">
        <f t="shared" si="233"/>
        <v>90.82</v>
      </c>
      <c r="Q3778" t="s">
        <v>8314</v>
      </c>
      <c r="R3778" t="s">
        <v>8356</v>
      </c>
      <c r="S3778" s="10">
        <f t="shared" si="234"/>
        <v>41814.367800925924</v>
      </c>
      <c r="T3778">
        <f t="shared" si="235"/>
        <v>2014</v>
      </c>
      <c r="U3778" s="15" t="str" cm="1">
        <f t="array" ref="U3778">_xlfn.IFS(MONTH($S3778)=1, "January", MONTH($S3778)=2, "Feburary", MONTH($S3778)=3, "March", MONTH($S3778)=4, "April", MONTH($S3778)=5, "May", MONTH($S3778)=6, "June", MONTH($S3778)=7, "July", MONTH($S3778)=8, "August", MONTH($S3778)=9, "September", MONTH($S3778)=10, "October", MONTH($S3778)=11, "November", MONTH($S3778)=12, "December")</f>
        <v>June</v>
      </c>
    </row>
    <row r="3779" spans="1:21" ht="30" x14ac:dyDescent="0.25">
      <c r="A3779">
        <v>3777</v>
      </c>
      <c r="B3779" s="3" t="s">
        <v>3773</v>
      </c>
      <c r="C3779" s="3" t="s">
        <v>7886</v>
      </c>
      <c r="D3779" s="6">
        <v>600</v>
      </c>
      <c r="E3779" s="8">
        <v>2864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>
        <f t="shared" ref="O3779:O3842" si="236">ROUND($E3779/$D3779*100, 0)</f>
        <v>477</v>
      </c>
      <c r="P3779" s="11">
        <f t="shared" ref="P3779:P3842" si="237">IFERROR(ROUND($E3779/$L3779, 2), 0)</f>
        <v>48.54</v>
      </c>
      <c r="Q3779" t="s">
        <v>8314</v>
      </c>
      <c r="R3779" t="s">
        <v>8356</v>
      </c>
      <c r="S3779" s="10">
        <f t="shared" ref="S3779:S3842" si="238">((($J3779/60)/60)/24)+DATE(1970,1,1)</f>
        <v>41887.111354166671</v>
      </c>
      <c r="T3779">
        <f t="shared" ref="T3779:T3842" si="239">YEAR($S3779)</f>
        <v>2014</v>
      </c>
      <c r="U3779" s="15" t="str" cm="1">
        <f t="array" ref="U3779">_xlfn.IFS(MONTH($S3779)=1, "January", MONTH($S3779)=2, "Feburary", MONTH($S3779)=3, "March", MONTH($S3779)=4, "April", MONTH($S3779)=5, "May", MONTH($S3779)=6, "June", MONTH($S3779)=7, "July", MONTH($S3779)=8, "August", MONTH($S3779)=9, "September", MONTH($S3779)=10, "October", MONTH($S3779)=11, "November", MONTH($S3779)=12, "December")</f>
        <v>September</v>
      </c>
    </row>
    <row r="3780" spans="1:21" x14ac:dyDescent="0.25">
      <c r="A3780">
        <v>3778</v>
      </c>
      <c r="B3780" s="3" t="s">
        <v>3774</v>
      </c>
      <c r="C3780" s="3" t="s">
        <v>7887</v>
      </c>
      <c r="D3780" s="6">
        <v>600</v>
      </c>
      <c r="E3780" s="8">
        <v>2521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>
        <f t="shared" si="236"/>
        <v>420</v>
      </c>
      <c r="P3780" s="11">
        <f t="shared" si="237"/>
        <v>70.03</v>
      </c>
      <c r="Q3780" t="s">
        <v>8314</v>
      </c>
      <c r="R3780" t="s">
        <v>8356</v>
      </c>
      <c r="S3780" s="10">
        <f t="shared" si="238"/>
        <v>41989.819212962961</v>
      </c>
      <c r="T3780">
        <f t="shared" si="239"/>
        <v>2014</v>
      </c>
      <c r="U3780" s="15" t="str" cm="1">
        <f t="array" ref="U3780">_xlfn.IFS(MONTH($S3780)=1, "January", MONTH($S3780)=2, "Feburary", MONTH($S3780)=3, "March", MONTH($S3780)=4, "April", MONTH($S3780)=5, "May", MONTH($S3780)=6, "June", MONTH($S3780)=7, "July", MONTH($S3780)=8, "August", MONTH($S3780)=9, "September", MONTH($S3780)=10, "October", MONTH($S3780)=11, "November", MONTH($S3780)=12, "December")</f>
        <v>December</v>
      </c>
    </row>
    <row r="3781" spans="1:21" ht="30" x14ac:dyDescent="0.25">
      <c r="A3781">
        <v>3779</v>
      </c>
      <c r="B3781" s="3" t="s">
        <v>3775</v>
      </c>
      <c r="C3781" s="3" t="s">
        <v>7888</v>
      </c>
      <c r="D3781" s="6">
        <v>600</v>
      </c>
      <c r="E3781" s="8">
        <v>15597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>
        <f t="shared" si="236"/>
        <v>2600</v>
      </c>
      <c r="P3781" s="11">
        <f t="shared" si="237"/>
        <v>135.63</v>
      </c>
      <c r="Q3781" t="s">
        <v>8314</v>
      </c>
      <c r="R3781" t="s">
        <v>8356</v>
      </c>
      <c r="S3781" s="10">
        <f t="shared" si="238"/>
        <v>42425.735416666663</v>
      </c>
      <c r="T3781">
        <f t="shared" si="239"/>
        <v>2016</v>
      </c>
      <c r="U3781" s="15" t="str" cm="1">
        <f t="array" ref="U3781">_xlfn.IFS(MONTH($S3781)=1, "January", MONTH($S3781)=2, "Feburary", MONTH($S3781)=3, "March", MONTH($S3781)=4, "April", MONTH($S3781)=5, "May", MONTH($S3781)=6, "June", MONTH($S3781)=7, "July", MONTH($S3781)=8, "August", MONTH($S3781)=9, "September", MONTH($S3781)=10, "October", MONTH($S3781)=11, "November", MONTH($S3781)=12, "December")</f>
        <v>Feburary</v>
      </c>
    </row>
    <row r="3782" spans="1:21" ht="30" x14ac:dyDescent="0.25">
      <c r="A3782">
        <v>3780</v>
      </c>
      <c r="B3782" s="3" t="s">
        <v>3776</v>
      </c>
      <c r="C3782" s="3" t="s">
        <v>7889</v>
      </c>
      <c r="D3782" s="6">
        <v>600</v>
      </c>
      <c r="E3782" s="8">
        <v>3000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>
        <f t="shared" si="236"/>
        <v>500</v>
      </c>
      <c r="P3782" s="11">
        <f t="shared" si="237"/>
        <v>100</v>
      </c>
      <c r="Q3782" t="s">
        <v>8314</v>
      </c>
      <c r="R3782" t="s">
        <v>8356</v>
      </c>
      <c r="S3782" s="10">
        <f t="shared" si="238"/>
        <v>42166.219733796301</v>
      </c>
      <c r="T3782">
        <f t="shared" si="239"/>
        <v>2015</v>
      </c>
      <c r="U3782" s="15" t="str" cm="1">
        <f t="array" ref="U3782">_xlfn.IFS(MONTH($S3782)=1, "January", MONTH($S3782)=2, "Feburary", MONTH($S3782)=3, "March", MONTH($S3782)=4, "April", MONTH($S3782)=5, "May", MONTH($S3782)=6, "June", MONTH($S3782)=7, "July", MONTH($S3782)=8, "August", MONTH($S3782)=9, "September", MONTH($S3782)=10, "October", MONTH($S3782)=11, "November", MONTH($S3782)=12, "December")</f>
        <v>June</v>
      </c>
    </row>
    <row r="3783" spans="1:21" ht="30" x14ac:dyDescent="0.25">
      <c r="A3783">
        <v>3781</v>
      </c>
      <c r="B3783" s="3" t="s">
        <v>3777</v>
      </c>
      <c r="C3783" s="3" t="s">
        <v>7890</v>
      </c>
      <c r="D3783" s="6">
        <v>600</v>
      </c>
      <c r="E3783" s="8">
        <v>4935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>
        <f t="shared" si="236"/>
        <v>823</v>
      </c>
      <c r="P3783" s="11">
        <f t="shared" si="237"/>
        <v>94.9</v>
      </c>
      <c r="Q3783" t="s">
        <v>8314</v>
      </c>
      <c r="R3783" t="s">
        <v>8356</v>
      </c>
      <c r="S3783" s="10">
        <f t="shared" si="238"/>
        <v>41865.882928240739</v>
      </c>
      <c r="T3783">
        <f t="shared" si="239"/>
        <v>2014</v>
      </c>
      <c r="U3783" s="15" t="str" cm="1">
        <f t="array" ref="U3783">_xlfn.IFS(MONTH($S3783)=1, "January", MONTH($S3783)=2, "Feburary", MONTH($S3783)=3, "March", MONTH($S3783)=4, "April", MONTH($S3783)=5, "May", MONTH($S3783)=6, "June", MONTH($S3783)=7, "July", MONTH($S3783)=8, "August", MONTH($S3783)=9, "September", MONTH($S3783)=10, "October", MONTH($S3783)=11, "November", MONTH($S3783)=12, "December")</f>
        <v>August</v>
      </c>
    </row>
    <row r="3784" spans="1:21" ht="30" x14ac:dyDescent="0.25">
      <c r="A3784">
        <v>3782</v>
      </c>
      <c r="B3784" s="3" t="s">
        <v>3778</v>
      </c>
      <c r="C3784" s="3" t="s">
        <v>7891</v>
      </c>
      <c r="D3784" s="6">
        <v>600</v>
      </c>
      <c r="E3784" s="8">
        <v>2035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>
        <f t="shared" si="236"/>
        <v>339</v>
      </c>
      <c r="P3784" s="11">
        <f t="shared" si="237"/>
        <v>75.37</v>
      </c>
      <c r="Q3784" t="s">
        <v>8314</v>
      </c>
      <c r="R3784" t="s">
        <v>8356</v>
      </c>
      <c r="S3784" s="10">
        <f t="shared" si="238"/>
        <v>42546.862233796302</v>
      </c>
      <c r="T3784">
        <f t="shared" si="239"/>
        <v>2016</v>
      </c>
      <c r="U3784" s="15" t="str" cm="1">
        <f t="array" ref="U3784">_xlfn.IFS(MONTH($S3784)=1, "January", MONTH($S3784)=2, "Feburary", MONTH($S3784)=3, "March", MONTH($S3784)=4, "April", MONTH($S3784)=5, "May", MONTH($S3784)=6, "June", MONTH($S3784)=7, "July", MONTH($S3784)=8, "August", MONTH($S3784)=9, "September", MONTH($S3784)=10, "October", MONTH($S3784)=11, "November", MONTH($S3784)=12, "December")</f>
        <v>June</v>
      </c>
    </row>
    <row r="3785" spans="1:21" ht="30" x14ac:dyDescent="0.25">
      <c r="A3785">
        <v>3783</v>
      </c>
      <c r="B3785" s="3" t="s">
        <v>3779</v>
      </c>
      <c r="C3785" s="3" t="s">
        <v>7892</v>
      </c>
      <c r="D3785" s="6">
        <v>600</v>
      </c>
      <c r="E3785" s="8">
        <v>1547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>
        <f t="shared" si="236"/>
        <v>258</v>
      </c>
      <c r="P3785" s="11">
        <f t="shared" si="237"/>
        <v>64.459999999999994</v>
      </c>
      <c r="Q3785" t="s">
        <v>8314</v>
      </c>
      <c r="R3785" t="s">
        <v>8356</v>
      </c>
      <c r="S3785" s="10">
        <f t="shared" si="238"/>
        <v>42420.140277777777</v>
      </c>
      <c r="T3785">
        <f t="shared" si="239"/>
        <v>2016</v>
      </c>
      <c r="U3785" s="15" t="str" cm="1">
        <f t="array" ref="U3785">_xlfn.IFS(MONTH($S3785)=1, "January", MONTH($S3785)=2, "Feburary", MONTH($S3785)=3, "March", MONTH($S3785)=4, "April", MONTH($S3785)=5, "May", MONTH($S3785)=6, "June", MONTH($S3785)=7, "July", MONTH($S3785)=8, "August", MONTH($S3785)=9, "September", MONTH($S3785)=10, "October", MONTH($S3785)=11, "November", MONTH($S3785)=12, "December")</f>
        <v>Feburary</v>
      </c>
    </row>
    <row r="3786" spans="1:21" ht="30" x14ac:dyDescent="0.25">
      <c r="A3786">
        <v>3784</v>
      </c>
      <c r="B3786" s="3" t="s">
        <v>3780</v>
      </c>
      <c r="C3786" s="3" t="s">
        <v>7893</v>
      </c>
      <c r="D3786" s="6">
        <v>600</v>
      </c>
      <c r="E3786" s="8">
        <v>1150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>
        <f t="shared" si="236"/>
        <v>192</v>
      </c>
      <c r="P3786" s="11">
        <f t="shared" si="237"/>
        <v>115</v>
      </c>
      <c r="Q3786" t="s">
        <v>8314</v>
      </c>
      <c r="R3786" t="s">
        <v>8356</v>
      </c>
      <c r="S3786" s="10">
        <f t="shared" si="238"/>
        <v>42531.980694444443</v>
      </c>
      <c r="T3786">
        <f t="shared" si="239"/>
        <v>2016</v>
      </c>
      <c r="U3786" s="15" t="str" cm="1">
        <f t="array" ref="U3786">_xlfn.IFS(MONTH($S3786)=1, "January", MONTH($S3786)=2, "Feburary", MONTH($S3786)=3, "March", MONTH($S3786)=4, "April", MONTH($S3786)=5, "May", MONTH($S3786)=6, "June", MONTH($S3786)=7, "July", MONTH($S3786)=8, "August", MONTH($S3786)=9, "September", MONTH($S3786)=10, "October", MONTH($S3786)=11, "November", MONTH($S3786)=12, "December")</f>
        <v>June</v>
      </c>
    </row>
    <row r="3787" spans="1:21" ht="30" x14ac:dyDescent="0.25">
      <c r="A3787">
        <v>3785</v>
      </c>
      <c r="B3787" s="3" t="s">
        <v>3781</v>
      </c>
      <c r="C3787" s="3" t="s">
        <v>7894</v>
      </c>
      <c r="D3787" s="6">
        <v>600</v>
      </c>
      <c r="E3787" s="8">
        <v>3015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>
        <f t="shared" si="236"/>
        <v>503</v>
      </c>
      <c r="P3787" s="11">
        <f t="shared" si="237"/>
        <v>100.5</v>
      </c>
      <c r="Q3787" t="s">
        <v>8314</v>
      </c>
      <c r="R3787" t="s">
        <v>8356</v>
      </c>
      <c r="S3787" s="10">
        <f t="shared" si="238"/>
        <v>42548.63853009259</v>
      </c>
      <c r="T3787">
        <f t="shared" si="239"/>
        <v>2016</v>
      </c>
      <c r="U3787" s="15" t="str" cm="1">
        <f t="array" ref="U3787">_xlfn.IFS(MONTH($S3787)=1, "January", MONTH($S3787)=2, "Feburary", MONTH($S3787)=3, "March", MONTH($S3787)=4, "April", MONTH($S3787)=5, "May", MONTH($S3787)=6, "June", MONTH($S3787)=7, "July", MONTH($S3787)=8, "August", MONTH($S3787)=9, "September", MONTH($S3787)=10, "October", MONTH($S3787)=11, "November", MONTH($S3787)=12, "December")</f>
        <v>June</v>
      </c>
    </row>
    <row r="3788" spans="1:21" ht="30" x14ac:dyDescent="0.25">
      <c r="A3788">
        <v>3786</v>
      </c>
      <c r="B3788" s="3" t="s">
        <v>3782</v>
      </c>
      <c r="C3788" s="3" t="s">
        <v>7895</v>
      </c>
      <c r="D3788" s="6">
        <v>600</v>
      </c>
      <c r="E3788" s="8">
        <v>6658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>
        <f t="shared" si="236"/>
        <v>1110</v>
      </c>
      <c r="P3788" s="11">
        <f t="shared" si="237"/>
        <v>93.77</v>
      </c>
      <c r="Q3788" t="s">
        <v>8314</v>
      </c>
      <c r="R3788" t="s">
        <v>8356</v>
      </c>
      <c r="S3788" s="10">
        <f t="shared" si="238"/>
        <v>42487.037905092591</v>
      </c>
      <c r="T3788">
        <f t="shared" si="239"/>
        <v>2016</v>
      </c>
      <c r="U3788" s="15" t="str" cm="1">
        <f t="array" ref="U3788">_xlfn.IFS(MONTH($S3788)=1, "January", MONTH($S3788)=2, "Feburary", MONTH($S3788)=3, "March", MONTH($S3788)=4, "April", MONTH($S3788)=5, "May", MONTH($S3788)=6, "June", MONTH($S3788)=7, "July", MONTH($S3788)=8, "August", MONTH($S3788)=9, "September", MONTH($S3788)=10, "October", MONTH($S3788)=11, "November", MONTH($S3788)=12, "December")</f>
        <v>April</v>
      </c>
    </row>
    <row r="3789" spans="1:21" ht="30" x14ac:dyDescent="0.25">
      <c r="A3789">
        <v>3787</v>
      </c>
      <c r="B3789" s="3" t="s">
        <v>3783</v>
      </c>
      <c r="C3789" s="3" t="s">
        <v>7896</v>
      </c>
      <c r="D3789" s="6">
        <v>600</v>
      </c>
      <c r="E3789" s="8">
        <v>351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>
        <f t="shared" si="236"/>
        <v>59</v>
      </c>
      <c r="P3789" s="11">
        <f t="shared" si="237"/>
        <v>35.1</v>
      </c>
      <c r="Q3789" t="s">
        <v>8314</v>
      </c>
      <c r="R3789" t="s">
        <v>8356</v>
      </c>
      <c r="S3789" s="10">
        <f t="shared" si="238"/>
        <v>42167.534791666665</v>
      </c>
      <c r="T3789">
        <f t="shared" si="239"/>
        <v>2015</v>
      </c>
      <c r="U3789" s="15" t="str" cm="1">
        <f t="array" ref="U3789">_xlfn.IFS(MONTH($S3789)=1, "January", MONTH($S3789)=2, "Feburary", MONTH($S3789)=3, "March", MONTH($S3789)=4, "April", MONTH($S3789)=5, "May", MONTH($S3789)=6, "June", MONTH($S3789)=7, "July", MONTH($S3789)=8, "August", MONTH($S3789)=9, "September", MONTH($S3789)=10, "October", MONTH($S3789)=11, "November", MONTH($S3789)=12, "December")</f>
        <v>June</v>
      </c>
    </row>
    <row r="3790" spans="1:21" ht="60" x14ac:dyDescent="0.25">
      <c r="A3790">
        <v>3788</v>
      </c>
      <c r="B3790" s="3" t="s">
        <v>3784</v>
      </c>
      <c r="C3790" s="3" t="s">
        <v>7897</v>
      </c>
      <c r="D3790" s="6">
        <v>600</v>
      </c>
      <c r="E3790" s="8">
        <v>500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>
        <f t="shared" si="236"/>
        <v>83</v>
      </c>
      <c r="P3790" s="11">
        <f t="shared" si="237"/>
        <v>500</v>
      </c>
      <c r="Q3790" t="s">
        <v>8314</v>
      </c>
      <c r="R3790" t="s">
        <v>8356</v>
      </c>
      <c r="S3790" s="10">
        <f t="shared" si="238"/>
        <v>42333.695821759262</v>
      </c>
      <c r="T3790">
        <f t="shared" si="239"/>
        <v>2015</v>
      </c>
      <c r="U3790" s="15" t="str" cm="1">
        <f t="array" ref="U3790">_xlfn.IFS(MONTH($S3790)=1, "January", MONTH($S3790)=2, "Feburary", MONTH($S3790)=3, "March", MONTH($S3790)=4, "April", MONTH($S3790)=5, "May", MONTH($S3790)=6, "June", MONTH($S3790)=7, "July", MONTH($S3790)=8, "August", MONTH($S3790)=9, "September", MONTH($S3790)=10, "October", MONTH($S3790)=11, "November", MONTH($S3790)=12, "December")</f>
        <v>November</v>
      </c>
    </row>
    <row r="3791" spans="1:21" ht="30" x14ac:dyDescent="0.25">
      <c r="A3791">
        <v>3789</v>
      </c>
      <c r="B3791" s="3" t="s">
        <v>3785</v>
      </c>
      <c r="C3791" s="3" t="s">
        <v>7898</v>
      </c>
      <c r="D3791" s="6">
        <v>600</v>
      </c>
      <c r="E3791" s="8">
        <v>116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>
        <f t="shared" si="236"/>
        <v>19</v>
      </c>
      <c r="P3791" s="11">
        <f t="shared" si="237"/>
        <v>29</v>
      </c>
      <c r="Q3791" t="s">
        <v>8314</v>
      </c>
      <c r="R3791" t="s">
        <v>8356</v>
      </c>
      <c r="S3791" s="10">
        <f t="shared" si="238"/>
        <v>42138.798819444448</v>
      </c>
      <c r="T3791">
        <f t="shared" si="239"/>
        <v>2015</v>
      </c>
      <c r="U3791" s="15" t="str" cm="1">
        <f t="array" ref="U3791">_xlfn.IFS(MONTH($S3791)=1, "January", MONTH($S3791)=2, "Feburary", MONTH($S3791)=3, "March", MONTH($S3791)=4, "April", MONTH($S3791)=5, "May", MONTH($S3791)=6, "June", MONTH($S3791)=7, "July", MONTH($S3791)=8, "August", MONTH($S3791)=9, "September", MONTH($S3791)=10, "October", MONTH($S3791)=11, "November", MONTH($S3791)=12, "December")</f>
        <v>May</v>
      </c>
    </row>
    <row r="3792" spans="1:21" ht="30" x14ac:dyDescent="0.25">
      <c r="A3792">
        <v>3790</v>
      </c>
      <c r="B3792" s="3" t="s">
        <v>3786</v>
      </c>
      <c r="C3792" s="3" t="s">
        <v>7899</v>
      </c>
      <c r="D3792" s="6">
        <v>600</v>
      </c>
      <c r="E3792" s="8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>
        <f t="shared" si="236"/>
        <v>0</v>
      </c>
      <c r="P3792" s="11">
        <f t="shared" si="237"/>
        <v>0</v>
      </c>
      <c r="Q3792" t="s">
        <v>8314</v>
      </c>
      <c r="R3792" t="s">
        <v>8356</v>
      </c>
      <c r="S3792" s="10">
        <f t="shared" si="238"/>
        <v>42666.666932870372</v>
      </c>
      <c r="T3792">
        <f t="shared" si="239"/>
        <v>2016</v>
      </c>
      <c r="U3792" s="15" t="str" cm="1">
        <f t="array" ref="U3792">_xlfn.IFS(MONTH($S3792)=1, "January", MONTH($S3792)=2, "Feburary", MONTH($S3792)=3, "March", MONTH($S3792)=4, "April", MONTH($S3792)=5, "May", MONTH($S3792)=6, "June", MONTH($S3792)=7, "July", MONTH($S3792)=8, "August", MONTH($S3792)=9, "September", MONTH($S3792)=10, "October", MONTH($S3792)=11, "November", MONTH($S3792)=12, "December")</f>
        <v>October</v>
      </c>
    </row>
    <row r="3793" spans="1:21" ht="30" x14ac:dyDescent="0.25">
      <c r="A3793">
        <v>3791</v>
      </c>
      <c r="B3793" s="3" t="s">
        <v>3787</v>
      </c>
      <c r="C3793" s="3" t="s">
        <v>7900</v>
      </c>
      <c r="D3793" s="6">
        <v>600</v>
      </c>
      <c r="E3793" s="8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>
        <f t="shared" si="236"/>
        <v>0</v>
      </c>
      <c r="P3793" s="11">
        <f t="shared" si="237"/>
        <v>0</v>
      </c>
      <c r="Q3793" t="s">
        <v>8314</v>
      </c>
      <c r="R3793" t="s">
        <v>8356</v>
      </c>
      <c r="S3793" s="10">
        <f t="shared" si="238"/>
        <v>41766.692037037035</v>
      </c>
      <c r="T3793">
        <f t="shared" si="239"/>
        <v>2014</v>
      </c>
      <c r="U3793" s="15" t="str" cm="1">
        <f t="array" ref="U3793">_xlfn.IFS(MONTH($S3793)=1, "January", MONTH($S3793)=2, "Feburary", MONTH($S3793)=3, "March", MONTH($S3793)=4, "April", MONTH($S3793)=5, "May", MONTH($S3793)=6, "June", MONTH($S3793)=7, "July", MONTH($S3793)=8, "August", MONTH($S3793)=9, "September", MONTH($S3793)=10, "October", MONTH($S3793)=11, "November", MONTH($S3793)=12, "December")</f>
        <v>May</v>
      </c>
    </row>
    <row r="3794" spans="1:21" x14ac:dyDescent="0.25">
      <c r="A3794">
        <v>3792</v>
      </c>
      <c r="B3794" s="3" t="s">
        <v>3788</v>
      </c>
      <c r="C3794" s="3" t="s">
        <v>7901</v>
      </c>
      <c r="D3794" s="6">
        <v>600</v>
      </c>
      <c r="E3794" s="8">
        <v>35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>
        <f t="shared" si="236"/>
        <v>6</v>
      </c>
      <c r="P3794" s="11">
        <f t="shared" si="237"/>
        <v>17.5</v>
      </c>
      <c r="Q3794" t="s">
        <v>8314</v>
      </c>
      <c r="R3794" t="s">
        <v>8356</v>
      </c>
      <c r="S3794" s="10">
        <f t="shared" si="238"/>
        <v>42170.447013888886</v>
      </c>
      <c r="T3794">
        <f t="shared" si="239"/>
        <v>2015</v>
      </c>
      <c r="U3794" s="15" t="str" cm="1">
        <f t="array" ref="U3794">_xlfn.IFS(MONTH($S3794)=1, "January", MONTH($S3794)=2, "Feburary", MONTH($S3794)=3, "March", MONTH($S3794)=4, "April", MONTH($S3794)=5, "May", MONTH($S3794)=6, "June", MONTH($S3794)=7, "July", MONTH($S3794)=8, "August", MONTH($S3794)=9, "September", MONTH($S3794)=10, "October", MONTH($S3794)=11, "November", MONTH($S3794)=12, "December")</f>
        <v>June</v>
      </c>
    </row>
    <row r="3795" spans="1:21" ht="30" x14ac:dyDescent="0.25">
      <c r="A3795">
        <v>3793</v>
      </c>
      <c r="B3795" s="3" t="s">
        <v>3789</v>
      </c>
      <c r="C3795" s="3" t="s">
        <v>7902</v>
      </c>
      <c r="D3795" s="6">
        <v>600</v>
      </c>
      <c r="E3795" s="8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>
        <f t="shared" si="236"/>
        <v>696</v>
      </c>
      <c r="P3795" s="11">
        <f t="shared" si="237"/>
        <v>174</v>
      </c>
      <c r="Q3795" t="s">
        <v>8314</v>
      </c>
      <c r="R3795" t="s">
        <v>8356</v>
      </c>
      <c r="S3795" s="10">
        <f t="shared" si="238"/>
        <v>41968.938993055555</v>
      </c>
      <c r="T3795">
        <f t="shared" si="239"/>
        <v>2014</v>
      </c>
      <c r="U3795" s="15" t="str" cm="1">
        <f t="array" ref="U3795">_xlfn.IFS(MONTH($S3795)=1, "January", MONTH($S3795)=2, "Feburary", MONTH($S3795)=3, "March", MONTH($S3795)=4, "April", MONTH($S3795)=5, "May", MONTH($S3795)=6, "June", MONTH($S3795)=7, "July", MONTH($S3795)=8, "August", MONTH($S3795)=9, "September", MONTH($S3795)=10, "October", MONTH($S3795)=11, "November", MONTH($S3795)=12, "December")</f>
        <v>November</v>
      </c>
    </row>
    <row r="3796" spans="1:21" ht="30" x14ac:dyDescent="0.25">
      <c r="A3796">
        <v>3794</v>
      </c>
      <c r="B3796" s="3" t="s">
        <v>3790</v>
      </c>
      <c r="C3796" s="3" t="s">
        <v>7903</v>
      </c>
      <c r="D3796" s="6">
        <v>600</v>
      </c>
      <c r="E3796" s="8">
        <v>50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>
        <f t="shared" si="236"/>
        <v>8</v>
      </c>
      <c r="P3796" s="11">
        <f t="shared" si="237"/>
        <v>50</v>
      </c>
      <c r="Q3796" t="s">
        <v>8314</v>
      </c>
      <c r="R3796" t="s">
        <v>8356</v>
      </c>
      <c r="S3796" s="10">
        <f t="shared" si="238"/>
        <v>42132.58048611111</v>
      </c>
      <c r="T3796">
        <f t="shared" si="239"/>
        <v>2015</v>
      </c>
      <c r="U3796" s="15" t="str" cm="1">
        <f t="array" ref="U3796">_xlfn.IFS(MONTH($S3796)=1, "January", MONTH($S3796)=2, "Feburary", MONTH($S3796)=3, "March", MONTH($S3796)=4, "April", MONTH($S3796)=5, "May", MONTH($S3796)=6, "June", MONTH($S3796)=7, "July", MONTH($S3796)=8, "August", MONTH($S3796)=9, "September", MONTH($S3796)=10, "October", MONTH($S3796)=11, "November", MONTH($S3796)=12, "December")</f>
        <v>May</v>
      </c>
    </row>
    <row r="3797" spans="1:21" ht="30" x14ac:dyDescent="0.25">
      <c r="A3797">
        <v>3795</v>
      </c>
      <c r="B3797" s="3" t="s">
        <v>3791</v>
      </c>
      <c r="C3797" s="3" t="s">
        <v>7904</v>
      </c>
      <c r="D3797" s="6">
        <v>600</v>
      </c>
      <c r="E3797" s="8">
        <v>10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>
        <f t="shared" si="236"/>
        <v>2</v>
      </c>
      <c r="P3797" s="11">
        <f t="shared" si="237"/>
        <v>5</v>
      </c>
      <c r="Q3797" t="s">
        <v>8314</v>
      </c>
      <c r="R3797" t="s">
        <v>8356</v>
      </c>
      <c r="S3797" s="10">
        <f t="shared" si="238"/>
        <v>42201.436226851853</v>
      </c>
      <c r="T3797">
        <f t="shared" si="239"/>
        <v>2015</v>
      </c>
      <c r="U3797" s="15" t="str" cm="1">
        <f t="array" ref="U3797">_xlfn.IFS(MONTH($S3797)=1, "January", MONTH($S3797)=2, "Feburary", MONTH($S3797)=3, "March", MONTH($S3797)=4, "April", MONTH($S3797)=5, "May", MONTH($S3797)=6, "June", MONTH($S3797)=7, "July", MONTH($S3797)=8, "August", MONTH($S3797)=9, "September", MONTH($S3797)=10, "October", MONTH($S3797)=11, "November", MONTH($S3797)=12, "December")</f>
        <v>July</v>
      </c>
    </row>
    <row r="3798" spans="1:21" ht="30" x14ac:dyDescent="0.25">
      <c r="A3798">
        <v>3796</v>
      </c>
      <c r="B3798" s="3" t="s">
        <v>3792</v>
      </c>
      <c r="C3798" s="3" t="s">
        <v>7905</v>
      </c>
      <c r="D3798" s="6">
        <v>600</v>
      </c>
      <c r="E3798" s="8">
        <v>1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>
        <f t="shared" si="236"/>
        <v>0</v>
      </c>
      <c r="P3798" s="11">
        <f t="shared" si="237"/>
        <v>1</v>
      </c>
      <c r="Q3798" t="s">
        <v>8314</v>
      </c>
      <c r="R3798" t="s">
        <v>8356</v>
      </c>
      <c r="S3798" s="10">
        <f t="shared" si="238"/>
        <v>42689.029583333337</v>
      </c>
      <c r="T3798">
        <f t="shared" si="239"/>
        <v>2016</v>
      </c>
      <c r="U3798" s="15" t="str" cm="1">
        <f t="array" ref="U3798">_xlfn.IFS(MONTH($S3798)=1, "January", MONTH($S3798)=2, "Feburary", MONTH($S3798)=3, "March", MONTH($S3798)=4, "April", MONTH($S3798)=5, "May", MONTH($S3798)=6, "June", MONTH($S3798)=7, "July", MONTH($S3798)=8, "August", MONTH($S3798)=9, "September", MONTH($S3798)=10, "October", MONTH($S3798)=11, "November", MONTH($S3798)=12, "December")</f>
        <v>November</v>
      </c>
    </row>
    <row r="3799" spans="1:21" ht="30" x14ac:dyDescent="0.25">
      <c r="A3799">
        <v>3797</v>
      </c>
      <c r="B3799" s="3" t="s">
        <v>3793</v>
      </c>
      <c r="C3799" s="3" t="s">
        <v>7906</v>
      </c>
      <c r="D3799" s="6">
        <v>600</v>
      </c>
      <c r="E3799" s="8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>
        <f t="shared" si="236"/>
        <v>897</v>
      </c>
      <c r="P3799" s="11">
        <f t="shared" si="237"/>
        <v>145.41</v>
      </c>
      <c r="Q3799" t="s">
        <v>8314</v>
      </c>
      <c r="R3799" t="s">
        <v>8356</v>
      </c>
      <c r="S3799" s="10">
        <f t="shared" si="238"/>
        <v>42084.881539351853</v>
      </c>
      <c r="T3799">
        <f t="shared" si="239"/>
        <v>2015</v>
      </c>
      <c r="U3799" s="15" t="str" cm="1">
        <f t="array" ref="U3799">_xlfn.IFS(MONTH($S3799)=1, "January", MONTH($S3799)=2, "Feburary", MONTH($S3799)=3, "March", MONTH($S3799)=4, "April", MONTH($S3799)=5, "May", MONTH($S3799)=6, "June", MONTH($S3799)=7, "July", MONTH($S3799)=8, "August", MONTH($S3799)=9, "September", MONTH($S3799)=10, "October", MONTH($S3799)=11, "November", MONTH($S3799)=12, "December")</f>
        <v>March</v>
      </c>
    </row>
    <row r="3800" spans="1:21" ht="30" x14ac:dyDescent="0.25">
      <c r="A3800">
        <v>3798</v>
      </c>
      <c r="B3800" s="3" t="s">
        <v>3794</v>
      </c>
      <c r="C3800" s="3" t="s">
        <v>7907</v>
      </c>
      <c r="D3800" s="6">
        <v>600</v>
      </c>
      <c r="E3800" s="8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>
        <f t="shared" si="236"/>
        <v>171</v>
      </c>
      <c r="P3800" s="11">
        <f t="shared" si="237"/>
        <v>205</v>
      </c>
      <c r="Q3800" t="s">
        <v>8314</v>
      </c>
      <c r="R3800" t="s">
        <v>8356</v>
      </c>
      <c r="S3800" s="10">
        <f t="shared" si="238"/>
        <v>41831.722777777781</v>
      </c>
      <c r="T3800">
        <f t="shared" si="239"/>
        <v>2014</v>
      </c>
      <c r="U3800" s="15" t="str" cm="1">
        <f t="array" ref="U3800">_xlfn.IFS(MONTH($S3800)=1, "January", MONTH($S3800)=2, "Feburary", MONTH($S3800)=3, "March", MONTH($S3800)=4, "April", MONTH($S3800)=5, "May", MONTH($S3800)=6, "June", MONTH($S3800)=7, "July", MONTH($S3800)=8, "August", MONTH($S3800)=9, "September", MONTH($S3800)=10, "October", MONTH($S3800)=11, "November", MONTH($S3800)=12, "December")</f>
        <v>July</v>
      </c>
    </row>
    <row r="3801" spans="1:21" ht="30" x14ac:dyDescent="0.25">
      <c r="A3801">
        <v>3799</v>
      </c>
      <c r="B3801" s="3" t="s">
        <v>3795</v>
      </c>
      <c r="C3801" s="3" t="s">
        <v>7908</v>
      </c>
      <c r="D3801" s="6">
        <v>600</v>
      </c>
      <c r="E3801" s="8">
        <v>402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>
        <f t="shared" si="236"/>
        <v>67</v>
      </c>
      <c r="P3801" s="11">
        <f t="shared" si="237"/>
        <v>100.5</v>
      </c>
      <c r="Q3801" t="s">
        <v>8314</v>
      </c>
      <c r="R3801" t="s">
        <v>8356</v>
      </c>
      <c r="S3801" s="10">
        <f t="shared" si="238"/>
        <v>42410.93105324074</v>
      </c>
      <c r="T3801">
        <f t="shared" si="239"/>
        <v>2016</v>
      </c>
      <c r="U3801" s="15" t="str" cm="1">
        <f t="array" ref="U3801">_xlfn.IFS(MONTH($S3801)=1, "January", MONTH($S3801)=2, "Feburary", MONTH($S3801)=3, "March", MONTH($S3801)=4, "April", MONTH($S3801)=5, "May", MONTH($S3801)=6, "June", MONTH($S3801)=7, "July", MONTH($S3801)=8, "August", MONTH($S3801)=9, "September", MONTH($S3801)=10, "October", MONTH($S3801)=11, "November", MONTH($S3801)=12, "December")</f>
        <v>Feburary</v>
      </c>
    </row>
    <row r="3802" spans="1:21" ht="30" x14ac:dyDescent="0.25">
      <c r="A3802">
        <v>3800</v>
      </c>
      <c r="B3802" s="3" t="s">
        <v>3796</v>
      </c>
      <c r="C3802" s="3" t="s">
        <v>7909</v>
      </c>
      <c r="D3802" s="6">
        <v>600</v>
      </c>
      <c r="E3802" s="8">
        <v>881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>
        <f t="shared" si="236"/>
        <v>147</v>
      </c>
      <c r="P3802" s="11">
        <f t="shared" si="237"/>
        <v>55.06</v>
      </c>
      <c r="Q3802" t="s">
        <v>8314</v>
      </c>
      <c r="R3802" t="s">
        <v>8356</v>
      </c>
      <c r="S3802" s="10">
        <f t="shared" si="238"/>
        <v>41982.737071759257</v>
      </c>
      <c r="T3802">
        <f t="shared" si="239"/>
        <v>2014</v>
      </c>
      <c r="U3802" s="15" t="str" cm="1">
        <f t="array" ref="U3802">_xlfn.IFS(MONTH($S3802)=1, "January", MONTH($S3802)=2, "Feburary", MONTH($S3802)=3, "March", MONTH($S3802)=4, "April", MONTH($S3802)=5, "May", MONTH($S3802)=6, "June", MONTH($S3802)=7, "July", MONTH($S3802)=8, "August", MONTH($S3802)=9, "September", MONTH($S3802)=10, "October", MONTH($S3802)=11, "November", MONTH($S3802)=12, "December")</f>
        <v>December</v>
      </c>
    </row>
    <row r="3803" spans="1:21" ht="30" x14ac:dyDescent="0.25">
      <c r="A3803">
        <v>3801</v>
      </c>
      <c r="B3803" s="3" t="s">
        <v>3797</v>
      </c>
      <c r="C3803" s="3" t="s">
        <v>7910</v>
      </c>
      <c r="D3803" s="6">
        <v>600</v>
      </c>
      <c r="E3803" s="8">
        <v>426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>
        <f t="shared" si="236"/>
        <v>71</v>
      </c>
      <c r="P3803" s="11">
        <f t="shared" si="237"/>
        <v>47.33</v>
      </c>
      <c r="Q3803" t="s">
        <v>8314</v>
      </c>
      <c r="R3803" t="s">
        <v>8356</v>
      </c>
      <c r="S3803" s="10">
        <f t="shared" si="238"/>
        <v>41975.676111111112</v>
      </c>
      <c r="T3803">
        <f t="shared" si="239"/>
        <v>2014</v>
      </c>
      <c r="U3803" s="15" t="str" cm="1">
        <f t="array" ref="U3803">_xlfn.IFS(MONTH($S3803)=1, "January", MONTH($S3803)=2, "Feburary", MONTH($S3803)=3, "March", MONTH($S3803)=4, "April", MONTH($S3803)=5, "May", MONTH($S3803)=6, "June", MONTH($S3803)=7, "July", MONTH($S3803)=8, "August", MONTH($S3803)=9, "September", MONTH($S3803)=10, "October", MONTH($S3803)=11, "November", MONTH($S3803)=12, "December")</f>
        <v>December</v>
      </c>
    </row>
    <row r="3804" spans="1:21" ht="30" x14ac:dyDescent="0.25">
      <c r="A3804">
        <v>3802</v>
      </c>
      <c r="B3804" s="3" t="s">
        <v>3798</v>
      </c>
      <c r="C3804" s="3" t="s">
        <v>7911</v>
      </c>
      <c r="D3804" s="6">
        <v>600</v>
      </c>
      <c r="E3804" s="8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>
        <f t="shared" si="236"/>
        <v>0</v>
      </c>
      <c r="P3804" s="11">
        <f t="shared" si="237"/>
        <v>0</v>
      </c>
      <c r="Q3804" t="s">
        <v>8314</v>
      </c>
      <c r="R3804" t="s">
        <v>8356</v>
      </c>
      <c r="S3804" s="10">
        <f t="shared" si="238"/>
        <v>42269.126226851848</v>
      </c>
      <c r="T3804">
        <f t="shared" si="239"/>
        <v>2015</v>
      </c>
      <c r="U3804" s="15" t="str" cm="1">
        <f t="array" ref="U3804">_xlfn.IFS(MONTH($S3804)=1, "January", MONTH($S3804)=2, "Feburary", MONTH($S3804)=3, "March", MONTH($S3804)=4, "April", MONTH($S3804)=5, "May", MONTH($S3804)=6, "June", MONTH($S3804)=7, "July", MONTH($S3804)=8, "August", MONTH($S3804)=9, "September", MONTH($S3804)=10, "October", MONTH($S3804)=11, "November", MONTH($S3804)=12, "December")</f>
        <v>September</v>
      </c>
    </row>
    <row r="3805" spans="1:21" ht="30" x14ac:dyDescent="0.25">
      <c r="A3805">
        <v>3803</v>
      </c>
      <c r="B3805" s="3" t="s">
        <v>3799</v>
      </c>
      <c r="C3805" s="3" t="s">
        <v>7912</v>
      </c>
      <c r="D3805" s="6">
        <v>600</v>
      </c>
      <c r="E3805" s="8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>
        <f t="shared" si="236"/>
        <v>393</v>
      </c>
      <c r="P3805" s="11">
        <f t="shared" si="237"/>
        <v>58.95</v>
      </c>
      <c r="Q3805" t="s">
        <v>8314</v>
      </c>
      <c r="R3805" t="s">
        <v>8356</v>
      </c>
      <c r="S3805" s="10">
        <f t="shared" si="238"/>
        <v>42403.971851851849</v>
      </c>
      <c r="T3805">
        <f t="shared" si="239"/>
        <v>2016</v>
      </c>
      <c r="U3805" s="15" t="str" cm="1">
        <f t="array" ref="U3805">_xlfn.IFS(MONTH($S3805)=1, "January", MONTH($S3805)=2, "Feburary", MONTH($S3805)=3, "March", MONTH($S3805)=4, "April", MONTH($S3805)=5, "May", MONTH($S3805)=6, "June", MONTH($S3805)=7, "July", MONTH($S3805)=8, "August", MONTH($S3805)=9, "September", MONTH($S3805)=10, "October", MONTH($S3805)=11, "November", MONTH($S3805)=12, "December")</f>
        <v>Feburary</v>
      </c>
    </row>
    <row r="3806" spans="1:21" ht="30" x14ac:dyDescent="0.25">
      <c r="A3806">
        <v>3804</v>
      </c>
      <c r="B3806" s="3" t="s">
        <v>3800</v>
      </c>
      <c r="C3806" s="3" t="s">
        <v>7913</v>
      </c>
      <c r="D3806" s="6">
        <v>600</v>
      </c>
      <c r="E3806" s="8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>
        <f t="shared" si="236"/>
        <v>0</v>
      </c>
      <c r="P3806" s="11">
        <f t="shared" si="237"/>
        <v>0</v>
      </c>
      <c r="Q3806" t="s">
        <v>8314</v>
      </c>
      <c r="R3806" t="s">
        <v>8356</v>
      </c>
      <c r="S3806" s="10">
        <f t="shared" si="238"/>
        <v>42527.00953703704</v>
      </c>
      <c r="T3806">
        <f t="shared" si="239"/>
        <v>2016</v>
      </c>
      <c r="U3806" s="15" t="str" cm="1">
        <f t="array" ref="U3806">_xlfn.IFS(MONTH($S3806)=1, "January", MONTH($S3806)=2, "Feburary", MONTH($S3806)=3, "March", MONTH($S3806)=4, "April", MONTH($S3806)=5, "May", MONTH($S3806)=6, "June", MONTH($S3806)=7, "July", MONTH($S3806)=8, "August", MONTH($S3806)=9, "September", MONTH($S3806)=10, "October", MONTH($S3806)=11, "November", MONTH($S3806)=12, "December")</f>
        <v>June</v>
      </c>
    </row>
    <row r="3807" spans="1:21" ht="30" x14ac:dyDescent="0.25">
      <c r="A3807">
        <v>3805</v>
      </c>
      <c r="B3807" s="3" t="s">
        <v>3801</v>
      </c>
      <c r="C3807" s="3" t="s">
        <v>7914</v>
      </c>
      <c r="D3807" s="6">
        <v>600</v>
      </c>
      <c r="E3807" s="8">
        <v>3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>
        <f t="shared" si="236"/>
        <v>1</v>
      </c>
      <c r="P3807" s="11">
        <f t="shared" si="237"/>
        <v>1.5</v>
      </c>
      <c r="Q3807" t="s">
        <v>8314</v>
      </c>
      <c r="R3807" t="s">
        <v>8356</v>
      </c>
      <c r="S3807" s="10">
        <f t="shared" si="238"/>
        <v>41849.887037037035</v>
      </c>
      <c r="T3807">
        <f t="shared" si="239"/>
        <v>2014</v>
      </c>
      <c r="U3807" s="15" t="str" cm="1">
        <f t="array" ref="U3807">_xlfn.IFS(MONTH($S3807)=1, "January", MONTH($S3807)=2, "Feburary", MONTH($S3807)=3, "March", MONTH($S3807)=4, "April", MONTH($S3807)=5, "May", MONTH($S3807)=6, "June", MONTH($S3807)=7, "July", MONTH($S3807)=8, "August", MONTH($S3807)=9, "September", MONTH($S3807)=10, "October", MONTH($S3807)=11, "November", MONTH($S3807)=12, "December")</f>
        <v>July</v>
      </c>
    </row>
    <row r="3808" spans="1:21" ht="30" x14ac:dyDescent="0.25">
      <c r="A3808">
        <v>3806</v>
      </c>
      <c r="B3808" s="3" t="s">
        <v>3802</v>
      </c>
      <c r="C3808" s="3" t="s">
        <v>7915</v>
      </c>
      <c r="D3808" s="6">
        <v>575</v>
      </c>
      <c r="E3808" s="8">
        <v>5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>
        <f t="shared" si="236"/>
        <v>1</v>
      </c>
      <c r="P3808" s="11">
        <f t="shared" si="237"/>
        <v>5</v>
      </c>
      <c r="Q3808" t="s">
        <v>8314</v>
      </c>
      <c r="R3808" t="s">
        <v>8356</v>
      </c>
      <c r="S3808" s="10">
        <f t="shared" si="238"/>
        <v>41799.259039351848</v>
      </c>
      <c r="T3808">
        <f t="shared" si="239"/>
        <v>2014</v>
      </c>
      <c r="U3808" s="15" t="str" cm="1">
        <f t="array" ref="U3808">_xlfn.IFS(MONTH($S3808)=1, "January", MONTH($S3808)=2, "Feburary", MONTH($S3808)=3, "March", MONTH($S3808)=4, "April", MONTH($S3808)=5, "May", MONTH($S3808)=6, "June", MONTH($S3808)=7, "July", MONTH($S3808)=8, "August", MONTH($S3808)=9, "September", MONTH($S3808)=10, "October", MONTH($S3808)=11, "November", MONTH($S3808)=12, "December")</f>
        <v>June</v>
      </c>
    </row>
    <row r="3809" spans="1:21" ht="30" x14ac:dyDescent="0.25">
      <c r="A3809">
        <v>3807</v>
      </c>
      <c r="B3809" s="3" t="s">
        <v>3803</v>
      </c>
      <c r="C3809" s="3" t="s">
        <v>7916</v>
      </c>
      <c r="D3809" s="6">
        <v>550</v>
      </c>
      <c r="E3809" s="8">
        <v>455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>
        <f t="shared" si="236"/>
        <v>83</v>
      </c>
      <c r="P3809" s="11">
        <f t="shared" si="237"/>
        <v>50.56</v>
      </c>
      <c r="Q3809" t="s">
        <v>8314</v>
      </c>
      <c r="R3809" t="s">
        <v>8356</v>
      </c>
      <c r="S3809" s="10">
        <f t="shared" si="238"/>
        <v>42090.909016203703</v>
      </c>
      <c r="T3809">
        <f t="shared" si="239"/>
        <v>2015</v>
      </c>
      <c r="U3809" s="15" t="str" cm="1">
        <f t="array" ref="U3809">_xlfn.IFS(MONTH($S3809)=1, "January", MONTH($S3809)=2, "Feburary", MONTH($S3809)=3, "March", MONTH($S3809)=4, "April", MONTH($S3809)=5, "May", MONTH($S3809)=6, "June", MONTH($S3809)=7, "July", MONTH($S3809)=8, "August", MONTH($S3809)=9, "September", MONTH($S3809)=10, "October", MONTH($S3809)=11, "November", MONTH($S3809)=12, "December")</f>
        <v>March</v>
      </c>
    </row>
    <row r="3810" spans="1:21" ht="30" x14ac:dyDescent="0.25">
      <c r="A3810">
        <v>3808</v>
      </c>
      <c r="B3810" s="3" t="s">
        <v>3804</v>
      </c>
      <c r="C3810" s="3" t="s">
        <v>7917</v>
      </c>
      <c r="D3810" s="6">
        <v>550</v>
      </c>
      <c r="E3810" s="8">
        <v>1000</v>
      </c>
      <c r="F3810" t="s">
        <v>8217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8268</v>
      </c>
      <c r="O3810">
        <f t="shared" si="236"/>
        <v>182</v>
      </c>
      <c r="P3810" s="11">
        <f t="shared" si="237"/>
        <v>41.67</v>
      </c>
      <c r="Q3810" t="s">
        <v>8314</v>
      </c>
      <c r="R3810" t="s">
        <v>8315</v>
      </c>
      <c r="S3810" s="10">
        <f t="shared" si="238"/>
        <v>42059.453923611116</v>
      </c>
      <c r="T3810">
        <f t="shared" si="239"/>
        <v>2015</v>
      </c>
      <c r="U3810" s="15" t="str" cm="1">
        <f t="array" ref="U3810">_xlfn.IFS(MONTH($S3810)=1, "January", MONTH($S3810)=2, "Feburary", MONTH($S3810)=3, "March", MONTH($S3810)=4, "April", MONTH($S3810)=5, "May", MONTH($S3810)=6, "June", MONTH($S3810)=7, "July", MONTH($S3810)=8, "August", MONTH($S3810)=9, "September", MONTH($S3810)=10, "October", MONTH($S3810)=11, "November", MONTH($S3810)=12, "December")</f>
        <v>Feburary</v>
      </c>
    </row>
    <row r="3811" spans="1:21" ht="30" x14ac:dyDescent="0.25">
      <c r="A3811">
        <v>3809</v>
      </c>
      <c r="B3811" s="3" t="s">
        <v>3805</v>
      </c>
      <c r="C3811" s="3" t="s">
        <v>7918</v>
      </c>
      <c r="D3811" s="6">
        <v>550</v>
      </c>
      <c r="E3811" s="8">
        <v>2025</v>
      </c>
      <c r="F3811" t="s">
        <v>8217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8268</v>
      </c>
      <c r="O3811">
        <f t="shared" si="236"/>
        <v>368</v>
      </c>
      <c r="P3811" s="11">
        <f t="shared" si="237"/>
        <v>53.29</v>
      </c>
      <c r="Q3811" t="s">
        <v>8314</v>
      </c>
      <c r="R3811" t="s">
        <v>8315</v>
      </c>
      <c r="S3811" s="10">
        <f t="shared" si="238"/>
        <v>41800.526701388888</v>
      </c>
      <c r="T3811">
        <f t="shared" si="239"/>
        <v>2014</v>
      </c>
      <c r="U3811" s="15" t="str" cm="1">
        <f t="array" ref="U3811">_xlfn.IFS(MONTH($S3811)=1, "January", MONTH($S3811)=2, "Feburary", MONTH($S3811)=3, "March", MONTH($S3811)=4, "April", MONTH($S3811)=5, "May", MONTH($S3811)=6, "June", MONTH($S3811)=7, "July", MONTH($S3811)=8, "August", MONTH($S3811)=9, "September", MONTH($S3811)=10, "October", MONTH($S3811)=11, "November", MONTH($S3811)=12, "December")</f>
        <v>June</v>
      </c>
    </row>
    <row r="3812" spans="1:21" ht="30" x14ac:dyDescent="0.25">
      <c r="A3812">
        <v>3810</v>
      </c>
      <c r="B3812" s="3" t="s">
        <v>3806</v>
      </c>
      <c r="C3812" s="3" t="s">
        <v>7919</v>
      </c>
      <c r="D3812" s="6">
        <v>550</v>
      </c>
      <c r="E3812" s="8">
        <v>1826</v>
      </c>
      <c r="F3812" t="s">
        <v>8217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8268</v>
      </c>
      <c r="O3812">
        <f t="shared" si="236"/>
        <v>332</v>
      </c>
      <c r="P3812" s="11">
        <f t="shared" si="237"/>
        <v>70.23</v>
      </c>
      <c r="Q3812" t="s">
        <v>8314</v>
      </c>
      <c r="R3812" t="s">
        <v>8315</v>
      </c>
      <c r="S3812" s="10">
        <f t="shared" si="238"/>
        <v>42054.849050925928</v>
      </c>
      <c r="T3812">
        <f t="shared" si="239"/>
        <v>2015</v>
      </c>
      <c r="U3812" s="15" t="str" cm="1">
        <f t="array" ref="U3812">_xlfn.IFS(MONTH($S3812)=1, "January", MONTH($S3812)=2, "Feburary", MONTH($S3812)=3, "March", MONTH($S3812)=4, "April", MONTH($S3812)=5, "May", MONTH($S3812)=6, "June", MONTH($S3812)=7, "July", MONTH($S3812)=8, "August", MONTH($S3812)=9, "September", MONTH($S3812)=10, "October", MONTH($S3812)=11, "November", MONTH($S3812)=12, "December")</f>
        <v>Feburary</v>
      </c>
    </row>
    <row r="3813" spans="1:21" ht="30" x14ac:dyDescent="0.25">
      <c r="A3813">
        <v>3811</v>
      </c>
      <c r="B3813" s="3" t="s">
        <v>3807</v>
      </c>
      <c r="C3813" s="3" t="s">
        <v>7920</v>
      </c>
      <c r="D3813" s="6">
        <v>550</v>
      </c>
      <c r="E3813" s="8">
        <v>825</v>
      </c>
      <c r="F3813" t="s">
        <v>8217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8268</v>
      </c>
      <c r="O3813">
        <f t="shared" si="236"/>
        <v>150</v>
      </c>
      <c r="P3813" s="11">
        <f t="shared" si="237"/>
        <v>43.42</v>
      </c>
      <c r="Q3813" t="s">
        <v>8314</v>
      </c>
      <c r="R3813" t="s">
        <v>8315</v>
      </c>
      <c r="S3813" s="10">
        <f t="shared" si="238"/>
        <v>42487.62700231481</v>
      </c>
      <c r="T3813">
        <f t="shared" si="239"/>
        <v>2016</v>
      </c>
      <c r="U3813" s="15" t="str" cm="1">
        <f t="array" ref="U3813">_xlfn.IFS(MONTH($S3813)=1, "January", MONTH($S3813)=2, "Feburary", MONTH($S3813)=3, "March", MONTH($S3813)=4, "April", MONTH($S3813)=5, "May", MONTH($S3813)=6, "June", MONTH($S3813)=7, "July", MONTH($S3813)=8, "August", MONTH($S3813)=9, "September", MONTH($S3813)=10, "October", MONTH($S3813)=11, "November", MONTH($S3813)=12, "December")</f>
        <v>April</v>
      </c>
    </row>
    <row r="3814" spans="1:21" ht="30" x14ac:dyDescent="0.25">
      <c r="A3814">
        <v>3812</v>
      </c>
      <c r="B3814" s="3" t="s">
        <v>3808</v>
      </c>
      <c r="C3814" s="3" t="s">
        <v>7921</v>
      </c>
      <c r="D3814" s="6">
        <v>550</v>
      </c>
      <c r="E3814" s="8">
        <v>2191</v>
      </c>
      <c r="F3814" t="s">
        <v>8217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8268</v>
      </c>
      <c r="O3814">
        <f t="shared" si="236"/>
        <v>398</v>
      </c>
      <c r="P3814" s="11">
        <f t="shared" si="237"/>
        <v>199.18</v>
      </c>
      <c r="Q3814" t="s">
        <v>8314</v>
      </c>
      <c r="R3814" t="s">
        <v>8315</v>
      </c>
      <c r="S3814" s="10">
        <f t="shared" si="238"/>
        <v>42109.751250000001</v>
      </c>
      <c r="T3814">
        <f t="shared" si="239"/>
        <v>2015</v>
      </c>
      <c r="U3814" s="15" t="str" cm="1">
        <f t="array" ref="U3814">_xlfn.IFS(MONTH($S3814)=1, "January", MONTH($S3814)=2, "Feburary", MONTH($S3814)=3, "March", MONTH($S3814)=4, "April", MONTH($S3814)=5, "May", MONTH($S3814)=6, "June", MONTH($S3814)=7, "July", MONTH($S3814)=8, "August", MONTH($S3814)=9, "September", MONTH($S3814)=10, "October", MONTH($S3814)=11, "November", MONTH($S3814)=12, "December")</f>
        <v>April</v>
      </c>
    </row>
    <row r="3815" spans="1:21" ht="30" x14ac:dyDescent="0.25">
      <c r="A3815">
        <v>3813</v>
      </c>
      <c r="B3815" s="3" t="s">
        <v>3809</v>
      </c>
      <c r="C3815" s="3" t="s">
        <v>7922</v>
      </c>
      <c r="D3815" s="6">
        <v>550</v>
      </c>
      <c r="E3815" s="8">
        <v>2119.9899999999998</v>
      </c>
      <c r="F3815" t="s">
        <v>8217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8268</v>
      </c>
      <c r="O3815">
        <f t="shared" si="236"/>
        <v>385</v>
      </c>
      <c r="P3815" s="11">
        <f t="shared" si="237"/>
        <v>78.52</v>
      </c>
      <c r="Q3815" t="s">
        <v>8314</v>
      </c>
      <c r="R3815" t="s">
        <v>8315</v>
      </c>
      <c r="S3815" s="10">
        <f t="shared" si="238"/>
        <v>42497.275706018518</v>
      </c>
      <c r="T3815">
        <f t="shared" si="239"/>
        <v>2016</v>
      </c>
      <c r="U3815" s="15" t="str" cm="1">
        <f t="array" ref="U3815">_xlfn.IFS(MONTH($S3815)=1, "January", MONTH($S3815)=2, "Feburary", MONTH($S3815)=3, "March", MONTH($S3815)=4, "April", MONTH($S3815)=5, "May", MONTH($S3815)=6, "June", MONTH($S3815)=7, "July", MONTH($S3815)=8, "August", MONTH($S3815)=9, "September", MONTH($S3815)=10, "October", MONTH($S3815)=11, "November", MONTH($S3815)=12, "December")</f>
        <v>May</v>
      </c>
    </row>
    <row r="3816" spans="1:21" ht="30" x14ac:dyDescent="0.25">
      <c r="A3816">
        <v>3814</v>
      </c>
      <c r="B3816" s="3" t="s">
        <v>3810</v>
      </c>
      <c r="C3816" s="3" t="s">
        <v>7923</v>
      </c>
      <c r="D3816" s="6">
        <v>550</v>
      </c>
      <c r="E3816" s="8">
        <v>2102</v>
      </c>
      <c r="F3816" t="s">
        <v>8217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8268</v>
      </c>
      <c r="O3816">
        <f t="shared" si="236"/>
        <v>382</v>
      </c>
      <c r="P3816" s="11">
        <f t="shared" si="237"/>
        <v>61.82</v>
      </c>
      <c r="Q3816" t="s">
        <v>8314</v>
      </c>
      <c r="R3816" t="s">
        <v>8315</v>
      </c>
      <c r="S3816" s="10">
        <f t="shared" si="238"/>
        <v>42058.904074074075</v>
      </c>
      <c r="T3816">
        <f t="shared" si="239"/>
        <v>2015</v>
      </c>
      <c r="U3816" s="15" t="str" cm="1">
        <f t="array" ref="U3816">_xlfn.IFS(MONTH($S3816)=1, "January", MONTH($S3816)=2, "Feburary", MONTH($S3816)=3, "March", MONTH($S3816)=4, "April", MONTH($S3816)=5, "May", MONTH($S3816)=6, "June", MONTH($S3816)=7, "July", MONTH($S3816)=8, "August", MONTH($S3816)=9, "September", MONTH($S3816)=10, "October", MONTH($S3816)=11, "November", MONTH($S3816)=12, "December")</f>
        <v>Feburary</v>
      </c>
    </row>
    <row r="3817" spans="1:21" ht="30" x14ac:dyDescent="0.25">
      <c r="A3817">
        <v>3815</v>
      </c>
      <c r="B3817" s="3" t="s">
        <v>3811</v>
      </c>
      <c r="C3817" s="3" t="s">
        <v>7924</v>
      </c>
      <c r="D3817" s="6">
        <v>550</v>
      </c>
      <c r="E3817" s="8">
        <v>1000.01</v>
      </c>
      <c r="F3817" t="s">
        <v>8217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8268</v>
      </c>
      <c r="O3817">
        <f t="shared" si="236"/>
        <v>182</v>
      </c>
      <c r="P3817" s="11">
        <f t="shared" si="237"/>
        <v>50</v>
      </c>
      <c r="Q3817" t="s">
        <v>8314</v>
      </c>
      <c r="R3817" t="s">
        <v>8315</v>
      </c>
      <c r="S3817" s="10">
        <f t="shared" si="238"/>
        <v>42207.259918981479</v>
      </c>
      <c r="T3817">
        <f t="shared" si="239"/>
        <v>2015</v>
      </c>
      <c r="U3817" s="15" t="str" cm="1">
        <f t="array" ref="U3817">_xlfn.IFS(MONTH($S3817)=1, "January", MONTH($S3817)=2, "Feburary", MONTH($S3817)=3, "March", MONTH($S3817)=4, "April", MONTH($S3817)=5, "May", MONTH($S3817)=6, "June", MONTH($S3817)=7, "July", MONTH($S3817)=8, "August", MONTH($S3817)=9, "September", MONTH($S3817)=10, "October", MONTH($S3817)=11, "November", MONTH($S3817)=12, "December")</f>
        <v>July</v>
      </c>
    </row>
    <row r="3818" spans="1:21" ht="45" x14ac:dyDescent="0.25">
      <c r="A3818">
        <v>3816</v>
      </c>
      <c r="B3818" s="3" t="s">
        <v>3812</v>
      </c>
      <c r="C3818" s="3" t="s">
        <v>7925</v>
      </c>
      <c r="D3818" s="6">
        <v>550</v>
      </c>
      <c r="E3818" s="8">
        <v>1788.57</v>
      </c>
      <c r="F3818" t="s">
        <v>8217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8268</v>
      </c>
      <c r="O3818">
        <f t="shared" si="236"/>
        <v>325</v>
      </c>
      <c r="P3818" s="11">
        <f t="shared" si="237"/>
        <v>48.34</v>
      </c>
      <c r="Q3818" t="s">
        <v>8314</v>
      </c>
      <c r="R3818" t="s">
        <v>8315</v>
      </c>
      <c r="S3818" s="10">
        <f t="shared" si="238"/>
        <v>41807.690081018518</v>
      </c>
      <c r="T3818">
        <f t="shared" si="239"/>
        <v>2014</v>
      </c>
      <c r="U3818" s="15" t="str" cm="1">
        <f t="array" ref="U3818">_xlfn.IFS(MONTH($S3818)=1, "January", MONTH($S3818)=2, "Feburary", MONTH($S3818)=3, "March", MONTH($S3818)=4, "April", MONTH($S3818)=5, "May", MONTH($S3818)=6, "June", MONTH($S3818)=7, "July", MONTH($S3818)=8, "August", MONTH($S3818)=9, "September", MONTH($S3818)=10, "October", MONTH($S3818)=11, "November", MONTH($S3818)=12, "December")</f>
        <v>June</v>
      </c>
    </row>
    <row r="3819" spans="1:21" ht="30" x14ac:dyDescent="0.25">
      <c r="A3819">
        <v>3817</v>
      </c>
      <c r="B3819" s="3" t="s">
        <v>3813</v>
      </c>
      <c r="C3819" s="3" t="s">
        <v>7926</v>
      </c>
      <c r="D3819" s="6">
        <v>530</v>
      </c>
      <c r="E3819" s="8">
        <v>2145</v>
      </c>
      <c r="F3819" t="s">
        <v>8217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>
        <f t="shared" si="236"/>
        <v>405</v>
      </c>
      <c r="P3819" s="11">
        <f t="shared" si="237"/>
        <v>107.25</v>
      </c>
      <c r="Q3819" t="s">
        <v>8314</v>
      </c>
      <c r="R3819" t="s">
        <v>8315</v>
      </c>
      <c r="S3819" s="10">
        <f t="shared" si="238"/>
        <v>42284.69694444444</v>
      </c>
      <c r="T3819">
        <f t="shared" si="239"/>
        <v>2015</v>
      </c>
      <c r="U3819" s="15" t="str" cm="1">
        <f t="array" ref="U3819">_xlfn.IFS(MONTH($S3819)=1, "January", MONTH($S3819)=2, "Feburary", MONTH($S3819)=3, "March", MONTH($S3819)=4, "April", MONTH($S3819)=5, "May", MONTH($S3819)=6, "June", MONTH($S3819)=7, "July", MONTH($S3819)=8, "August", MONTH($S3819)=9, "September", MONTH($S3819)=10, "October", MONTH($S3819)=11, "November", MONTH($S3819)=12, "December")</f>
        <v>October</v>
      </c>
    </row>
    <row r="3820" spans="1:21" ht="30" x14ac:dyDescent="0.25">
      <c r="A3820">
        <v>3818</v>
      </c>
      <c r="B3820" s="3" t="s">
        <v>3814</v>
      </c>
      <c r="C3820" s="3" t="s">
        <v>7927</v>
      </c>
      <c r="D3820" s="6">
        <v>525</v>
      </c>
      <c r="E3820" s="8">
        <v>570</v>
      </c>
      <c r="F3820" t="s">
        <v>8217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8268</v>
      </c>
      <c r="O3820">
        <f t="shared" si="236"/>
        <v>109</v>
      </c>
      <c r="P3820" s="11">
        <f t="shared" si="237"/>
        <v>57</v>
      </c>
      <c r="Q3820" t="s">
        <v>8314</v>
      </c>
      <c r="R3820" t="s">
        <v>8315</v>
      </c>
      <c r="S3820" s="10">
        <f t="shared" si="238"/>
        <v>42045.84238425926</v>
      </c>
      <c r="T3820">
        <f t="shared" si="239"/>
        <v>2015</v>
      </c>
      <c r="U3820" s="15" t="str" cm="1">
        <f t="array" ref="U3820">_xlfn.IFS(MONTH($S3820)=1, "January", MONTH($S3820)=2, "Feburary", MONTH($S3820)=3, "March", MONTH($S3820)=4, "April", MONTH($S3820)=5, "May", MONTH($S3820)=6, "June", MONTH($S3820)=7, "July", MONTH($S3820)=8, "August", MONTH($S3820)=9, "September", MONTH($S3820)=10, "October", MONTH($S3820)=11, "November", MONTH($S3820)=12, "December")</f>
        <v>Feburary</v>
      </c>
    </row>
    <row r="3821" spans="1:21" ht="30" x14ac:dyDescent="0.25">
      <c r="A3821">
        <v>3819</v>
      </c>
      <c r="B3821" s="3" t="s">
        <v>3815</v>
      </c>
      <c r="C3821" s="3" t="s">
        <v>7816</v>
      </c>
      <c r="D3821" s="6">
        <v>516</v>
      </c>
      <c r="E3821" s="8">
        <v>1064</v>
      </c>
      <c r="F3821" t="s">
        <v>8217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>
        <f t="shared" si="236"/>
        <v>206</v>
      </c>
      <c r="P3821" s="11">
        <f t="shared" si="237"/>
        <v>40.92</v>
      </c>
      <c r="Q3821" t="s">
        <v>8314</v>
      </c>
      <c r="R3821" t="s">
        <v>8315</v>
      </c>
      <c r="S3821" s="10">
        <f t="shared" si="238"/>
        <v>42184.209537037037</v>
      </c>
      <c r="T3821">
        <f t="shared" si="239"/>
        <v>2015</v>
      </c>
      <c r="U3821" s="15" t="str" cm="1">
        <f t="array" ref="U3821">_xlfn.IFS(MONTH($S3821)=1, "January", MONTH($S3821)=2, "Feburary", MONTH($S3821)=3, "March", MONTH($S3821)=4, "April", MONTH($S3821)=5, "May", MONTH($S3821)=6, "June", MONTH($S3821)=7, "July", MONTH($S3821)=8, "August", MONTH($S3821)=9, "September", MONTH($S3821)=10, "October", MONTH($S3821)=11, "November", MONTH($S3821)=12, "December")</f>
        <v>June</v>
      </c>
    </row>
    <row r="3822" spans="1:21" ht="30" x14ac:dyDescent="0.25">
      <c r="A3822">
        <v>3820</v>
      </c>
      <c r="B3822" s="3" t="s">
        <v>3816</v>
      </c>
      <c r="C3822" s="3" t="s">
        <v>7928</v>
      </c>
      <c r="D3822" s="6">
        <v>515</v>
      </c>
      <c r="E3822" s="8">
        <v>430</v>
      </c>
      <c r="F3822" t="s">
        <v>8217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8268</v>
      </c>
      <c r="O3822">
        <f t="shared" si="236"/>
        <v>83</v>
      </c>
      <c r="P3822" s="11">
        <f t="shared" si="237"/>
        <v>21.5</v>
      </c>
      <c r="Q3822" t="s">
        <v>8314</v>
      </c>
      <c r="R3822" t="s">
        <v>8315</v>
      </c>
      <c r="S3822" s="10">
        <f t="shared" si="238"/>
        <v>42160.651817129634</v>
      </c>
      <c r="T3822">
        <f t="shared" si="239"/>
        <v>2015</v>
      </c>
      <c r="U3822" s="15" t="str" cm="1">
        <f t="array" ref="U3822">_xlfn.IFS(MONTH($S3822)=1, "January", MONTH($S3822)=2, "Feburary", MONTH($S3822)=3, "March", MONTH($S3822)=4, "April", MONTH($S3822)=5, "May", MONTH($S3822)=6, "June", MONTH($S3822)=7, "July", MONTH($S3822)=8, "August", MONTH($S3822)=9, "September", MONTH($S3822)=10, "October", MONTH($S3822)=11, "November", MONTH($S3822)=12, "December")</f>
        <v>June</v>
      </c>
    </row>
    <row r="3823" spans="1:21" ht="30" x14ac:dyDescent="0.25">
      <c r="A3823">
        <v>3821</v>
      </c>
      <c r="B3823" s="3" t="s">
        <v>3817</v>
      </c>
      <c r="C3823" s="3" t="s">
        <v>7929</v>
      </c>
      <c r="D3823" s="6">
        <v>512</v>
      </c>
      <c r="E3823" s="8">
        <v>3659</v>
      </c>
      <c r="F3823" t="s">
        <v>8217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>
        <f t="shared" si="236"/>
        <v>715</v>
      </c>
      <c r="P3823" s="11">
        <f t="shared" si="237"/>
        <v>79.540000000000006</v>
      </c>
      <c r="Q3823" t="s">
        <v>8314</v>
      </c>
      <c r="R3823" t="s">
        <v>8315</v>
      </c>
      <c r="S3823" s="10">
        <f t="shared" si="238"/>
        <v>42341.180636574078</v>
      </c>
      <c r="T3823">
        <f t="shared" si="239"/>
        <v>2015</v>
      </c>
      <c r="U3823" s="15" t="str" cm="1">
        <f t="array" ref="U3823">_xlfn.IFS(MONTH($S3823)=1, "January", MONTH($S3823)=2, "Feburary", MONTH($S3823)=3, "March", MONTH($S3823)=4, "April", MONTH($S3823)=5, "May", MONTH($S3823)=6, "June", MONTH($S3823)=7, "July", MONTH($S3823)=8, "August", MONTH($S3823)=9, "September", MONTH($S3823)=10, "October", MONTH($S3823)=11, "November", MONTH($S3823)=12, "December")</f>
        <v>December</v>
      </c>
    </row>
    <row r="3824" spans="1:21" ht="30" x14ac:dyDescent="0.25">
      <c r="A3824">
        <v>3822</v>
      </c>
      <c r="B3824" s="3" t="s">
        <v>3818</v>
      </c>
      <c r="C3824" s="3" t="s">
        <v>7930</v>
      </c>
      <c r="D3824" s="6">
        <v>500</v>
      </c>
      <c r="E3824" s="8">
        <v>5501</v>
      </c>
      <c r="F3824" t="s">
        <v>8217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8268</v>
      </c>
      <c r="O3824">
        <f t="shared" si="236"/>
        <v>1100</v>
      </c>
      <c r="P3824" s="11">
        <f t="shared" si="237"/>
        <v>72.38</v>
      </c>
      <c r="Q3824" t="s">
        <v>8314</v>
      </c>
      <c r="R3824" t="s">
        <v>8315</v>
      </c>
      <c r="S3824" s="10">
        <f t="shared" si="238"/>
        <v>42329.838159722218</v>
      </c>
      <c r="T3824">
        <f t="shared" si="239"/>
        <v>2015</v>
      </c>
      <c r="U3824" s="15" t="str" cm="1">
        <f t="array" ref="U3824">_xlfn.IFS(MONTH($S3824)=1, "January", MONTH($S3824)=2, "Feburary", MONTH($S3824)=3, "March", MONTH($S3824)=4, "April", MONTH($S3824)=5, "May", MONTH($S3824)=6, "June", MONTH($S3824)=7, "July", MONTH($S3824)=8, "August", MONTH($S3824)=9, "September", MONTH($S3824)=10, "October", MONTH($S3824)=11, "November", MONTH($S3824)=12, "December")</f>
        <v>November</v>
      </c>
    </row>
    <row r="3825" spans="1:21" ht="30" x14ac:dyDescent="0.25">
      <c r="A3825">
        <v>3823</v>
      </c>
      <c r="B3825" s="3" t="s">
        <v>3819</v>
      </c>
      <c r="C3825" s="3" t="s">
        <v>7931</v>
      </c>
      <c r="D3825" s="6">
        <v>500</v>
      </c>
      <c r="E3825" s="8">
        <v>2650</v>
      </c>
      <c r="F3825" t="s">
        <v>8217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>
        <f t="shared" si="236"/>
        <v>530</v>
      </c>
      <c r="P3825" s="11">
        <f t="shared" si="237"/>
        <v>64.63</v>
      </c>
      <c r="Q3825" t="s">
        <v>8314</v>
      </c>
      <c r="R3825" t="s">
        <v>8315</v>
      </c>
      <c r="S3825" s="10">
        <f t="shared" si="238"/>
        <v>42170.910231481481</v>
      </c>
      <c r="T3825">
        <f t="shared" si="239"/>
        <v>2015</v>
      </c>
      <c r="U3825" s="15" t="str" cm="1">
        <f t="array" ref="U3825">_xlfn.IFS(MONTH($S3825)=1, "January", MONTH($S3825)=2, "Feburary", MONTH($S3825)=3, "March", MONTH($S3825)=4, "April", MONTH($S3825)=5, "May", MONTH($S3825)=6, "June", MONTH($S3825)=7, "July", MONTH($S3825)=8, "August", MONTH($S3825)=9, "September", MONTH($S3825)=10, "October", MONTH($S3825)=11, "November", MONTH($S3825)=12, "December")</f>
        <v>June</v>
      </c>
    </row>
    <row r="3826" spans="1:21" ht="30" x14ac:dyDescent="0.25">
      <c r="A3826">
        <v>3824</v>
      </c>
      <c r="B3826" s="3" t="s">
        <v>3820</v>
      </c>
      <c r="C3826" s="3" t="s">
        <v>7932</v>
      </c>
      <c r="D3826" s="6">
        <v>500</v>
      </c>
      <c r="E3826" s="8">
        <v>270</v>
      </c>
      <c r="F3826" t="s">
        <v>8217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>
        <f t="shared" si="236"/>
        <v>54</v>
      </c>
      <c r="P3826" s="11">
        <f t="shared" si="237"/>
        <v>38.57</v>
      </c>
      <c r="Q3826" t="s">
        <v>8314</v>
      </c>
      <c r="R3826" t="s">
        <v>8315</v>
      </c>
      <c r="S3826" s="10">
        <f t="shared" si="238"/>
        <v>42571.626192129625</v>
      </c>
      <c r="T3826">
        <f t="shared" si="239"/>
        <v>2016</v>
      </c>
      <c r="U3826" s="15" t="str" cm="1">
        <f t="array" ref="U3826">_xlfn.IFS(MONTH($S3826)=1, "January", MONTH($S3826)=2, "Feburary", MONTH($S3826)=3, "March", MONTH($S3826)=4, "April", MONTH($S3826)=5, "May", MONTH($S3826)=6, "June", MONTH($S3826)=7, "July", MONTH($S3826)=8, "August", MONTH($S3826)=9, "September", MONTH($S3826)=10, "October", MONTH($S3826)=11, "November", MONTH($S3826)=12, "December")</f>
        <v>July</v>
      </c>
    </row>
    <row r="3827" spans="1:21" ht="30" x14ac:dyDescent="0.25">
      <c r="A3827">
        <v>3825</v>
      </c>
      <c r="B3827" s="3" t="s">
        <v>3821</v>
      </c>
      <c r="C3827" s="3" t="s">
        <v>7933</v>
      </c>
      <c r="D3827" s="6">
        <v>500</v>
      </c>
      <c r="E3827" s="8">
        <v>5271</v>
      </c>
      <c r="F3827" t="s">
        <v>8217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>
        <f t="shared" si="236"/>
        <v>1054</v>
      </c>
      <c r="P3827" s="11">
        <f t="shared" si="237"/>
        <v>107.57</v>
      </c>
      <c r="Q3827" t="s">
        <v>8314</v>
      </c>
      <c r="R3827" t="s">
        <v>8315</v>
      </c>
      <c r="S3827" s="10">
        <f t="shared" si="238"/>
        <v>42151.069606481484</v>
      </c>
      <c r="T3827">
        <f t="shared" si="239"/>
        <v>2015</v>
      </c>
      <c r="U3827" s="15" t="str" cm="1">
        <f t="array" ref="U3827">_xlfn.IFS(MONTH($S3827)=1, "January", MONTH($S3827)=2, "Feburary", MONTH($S3827)=3, "March", MONTH($S3827)=4, "April", MONTH($S3827)=5, "May", MONTH($S3827)=6, "June", MONTH($S3827)=7, "July", MONTH($S3827)=8, "August", MONTH($S3827)=9, "September", MONTH($S3827)=10, "October", MONTH($S3827)=11, "November", MONTH($S3827)=12, "December")</f>
        <v>May</v>
      </c>
    </row>
    <row r="3828" spans="1:21" ht="30" x14ac:dyDescent="0.25">
      <c r="A3828">
        <v>3826</v>
      </c>
      <c r="B3828" s="3" t="s">
        <v>3822</v>
      </c>
      <c r="C3828" s="3" t="s">
        <v>7934</v>
      </c>
      <c r="D3828" s="6">
        <v>500</v>
      </c>
      <c r="E3828" s="8">
        <v>715</v>
      </c>
      <c r="F3828" t="s">
        <v>8217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8268</v>
      </c>
      <c r="O3828">
        <f t="shared" si="236"/>
        <v>143</v>
      </c>
      <c r="P3828" s="11">
        <f t="shared" si="237"/>
        <v>27.5</v>
      </c>
      <c r="Q3828" t="s">
        <v>8314</v>
      </c>
      <c r="R3828" t="s">
        <v>8315</v>
      </c>
      <c r="S3828" s="10">
        <f t="shared" si="238"/>
        <v>42101.423541666663</v>
      </c>
      <c r="T3828">
        <f t="shared" si="239"/>
        <v>2015</v>
      </c>
      <c r="U3828" s="15" t="str" cm="1">
        <f t="array" ref="U3828">_xlfn.IFS(MONTH($S3828)=1, "January", MONTH($S3828)=2, "Feburary", MONTH($S3828)=3, "March", MONTH($S3828)=4, "April", MONTH($S3828)=5, "May", MONTH($S3828)=6, "June", MONTH($S3828)=7, "July", MONTH($S3828)=8, "August", MONTH($S3828)=9, "September", MONTH($S3828)=10, "October", MONTH($S3828)=11, "November", MONTH($S3828)=12, "December")</f>
        <v>April</v>
      </c>
    </row>
    <row r="3829" spans="1:21" ht="45" x14ac:dyDescent="0.25">
      <c r="A3829">
        <v>3827</v>
      </c>
      <c r="B3829" s="3" t="s">
        <v>3823</v>
      </c>
      <c r="C3829" s="3" t="s">
        <v>7935</v>
      </c>
      <c r="D3829" s="6">
        <v>500</v>
      </c>
      <c r="E3829" s="8">
        <v>4580</v>
      </c>
      <c r="F3829" t="s">
        <v>8217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8268</v>
      </c>
      <c r="O3829">
        <f t="shared" si="236"/>
        <v>916</v>
      </c>
      <c r="P3829" s="11">
        <f t="shared" si="237"/>
        <v>70.459999999999994</v>
      </c>
      <c r="Q3829" t="s">
        <v>8314</v>
      </c>
      <c r="R3829" t="s">
        <v>8315</v>
      </c>
      <c r="S3829" s="10">
        <f t="shared" si="238"/>
        <v>42034.928252314814</v>
      </c>
      <c r="T3829">
        <f t="shared" si="239"/>
        <v>2015</v>
      </c>
      <c r="U3829" s="15" t="str" cm="1">
        <f t="array" ref="U3829">_xlfn.IFS(MONTH($S3829)=1, "January", MONTH($S3829)=2, "Feburary", MONTH($S3829)=3, "March", MONTH($S3829)=4, "April", MONTH($S3829)=5, "May", MONTH($S3829)=6, "June", MONTH($S3829)=7, "July", MONTH($S3829)=8, "August", MONTH($S3829)=9, "September", MONTH($S3829)=10, "October", MONTH($S3829)=11, "November", MONTH($S3829)=12, "December")</f>
        <v>January</v>
      </c>
    </row>
    <row r="3830" spans="1:21" ht="30" x14ac:dyDescent="0.25">
      <c r="A3830">
        <v>3828</v>
      </c>
      <c r="B3830" s="3" t="s">
        <v>3824</v>
      </c>
      <c r="C3830" s="3" t="s">
        <v>7936</v>
      </c>
      <c r="D3830" s="6">
        <v>500</v>
      </c>
      <c r="E3830" s="8">
        <v>5000</v>
      </c>
      <c r="F3830" t="s">
        <v>8217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8268</v>
      </c>
      <c r="O3830">
        <f t="shared" si="236"/>
        <v>1000</v>
      </c>
      <c r="P3830" s="11">
        <f t="shared" si="237"/>
        <v>178.57</v>
      </c>
      <c r="Q3830" t="s">
        <v>8314</v>
      </c>
      <c r="R3830" t="s">
        <v>8315</v>
      </c>
      <c r="S3830" s="10">
        <f t="shared" si="238"/>
        <v>41944.527627314819</v>
      </c>
      <c r="T3830">
        <f t="shared" si="239"/>
        <v>2014</v>
      </c>
      <c r="U3830" s="15" t="str" cm="1">
        <f t="array" ref="U3830">_xlfn.IFS(MONTH($S3830)=1, "January", MONTH($S3830)=2, "Feburary", MONTH($S3830)=3, "March", MONTH($S3830)=4, "April", MONTH($S3830)=5, "May", MONTH($S3830)=6, "June", MONTH($S3830)=7, "July", MONTH($S3830)=8, "August", MONTH($S3830)=9, "September", MONTH($S3830)=10, "October", MONTH($S3830)=11, "November", MONTH($S3830)=12, "December")</f>
        <v>November</v>
      </c>
    </row>
    <row r="3831" spans="1:21" ht="30" x14ac:dyDescent="0.25">
      <c r="A3831">
        <v>3829</v>
      </c>
      <c r="B3831" s="3" t="s">
        <v>3825</v>
      </c>
      <c r="C3831" s="3" t="s">
        <v>7937</v>
      </c>
      <c r="D3831" s="6">
        <v>500</v>
      </c>
      <c r="E3831" s="8">
        <v>501</v>
      </c>
      <c r="F3831" t="s">
        <v>8217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8268</v>
      </c>
      <c r="O3831">
        <f t="shared" si="236"/>
        <v>100</v>
      </c>
      <c r="P3831" s="11">
        <f t="shared" si="237"/>
        <v>62.63</v>
      </c>
      <c r="Q3831" t="s">
        <v>8314</v>
      </c>
      <c r="R3831" t="s">
        <v>8315</v>
      </c>
      <c r="S3831" s="10">
        <f t="shared" si="238"/>
        <v>42593.865405092598</v>
      </c>
      <c r="T3831">
        <f t="shared" si="239"/>
        <v>2016</v>
      </c>
      <c r="U3831" s="15" t="str" cm="1">
        <f t="array" ref="U3831">_xlfn.IFS(MONTH($S3831)=1, "January", MONTH($S3831)=2, "Feburary", MONTH($S3831)=3, "March", MONTH($S3831)=4, "April", MONTH($S3831)=5, "May", MONTH($S3831)=6, "June", MONTH($S3831)=7, "July", MONTH($S3831)=8, "August", MONTH($S3831)=9, "September", MONTH($S3831)=10, "October", MONTH($S3831)=11, "November", MONTH($S3831)=12, "December")</f>
        <v>August</v>
      </c>
    </row>
    <row r="3832" spans="1:21" ht="30" x14ac:dyDescent="0.25">
      <c r="A3832">
        <v>3830</v>
      </c>
      <c r="B3832" s="3" t="s">
        <v>3826</v>
      </c>
      <c r="C3832" s="3" t="s">
        <v>7938</v>
      </c>
      <c r="D3832" s="6">
        <v>500</v>
      </c>
      <c r="E3832" s="8">
        <v>225</v>
      </c>
      <c r="F3832" t="s">
        <v>8217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8268</v>
      </c>
      <c r="O3832">
        <f t="shared" si="236"/>
        <v>45</v>
      </c>
      <c r="P3832" s="11">
        <f t="shared" si="237"/>
        <v>75</v>
      </c>
      <c r="Q3832" t="s">
        <v>8314</v>
      </c>
      <c r="R3832" t="s">
        <v>8315</v>
      </c>
      <c r="S3832" s="10">
        <f t="shared" si="238"/>
        <v>42503.740868055553</v>
      </c>
      <c r="T3832">
        <f t="shared" si="239"/>
        <v>2016</v>
      </c>
      <c r="U3832" s="15" t="str" cm="1">
        <f t="array" ref="U3832">_xlfn.IFS(MONTH($S3832)=1, "January", MONTH($S3832)=2, "Feburary", MONTH($S3832)=3, "March", MONTH($S3832)=4, "April", MONTH($S3832)=5, "May", MONTH($S3832)=6, "June", MONTH($S3832)=7, "July", MONTH($S3832)=8, "August", MONTH($S3832)=9, "September", MONTH($S3832)=10, "October", MONTH($S3832)=11, "November", MONTH($S3832)=12, "December")</f>
        <v>May</v>
      </c>
    </row>
    <row r="3833" spans="1:21" ht="30" x14ac:dyDescent="0.25">
      <c r="A3833">
        <v>3831</v>
      </c>
      <c r="B3833" s="3" t="s">
        <v>3827</v>
      </c>
      <c r="C3833" s="3" t="s">
        <v>7939</v>
      </c>
      <c r="D3833" s="6">
        <v>500</v>
      </c>
      <c r="E3833" s="8">
        <v>530.11</v>
      </c>
      <c r="F3833" t="s">
        <v>8217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>
        <f t="shared" si="236"/>
        <v>106</v>
      </c>
      <c r="P3833" s="11">
        <f t="shared" si="237"/>
        <v>58.9</v>
      </c>
      <c r="Q3833" t="s">
        <v>8314</v>
      </c>
      <c r="R3833" t="s">
        <v>8315</v>
      </c>
      <c r="S3833" s="10">
        <f t="shared" si="238"/>
        <v>41927.848900462966</v>
      </c>
      <c r="T3833">
        <f t="shared" si="239"/>
        <v>2014</v>
      </c>
      <c r="U3833" s="15" t="str" cm="1">
        <f t="array" ref="U3833">_xlfn.IFS(MONTH($S3833)=1, "January", MONTH($S3833)=2, "Feburary", MONTH($S3833)=3, "March", MONTH($S3833)=4, "April", MONTH($S3833)=5, "May", MONTH($S3833)=6, "June", MONTH($S3833)=7, "July", MONTH($S3833)=8, "August", MONTH($S3833)=9, "September", MONTH($S3833)=10, "October", MONTH($S3833)=11, "November", MONTH($S3833)=12, "December")</f>
        <v>October</v>
      </c>
    </row>
    <row r="3834" spans="1:21" ht="30" x14ac:dyDescent="0.25">
      <c r="A3834">
        <v>3832</v>
      </c>
      <c r="B3834" s="3" t="s">
        <v>3828</v>
      </c>
      <c r="C3834" s="3" t="s">
        <v>7940</v>
      </c>
      <c r="D3834" s="6">
        <v>500</v>
      </c>
      <c r="E3834" s="8">
        <v>1256</v>
      </c>
      <c r="F3834" t="s">
        <v>8217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>
        <f t="shared" si="236"/>
        <v>251</v>
      </c>
      <c r="P3834" s="11">
        <f t="shared" si="237"/>
        <v>139.56</v>
      </c>
      <c r="Q3834" t="s">
        <v>8314</v>
      </c>
      <c r="R3834" t="s">
        <v>8315</v>
      </c>
      <c r="S3834" s="10">
        <f t="shared" si="238"/>
        <v>42375.114988425921</v>
      </c>
      <c r="T3834">
        <f t="shared" si="239"/>
        <v>2016</v>
      </c>
      <c r="U3834" s="15" t="str" cm="1">
        <f t="array" ref="U3834">_xlfn.IFS(MONTH($S3834)=1, "January", MONTH($S3834)=2, "Feburary", MONTH($S3834)=3, "March", MONTH($S3834)=4, "April", MONTH($S3834)=5, "May", MONTH($S3834)=6, "June", MONTH($S3834)=7, "July", MONTH($S3834)=8, "August", MONTH($S3834)=9, "September", MONTH($S3834)=10, "October", MONTH($S3834)=11, "November", MONTH($S3834)=12, "December")</f>
        <v>January</v>
      </c>
    </row>
    <row r="3835" spans="1:21" ht="30" x14ac:dyDescent="0.25">
      <c r="A3835">
        <v>3833</v>
      </c>
      <c r="B3835" s="3" t="s">
        <v>3829</v>
      </c>
      <c r="C3835" s="3" t="s">
        <v>7941</v>
      </c>
      <c r="D3835" s="6">
        <v>500</v>
      </c>
      <c r="E3835" s="8">
        <v>1400</v>
      </c>
      <c r="F3835" t="s">
        <v>8217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8268</v>
      </c>
      <c r="O3835">
        <f t="shared" si="236"/>
        <v>280</v>
      </c>
      <c r="P3835" s="11">
        <f t="shared" si="237"/>
        <v>70</v>
      </c>
      <c r="Q3835" t="s">
        <v>8314</v>
      </c>
      <c r="R3835" t="s">
        <v>8315</v>
      </c>
      <c r="S3835" s="10">
        <f t="shared" si="238"/>
        <v>41963.872361111105</v>
      </c>
      <c r="T3835">
        <f t="shared" si="239"/>
        <v>2014</v>
      </c>
      <c r="U3835" s="15" t="str" cm="1">
        <f t="array" ref="U3835">_xlfn.IFS(MONTH($S3835)=1, "January", MONTH($S3835)=2, "Feburary", MONTH($S3835)=3, "March", MONTH($S3835)=4, "April", MONTH($S3835)=5, "May", MONTH($S3835)=6, "June", MONTH($S3835)=7, "July", MONTH($S3835)=8, "August", MONTH($S3835)=9, "September", MONTH($S3835)=10, "October", MONTH($S3835)=11, "November", MONTH($S3835)=12, "December")</f>
        <v>November</v>
      </c>
    </row>
    <row r="3836" spans="1:21" ht="30" x14ac:dyDescent="0.25">
      <c r="A3836">
        <v>3834</v>
      </c>
      <c r="B3836" s="3" t="s">
        <v>3830</v>
      </c>
      <c r="C3836" s="3" t="s">
        <v>7942</v>
      </c>
      <c r="D3836" s="6">
        <v>500</v>
      </c>
      <c r="E3836" s="8">
        <v>3271</v>
      </c>
      <c r="F3836" t="s">
        <v>8217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8268</v>
      </c>
      <c r="O3836">
        <f t="shared" si="236"/>
        <v>654</v>
      </c>
      <c r="P3836" s="11">
        <f t="shared" si="237"/>
        <v>57.39</v>
      </c>
      <c r="Q3836" t="s">
        <v>8314</v>
      </c>
      <c r="R3836" t="s">
        <v>8315</v>
      </c>
      <c r="S3836" s="10">
        <f t="shared" si="238"/>
        <v>42143.445219907408</v>
      </c>
      <c r="T3836">
        <f t="shared" si="239"/>
        <v>2015</v>
      </c>
      <c r="U3836" s="15" t="str" cm="1">
        <f t="array" ref="U3836">_xlfn.IFS(MONTH($S3836)=1, "January", MONTH($S3836)=2, "Feburary", MONTH($S3836)=3, "March", MONTH($S3836)=4, "April", MONTH($S3836)=5, "May", MONTH($S3836)=6, "June", MONTH($S3836)=7, "July", MONTH($S3836)=8, "August", MONTH($S3836)=9, "September", MONTH($S3836)=10, "October", MONTH($S3836)=11, "November", MONTH($S3836)=12, "December")</f>
        <v>May</v>
      </c>
    </row>
    <row r="3837" spans="1:21" ht="30" x14ac:dyDescent="0.25">
      <c r="A3837">
        <v>3835</v>
      </c>
      <c r="B3837" s="3" t="s">
        <v>3831</v>
      </c>
      <c r="C3837" s="3" t="s">
        <v>7943</v>
      </c>
      <c r="D3837" s="6">
        <v>500</v>
      </c>
      <c r="E3837" s="8">
        <v>320</v>
      </c>
      <c r="F3837" t="s">
        <v>8217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8268</v>
      </c>
      <c r="O3837">
        <f t="shared" si="236"/>
        <v>64</v>
      </c>
      <c r="P3837" s="11">
        <f t="shared" si="237"/>
        <v>40</v>
      </c>
      <c r="Q3837" t="s">
        <v>8314</v>
      </c>
      <c r="R3837" t="s">
        <v>8315</v>
      </c>
      <c r="S3837" s="10">
        <f t="shared" si="238"/>
        <v>42460.94222222222</v>
      </c>
      <c r="T3837">
        <f t="shared" si="239"/>
        <v>2016</v>
      </c>
      <c r="U3837" s="15" t="str" cm="1">
        <f t="array" ref="U3837">_xlfn.IFS(MONTH($S3837)=1, "January", MONTH($S3837)=2, "Feburary", MONTH($S3837)=3, "March", MONTH($S3837)=4, "April", MONTH($S3837)=5, "May", MONTH($S3837)=6, "June", MONTH($S3837)=7, "July", MONTH($S3837)=8, "August", MONTH($S3837)=9, "September", MONTH($S3837)=10, "October", MONTH($S3837)=11, "November", MONTH($S3837)=12, "December")</f>
        <v>March</v>
      </c>
    </row>
    <row r="3838" spans="1:21" ht="30" x14ac:dyDescent="0.25">
      <c r="A3838">
        <v>3836</v>
      </c>
      <c r="B3838" s="3" t="s">
        <v>3832</v>
      </c>
      <c r="C3838" s="3" t="s">
        <v>7944</v>
      </c>
      <c r="D3838" s="6">
        <v>500</v>
      </c>
      <c r="E3838" s="8">
        <v>900</v>
      </c>
      <c r="F3838" t="s">
        <v>8217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8268</v>
      </c>
      <c r="O3838">
        <f t="shared" si="236"/>
        <v>180</v>
      </c>
      <c r="P3838" s="11">
        <f t="shared" si="237"/>
        <v>64.290000000000006</v>
      </c>
      <c r="Q3838" t="s">
        <v>8314</v>
      </c>
      <c r="R3838" t="s">
        <v>8315</v>
      </c>
      <c r="S3838" s="10">
        <f t="shared" si="238"/>
        <v>42553.926527777774</v>
      </c>
      <c r="T3838">
        <f t="shared" si="239"/>
        <v>2016</v>
      </c>
      <c r="U3838" s="15" t="str" cm="1">
        <f t="array" ref="U3838">_xlfn.IFS(MONTH($S3838)=1, "January", MONTH($S3838)=2, "Feburary", MONTH($S3838)=3, "March", MONTH($S3838)=4, "April", MONTH($S3838)=5, "May", MONTH($S3838)=6, "June", MONTH($S3838)=7, "July", MONTH($S3838)=8, "August", MONTH($S3838)=9, "September", MONTH($S3838)=10, "October", MONTH($S3838)=11, "November", MONTH($S3838)=12, "December")</f>
        <v>July</v>
      </c>
    </row>
    <row r="3839" spans="1:21" ht="30" x14ac:dyDescent="0.25">
      <c r="A3839">
        <v>3837</v>
      </c>
      <c r="B3839" s="3" t="s">
        <v>3833</v>
      </c>
      <c r="C3839" s="3" t="s">
        <v>7945</v>
      </c>
      <c r="D3839" s="6">
        <v>500</v>
      </c>
      <c r="E3839" s="8">
        <v>2042</v>
      </c>
      <c r="F3839" t="s">
        <v>8217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8268</v>
      </c>
      <c r="O3839">
        <f t="shared" si="236"/>
        <v>408</v>
      </c>
      <c r="P3839" s="11">
        <f t="shared" si="237"/>
        <v>120.12</v>
      </c>
      <c r="Q3839" t="s">
        <v>8314</v>
      </c>
      <c r="R3839" t="s">
        <v>8315</v>
      </c>
      <c r="S3839" s="10">
        <f t="shared" si="238"/>
        <v>42152.765717592592</v>
      </c>
      <c r="T3839">
        <f t="shared" si="239"/>
        <v>2015</v>
      </c>
      <c r="U3839" s="15" t="str" cm="1">
        <f t="array" ref="U3839">_xlfn.IFS(MONTH($S3839)=1, "January", MONTH($S3839)=2, "Feburary", MONTH($S3839)=3, "March", MONTH($S3839)=4, "April", MONTH($S3839)=5, "May", MONTH($S3839)=6, "June", MONTH($S3839)=7, "July", MONTH($S3839)=8, "August", MONTH($S3839)=9, "September", MONTH($S3839)=10, "October", MONTH($S3839)=11, "November", MONTH($S3839)=12, "December")</f>
        <v>May</v>
      </c>
    </row>
    <row r="3840" spans="1:21" ht="45" x14ac:dyDescent="0.25">
      <c r="A3840">
        <v>3838</v>
      </c>
      <c r="B3840" s="3" t="s">
        <v>3834</v>
      </c>
      <c r="C3840" s="3" t="s">
        <v>7946</v>
      </c>
      <c r="D3840" s="6">
        <v>500</v>
      </c>
      <c r="E3840" s="8">
        <v>100824</v>
      </c>
      <c r="F3840" t="s">
        <v>8217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8268</v>
      </c>
      <c r="O3840">
        <f t="shared" si="236"/>
        <v>20165</v>
      </c>
      <c r="P3840" s="11">
        <f t="shared" si="237"/>
        <v>1008.24</v>
      </c>
      <c r="Q3840" t="s">
        <v>8314</v>
      </c>
      <c r="R3840" t="s">
        <v>8315</v>
      </c>
      <c r="S3840" s="10">
        <f t="shared" si="238"/>
        <v>42116.710752314815</v>
      </c>
      <c r="T3840">
        <f t="shared" si="239"/>
        <v>2015</v>
      </c>
      <c r="U3840" s="15" t="str" cm="1">
        <f t="array" ref="U3840">_xlfn.IFS(MONTH($S3840)=1, "January", MONTH($S3840)=2, "Feburary", MONTH($S3840)=3, "March", MONTH($S3840)=4, "April", MONTH($S3840)=5, "May", MONTH($S3840)=6, "June", MONTH($S3840)=7, "July", MONTH($S3840)=8, "August", MONTH($S3840)=9, "September", MONTH($S3840)=10, "October", MONTH($S3840)=11, "November", MONTH($S3840)=12, "December")</f>
        <v>April</v>
      </c>
    </row>
    <row r="3841" spans="1:21" ht="30" x14ac:dyDescent="0.25">
      <c r="A3841">
        <v>3839</v>
      </c>
      <c r="B3841" s="3" t="s">
        <v>3835</v>
      </c>
      <c r="C3841" s="3" t="s">
        <v>7947</v>
      </c>
      <c r="D3841" s="6">
        <v>500</v>
      </c>
      <c r="E3841" s="8">
        <v>2025</v>
      </c>
      <c r="F3841" t="s">
        <v>8217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8268</v>
      </c>
      <c r="O3841">
        <f t="shared" si="236"/>
        <v>405</v>
      </c>
      <c r="P3841" s="11">
        <f t="shared" si="237"/>
        <v>63.28</v>
      </c>
      <c r="Q3841" t="s">
        <v>8314</v>
      </c>
      <c r="R3841" t="s">
        <v>8315</v>
      </c>
      <c r="S3841" s="10">
        <f t="shared" si="238"/>
        <v>42155.142638888887</v>
      </c>
      <c r="T3841">
        <f t="shared" si="239"/>
        <v>2015</v>
      </c>
      <c r="U3841" s="15" t="str" cm="1">
        <f t="array" ref="U3841">_xlfn.IFS(MONTH($S3841)=1, "January", MONTH($S3841)=2, "Feburary", MONTH($S3841)=3, "March", MONTH($S3841)=4, "April", MONTH($S3841)=5, "May", MONTH($S3841)=6, "June", MONTH($S3841)=7, "July", MONTH($S3841)=8, "August", MONTH($S3841)=9, "September", MONTH($S3841)=10, "October", MONTH($S3841)=11, "November", MONTH($S3841)=12, "December")</f>
        <v>May</v>
      </c>
    </row>
    <row r="3842" spans="1:21" ht="30" x14ac:dyDescent="0.25">
      <c r="A3842">
        <v>3840</v>
      </c>
      <c r="B3842" s="3" t="s">
        <v>3836</v>
      </c>
      <c r="C3842" s="3" t="s">
        <v>7948</v>
      </c>
      <c r="D3842" s="6">
        <v>500</v>
      </c>
      <c r="E3842" s="8">
        <v>65</v>
      </c>
      <c r="F3842" t="s">
        <v>8217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8268</v>
      </c>
      <c r="O3842">
        <f t="shared" si="236"/>
        <v>13</v>
      </c>
      <c r="P3842" s="11">
        <f t="shared" si="237"/>
        <v>21.67</v>
      </c>
      <c r="Q3842" t="s">
        <v>8314</v>
      </c>
      <c r="R3842" t="s">
        <v>8315</v>
      </c>
      <c r="S3842" s="10">
        <f t="shared" si="238"/>
        <v>42432.701724537037</v>
      </c>
      <c r="T3842">
        <f t="shared" si="239"/>
        <v>2016</v>
      </c>
      <c r="U3842" s="15" t="str" cm="1">
        <f t="array" ref="U3842">_xlfn.IFS(MONTH($S3842)=1, "January", MONTH($S3842)=2, "Feburary", MONTH($S3842)=3, "March", MONTH($S3842)=4, "April", MONTH($S3842)=5, "May", MONTH($S3842)=6, "June", MONTH($S3842)=7, "July", MONTH($S3842)=8, "August", MONTH($S3842)=9, "September", MONTH($S3842)=10, "October", MONTH($S3842)=11, "November", MONTH($S3842)=12, "December")</f>
        <v>March</v>
      </c>
    </row>
    <row r="3843" spans="1:21" ht="45" x14ac:dyDescent="0.25">
      <c r="A3843">
        <v>3841</v>
      </c>
      <c r="B3843" s="3" t="s">
        <v>3837</v>
      </c>
      <c r="C3843" s="3" t="s">
        <v>7949</v>
      </c>
      <c r="D3843" s="6">
        <v>500</v>
      </c>
      <c r="E3843" s="8">
        <v>872</v>
      </c>
      <c r="F3843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8268</v>
      </c>
      <c r="O3843">
        <f t="shared" ref="O3843:O3906" si="240">ROUND($E3843/$D3843*100, 0)</f>
        <v>174</v>
      </c>
      <c r="P3843" s="11">
        <f t="shared" ref="P3843:P3906" si="241">IFERROR(ROUND($E3843/$L3843, 2), 0)</f>
        <v>25.65</v>
      </c>
      <c r="Q3843" t="s">
        <v>8314</v>
      </c>
      <c r="R3843" t="s">
        <v>8315</v>
      </c>
      <c r="S3843" s="10">
        <f t="shared" ref="S3843:S3906" si="242">((($J3843/60)/60)/24)+DATE(1970,1,1)</f>
        <v>41780.785729166666</v>
      </c>
      <c r="T3843">
        <f t="shared" ref="T3843:T3906" si="243">YEAR($S3843)</f>
        <v>2014</v>
      </c>
      <c r="U3843" s="15" t="str" cm="1">
        <f t="array" ref="U3843">_xlfn.IFS(MONTH($S3843)=1, "January", MONTH($S3843)=2, "Feburary", MONTH($S3843)=3, "March", MONTH($S3843)=4, "April", MONTH($S3843)=5, "May", MONTH($S3843)=6, "June", MONTH($S3843)=7, "July", MONTH($S3843)=8, "August", MONTH($S3843)=9, "September", MONTH($S3843)=10, "October", MONTH($S3843)=11, "November", MONTH($S3843)=12, "December")</f>
        <v>May</v>
      </c>
    </row>
    <row r="3844" spans="1:21" ht="30" x14ac:dyDescent="0.25">
      <c r="A3844">
        <v>3842</v>
      </c>
      <c r="B3844" s="3" t="s">
        <v>3838</v>
      </c>
      <c r="C3844" s="3" t="s">
        <v>7950</v>
      </c>
      <c r="D3844" s="6">
        <v>500</v>
      </c>
      <c r="E3844" s="8">
        <v>1097</v>
      </c>
      <c r="F3844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8268</v>
      </c>
      <c r="O3844">
        <f t="shared" si="240"/>
        <v>219</v>
      </c>
      <c r="P3844" s="11">
        <f t="shared" si="241"/>
        <v>47.7</v>
      </c>
      <c r="Q3844" t="s">
        <v>8314</v>
      </c>
      <c r="R3844" t="s">
        <v>8315</v>
      </c>
      <c r="S3844" s="10">
        <f t="shared" si="242"/>
        <v>41740.493657407409</v>
      </c>
      <c r="T3844">
        <f t="shared" si="243"/>
        <v>2014</v>
      </c>
      <c r="U3844" s="15" t="str" cm="1">
        <f t="array" ref="U3844">_xlfn.IFS(MONTH($S3844)=1, "January", MONTH($S3844)=2, "Feburary", MONTH($S3844)=3, "March", MONTH($S3844)=4, "April", MONTH($S3844)=5, "May", MONTH($S3844)=6, "June", MONTH($S3844)=7, "July", MONTH($S3844)=8, "August", MONTH($S3844)=9, "September", MONTH($S3844)=10, "October", MONTH($S3844)=11, "November", MONTH($S3844)=12, "December")</f>
        <v>April</v>
      </c>
    </row>
    <row r="3845" spans="1:21" ht="30" x14ac:dyDescent="0.25">
      <c r="A3845">
        <v>3843</v>
      </c>
      <c r="B3845" s="3" t="s">
        <v>3839</v>
      </c>
      <c r="C3845" s="3" t="s">
        <v>7951</v>
      </c>
      <c r="D3845" s="6">
        <v>500</v>
      </c>
      <c r="E3845" s="8">
        <v>1065</v>
      </c>
      <c r="F3845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8268</v>
      </c>
      <c r="O3845">
        <f t="shared" si="240"/>
        <v>213</v>
      </c>
      <c r="P3845" s="11">
        <f t="shared" si="241"/>
        <v>56.05</v>
      </c>
      <c r="Q3845" t="s">
        <v>8314</v>
      </c>
      <c r="R3845" t="s">
        <v>8315</v>
      </c>
      <c r="S3845" s="10">
        <f t="shared" si="242"/>
        <v>41766.072500000002</v>
      </c>
      <c r="T3845">
        <f t="shared" si="243"/>
        <v>2014</v>
      </c>
      <c r="U3845" s="15" t="str" cm="1">
        <f t="array" ref="U3845">_xlfn.IFS(MONTH($S3845)=1, "January", MONTH($S3845)=2, "Feburary", MONTH($S3845)=3, "March", MONTH($S3845)=4, "April", MONTH($S3845)=5, "May", MONTH($S3845)=6, "June", MONTH($S3845)=7, "July", MONTH($S3845)=8, "August", MONTH($S3845)=9, "September", MONTH($S3845)=10, "October", MONTH($S3845)=11, "November", MONTH($S3845)=12, "December")</f>
        <v>May</v>
      </c>
    </row>
    <row r="3846" spans="1:21" ht="30" x14ac:dyDescent="0.25">
      <c r="A3846">
        <v>3844</v>
      </c>
      <c r="B3846" s="3" t="s">
        <v>3840</v>
      </c>
      <c r="C3846" s="3" t="s">
        <v>7952</v>
      </c>
      <c r="D3846" s="6">
        <v>500</v>
      </c>
      <c r="E3846" s="8">
        <v>4066</v>
      </c>
      <c r="F3846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8268</v>
      </c>
      <c r="O3846">
        <f t="shared" si="240"/>
        <v>813</v>
      </c>
      <c r="P3846" s="11">
        <f t="shared" si="241"/>
        <v>81.319999999999993</v>
      </c>
      <c r="Q3846" t="s">
        <v>8314</v>
      </c>
      <c r="R3846" t="s">
        <v>8315</v>
      </c>
      <c r="S3846" s="10">
        <f t="shared" si="242"/>
        <v>41766.617291666669</v>
      </c>
      <c r="T3846">
        <f t="shared" si="243"/>
        <v>2014</v>
      </c>
      <c r="U3846" s="15" t="str" cm="1">
        <f t="array" ref="U3846">_xlfn.IFS(MONTH($S3846)=1, "January", MONTH($S3846)=2, "Feburary", MONTH($S3846)=3, "March", MONTH($S3846)=4, "April", MONTH($S3846)=5, "May", MONTH($S3846)=6, "June", MONTH($S3846)=7, "July", MONTH($S3846)=8, "August", MONTH($S3846)=9, "September", MONTH($S3846)=10, "October", MONTH($S3846)=11, "November", MONTH($S3846)=12, "December")</f>
        <v>May</v>
      </c>
    </row>
    <row r="3847" spans="1:21" ht="60" x14ac:dyDescent="0.25">
      <c r="A3847">
        <v>3845</v>
      </c>
      <c r="B3847" s="3" t="s">
        <v>3841</v>
      </c>
      <c r="C3847" s="3" t="s">
        <v>7953</v>
      </c>
      <c r="D3847" s="6">
        <v>500</v>
      </c>
      <c r="E3847" s="8">
        <v>842</v>
      </c>
      <c r="F3847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8268</v>
      </c>
      <c r="O3847">
        <f t="shared" si="240"/>
        <v>168</v>
      </c>
      <c r="P3847" s="11">
        <f t="shared" si="241"/>
        <v>70.17</v>
      </c>
      <c r="Q3847" t="s">
        <v>8314</v>
      </c>
      <c r="R3847" t="s">
        <v>8315</v>
      </c>
      <c r="S3847" s="10">
        <f t="shared" si="242"/>
        <v>42248.627013888887</v>
      </c>
      <c r="T3847">
        <f t="shared" si="243"/>
        <v>2015</v>
      </c>
      <c r="U3847" s="15" t="str" cm="1">
        <f t="array" ref="U3847">_xlfn.IFS(MONTH($S3847)=1, "January", MONTH($S3847)=2, "Feburary", MONTH($S3847)=3, "March", MONTH($S3847)=4, "April", MONTH($S3847)=5, "May", MONTH($S3847)=6, "June", MONTH($S3847)=7, "July", MONTH($S3847)=8, "August", MONTH($S3847)=9, "September", MONTH($S3847)=10, "October", MONTH($S3847)=11, "November", MONTH($S3847)=12, "December")</f>
        <v>September</v>
      </c>
    </row>
    <row r="3848" spans="1:21" ht="30" x14ac:dyDescent="0.25">
      <c r="A3848">
        <v>3846</v>
      </c>
      <c r="B3848" s="3" t="s">
        <v>3842</v>
      </c>
      <c r="C3848" s="3" t="s">
        <v>7954</v>
      </c>
      <c r="D3848" s="6">
        <v>500</v>
      </c>
      <c r="E3848" s="8">
        <v>189</v>
      </c>
      <c r="F3848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8268</v>
      </c>
      <c r="O3848">
        <f t="shared" si="240"/>
        <v>38</v>
      </c>
      <c r="P3848" s="11">
        <f t="shared" si="241"/>
        <v>23.63</v>
      </c>
      <c r="Q3848" t="s">
        <v>8314</v>
      </c>
      <c r="R3848" t="s">
        <v>8315</v>
      </c>
      <c r="S3848" s="10">
        <f t="shared" si="242"/>
        <v>41885.221550925926</v>
      </c>
      <c r="T3848">
        <f t="shared" si="243"/>
        <v>2014</v>
      </c>
      <c r="U3848" s="15" t="str" cm="1">
        <f t="array" ref="U3848">_xlfn.IFS(MONTH($S3848)=1, "January", MONTH($S3848)=2, "Feburary", MONTH($S3848)=3, "March", MONTH($S3848)=4, "April", MONTH($S3848)=5, "May", MONTH($S3848)=6, "June", MONTH($S3848)=7, "July", MONTH($S3848)=8, "August", MONTH($S3848)=9, "September", MONTH($S3848)=10, "October", MONTH($S3848)=11, "November", MONTH($S3848)=12, "December")</f>
        <v>September</v>
      </c>
    </row>
    <row r="3849" spans="1:21" ht="30" x14ac:dyDescent="0.25">
      <c r="A3849">
        <v>3847</v>
      </c>
      <c r="B3849" s="3" t="s">
        <v>3843</v>
      </c>
      <c r="C3849" s="3" t="s">
        <v>7955</v>
      </c>
      <c r="D3849" s="6">
        <v>500</v>
      </c>
      <c r="E3849" s="8">
        <v>1697</v>
      </c>
      <c r="F3849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8268</v>
      </c>
      <c r="O3849">
        <f t="shared" si="240"/>
        <v>339</v>
      </c>
      <c r="P3849" s="11">
        <f t="shared" si="241"/>
        <v>188.56</v>
      </c>
      <c r="Q3849" t="s">
        <v>8314</v>
      </c>
      <c r="R3849" t="s">
        <v>8315</v>
      </c>
      <c r="S3849" s="10">
        <f t="shared" si="242"/>
        <v>42159.224432870367</v>
      </c>
      <c r="T3849">
        <f t="shared" si="243"/>
        <v>2015</v>
      </c>
      <c r="U3849" s="15" t="str" cm="1">
        <f t="array" ref="U3849">_xlfn.IFS(MONTH($S3849)=1, "January", MONTH($S3849)=2, "Feburary", MONTH($S3849)=3, "March", MONTH($S3849)=4, "April", MONTH($S3849)=5, "May", MONTH($S3849)=6, "June", MONTH($S3849)=7, "July", MONTH($S3849)=8, "August", MONTH($S3849)=9, "September", MONTH($S3849)=10, "October", MONTH($S3849)=11, "November", MONTH($S3849)=12, "December")</f>
        <v>June</v>
      </c>
    </row>
    <row r="3850" spans="1:21" ht="30" x14ac:dyDescent="0.25">
      <c r="A3850">
        <v>3848</v>
      </c>
      <c r="B3850" s="3" t="s">
        <v>3844</v>
      </c>
      <c r="C3850" s="3" t="s">
        <v>7956</v>
      </c>
      <c r="D3850" s="6">
        <v>500</v>
      </c>
      <c r="E3850" s="8">
        <v>2129</v>
      </c>
      <c r="F3850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8268</v>
      </c>
      <c r="O3850">
        <f t="shared" si="240"/>
        <v>426</v>
      </c>
      <c r="P3850" s="11">
        <f t="shared" si="241"/>
        <v>49.51</v>
      </c>
      <c r="Q3850" t="s">
        <v>8314</v>
      </c>
      <c r="R3850" t="s">
        <v>8315</v>
      </c>
      <c r="S3850" s="10">
        <f t="shared" si="242"/>
        <v>42265.817002314812</v>
      </c>
      <c r="T3850">
        <f t="shared" si="243"/>
        <v>2015</v>
      </c>
      <c r="U3850" s="15" t="str" cm="1">
        <f t="array" ref="U3850">_xlfn.IFS(MONTH($S3850)=1, "January", MONTH($S3850)=2, "Feburary", MONTH($S3850)=3, "March", MONTH($S3850)=4, "April", MONTH($S3850)=5, "May", MONTH($S3850)=6, "June", MONTH($S3850)=7, "July", MONTH($S3850)=8, "August", MONTH($S3850)=9, "September", MONTH($S3850)=10, "October", MONTH($S3850)=11, "November", MONTH($S3850)=12, "December")</f>
        <v>September</v>
      </c>
    </row>
    <row r="3851" spans="1:21" ht="30" x14ac:dyDescent="0.25">
      <c r="A3851">
        <v>3849</v>
      </c>
      <c r="B3851" s="3" t="s">
        <v>3845</v>
      </c>
      <c r="C3851" s="3" t="s">
        <v>7957</v>
      </c>
      <c r="D3851" s="6">
        <v>500</v>
      </c>
      <c r="E3851" s="8">
        <v>2113</v>
      </c>
      <c r="F3851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8268</v>
      </c>
      <c r="O3851">
        <f t="shared" si="240"/>
        <v>423</v>
      </c>
      <c r="P3851" s="11">
        <f t="shared" si="241"/>
        <v>75.459999999999994</v>
      </c>
      <c r="Q3851" t="s">
        <v>8314</v>
      </c>
      <c r="R3851" t="s">
        <v>8315</v>
      </c>
      <c r="S3851" s="10">
        <f t="shared" si="242"/>
        <v>42136.767175925925</v>
      </c>
      <c r="T3851">
        <f t="shared" si="243"/>
        <v>2015</v>
      </c>
      <c r="U3851" s="15" t="str" cm="1">
        <f t="array" ref="U3851">_xlfn.IFS(MONTH($S3851)=1, "January", MONTH($S3851)=2, "Feburary", MONTH($S3851)=3, "March", MONTH($S3851)=4, "April", MONTH($S3851)=5, "May", MONTH($S3851)=6, "June", MONTH($S3851)=7, "July", MONTH($S3851)=8, "August", MONTH($S3851)=9, "September", MONTH($S3851)=10, "October", MONTH($S3851)=11, "November", MONTH($S3851)=12, "December")</f>
        <v>May</v>
      </c>
    </row>
    <row r="3852" spans="1:21" x14ac:dyDescent="0.25">
      <c r="A3852">
        <v>3850</v>
      </c>
      <c r="B3852" s="3" t="s">
        <v>3846</v>
      </c>
      <c r="C3852" s="3" t="s">
        <v>7958</v>
      </c>
      <c r="D3852" s="6">
        <v>500</v>
      </c>
      <c r="E3852" s="8">
        <v>38</v>
      </c>
      <c r="F3852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8268</v>
      </c>
      <c r="O3852">
        <f t="shared" si="240"/>
        <v>8</v>
      </c>
      <c r="P3852" s="11">
        <f t="shared" si="241"/>
        <v>9.5</v>
      </c>
      <c r="Q3852" t="s">
        <v>8314</v>
      </c>
      <c r="R3852" t="s">
        <v>8315</v>
      </c>
      <c r="S3852" s="10">
        <f t="shared" si="242"/>
        <v>41975.124340277776</v>
      </c>
      <c r="T3852">
        <f t="shared" si="243"/>
        <v>2014</v>
      </c>
      <c r="U3852" s="15" t="str" cm="1">
        <f t="array" ref="U3852">_xlfn.IFS(MONTH($S3852)=1, "January", MONTH($S3852)=2, "Feburary", MONTH($S3852)=3, "March", MONTH($S3852)=4, "April", MONTH($S3852)=5, "May", MONTH($S3852)=6, "June", MONTH($S3852)=7, "July", MONTH($S3852)=8, "August", MONTH($S3852)=9, "September", MONTH($S3852)=10, "October", MONTH($S3852)=11, "November", MONTH($S3852)=12, "December")</f>
        <v>December</v>
      </c>
    </row>
    <row r="3853" spans="1:21" ht="30" x14ac:dyDescent="0.25">
      <c r="A3853">
        <v>3851</v>
      </c>
      <c r="B3853" s="3" t="s">
        <v>3847</v>
      </c>
      <c r="C3853" s="3" t="s">
        <v>7959</v>
      </c>
      <c r="D3853" s="6">
        <v>500</v>
      </c>
      <c r="E3853" s="8">
        <v>852</v>
      </c>
      <c r="F3853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8268</v>
      </c>
      <c r="O3853">
        <f t="shared" si="240"/>
        <v>170</v>
      </c>
      <c r="P3853" s="11">
        <f t="shared" si="241"/>
        <v>35.5</v>
      </c>
      <c r="Q3853" t="s">
        <v>8314</v>
      </c>
      <c r="R3853" t="s">
        <v>8315</v>
      </c>
      <c r="S3853" s="10">
        <f t="shared" si="242"/>
        <v>42172.439571759256</v>
      </c>
      <c r="T3853">
        <f t="shared" si="243"/>
        <v>2015</v>
      </c>
      <c r="U3853" s="15" t="str" cm="1">
        <f t="array" ref="U3853">_xlfn.IFS(MONTH($S3853)=1, "January", MONTH($S3853)=2, "Feburary", MONTH($S3853)=3, "March", MONTH($S3853)=4, "April", MONTH($S3853)=5, "May", MONTH($S3853)=6, "June", MONTH($S3853)=7, "July", MONTH($S3853)=8, "August", MONTH($S3853)=9, "September", MONTH($S3853)=10, "October", MONTH($S3853)=11, "November", MONTH($S3853)=12, "December")</f>
        <v>June</v>
      </c>
    </row>
    <row r="3854" spans="1:21" ht="30" x14ac:dyDescent="0.25">
      <c r="A3854">
        <v>3852</v>
      </c>
      <c r="B3854" s="3" t="s">
        <v>3848</v>
      </c>
      <c r="C3854" s="3" t="s">
        <v>7960</v>
      </c>
      <c r="D3854" s="6">
        <v>500</v>
      </c>
      <c r="E3854" s="8">
        <v>20</v>
      </c>
      <c r="F3854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8268</v>
      </c>
      <c r="O3854">
        <f t="shared" si="240"/>
        <v>4</v>
      </c>
      <c r="P3854" s="11">
        <f t="shared" si="241"/>
        <v>10</v>
      </c>
      <c r="Q3854" t="s">
        <v>8314</v>
      </c>
      <c r="R3854" t="s">
        <v>8315</v>
      </c>
      <c r="S3854" s="10">
        <f t="shared" si="242"/>
        <v>42065.190694444449</v>
      </c>
      <c r="T3854">
        <f t="shared" si="243"/>
        <v>2015</v>
      </c>
      <c r="U3854" s="15" t="str" cm="1">
        <f t="array" ref="U3854">_xlfn.IFS(MONTH($S3854)=1, "January", MONTH($S3854)=2, "Feburary", MONTH($S3854)=3, "March", MONTH($S3854)=4, "April", MONTH($S3854)=5, "May", MONTH($S3854)=6, "June", MONTH($S3854)=7, "July", MONTH($S3854)=8, "August", MONTH($S3854)=9, "September", MONTH($S3854)=10, "October", MONTH($S3854)=11, "November", MONTH($S3854)=12, "December")</f>
        <v>March</v>
      </c>
    </row>
    <row r="3855" spans="1:21" ht="30" x14ac:dyDescent="0.25">
      <c r="A3855">
        <v>3853</v>
      </c>
      <c r="B3855" s="3" t="s">
        <v>3849</v>
      </c>
      <c r="C3855" s="3" t="s">
        <v>7961</v>
      </c>
      <c r="D3855" s="6">
        <v>500</v>
      </c>
      <c r="E3855" s="8">
        <v>26</v>
      </c>
      <c r="F3855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8268</v>
      </c>
      <c r="O3855">
        <f t="shared" si="240"/>
        <v>5</v>
      </c>
      <c r="P3855" s="11">
        <f t="shared" si="241"/>
        <v>13</v>
      </c>
      <c r="Q3855" t="s">
        <v>8314</v>
      </c>
      <c r="R3855" t="s">
        <v>8315</v>
      </c>
      <c r="S3855" s="10">
        <f t="shared" si="242"/>
        <v>41848.84002314815</v>
      </c>
      <c r="T3855">
        <f t="shared" si="243"/>
        <v>2014</v>
      </c>
      <c r="U3855" s="15" t="str" cm="1">
        <f t="array" ref="U3855">_xlfn.IFS(MONTH($S3855)=1, "January", MONTH($S3855)=2, "Feburary", MONTH($S3855)=3, "March", MONTH($S3855)=4, "April", MONTH($S3855)=5, "May", MONTH($S3855)=6, "June", MONTH($S3855)=7, "July", MONTH($S3855)=8, "August", MONTH($S3855)=9, "September", MONTH($S3855)=10, "October", MONTH($S3855)=11, "November", MONTH($S3855)=12, "December")</f>
        <v>July</v>
      </c>
    </row>
    <row r="3856" spans="1:21" x14ac:dyDescent="0.25">
      <c r="A3856">
        <v>3854</v>
      </c>
      <c r="B3856" s="3" t="s">
        <v>3850</v>
      </c>
      <c r="C3856" s="3" t="s">
        <v>7962</v>
      </c>
      <c r="D3856" s="6">
        <v>500</v>
      </c>
      <c r="E3856" s="8">
        <v>1788</v>
      </c>
      <c r="F3856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8268</v>
      </c>
      <c r="O3856">
        <f t="shared" si="240"/>
        <v>358</v>
      </c>
      <c r="P3856" s="11">
        <f t="shared" si="241"/>
        <v>89.4</v>
      </c>
      <c r="Q3856" t="s">
        <v>8314</v>
      </c>
      <c r="R3856" t="s">
        <v>8315</v>
      </c>
      <c r="S3856" s="10">
        <f t="shared" si="242"/>
        <v>42103.884930555556</v>
      </c>
      <c r="T3856">
        <f t="shared" si="243"/>
        <v>2015</v>
      </c>
      <c r="U3856" s="15" t="str" cm="1">
        <f t="array" ref="U3856">_xlfn.IFS(MONTH($S3856)=1, "January", MONTH($S3856)=2, "Feburary", MONTH($S3856)=3, "March", MONTH($S3856)=4, "April", MONTH($S3856)=5, "May", MONTH($S3856)=6, "June", MONTH($S3856)=7, "July", MONTH($S3856)=8, "August", MONTH($S3856)=9, "September", MONTH($S3856)=10, "October", MONTH($S3856)=11, "November", MONTH($S3856)=12, "December")</f>
        <v>April</v>
      </c>
    </row>
    <row r="3857" spans="1:21" ht="45" x14ac:dyDescent="0.25">
      <c r="A3857">
        <v>3855</v>
      </c>
      <c r="B3857" s="3" t="s">
        <v>3851</v>
      </c>
      <c r="C3857" s="3" t="s">
        <v>7963</v>
      </c>
      <c r="D3857" s="6">
        <v>500</v>
      </c>
      <c r="E3857" s="8">
        <v>25</v>
      </c>
      <c r="F3857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8268</v>
      </c>
      <c r="O3857">
        <f t="shared" si="240"/>
        <v>5</v>
      </c>
      <c r="P3857" s="11">
        <f t="shared" si="241"/>
        <v>25</v>
      </c>
      <c r="Q3857" t="s">
        <v>8314</v>
      </c>
      <c r="R3857" t="s">
        <v>8315</v>
      </c>
      <c r="S3857" s="10">
        <f t="shared" si="242"/>
        <v>42059.970729166671</v>
      </c>
      <c r="T3857">
        <f t="shared" si="243"/>
        <v>2015</v>
      </c>
      <c r="U3857" s="15" t="str" cm="1">
        <f t="array" ref="U3857">_xlfn.IFS(MONTH($S3857)=1, "January", MONTH($S3857)=2, "Feburary", MONTH($S3857)=3, "March", MONTH($S3857)=4, "April", MONTH($S3857)=5, "May", MONTH($S3857)=6, "June", MONTH($S3857)=7, "July", MONTH($S3857)=8, "August", MONTH($S3857)=9, "September", MONTH($S3857)=10, "October", MONTH($S3857)=11, "November", MONTH($S3857)=12, "December")</f>
        <v>Feburary</v>
      </c>
    </row>
    <row r="3858" spans="1:21" ht="30" x14ac:dyDescent="0.25">
      <c r="A3858">
        <v>3856</v>
      </c>
      <c r="B3858" s="3" t="s">
        <v>3852</v>
      </c>
      <c r="C3858" s="3" t="s">
        <v>7964</v>
      </c>
      <c r="D3858" s="6">
        <v>500</v>
      </c>
      <c r="E3858" s="8">
        <v>1</v>
      </c>
      <c r="F3858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8268</v>
      </c>
      <c r="O3858">
        <f t="shared" si="240"/>
        <v>0</v>
      </c>
      <c r="P3858" s="11">
        <f t="shared" si="241"/>
        <v>1</v>
      </c>
      <c r="Q3858" t="s">
        <v>8314</v>
      </c>
      <c r="R3858" t="s">
        <v>8315</v>
      </c>
      <c r="S3858" s="10">
        <f t="shared" si="242"/>
        <v>42041.743090277778</v>
      </c>
      <c r="T3858">
        <f t="shared" si="243"/>
        <v>2015</v>
      </c>
      <c r="U3858" s="15" t="str" cm="1">
        <f t="array" ref="U3858">_xlfn.IFS(MONTH($S3858)=1, "January", MONTH($S3858)=2, "Feburary", MONTH($S3858)=3, "March", MONTH($S3858)=4, "April", MONTH($S3858)=5, "May", MONTH($S3858)=6, "June", MONTH($S3858)=7, "July", MONTH($S3858)=8, "August", MONTH($S3858)=9, "September", MONTH($S3858)=10, "October", MONTH($S3858)=11, "November", MONTH($S3858)=12, "December")</f>
        <v>Feburary</v>
      </c>
    </row>
    <row r="3859" spans="1:21" ht="45" x14ac:dyDescent="0.25">
      <c r="A3859">
        <v>3857</v>
      </c>
      <c r="B3859" s="3" t="s">
        <v>3853</v>
      </c>
      <c r="C3859" s="3" t="s">
        <v>7965</v>
      </c>
      <c r="D3859" s="6">
        <v>500</v>
      </c>
      <c r="E3859" s="8">
        <v>260</v>
      </c>
      <c r="F3859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8268</v>
      </c>
      <c r="O3859">
        <f t="shared" si="240"/>
        <v>52</v>
      </c>
      <c r="P3859" s="11">
        <f t="shared" si="241"/>
        <v>65</v>
      </c>
      <c r="Q3859" t="s">
        <v>8314</v>
      </c>
      <c r="R3859" t="s">
        <v>8315</v>
      </c>
      <c r="S3859" s="10">
        <f t="shared" si="242"/>
        <v>41829.73715277778</v>
      </c>
      <c r="T3859">
        <f t="shared" si="243"/>
        <v>2014</v>
      </c>
      <c r="U3859" s="15" t="str" cm="1">
        <f t="array" ref="U3859">_xlfn.IFS(MONTH($S3859)=1, "January", MONTH($S3859)=2, "Feburary", MONTH($S3859)=3, "March", MONTH($S3859)=4, "April", MONTH($S3859)=5, "May", MONTH($S3859)=6, "June", MONTH($S3859)=7, "July", MONTH($S3859)=8, "August", MONTH($S3859)=9, "September", MONTH($S3859)=10, "October", MONTH($S3859)=11, "November", MONTH($S3859)=12, "December")</f>
        <v>July</v>
      </c>
    </row>
    <row r="3860" spans="1:21" ht="30" x14ac:dyDescent="0.25">
      <c r="A3860">
        <v>3858</v>
      </c>
      <c r="B3860" s="3" t="s">
        <v>3854</v>
      </c>
      <c r="C3860" s="3" t="s">
        <v>7966</v>
      </c>
      <c r="D3860" s="6">
        <v>500</v>
      </c>
      <c r="E3860" s="8">
        <v>10</v>
      </c>
      <c r="F3860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8268</v>
      </c>
      <c r="O3860">
        <f t="shared" si="240"/>
        <v>2</v>
      </c>
      <c r="P3860" s="11">
        <f t="shared" si="241"/>
        <v>10</v>
      </c>
      <c r="Q3860" t="s">
        <v>8314</v>
      </c>
      <c r="R3860" t="s">
        <v>8315</v>
      </c>
      <c r="S3860" s="10">
        <f t="shared" si="242"/>
        <v>42128.431064814817</v>
      </c>
      <c r="T3860">
        <f t="shared" si="243"/>
        <v>2015</v>
      </c>
      <c r="U3860" s="15" t="str" cm="1">
        <f t="array" ref="U3860">_xlfn.IFS(MONTH($S3860)=1, "January", MONTH($S3860)=2, "Feburary", MONTH($S3860)=3, "March", MONTH($S3860)=4, "April", MONTH($S3860)=5, "May", MONTH($S3860)=6, "June", MONTH($S3860)=7, "July", MONTH($S3860)=8, "August", MONTH($S3860)=9, "September", MONTH($S3860)=10, "October", MONTH($S3860)=11, "November", MONTH($S3860)=12, "December")</f>
        <v>May</v>
      </c>
    </row>
    <row r="3861" spans="1:21" ht="30" x14ac:dyDescent="0.25">
      <c r="A3861">
        <v>3859</v>
      </c>
      <c r="B3861" s="3" t="s">
        <v>3855</v>
      </c>
      <c r="C3861" s="3" t="s">
        <v>7967</v>
      </c>
      <c r="D3861" s="6">
        <v>500</v>
      </c>
      <c r="E3861" s="8">
        <v>1</v>
      </c>
      <c r="F3861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8268</v>
      </c>
      <c r="O3861">
        <f t="shared" si="240"/>
        <v>0</v>
      </c>
      <c r="P3861" s="11">
        <f t="shared" si="241"/>
        <v>1</v>
      </c>
      <c r="Q3861" t="s">
        <v>8314</v>
      </c>
      <c r="R3861" t="s">
        <v>8315</v>
      </c>
      <c r="S3861" s="10">
        <f t="shared" si="242"/>
        <v>41789.893599537041</v>
      </c>
      <c r="T3861">
        <f t="shared" si="243"/>
        <v>2014</v>
      </c>
      <c r="U3861" s="15" t="str" cm="1">
        <f t="array" ref="U3861">_xlfn.IFS(MONTH($S3861)=1, "January", MONTH($S3861)=2, "Feburary", MONTH($S3861)=3, "March", MONTH($S3861)=4, "April", MONTH($S3861)=5, "May", MONTH($S3861)=6, "June", MONTH($S3861)=7, "July", MONTH($S3861)=8, "August", MONTH($S3861)=9, "September", MONTH($S3861)=10, "October", MONTH($S3861)=11, "November", MONTH($S3861)=12, "December")</f>
        <v>May</v>
      </c>
    </row>
    <row r="3862" spans="1:21" ht="30" x14ac:dyDescent="0.25">
      <c r="A3862">
        <v>3860</v>
      </c>
      <c r="B3862" s="3" t="s">
        <v>3856</v>
      </c>
      <c r="C3862" s="3" t="s">
        <v>7968</v>
      </c>
      <c r="D3862" s="6">
        <v>500</v>
      </c>
      <c r="E3862" s="8">
        <v>1060</v>
      </c>
      <c r="F3862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8268</v>
      </c>
      <c r="O3862">
        <f t="shared" si="240"/>
        <v>212</v>
      </c>
      <c r="P3862" s="11">
        <f t="shared" si="241"/>
        <v>81.540000000000006</v>
      </c>
      <c r="Q3862" t="s">
        <v>8314</v>
      </c>
      <c r="R3862" t="s">
        <v>8315</v>
      </c>
      <c r="S3862" s="10">
        <f t="shared" si="242"/>
        <v>41833.660995370366</v>
      </c>
      <c r="T3862">
        <f t="shared" si="243"/>
        <v>2014</v>
      </c>
      <c r="U3862" s="15" t="str" cm="1">
        <f t="array" ref="U3862">_xlfn.IFS(MONTH($S3862)=1, "January", MONTH($S3862)=2, "Feburary", MONTH($S3862)=3, "March", MONTH($S3862)=4, "April", MONTH($S3862)=5, "May", MONTH($S3862)=6, "June", MONTH($S3862)=7, "July", MONTH($S3862)=8, "August", MONTH($S3862)=9, "September", MONTH($S3862)=10, "October", MONTH($S3862)=11, "November", MONTH($S3862)=12, "December")</f>
        <v>July</v>
      </c>
    </row>
    <row r="3863" spans="1:21" x14ac:dyDescent="0.25">
      <c r="A3863">
        <v>3861</v>
      </c>
      <c r="B3863" s="3" t="s">
        <v>3857</v>
      </c>
      <c r="C3863" s="3" t="s">
        <v>7969</v>
      </c>
      <c r="D3863" s="6">
        <v>500</v>
      </c>
      <c r="E3863" s="8">
        <v>100</v>
      </c>
      <c r="F3863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8268</v>
      </c>
      <c r="O3863">
        <f t="shared" si="240"/>
        <v>20</v>
      </c>
      <c r="P3863" s="11">
        <f t="shared" si="241"/>
        <v>100</v>
      </c>
      <c r="Q3863" t="s">
        <v>8314</v>
      </c>
      <c r="R3863" t="s">
        <v>8315</v>
      </c>
      <c r="S3863" s="10">
        <f t="shared" si="242"/>
        <v>41914.590011574073</v>
      </c>
      <c r="T3863">
        <f t="shared" si="243"/>
        <v>2014</v>
      </c>
      <c r="U3863" s="15" t="str" cm="1">
        <f t="array" ref="U3863">_xlfn.IFS(MONTH($S3863)=1, "January", MONTH($S3863)=2, "Feburary", MONTH($S3863)=3, "March", MONTH($S3863)=4, "April", MONTH($S3863)=5, "May", MONTH($S3863)=6, "June", MONTH($S3863)=7, "July", MONTH($S3863)=8, "August", MONTH($S3863)=9, "September", MONTH($S3863)=10, "October", MONTH($S3863)=11, "November", MONTH($S3863)=12, "December")</f>
        <v>October</v>
      </c>
    </row>
    <row r="3864" spans="1:21" x14ac:dyDescent="0.25">
      <c r="A3864">
        <v>3862</v>
      </c>
      <c r="B3864" s="3" t="s">
        <v>3858</v>
      </c>
      <c r="C3864" s="3" t="s">
        <v>7970</v>
      </c>
      <c r="D3864" s="6">
        <v>500</v>
      </c>
      <c r="E3864" s="8">
        <v>1</v>
      </c>
      <c r="F3864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8268</v>
      </c>
      <c r="O3864">
        <f t="shared" si="240"/>
        <v>0</v>
      </c>
      <c r="P3864" s="11">
        <f t="shared" si="241"/>
        <v>1</v>
      </c>
      <c r="Q3864" t="s">
        <v>8314</v>
      </c>
      <c r="R3864" t="s">
        <v>8315</v>
      </c>
      <c r="S3864" s="10">
        <f t="shared" si="242"/>
        <v>42611.261064814811</v>
      </c>
      <c r="T3864">
        <f t="shared" si="243"/>
        <v>2016</v>
      </c>
      <c r="U3864" s="15" t="str" cm="1">
        <f t="array" ref="U3864">_xlfn.IFS(MONTH($S3864)=1, "January", MONTH($S3864)=2, "Feburary", MONTH($S3864)=3, "March", MONTH($S3864)=4, "April", MONTH($S3864)=5, "May", MONTH($S3864)=6, "June", MONTH($S3864)=7, "July", MONTH($S3864)=8, "August", MONTH($S3864)=9, "September", MONTH($S3864)=10, "October", MONTH($S3864)=11, "November", MONTH($S3864)=12, "December")</f>
        <v>August</v>
      </c>
    </row>
    <row r="3865" spans="1:21" ht="30" x14ac:dyDescent="0.25">
      <c r="A3865">
        <v>3863</v>
      </c>
      <c r="B3865" s="3" t="s">
        <v>3859</v>
      </c>
      <c r="C3865" s="3" t="s">
        <v>7971</v>
      </c>
      <c r="D3865" s="6">
        <v>500</v>
      </c>
      <c r="E3865" s="8">
        <v>0</v>
      </c>
      <c r="F3865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8268</v>
      </c>
      <c r="O3865">
        <f t="shared" si="240"/>
        <v>0</v>
      </c>
      <c r="P3865" s="11">
        <f t="shared" si="241"/>
        <v>0</v>
      </c>
      <c r="Q3865" t="s">
        <v>8314</v>
      </c>
      <c r="R3865" t="s">
        <v>8315</v>
      </c>
      <c r="S3865" s="10">
        <f t="shared" si="242"/>
        <v>42253.633159722223</v>
      </c>
      <c r="T3865">
        <f t="shared" si="243"/>
        <v>2015</v>
      </c>
      <c r="U3865" s="15" t="str" cm="1">
        <f t="array" ref="U3865">_xlfn.IFS(MONTH($S3865)=1, "January", MONTH($S3865)=2, "Feburary", MONTH($S3865)=3, "March", MONTH($S3865)=4, "April", MONTH($S3865)=5, "May", MONTH($S3865)=6, "June", MONTH($S3865)=7, "July", MONTH($S3865)=8, "August", MONTH($S3865)=9, "September", MONTH($S3865)=10, "October", MONTH($S3865)=11, "November", MONTH($S3865)=12, "December")</f>
        <v>September</v>
      </c>
    </row>
    <row r="3866" spans="1:21" ht="30" x14ac:dyDescent="0.25">
      <c r="A3866">
        <v>3864</v>
      </c>
      <c r="B3866" s="3" t="s">
        <v>3860</v>
      </c>
      <c r="C3866" s="3" t="s">
        <v>7972</v>
      </c>
      <c r="D3866" s="6">
        <v>500</v>
      </c>
      <c r="E3866" s="8">
        <v>60</v>
      </c>
      <c r="F3866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8268</v>
      </c>
      <c r="O3866">
        <f t="shared" si="240"/>
        <v>12</v>
      </c>
      <c r="P3866" s="11">
        <f t="shared" si="241"/>
        <v>20</v>
      </c>
      <c r="Q3866" t="s">
        <v>8314</v>
      </c>
      <c r="R3866" t="s">
        <v>8315</v>
      </c>
      <c r="S3866" s="10">
        <f t="shared" si="242"/>
        <v>42295.891828703709</v>
      </c>
      <c r="T3866">
        <f t="shared" si="243"/>
        <v>2015</v>
      </c>
      <c r="U3866" s="15" t="str" cm="1">
        <f t="array" ref="U3866">_xlfn.IFS(MONTH($S3866)=1, "January", MONTH($S3866)=2, "Feburary", MONTH($S3866)=3, "March", MONTH($S3866)=4, "April", MONTH($S3866)=5, "May", MONTH($S3866)=6, "June", MONTH($S3866)=7, "July", MONTH($S3866)=8, "August", MONTH($S3866)=9, "September", MONTH($S3866)=10, "October", MONTH($S3866)=11, "November", MONTH($S3866)=12, "December")</f>
        <v>October</v>
      </c>
    </row>
    <row r="3867" spans="1:21" ht="30" x14ac:dyDescent="0.25">
      <c r="A3867">
        <v>3865</v>
      </c>
      <c r="B3867" s="3" t="s">
        <v>3861</v>
      </c>
      <c r="C3867" s="3" t="s">
        <v>7973</v>
      </c>
      <c r="D3867" s="6">
        <v>500</v>
      </c>
      <c r="E3867" s="8">
        <v>650</v>
      </c>
      <c r="F3867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8268</v>
      </c>
      <c r="O3867">
        <f t="shared" si="240"/>
        <v>130</v>
      </c>
      <c r="P3867" s="11">
        <f t="shared" si="241"/>
        <v>46.43</v>
      </c>
      <c r="Q3867" t="s">
        <v>8314</v>
      </c>
      <c r="R3867" t="s">
        <v>8315</v>
      </c>
      <c r="S3867" s="10">
        <f t="shared" si="242"/>
        <v>41841.651597222226</v>
      </c>
      <c r="T3867">
        <f t="shared" si="243"/>
        <v>2014</v>
      </c>
      <c r="U3867" s="15" t="str" cm="1">
        <f t="array" ref="U3867">_xlfn.IFS(MONTH($S3867)=1, "January", MONTH($S3867)=2, "Feburary", MONTH($S3867)=3, "March", MONTH($S3867)=4, "April", MONTH($S3867)=5, "May", MONTH($S3867)=6, "June", MONTH($S3867)=7, "July", MONTH($S3867)=8, "August", MONTH($S3867)=9, "September", MONTH($S3867)=10, "October", MONTH($S3867)=11, "November", MONTH($S3867)=12, "December")</f>
        <v>July</v>
      </c>
    </row>
    <row r="3868" spans="1:21" ht="30" x14ac:dyDescent="0.25">
      <c r="A3868">
        <v>3866</v>
      </c>
      <c r="B3868" s="3" t="s">
        <v>3862</v>
      </c>
      <c r="C3868" s="3" t="s">
        <v>7974</v>
      </c>
      <c r="D3868" s="6">
        <v>500</v>
      </c>
      <c r="E3868" s="8">
        <v>11</v>
      </c>
      <c r="F3868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8268</v>
      </c>
      <c r="O3868">
        <f t="shared" si="240"/>
        <v>2</v>
      </c>
      <c r="P3868" s="11">
        <f t="shared" si="241"/>
        <v>5.5</v>
      </c>
      <c r="Q3868" t="s">
        <v>8314</v>
      </c>
      <c r="R3868" t="s">
        <v>8315</v>
      </c>
      <c r="S3868" s="10">
        <f t="shared" si="242"/>
        <v>42402.947002314817</v>
      </c>
      <c r="T3868">
        <f t="shared" si="243"/>
        <v>2016</v>
      </c>
      <c r="U3868" s="15" t="str" cm="1">
        <f t="array" ref="U3868">_xlfn.IFS(MONTH($S3868)=1, "January", MONTH($S3868)=2, "Feburary", MONTH($S3868)=3, "March", MONTH($S3868)=4, "April", MONTH($S3868)=5, "May", MONTH($S3868)=6, "June", MONTH($S3868)=7, "July", MONTH($S3868)=8, "August", MONTH($S3868)=9, "September", MONTH($S3868)=10, "October", MONTH($S3868)=11, "November", MONTH($S3868)=12, "December")</f>
        <v>Feburary</v>
      </c>
    </row>
    <row r="3869" spans="1:21" ht="30" x14ac:dyDescent="0.25">
      <c r="A3869">
        <v>3867</v>
      </c>
      <c r="B3869" s="3" t="s">
        <v>3863</v>
      </c>
      <c r="C3869" s="3" t="s">
        <v>7975</v>
      </c>
      <c r="D3869" s="6">
        <v>500</v>
      </c>
      <c r="E3869" s="8">
        <v>251</v>
      </c>
      <c r="F3869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8268</v>
      </c>
      <c r="O3869">
        <f t="shared" si="240"/>
        <v>50</v>
      </c>
      <c r="P3869" s="11">
        <f t="shared" si="241"/>
        <v>50.2</v>
      </c>
      <c r="Q3869" t="s">
        <v>8314</v>
      </c>
      <c r="R3869" t="s">
        <v>8315</v>
      </c>
      <c r="S3869" s="10">
        <f t="shared" si="242"/>
        <v>42509.814108796301</v>
      </c>
      <c r="T3869">
        <f t="shared" si="243"/>
        <v>2016</v>
      </c>
      <c r="U3869" s="15" t="str" cm="1">
        <f t="array" ref="U3869">_xlfn.IFS(MONTH($S3869)=1, "January", MONTH($S3869)=2, "Feburary", MONTH($S3869)=3, "March", MONTH($S3869)=4, "April", MONTH($S3869)=5, "May", MONTH($S3869)=6, "June", MONTH($S3869)=7, "July", MONTH($S3869)=8, "August", MONTH($S3869)=9, "September", MONTH($S3869)=10, "October", MONTH($S3869)=11, "November", MONTH($S3869)=12, "December")</f>
        <v>May</v>
      </c>
    </row>
    <row r="3870" spans="1:21" x14ac:dyDescent="0.25">
      <c r="A3870">
        <v>3868</v>
      </c>
      <c r="B3870" s="3" t="s">
        <v>3864</v>
      </c>
      <c r="C3870" s="3" t="s">
        <v>7976</v>
      </c>
      <c r="D3870" s="6">
        <v>500</v>
      </c>
      <c r="E3870" s="8">
        <v>10</v>
      </c>
      <c r="F3870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>
        <f t="shared" si="240"/>
        <v>2</v>
      </c>
      <c r="P3870" s="11">
        <f t="shared" si="241"/>
        <v>10</v>
      </c>
      <c r="Q3870" t="s">
        <v>8314</v>
      </c>
      <c r="R3870" t="s">
        <v>8356</v>
      </c>
      <c r="S3870" s="10">
        <f t="shared" si="242"/>
        <v>41865.659780092588</v>
      </c>
      <c r="T3870">
        <f t="shared" si="243"/>
        <v>2014</v>
      </c>
      <c r="U3870" s="15" t="str" cm="1">
        <f t="array" ref="U3870">_xlfn.IFS(MONTH($S3870)=1, "January", MONTH($S3870)=2, "Feburary", MONTH($S3870)=3, "March", MONTH($S3870)=4, "April", MONTH($S3870)=5, "May", MONTH($S3870)=6, "June", MONTH($S3870)=7, "July", MONTH($S3870)=8, "August", MONTH($S3870)=9, "September", MONTH($S3870)=10, "October", MONTH($S3870)=11, "November", MONTH($S3870)=12, "December")</f>
        <v>August</v>
      </c>
    </row>
    <row r="3871" spans="1:21" ht="30" x14ac:dyDescent="0.25">
      <c r="A3871">
        <v>3869</v>
      </c>
      <c r="B3871" s="3" t="s">
        <v>3865</v>
      </c>
      <c r="C3871" s="3" t="s">
        <v>7977</v>
      </c>
      <c r="D3871" s="6">
        <v>500</v>
      </c>
      <c r="E3871" s="8">
        <v>452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>
        <f t="shared" si="240"/>
        <v>90</v>
      </c>
      <c r="P3871" s="11">
        <f t="shared" si="241"/>
        <v>30.13</v>
      </c>
      <c r="Q3871" t="s">
        <v>8314</v>
      </c>
      <c r="R3871" t="s">
        <v>8356</v>
      </c>
      <c r="S3871" s="10">
        <f t="shared" si="242"/>
        <v>42047.724444444444</v>
      </c>
      <c r="T3871">
        <f t="shared" si="243"/>
        <v>2015</v>
      </c>
      <c r="U3871" s="15" t="str" cm="1">
        <f t="array" ref="U3871">_xlfn.IFS(MONTH($S3871)=1, "January", MONTH($S3871)=2, "Feburary", MONTH($S3871)=3, "March", MONTH($S3871)=4, "April", MONTH($S3871)=5, "May", MONTH($S3871)=6, "June", MONTH($S3871)=7, "July", MONTH($S3871)=8, "August", MONTH($S3871)=9, "September", MONTH($S3871)=10, "October", MONTH($S3871)=11, "November", MONTH($S3871)=12, "December")</f>
        <v>Feburary</v>
      </c>
    </row>
    <row r="3872" spans="1:21" ht="30" x14ac:dyDescent="0.25">
      <c r="A3872">
        <v>3870</v>
      </c>
      <c r="B3872" s="3" t="s">
        <v>3866</v>
      </c>
      <c r="C3872" s="3" t="s">
        <v>7978</v>
      </c>
      <c r="D3872" s="6">
        <v>500</v>
      </c>
      <c r="E3872" s="8">
        <v>1500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>
        <f t="shared" si="240"/>
        <v>300</v>
      </c>
      <c r="P3872" s="11">
        <f t="shared" si="241"/>
        <v>150</v>
      </c>
      <c r="Q3872" t="s">
        <v>8314</v>
      </c>
      <c r="R3872" t="s">
        <v>8356</v>
      </c>
      <c r="S3872" s="10">
        <f t="shared" si="242"/>
        <v>41793.17219907407</v>
      </c>
      <c r="T3872">
        <f t="shared" si="243"/>
        <v>2014</v>
      </c>
      <c r="U3872" s="15" t="str" cm="1">
        <f t="array" ref="U3872">_xlfn.IFS(MONTH($S3872)=1, "January", MONTH($S3872)=2, "Feburary", MONTH($S3872)=3, "March", MONTH($S3872)=4, "April", MONTH($S3872)=5, "May", MONTH($S3872)=6, "June", MONTH($S3872)=7, "July", MONTH($S3872)=8, "August", MONTH($S3872)=9, "September", MONTH($S3872)=10, "October", MONTH($S3872)=11, "November", MONTH($S3872)=12, "December")</f>
        <v>June</v>
      </c>
    </row>
    <row r="3873" spans="1:21" ht="30" x14ac:dyDescent="0.25">
      <c r="A3873">
        <v>3871</v>
      </c>
      <c r="B3873" s="3" t="s">
        <v>3867</v>
      </c>
      <c r="C3873" s="3" t="s">
        <v>7979</v>
      </c>
      <c r="D3873" s="6">
        <v>500</v>
      </c>
      <c r="E3873" s="8">
        <v>40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>
        <f t="shared" si="240"/>
        <v>8</v>
      </c>
      <c r="P3873" s="11">
        <f t="shared" si="241"/>
        <v>13.33</v>
      </c>
      <c r="Q3873" t="s">
        <v>8314</v>
      </c>
      <c r="R3873" t="s">
        <v>8356</v>
      </c>
      <c r="S3873" s="10">
        <f t="shared" si="242"/>
        <v>42763.780671296292</v>
      </c>
      <c r="T3873">
        <f t="shared" si="243"/>
        <v>2017</v>
      </c>
      <c r="U3873" s="15" t="str" cm="1">
        <f t="array" ref="U3873">_xlfn.IFS(MONTH($S3873)=1, "January", MONTH($S3873)=2, "Feburary", MONTH($S3873)=3, "March", MONTH($S3873)=4, "April", MONTH($S3873)=5, "May", MONTH($S3873)=6, "June", MONTH($S3873)=7, "July", MONTH($S3873)=8, "August", MONTH($S3873)=9, "September", MONTH($S3873)=10, "October", MONTH($S3873)=11, "November", MONTH($S3873)=12, "December")</f>
        <v>January</v>
      </c>
    </row>
    <row r="3874" spans="1:21" ht="30" x14ac:dyDescent="0.25">
      <c r="A3874">
        <v>3872</v>
      </c>
      <c r="B3874" s="3" t="s">
        <v>3868</v>
      </c>
      <c r="C3874" s="3" t="s">
        <v>7980</v>
      </c>
      <c r="D3874" s="6">
        <v>500</v>
      </c>
      <c r="E3874" s="8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>
        <f t="shared" si="240"/>
        <v>0</v>
      </c>
      <c r="P3874" s="11">
        <f t="shared" si="241"/>
        <v>0</v>
      </c>
      <c r="Q3874" t="s">
        <v>8314</v>
      </c>
      <c r="R3874" t="s">
        <v>8356</v>
      </c>
      <c r="S3874" s="10">
        <f t="shared" si="242"/>
        <v>42180.145787037036</v>
      </c>
      <c r="T3874">
        <f t="shared" si="243"/>
        <v>2015</v>
      </c>
      <c r="U3874" s="15" t="str" cm="1">
        <f t="array" ref="U3874">_xlfn.IFS(MONTH($S3874)=1, "January", MONTH($S3874)=2, "Feburary", MONTH($S3874)=3, "March", MONTH($S3874)=4, "April", MONTH($S3874)=5, "May", MONTH($S3874)=6, "June", MONTH($S3874)=7, "July", MONTH($S3874)=8, "August", MONTH($S3874)=9, "September", MONTH($S3874)=10, "October", MONTH($S3874)=11, "November", MONTH($S3874)=12, "December")</f>
        <v>June</v>
      </c>
    </row>
    <row r="3875" spans="1:21" ht="30" x14ac:dyDescent="0.25">
      <c r="A3875">
        <v>3873</v>
      </c>
      <c r="B3875" s="3" t="s">
        <v>3869</v>
      </c>
      <c r="C3875" s="3" t="s">
        <v>7981</v>
      </c>
      <c r="D3875" s="6">
        <v>500</v>
      </c>
      <c r="E3875" s="8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>
        <f t="shared" si="240"/>
        <v>0</v>
      </c>
      <c r="P3875" s="11">
        <f t="shared" si="241"/>
        <v>0</v>
      </c>
      <c r="Q3875" t="s">
        <v>8314</v>
      </c>
      <c r="R3875" t="s">
        <v>8356</v>
      </c>
      <c r="S3875" s="10">
        <f t="shared" si="242"/>
        <v>42255.696006944447</v>
      </c>
      <c r="T3875">
        <f t="shared" si="243"/>
        <v>2015</v>
      </c>
      <c r="U3875" s="15" t="str" cm="1">
        <f t="array" ref="U3875">_xlfn.IFS(MONTH($S3875)=1, "January", MONTH($S3875)=2, "Feburary", MONTH($S3875)=3, "March", MONTH($S3875)=4, "April", MONTH($S3875)=5, "May", MONTH($S3875)=6, "June", MONTH($S3875)=7, "July", MONTH($S3875)=8, "August", MONTH($S3875)=9, "September", MONTH($S3875)=10, "October", MONTH($S3875)=11, "November", MONTH($S3875)=12, "December")</f>
        <v>September</v>
      </c>
    </row>
    <row r="3876" spans="1:21" ht="30" x14ac:dyDescent="0.25">
      <c r="A3876">
        <v>3874</v>
      </c>
      <c r="B3876" s="3" t="s">
        <v>3870</v>
      </c>
      <c r="C3876" s="3" t="s">
        <v>7982</v>
      </c>
      <c r="D3876" s="6">
        <v>500</v>
      </c>
      <c r="E3876" s="8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>
        <f t="shared" si="240"/>
        <v>0</v>
      </c>
      <c r="P3876" s="11">
        <f t="shared" si="241"/>
        <v>0</v>
      </c>
      <c r="Q3876" t="s">
        <v>8314</v>
      </c>
      <c r="R3876" t="s">
        <v>8356</v>
      </c>
      <c r="S3876" s="10">
        <f t="shared" si="242"/>
        <v>42007.016458333332</v>
      </c>
      <c r="T3876">
        <f t="shared" si="243"/>
        <v>2015</v>
      </c>
      <c r="U3876" s="15" t="str" cm="1">
        <f t="array" ref="U3876">_xlfn.IFS(MONTH($S3876)=1, "January", MONTH($S3876)=2, "Feburary", MONTH($S3876)=3, "March", MONTH($S3876)=4, "April", MONTH($S3876)=5, "May", MONTH($S3876)=6, "June", MONTH($S3876)=7, "July", MONTH($S3876)=8, "August", MONTH($S3876)=9, "September", MONTH($S3876)=10, "October", MONTH($S3876)=11, "November", MONTH($S3876)=12, "December")</f>
        <v>January</v>
      </c>
    </row>
    <row r="3877" spans="1:21" ht="30" x14ac:dyDescent="0.25">
      <c r="A3877">
        <v>3875</v>
      </c>
      <c r="B3877" s="3" t="s">
        <v>3871</v>
      </c>
      <c r="C3877" s="3" t="s">
        <v>7983</v>
      </c>
      <c r="D3877" s="6">
        <v>500</v>
      </c>
      <c r="E3877" s="8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>
        <f t="shared" si="240"/>
        <v>0</v>
      </c>
      <c r="P3877" s="11">
        <f t="shared" si="241"/>
        <v>0</v>
      </c>
      <c r="Q3877" t="s">
        <v>8314</v>
      </c>
      <c r="R3877" t="s">
        <v>8356</v>
      </c>
      <c r="S3877" s="10">
        <f t="shared" si="242"/>
        <v>42615.346817129626</v>
      </c>
      <c r="T3877">
        <f t="shared" si="243"/>
        <v>2016</v>
      </c>
      <c r="U3877" s="15" t="str" cm="1">
        <f t="array" ref="U3877">_xlfn.IFS(MONTH($S3877)=1, "January", MONTH($S3877)=2, "Feburary", MONTH($S3877)=3, "March", MONTH($S3877)=4, "April", MONTH($S3877)=5, "May", MONTH($S3877)=6, "June", MONTH($S3877)=7, "July", MONTH($S3877)=8, "August", MONTH($S3877)=9, "September", MONTH($S3877)=10, "October", MONTH($S3877)=11, "November", MONTH($S3877)=12, "December")</f>
        <v>September</v>
      </c>
    </row>
    <row r="3878" spans="1:21" ht="30" x14ac:dyDescent="0.25">
      <c r="A3878">
        <v>3876</v>
      </c>
      <c r="B3878" s="3" t="s">
        <v>3872</v>
      </c>
      <c r="C3878" s="3" t="s">
        <v>7984</v>
      </c>
      <c r="D3878" s="6">
        <v>500</v>
      </c>
      <c r="E3878" s="8">
        <v>2059</v>
      </c>
      <c r="F3878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>
        <f t="shared" si="240"/>
        <v>412</v>
      </c>
      <c r="P3878" s="11">
        <f t="shared" si="241"/>
        <v>44.76</v>
      </c>
      <c r="Q3878" t="s">
        <v>8314</v>
      </c>
      <c r="R3878" t="s">
        <v>8356</v>
      </c>
      <c r="S3878" s="10">
        <f t="shared" si="242"/>
        <v>42372.624166666668</v>
      </c>
      <c r="T3878">
        <f t="shared" si="243"/>
        <v>2016</v>
      </c>
      <c r="U3878" s="15" t="str" cm="1">
        <f t="array" ref="U3878">_xlfn.IFS(MONTH($S3878)=1, "January", MONTH($S3878)=2, "Feburary", MONTH($S3878)=3, "March", MONTH($S3878)=4, "April", MONTH($S3878)=5, "May", MONTH($S3878)=6, "June", MONTH($S3878)=7, "July", MONTH($S3878)=8, "August", MONTH($S3878)=9, "September", MONTH($S3878)=10, "October", MONTH($S3878)=11, "November", MONTH($S3878)=12, "December")</f>
        <v>January</v>
      </c>
    </row>
    <row r="3879" spans="1:21" ht="30" x14ac:dyDescent="0.25">
      <c r="A3879">
        <v>3877</v>
      </c>
      <c r="B3879" s="3" t="s">
        <v>3873</v>
      </c>
      <c r="C3879" s="3" t="s">
        <v>7985</v>
      </c>
      <c r="D3879" s="6">
        <v>500</v>
      </c>
      <c r="E3879" s="8">
        <v>1241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>
        <f t="shared" si="240"/>
        <v>248</v>
      </c>
      <c r="P3879" s="11">
        <f t="shared" si="241"/>
        <v>88.64</v>
      </c>
      <c r="Q3879" t="s">
        <v>8314</v>
      </c>
      <c r="R3879" t="s">
        <v>8356</v>
      </c>
      <c r="S3879" s="10">
        <f t="shared" si="242"/>
        <v>42682.67768518519</v>
      </c>
      <c r="T3879">
        <f t="shared" si="243"/>
        <v>2016</v>
      </c>
      <c r="U3879" s="15" t="str" cm="1">
        <f t="array" ref="U3879">_xlfn.IFS(MONTH($S3879)=1, "January", MONTH($S3879)=2, "Feburary", MONTH($S3879)=3, "March", MONTH($S3879)=4, "April", MONTH($S3879)=5, "May", MONTH($S3879)=6, "June", MONTH($S3879)=7, "July", MONTH($S3879)=8, "August", MONTH($S3879)=9, "September", MONTH($S3879)=10, "October", MONTH($S3879)=11, "November", MONTH($S3879)=12, "December")</f>
        <v>November</v>
      </c>
    </row>
    <row r="3880" spans="1:21" ht="30" x14ac:dyDescent="0.25">
      <c r="A3880">
        <v>3878</v>
      </c>
      <c r="B3880" s="3" t="s">
        <v>3874</v>
      </c>
      <c r="C3880" s="3" t="s">
        <v>7986</v>
      </c>
      <c r="D3880" s="6">
        <v>500</v>
      </c>
      <c r="E3880" s="8">
        <v>10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>
        <f t="shared" si="240"/>
        <v>2</v>
      </c>
      <c r="P3880" s="11">
        <f t="shared" si="241"/>
        <v>10</v>
      </c>
      <c r="Q3880" t="s">
        <v>8314</v>
      </c>
      <c r="R3880" t="s">
        <v>8356</v>
      </c>
      <c r="S3880" s="10">
        <f t="shared" si="242"/>
        <v>42154.818819444445</v>
      </c>
      <c r="T3880">
        <f t="shared" si="243"/>
        <v>2015</v>
      </c>
      <c r="U3880" s="15" t="str" cm="1">
        <f t="array" ref="U3880">_xlfn.IFS(MONTH($S3880)=1, "January", MONTH($S3880)=2, "Feburary", MONTH($S3880)=3, "March", MONTH($S3880)=4, "April", MONTH($S3880)=5, "May", MONTH($S3880)=6, "June", MONTH($S3880)=7, "July", MONTH($S3880)=8, "August", MONTH($S3880)=9, "September", MONTH($S3880)=10, "October", MONTH($S3880)=11, "November", MONTH($S3880)=12, "December")</f>
        <v>May</v>
      </c>
    </row>
    <row r="3881" spans="1:21" ht="30" x14ac:dyDescent="0.25">
      <c r="A3881">
        <v>3879</v>
      </c>
      <c r="B3881" s="3" t="s">
        <v>3875</v>
      </c>
      <c r="C3881" s="3" t="s">
        <v>7987</v>
      </c>
      <c r="D3881" s="6">
        <v>500</v>
      </c>
      <c r="E3881" s="8">
        <v>0</v>
      </c>
      <c r="F3881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>
        <f t="shared" si="240"/>
        <v>0</v>
      </c>
      <c r="P3881" s="11">
        <f t="shared" si="241"/>
        <v>0</v>
      </c>
      <c r="Q3881" t="s">
        <v>8314</v>
      </c>
      <c r="R3881" t="s">
        <v>8356</v>
      </c>
      <c r="S3881" s="10">
        <f t="shared" si="242"/>
        <v>41999.861064814817</v>
      </c>
      <c r="T3881">
        <f t="shared" si="243"/>
        <v>2014</v>
      </c>
      <c r="U3881" s="15" t="str" cm="1">
        <f t="array" ref="U3881">_xlfn.IFS(MONTH($S3881)=1, "January", MONTH($S3881)=2, "Feburary", MONTH($S3881)=3, "March", MONTH($S3881)=4, "April", MONTH($S3881)=5, "May", MONTH($S3881)=6, "June", MONTH($S3881)=7, "July", MONTH($S3881)=8, "August", MONTH($S3881)=9, "September", MONTH($S3881)=10, "October", MONTH($S3881)=11, "November", MONTH($S3881)=12, "December")</f>
        <v>December</v>
      </c>
    </row>
    <row r="3882" spans="1:21" ht="30" x14ac:dyDescent="0.25">
      <c r="A3882">
        <v>3880</v>
      </c>
      <c r="B3882" s="3" t="s">
        <v>3876</v>
      </c>
      <c r="C3882" s="3" t="s">
        <v>7988</v>
      </c>
      <c r="D3882" s="6">
        <v>500</v>
      </c>
      <c r="E3882" s="8">
        <v>980</v>
      </c>
      <c r="F3882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>
        <f t="shared" si="240"/>
        <v>196</v>
      </c>
      <c r="P3882" s="11">
        <f t="shared" si="241"/>
        <v>57.65</v>
      </c>
      <c r="Q3882" t="s">
        <v>8314</v>
      </c>
      <c r="R3882" t="s">
        <v>8356</v>
      </c>
      <c r="S3882" s="10">
        <f t="shared" si="242"/>
        <v>41815.815046296295</v>
      </c>
      <c r="T3882">
        <f t="shared" si="243"/>
        <v>2014</v>
      </c>
      <c r="U3882" s="15" t="str" cm="1">
        <f t="array" ref="U3882">_xlfn.IFS(MONTH($S3882)=1, "January", MONTH($S3882)=2, "Feburary", MONTH($S3882)=3, "March", MONTH($S3882)=4, "April", MONTH($S3882)=5, "May", MONTH($S3882)=6, "June", MONTH($S3882)=7, "July", MONTH($S3882)=8, "August", MONTH($S3882)=9, "September", MONTH($S3882)=10, "October", MONTH($S3882)=11, "November", MONTH($S3882)=12, "December")</f>
        <v>June</v>
      </c>
    </row>
    <row r="3883" spans="1:21" ht="30" x14ac:dyDescent="0.25">
      <c r="A3883">
        <v>3881</v>
      </c>
      <c r="B3883" s="3" t="s">
        <v>3877</v>
      </c>
      <c r="C3883" s="3" t="s">
        <v>7989</v>
      </c>
      <c r="D3883" s="6">
        <v>500</v>
      </c>
      <c r="E3883" s="8">
        <v>25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>
        <f t="shared" si="240"/>
        <v>5</v>
      </c>
      <c r="P3883" s="11">
        <f t="shared" si="241"/>
        <v>25</v>
      </c>
      <c r="Q3883" t="s">
        <v>8314</v>
      </c>
      <c r="R3883" t="s">
        <v>8356</v>
      </c>
      <c r="S3883" s="10">
        <f t="shared" si="242"/>
        <v>42756.018506944441</v>
      </c>
      <c r="T3883">
        <f t="shared" si="243"/>
        <v>2017</v>
      </c>
      <c r="U3883" s="15" t="str" cm="1">
        <f t="array" ref="U3883">_xlfn.IFS(MONTH($S3883)=1, "January", MONTH($S3883)=2, "Feburary", MONTH($S3883)=3, "March", MONTH($S3883)=4, "April", MONTH($S3883)=5, "May", MONTH($S3883)=6, "June", MONTH($S3883)=7, "July", MONTH($S3883)=8, "August", MONTH($S3883)=9, "September", MONTH($S3883)=10, "October", MONTH($S3883)=11, "November", MONTH($S3883)=12, "December")</f>
        <v>January</v>
      </c>
    </row>
    <row r="3884" spans="1:21" ht="30" x14ac:dyDescent="0.25">
      <c r="A3884">
        <v>3882</v>
      </c>
      <c r="B3884" s="3" t="s">
        <v>3878</v>
      </c>
      <c r="C3884" s="3" t="s">
        <v>7990</v>
      </c>
      <c r="D3884" s="6">
        <v>500</v>
      </c>
      <c r="E3884" s="8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>
        <f t="shared" si="240"/>
        <v>0</v>
      </c>
      <c r="P3884" s="11">
        <f t="shared" si="241"/>
        <v>0</v>
      </c>
      <c r="Q3884" t="s">
        <v>8314</v>
      </c>
      <c r="R3884" t="s">
        <v>8356</v>
      </c>
      <c r="S3884" s="10">
        <f t="shared" si="242"/>
        <v>42373.983449074076</v>
      </c>
      <c r="T3884">
        <f t="shared" si="243"/>
        <v>2016</v>
      </c>
      <c r="U3884" s="15" t="str" cm="1">
        <f t="array" ref="U3884">_xlfn.IFS(MONTH($S3884)=1, "January", MONTH($S3884)=2, "Feburary", MONTH($S3884)=3, "March", MONTH($S3884)=4, "April", MONTH($S3884)=5, "May", MONTH($S3884)=6, "June", MONTH($S3884)=7, "July", MONTH($S3884)=8, "August", MONTH($S3884)=9, "September", MONTH($S3884)=10, "October", MONTH($S3884)=11, "November", MONTH($S3884)=12, "December")</f>
        <v>January</v>
      </c>
    </row>
    <row r="3885" spans="1:21" ht="30" x14ac:dyDescent="0.25">
      <c r="A3885">
        <v>3883</v>
      </c>
      <c r="B3885" s="3" t="s">
        <v>3879</v>
      </c>
      <c r="C3885" s="3" t="s">
        <v>7991</v>
      </c>
      <c r="D3885" s="6">
        <v>500</v>
      </c>
      <c r="E3885" s="8">
        <v>0</v>
      </c>
      <c r="F3885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>
        <f t="shared" si="240"/>
        <v>0</v>
      </c>
      <c r="P3885" s="11">
        <f t="shared" si="241"/>
        <v>0</v>
      </c>
      <c r="Q3885" t="s">
        <v>8314</v>
      </c>
      <c r="R3885" t="s">
        <v>8356</v>
      </c>
      <c r="S3885" s="10">
        <f t="shared" si="242"/>
        <v>41854.602650462963</v>
      </c>
      <c r="T3885">
        <f t="shared" si="243"/>
        <v>2014</v>
      </c>
      <c r="U3885" s="15" t="str" cm="1">
        <f t="array" ref="U3885">_xlfn.IFS(MONTH($S3885)=1, "January", MONTH($S3885)=2, "Feburary", MONTH($S3885)=3, "March", MONTH($S3885)=4, "April", MONTH($S3885)=5, "May", MONTH($S3885)=6, "June", MONTH($S3885)=7, "July", MONTH($S3885)=8, "August", MONTH($S3885)=9, "September", MONTH($S3885)=10, "October", MONTH($S3885)=11, "November", MONTH($S3885)=12, "December")</f>
        <v>August</v>
      </c>
    </row>
    <row r="3886" spans="1:21" ht="30" x14ac:dyDescent="0.25">
      <c r="A3886">
        <v>3884</v>
      </c>
      <c r="B3886" s="3" t="s">
        <v>3880</v>
      </c>
      <c r="C3886" s="3" t="s">
        <v>7992</v>
      </c>
      <c r="D3886" s="6">
        <v>500</v>
      </c>
      <c r="E3886" s="8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>
        <f t="shared" si="240"/>
        <v>0</v>
      </c>
      <c r="P3886" s="11">
        <f t="shared" si="241"/>
        <v>0</v>
      </c>
      <c r="Q3886" t="s">
        <v>8314</v>
      </c>
      <c r="R3886" t="s">
        <v>8356</v>
      </c>
      <c r="S3886" s="10">
        <f t="shared" si="242"/>
        <v>42065.791574074072</v>
      </c>
      <c r="T3886">
        <f t="shared" si="243"/>
        <v>2015</v>
      </c>
      <c r="U3886" s="15" t="str" cm="1">
        <f t="array" ref="U3886">_xlfn.IFS(MONTH($S3886)=1, "January", MONTH($S3886)=2, "Feburary", MONTH($S3886)=3, "March", MONTH($S3886)=4, "April", MONTH($S3886)=5, "May", MONTH($S3886)=6, "June", MONTH($S3886)=7, "July", MONTH($S3886)=8, "August", MONTH($S3886)=9, "September", MONTH($S3886)=10, "October", MONTH($S3886)=11, "November", MONTH($S3886)=12, "December")</f>
        <v>March</v>
      </c>
    </row>
    <row r="3887" spans="1:21" ht="30" x14ac:dyDescent="0.25">
      <c r="A3887">
        <v>3885</v>
      </c>
      <c r="B3887" s="3" t="s">
        <v>3881</v>
      </c>
      <c r="C3887" s="3" t="s">
        <v>7993</v>
      </c>
      <c r="D3887" s="6">
        <v>500</v>
      </c>
      <c r="E3887" s="8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>
        <f t="shared" si="240"/>
        <v>0</v>
      </c>
      <c r="P3887" s="11">
        <f t="shared" si="241"/>
        <v>0</v>
      </c>
      <c r="Q3887" t="s">
        <v>8314</v>
      </c>
      <c r="R3887" t="s">
        <v>8356</v>
      </c>
      <c r="S3887" s="10">
        <f t="shared" si="242"/>
        <v>42469.951284722221</v>
      </c>
      <c r="T3887">
        <f t="shared" si="243"/>
        <v>2016</v>
      </c>
      <c r="U3887" s="15" t="str" cm="1">
        <f t="array" ref="U3887">_xlfn.IFS(MONTH($S3887)=1, "January", MONTH($S3887)=2, "Feburary", MONTH($S3887)=3, "March", MONTH($S3887)=4, "April", MONTH($S3887)=5, "May", MONTH($S3887)=6, "June", MONTH($S3887)=7, "July", MONTH($S3887)=8, "August", MONTH($S3887)=9, "September", MONTH($S3887)=10, "October", MONTH($S3887)=11, "November", MONTH($S3887)=12, "December")</f>
        <v>April</v>
      </c>
    </row>
    <row r="3888" spans="1:21" x14ac:dyDescent="0.25">
      <c r="A3888">
        <v>3886</v>
      </c>
      <c r="B3888" s="3" t="s">
        <v>3882</v>
      </c>
      <c r="C3888" s="3">
        <v>1</v>
      </c>
      <c r="D3888" s="6">
        <v>500</v>
      </c>
      <c r="E3888" s="8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>
        <f t="shared" si="240"/>
        <v>0</v>
      </c>
      <c r="P3888" s="11">
        <f t="shared" si="241"/>
        <v>0</v>
      </c>
      <c r="Q3888" t="s">
        <v>8314</v>
      </c>
      <c r="R3888" t="s">
        <v>8356</v>
      </c>
      <c r="S3888" s="10">
        <f t="shared" si="242"/>
        <v>41954.228032407409</v>
      </c>
      <c r="T3888">
        <f t="shared" si="243"/>
        <v>2014</v>
      </c>
      <c r="U3888" s="15" t="str" cm="1">
        <f t="array" ref="U3888">_xlfn.IFS(MONTH($S3888)=1, "January", MONTH($S3888)=2, "Feburary", MONTH($S3888)=3, "March", MONTH($S3888)=4, "April", MONTH($S3888)=5, "May", MONTH($S3888)=6, "June", MONTH($S3888)=7, "July", MONTH($S3888)=8, "August", MONTH($S3888)=9, "September", MONTH($S3888)=10, "October", MONTH($S3888)=11, "November", MONTH($S3888)=12, "December")</f>
        <v>November</v>
      </c>
    </row>
    <row r="3889" spans="1:21" ht="30" x14ac:dyDescent="0.25">
      <c r="A3889">
        <v>3887</v>
      </c>
      <c r="B3889" s="3" t="s">
        <v>3883</v>
      </c>
      <c r="C3889" s="3" t="s">
        <v>7994</v>
      </c>
      <c r="D3889" s="6">
        <v>500</v>
      </c>
      <c r="E3889" s="8">
        <v>35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>
        <f t="shared" si="240"/>
        <v>7</v>
      </c>
      <c r="P3889" s="11">
        <f t="shared" si="241"/>
        <v>17.5</v>
      </c>
      <c r="Q3889" t="s">
        <v>8314</v>
      </c>
      <c r="R3889" t="s">
        <v>8356</v>
      </c>
      <c r="S3889" s="10">
        <f t="shared" si="242"/>
        <v>42079.857974537037</v>
      </c>
      <c r="T3889">
        <f t="shared" si="243"/>
        <v>2015</v>
      </c>
      <c r="U3889" s="15" t="str" cm="1">
        <f t="array" ref="U3889">_xlfn.IFS(MONTH($S3889)=1, "January", MONTH($S3889)=2, "Feburary", MONTH($S3889)=3, "March", MONTH($S3889)=4, "April", MONTH($S3889)=5, "May", MONTH($S3889)=6, "June", MONTH($S3889)=7, "July", MONTH($S3889)=8, "August", MONTH($S3889)=9, "September", MONTH($S3889)=10, "October", MONTH($S3889)=11, "November", MONTH($S3889)=12, "December")</f>
        <v>March</v>
      </c>
    </row>
    <row r="3890" spans="1:21" ht="30" x14ac:dyDescent="0.25">
      <c r="A3890">
        <v>3888</v>
      </c>
      <c r="B3890" s="3" t="s">
        <v>3884</v>
      </c>
      <c r="C3890" s="3" t="s">
        <v>7995</v>
      </c>
      <c r="D3890" s="6">
        <v>500</v>
      </c>
      <c r="E3890" s="8">
        <v>542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8268</v>
      </c>
      <c r="O3890">
        <f t="shared" si="240"/>
        <v>108</v>
      </c>
      <c r="P3890" s="11">
        <f t="shared" si="241"/>
        <v>38.71</v>
      </c>
      <c r="Q3890" t="s">
        <v>8314</v>
      </c>
      <c r="R3890" t="s">
        <v>8315</v>
      </c>
      <c r="S3890" s="10">
        <f t="shared" si="242"/>
        <v>42762.545810185184</v>
      </c>
      <c r="T3890">
        <f t="shared" si="243"/>
        <v>2017</v>
      </c>
      <c r="U3890" s="15" t="str" cm="1">
        <f t="array" ref="U3890">_xlfn.IFS(MONTH($S3890)=1, "January", MONTH($S3890)=2, "Feburary", MONTH($S3890)=3, "March", MONTH($S3890)=4, "April", MONTH($S3890)=5, "May", MONTH($S3890)=6, "June", MONTH($S3890)=7, "July", MONTH($S3890)=8, "August", MONTH($S3890)=9, "September", MONTH($S3890)=10, "October", MONTH($S3890)=11, "November", MONTH($S3890)=12, "December")</f>
        <v>January</v>
      </c>
    </row>
    <row r="3891" spans="1:21" ht="30" x14ac:dyDescent="0.25">
      <c r="A3891">
        <v>3889</v>
      </c>
      <c r="B3891" s="3" t="s">
        <v>3885</v>
      </c>
      <c r="C3891" s="3" t="s">
        <v>7996</v>
      </c>
      <c r="D3891" s="6">
        <v>500</v>
      </c>
      <c r="E3891" s="8">
        <v>118</v>
      </c>
      <c r="F3891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8268</v>
      </c>
      <c r="O3891">
        <f t="shared" si="240"/>
        <v>24</v>
      </c>
      <c r="P3891" s="11">
        <f t="shared" si="241"/>
        <v>13.11</v>
      </c>
      <c r="Q3891" t="s">
        <v>8314</v>
      </c>
      <c r="R3891" t="s">
        <v>8315</v>
      </c>
      <c r="S3891" s="10">
        <f t="shared" si="242"/>
        <v>41977.004976851851</v>
      </c>
      <c r="T3891">
        <f t="shared" si="243"/>
        <v>2014</v>
      </c>
      <c r="U3891" s="15" t="str" cm="1">
        <f t="array" ref="U3891">_xlfn.IFS(MONTH($S3891)=1, "January", MONTH($S3891)=2, "Feburary", MONTH($S3891)=3, "March", MONTH($S3891)=4, "April", MONTH($S3891)=5, "May", MONTH($S3891)=6, "June", MONTH($S3891)=7, "July", MONTH($S3891)=8, "August", MONTH($S3891)=9, "September", MONTH($S3891)=10, "October", MONTH($S3891)=11, "November", MONTH($S3891)=12, "December")</f>
        <v>December</v>
      </c>
    </row>
    <row r="3892" spans="1:21" ht="30" x14ac:dyDescent="0.25">
      <c r="A3892">
        <v>3890</v>
      </c>
      <c r="B3892" s="3" t="s">
        <v>3886</v>
      </c>
      <c r="C3892" s="3" t="s">
        <v>7997</v>
      </c>
      <c r="D3892" s="6">
        <v>500</v>
      </c>
      <c r="E3892" s="8">
        <v>2524</v>
      </c>
      <c r="F3892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8268</v>
      </c>
      <c r="O3892">
        <f t="shared" si="240"/>
        <v>505</v>
      </c>
      <c r="P3892" s="11">
        <f t="shared" si="241"/>
        <v>315.5</v>
      </c>
      <c r="Q3892" t="s">
        <v>8314</v>
      </c>
      <c r="R3892" t="s">
        <v>8315</v>
      </c>
      <c r="S3892" s="10">
        <f t="shared" si="242"/>
        <v>42171.758611111116</v>
      </c>
      <c r="T3892">
        <f t="shared" si="243"/>
        <v>2015</v>
      </c>
      <c r="U3892" s="15" t="str" cm="1">
        <f t="array" ref="U3892">_xlfn.IFS(MONTH($S3892)=1, "January", MONTH($S3892)=2, "Feburary", MONTH($S3892)=3, "March", MONTH($S3892)=4, "April", MONTH($S3892)=5, "May", MONTH($S3892)=6, "June", MONTH($S3892)=7, "July", MONTH($S3892)=8, "August", MONTH($S3892)=9, "September", MONTH($S3892)=10, "October", MONTH($S3892)=11, "November", MONTH($S3892)=12, "December")</f>
        <v>June</v>
      </c>
    </row>
    <row r="3893" spans="1:21" x14ac:dyDescent="0.25">
      <c r="A3893">
        <v>3891</v>
      </c>
      <c r="B3893" s="3" t="s">
        <v>3887</v>
      </c>
      <c r="C3893" s="3" t="s">
        <v>7998</v>
      </c>
      <c r="D3893" s="6">
        <v>500</v>
      </c>
      <c r="E3893" s="8">
        <v>260</v>
      </c>
      <c r="F3893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8268</v>
      </c>
      <c r="O3893">
        <f t="shared" si="240"/>
        <v>52</v>
      </c>
      <c r="P3893" s="11">
        <f t="shared" si="241"/>
        <v>37.14</v>
      </c>
      <c r="Q3893" t="s">
        <v>8314</v>
      </c>
      <c r="R3893" t="s">
        <v>8315</v>
      </c>
      <c r="S3893" s="10">
        <f t="shared" si="242"/>
        <v>42056.1324537037</v>
      </c>
      <c r="T3893">
        <f t="shared" si="243"/>
        <v>2015</v>
      </c>
      <c r="U3893" s="15" t="str" cm="1">
        <f t="array" ref="U3893">_xlfn.IFS(MONTH($S3893)=1, "January", MONTH($S3893)=2, "Feburary", MONTH($S3893)=3, "March", MONTH($S3893)=4, "April", MONTH($S3893)=5, "May", MONTH($S3893)=6, "June", MONTH($S3893)=7, "July", MONTH($S3893)=8, "August", MONTH($S3893)=9, "September", MONTH($S3893)=10, "October", MONTH($S3893)=11, "November", MONTH($S3893)=12, "December")</f>
        <v>Feburary</v>
      </c>
    </row>
    <row r="3894" spans="1:21" ht="30" x14ac:dyDescent="0.25">
      <c r="A3894">
        <v>3892</v>
      </c>
      <c r="B3894" s="3" t="s">
        <v>3888</v>
      </c>
      <c r="C3894" s="3" t="s">
        <v>7999</v>
      </c>
      <c r="D3894" s="6">
        <v>500</v>
      </c>
      <c r="E3894" s="8">
        <v>0</v>
      </c>
      <c r="F3894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8268</v>
      </c>
      <c r="O3894">
        <f t="shared" si="240"/>
        <v>0</v>
      </c>
      <c r="P3894" s="11">
        <f t="shared" si="241"/>
        <v>0</v>
      </c>
      <c r="Q3894" t="s">
        <v>8314</v>
      </c>
      <c r="R3894" t="s">
        <v>8315</v>
      </c>
      <c r="S3894" s="10">
        <f t="shared" si="242"/>
        <v>41867.652280092596</v>
      </c>
      <c r="T3894">
        <f t="shared" si="243"/>
        <v>2014</v>
      </c>
      <c r="U3894" s="15" t="str" cm="1">
        <f t="array" ref="U3894">_xlfn.IFS(MONTH($S3894)=1, "January", MONTH($S3894)=2, "Feburary", MONTH($S3894)=3, "March", MONTH($S3894)=4, "April", MONTH($S3894)=5, "May", MONTH($S3894)=6, "June", MONTH($S3894)=7, "July", MONTH($S3894)=8, "August", MONTH($S3894)=9, "September", MONTH($S3894)=10, "October", MONTH($S3894)=11, "November", MONTH($S3894)=12, "December")</f>
        <v>August</v>
      </c>
    </row>
    <row r="3895" spans="1:21" ht="30" x14ac:dyDescent="0.25">
      <c r="A3895">
        <v>3893</v>
      </c>
      <c r="B3895" s="3" t="s">
        <v>3889</v>
      </c>
      <c r="C3895" s="3" t="s">
        <v>8000</v>
      </c>
      <c r="D3895" s="6">
        <v>500</v>
      </c>
      <c r="E3895" s="8">
        <v>10775</v>
      </c>
      <c r="F3895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8268</v>
      </c>
      <c r="O3895">
        <f t="shared" si="240"/>
        <v>2155</v>
      </c>
      <c r="P3895" s="11">
        <f t="shared" si="241"/>
        <v>128.27000000000001</v>
      </c>
      <c r="Q3895" t="s">
        <v>8314</v>
      </c>
      <c r="R3895" t="s">
        <v>8315</v>
      </c>
      <c r="S3895" s="10">
        <f t="shared" si="242"/>
        <v>41779.657870370371</v>
      </c>
      <c r="T3895">
        <f t="shared" si="243"/>
        <v>2014</v>
      </c>
      <c r="U3895" s="15" t="str" cm="1">
        <f t="array" ref="U3895">_xlfn.IFS(MONTH($S3895)=1, "January", MONTH($S3895)=2, "Feburary", MONTH($S3895)=3, "March", MONTH($S3895)=4, "April", MONTH($S3895)=5, "May", MONTH($S3895)=6, "June", MONTH($S3895)=7, "July", MONTH($S3895)=8, "August", MONTH($S3895)=9, "September", MONTH($S3895)=10, "October", MONTH($S3895)=11, "November", MONTH($S3895)=12, "December")</f>
        <v>May</v>
      </c>
    </row>
    <row r="3896" spans="1:21" ht="30" x14ac:dyDescent="0.25">
      <c r="A3896">
        <v>3894</v>
      </c>
      <c r="B3896" s="3" t="s">
        <v>3890</v>
      </c>
      <c r="C3896" s="3" t="s">
        <v>8001</v>
      </c>
      <c r="D3896" s="6">
        <v>500</v>
      </c>
      <c r="E3896" s="8">
        <v>520</v>
      </c>
      <c r="F3896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8268</v>
      </c>
      <c r="O3896">
        <f t="shared" si="240"/>
        <v>104</v>
      </c>
      <c r="P3896" s="11">
        <f t="shared" si="241"/>
        <v>47.27</v>
      </c>
      <c r="Q3896" t="s">
        <v>8314</v>
      </c>
      <c r="R3896" t="s">
        <v>8315</v>
      </c>
      <c r="S3896" s="10">
        <f t="shared" si="242"/>
        <v>42679.958472222221</v>
      </c>
      <c r="T3896">
        <f t="shared" si="243"/>
        <v>2016</v>
      </c>
      <c r="U3896" s="15" t="str" cm="1">
        <f t="array" ref="U3896">_xlfn.IFS(MONTH($S3896)=1, "January", MONTH($S3896)=2, "Feburary", MONTH($S3896)=3, "March", MONTH($S3896)=4, "April", MONTH($S3896)=5, "May", MONTH($S3896)=6, "June", MONTH($S3896)=7, "July", MONTH($S3896)=8, "August", MONTH($S3896)=9, "September", MONTH($S3896)=10, "October", MONTH($S3896)=11, "November", MONTH($S3896)=12, "December")</f>
        <v>November</v>
      </c>
    </row>
    <row r="3897" spans="1:21" ht="30" x14ac:dyDescent="0.25">
      <c r="A3897">
        <v>3895</v>
      </c>
      <c r="B3897" s="3" t="s">
        <v>3891</v>
      </c>
      <c r="C3897" s="3" t="s">
        <v>8002</v>
      </c>
      <c r="D3897" s="6">
        <v>500</v>
      </c>
      <c r="E3897" s="8">
        <v>50</v>
      </c>
      <c r="F3897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8268</v>
      </c>
      <c r="O3897">
        <f t="shared" si="240"/>
        <v>10</v>
      </c>
      <c r="P3897" s="11">
        <f t="shared" si="241"/>
        <v>50</v>
      </c>
      <c r="Q3897" t="s">
        <v>8314</v>
      </c>
      <c r="R3897" t="s">
        <v>8315</v>
      </c>
      <c r="S3897" s="10">
        <f t="shared" si="242"/>
        <v>42032.250208333338</v>
      </c>
      <c r="T3897">
        <f t="shared" si="243"/>
        <v>2015</v>
      </c>
      <c r="U3897" s="15" t="str" cm="1">
        <f t="array" ref="U3897">_xlfn.IFS(MONTH($S3897)=1, "January", MONTH($S3897)=2, "Feburary", MONTH($S3897)=3, "March", MONTH($S3897)=4, "April", MONTH($S3897)=5, "May", MONTH($S3897)=6, "June", MONTH($S3897)=7, "July", MONTH($S3897)=8, "August", MONTH($S3897)=9, "September", MONTH($S3897)=10, "October", MONTH($S3897)=11, "November", MONTH($S3897)=12, "December")</f>
        <v>January</v>
      </c>
    </row>
    <row r="3898" spans="1:21" ht="30" x14ac:dyDescent="0.25">
      <c r="A3898">
        <v>3896</v>
      </c>
      <c r="B3898" s="3" t="s">
        <v>3892</v>
      </c>
      <c r="C3898" s="3" t="s">
        <v>8003</v>
      </c>
      <c r="D3898" s="6">
        <v>500</v>
      </c>
      <c r="E3898" s="8">
        <v>170</v>
      </c>
      <c r="F3898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8268</v>
      </c>
      <c r="O3898">
        <f t="shared" si="240"/>
        <v>34</v>
      </c>
      <c r="P3898" s="11">
        <f t="shared" si="241"/>
        <v>42.5</v>
      </c>
      <c r="Q3898" t="s">
        <v>8314</v>
      </c>
      <c r="R3898" t="s">
        <v>8315</v>
      </c>
      <c r="S3898" s="10">
        <f t="shared" si="242"/>
        <v>41793.191875000004</v>
      </c>
      <c r="T3898">
        <f t="shared" si="243"/>
        <v>2014</v>
      </c>
      <c r="U3898" s="15" t="str" cm="1">
        <f t="array" ref="U3898">_xlfn.IFS(MONTH($S3898)=1, "January", MONTH($S3898)=2, "Feburary", MONTH($S3898)=3, "March", MONTH($S3898)=4, "April", MONTH($S3898)=5, "May", MONTH($S3898)=6, "June", MONTH($S3898)=7, "July", MONTH($S3898)=8, "August", MONTH($S3898)=9, "September", MONTH($S3898)=10, "October", MONTH($S3898)=11, "November", MONTH($S3898)=12, "December")</f>
        <v>June</v>
      </c>
    </row>
    <row r="3899" spans="1:21" ht="30" x14ac:dyDescent="0.25">
      <c r="A3899">
        <v>3897</v>
      </c>
      <c r="B3899" s="3" t="s">
        <v>3893</v>
      </c>
      <c r="C3899" s="3" t="s">
        <v>8004</v>
      </c>
      <c r="D3899" s="6">
        <v>500</v>
      </c>
      <c r="E3899" s="8">
        <v>440</v>
      </c>
      <c r="F3899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8268</v>
      </c>
      <c r="O3899">
        <f t="shared" si="240"/>
        <v>88</v>
      </c>
      <c r="P3899" s="11">
        <f t="shared" si="241"/>
        <v>44</v>
      </c>
      <c r="Q3899" t="s">
        <v>8314</v>
      </c>
      <c r="R3899" t="s">
        <v>8315</v>
      </c>
      <c r="S3899" s="10">
        <f t="shared" si="242"/>
        <v>41982.87364583333</v>
      </c>
      <c r="T3899">
        <f t="shared" si="243"/>
        <v>2014</v>
      </c>
      <c r="U3899" s="15" t="str" cm="1">
        <f t="array" ref="U3899">_xlfn.IFS(MONTH($S3899)=1, "January", MONTH($S3899)=2, "Feburary", MONTH($S3899)=3, "March", MONTH($S3899)=4, "April", MONTH($S3899)=5, "May", MONTH($S3899)=6, "June", MONTH($S3899)=7, "July", MONTH($S3899)=8, "August", MONTH($S3899)=9, "September", MONTH($S3899)=10, "October", MONTH($S3899)=11, "November", MONTH($S3899)=12, "December")</f>
        <v>December</v>
      </c>
    </row>
    <row r="3900" spans="1:21" ht="45" x14ac:dyDescent="0.25">
      <c r="A3900">
        <v>3898</v>
      </c>
      <c r="B3900" s="3" t="s">
        <v>3894</v>
      </c>
      <c r="C3900" s="3" t="s">
        <v>8005</v>
      </c>
      <c r="D3900" s="6">
        <v>500</v>
      </c>
      <c r="E3900" s="8">
        <v>814</v>
      </c>
      <c r="F3900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8268</v>
      </c>
      <c r="O3900">
        <f t="shared" si="240"/>
        <v>163</v>
      </c>
      <c r="P3900" s="11">
        <f t="shared" si="241"/>
        <v>50.88</v>
      </c>
      <c r="Q3900" t="s">
        <v>8314</v>
      </c>
      <c r="R3900" t="s">
        <v>8315</v>
      </c>
      <c r="S3900" s="10">
        <f t="shared" si="242"/>
        <v>42193.482291666667</v>
      </c>
      <c r="T3900">
        <f t="shared" si="243"/>
        <v>2015</v>
      </c>
      <c r="U3900" s="15" t="str" cm="1">
        <f t="array" ref="U3900">_xlfn.IFS(MONTH($S3900)=1, "January", MONTH($S3900)=2, "Feburary", MONTH($S3900)=3, "March", MONTH($S3900)=4, "April", MONTH($S3900)=5, "May", MONTH($S3900)=6, "June", MONTH($S3900)=7, "July", MONTH($S3900)=8, "August", MONTH($S3900)=9, "September", MONTH($S3900)=10, "October", MONTH($S3900)=11, "November", MONTH($S3900)=12, "December")</f>
        <v>July</v>
      </c>
    </row>
    <row r="3901" spans="1:21" ht="30" x14ac:dyDescent="0.25">
      <c r="A3901">
        <v>3899</v>
      </c>
      <c r="B3901" s="3" t="s">
        <v>3895</v>
      </c>
      <c r="C3901" s="3" t="s">
        <v>8006</v>
      </c>
      <c r="D3901" s="6">
        <v>500</v>
      </c>
      <c r="E3901" s="8">
        <v>125</v>
      </c>
      <c r="F3901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8268</v>
      </c>
      <c r="O3901">
        <f t="shared" si="240"/>
        <v>25</v>
      </c>
      <c r="P3901" s="11">
        <f t="shared" si="241"/>
        <v>62.5</v>
      </c>
      <c r="Q3901" t="s">
        <v>8314</v>
      </c>
      <c r="R3901" t="s">
        <v>8315</v>
      </c>
      <c r="S3901" s="10">
        <f t="shared" si="242"/>
        <v>41843.775011574071</v>
      </c>
      <c r="T3901">
        <f t="shared" si="243"/>
        <v>2014</v>
      </c>
      <c r="U3901" s="15" t="str" cm="1">
        <f t="array" ref="U3901">_xlfn.IFS(MONTH($S3901)=1, "January", MONTH($S3901)=2, "Feburary", MONTH($S3901)=3, "March", MONTH($S3901)=4, "April", MONTH($S3901)=5, "May", MONTH($S3901)=6, "June", MONTH($S3901)=7, "July", MONTH($S3901)=8, "August", MONTH($S3901)=9, "September", MONTH($S3901)=10, "October", MONTH($S3901)=11, "November", MONTH($S3901)=12, "December")</f>
        <v>July</v>
      </c>
    </row>
    <row r="3902" spans="1:21" ht="30" x14ac:dyDescent="0.25">
      <c r="A3902">
        <v>3900</v>
      </c>
      <c r="B3902" s="3" t="s">
        <v>3896</v>
      </c>
      <c r="C3902" s="3" t="s">
        <v>8007</v>
      </c>
      <c r="D3902" s="6">
        <v>500</v>
      </c>
      <c r="E3902" s="8">
        <v>135</v>
      </c>
      <c r="F3902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8268</v>
      </c>
      <c r="O3902">
        <f t="shared" si="240"/>
        <v>27</v>
      </c>
      <c r="P3902" s="11">
        <f t="shared" si="241"/>
        <v>27</v>
      </c>
      <c r="Q3902" t="s">
        <v>8314</v>
      </c>
      <c r="R3902" t="s">
        <v>8315</v>
      </c>
      <c r="S3902" s="10">
        <f t="shared" si="242"/>
        <v>42136.092488425929</v>
      </c>
      <c r="T3902">
        <f t="shared" si="243"/>
        <v>2015</v>
      </c>
      <c r="U3902" s="15" t="str" cm="1">
        <f t="array" ref="U3902">_xlfn.IFS(MONTH($S3902)=1, "January", MONTH($S3902)=2, "Feburary", MONTH($S3902)=3, "March", MONTH($S3902)=4, "April", MONTH($S3902)=5, "May", MONTH($S3902)=6, "June", MONTH($S3902)=7, "July", MONTH($S3902)=8, "August", MONTH($S3902)=9, "September", MONTH($S3902)=10, "October", MONTH($S3902)=11, "November", MONTH($S3902)=12, "December")</f>
        <v>May</v>
      </c>
    </row>
    <row r="3903" spans="1:21" ht="30" x14ac:dyDescent="0.25">
      <c r="A3903">
        <v>3901</v>
      </c>
      <c r="B3903" s="3" t="s">
        <v>3897</v>
      </c>
      <c r="C3903" s="3" t="s">
        <v>8008</v>
      </c>
      <c r="D3903" s="6">
        <v>500</v>
      </c>
      <c r="E3903" s="8">
        <v>25</v>
      </c>
      <c r="F3903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8268</v>
      </c>
      <c r="O3903">
        <f t="shared" si="240"/>
        <v>5</v>
      </c>
      <c r="P3903" s="11">
        <f t="shared" si="241"/>
        <v>25</v>
      </c>
      <c r="Q3903" t="s">
        <v>8314</v>
      </c>
      <c r="R3903" t="s">
        <v>8315</v>
      </c>
      <c r="S3903" s="10">
        <f t="shared" si="242"/>
        <v>42317.826377314821</v>
      </c>
      <c r="T3903">
        <f t="shared" si="243"/>
        <v>2015</v>
      </c>
      <c r="U3903" s="15" t="str" cm="1">
        <f t="array" ref="U3903">_xlfn.IFS(MONTH($S3903)=1, "January", MONTH($S3903)=2, "Feburary", MONTH($S3903)=3, "March", MONTH($S3903)=4, "April", MONTH($S3903)=5, "May", MONTH($S3903)=6, "June", MONTH($S3903)=7, "July", MONTH($S3903)=8, "August", MONTH($S3903)=9, "September", MONTH($S3903)=10, "October", MONTH($S3903)=11, "November", MONTH($S3903)=12, "December")</f>
        <v>November</v>
      </c>
    </row>
    <row r="3904" spans="1:21" ht="30" x14ac:dyDescent="0.25">
      <c r="A3904">
        <v>3902</v>
      </c>
      <c r="B3904" s="3" t="s">
        <v>3898</v>
      </c>
      <c r="C3904" s="3" t="s">
        <v>8009</v>
      </c>
      <c r="D3904" s="6">
        <v>500</v>
      </c>
      <c r="E3904" s="8">
        <v>1465</v>
      </c>
      <c r="F3904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8268</v>
      </c>
      <c r="O3904">
        <f t="shared" si="240"/>
        <v>293</v>
      </c>
      <c r="P3904" s="11">
        <f t="shared" si="241"/>
        <v>47.26</v>
      </c>
      <c r="Q3904" t="s">
        <v>8314</v>
      </c>
      <c r="R3904" t="s">
        <v>8315</v>
      </c>
      <c r="S3904" s="10">
        <f t="shared" si="242"/>
        <v>42663.468078703707</v>
      </c>
      <c r="T3904">
        <f t="shared" si="243"/>
        <v>2016</v>
      </c>
      <c r="U3904" s="15" t="str" cm="1">
        <f t="array" ref="U3904">_xlfn.IFS(MONTH($S3904)=1, "January", MONTH($S3904)=2, "Feburary", MONTH($S3904)=3, "March", MONTH($S3904)=4, "April", MONTH($S3904)=5, "May", MONTH($S3904)=6, "June", MONTH($S3904)=7, "July", MONTH($S3904)=8, "August", MONTH($S3904)=9, "September", MONTH($S3904)=10, "October", MONTH($S3904)=11, "November", MONTH($S3904)=12, "December")</f>
        <v>October</v>
      </c>
    </row>
    <row r="3905" spans="1:21" ht="30" x14ac:dyDescent="0.25">
      <c r="A3905">
        <v>3903</v>
      </c>
      <c r="B3905" s="3" t="s">
        <v>3899</v>
      </c>
      <c r="C3905" s="3" t="s">
        <v>8010</v>
      </c>
      <c r="D3905" s="6">
        <v>500</v>
      </c>
      <c r="E3905" s="8">
        <v>0</v>
      </c>
      <c r="F3905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8268</v>
      </c>
      <c r="O3905">
        <f t="shared" si="240"/>
        <v>0</v>
      </c>
      <c r="P3905" s="11">
        <f t="shared" si="241"/>
        <v>0</v>
      </c>
      <c r="Q3905" t="s">
        <v>8314</v>
      </c>
      <c r="R3905" t="s">
        <v>8315</v>
      </c>
      <c r="S3905" s="10">
        <f t="shared" si="242"/>
        <v>42186.01116898148</v>
      </c>
      <c r="T3905">
        <f t="shared" si="243"/>
        <v>2015</v>
      </c>
      <c r="U3905" s="15" t="str" cm="1">
        <f t="array" ref="U3905">_xlfn.IFS(MONTH($S3905)=1, "January", MONTH($S3905)=2, "Feburary", MONTH($S3905)=3, "March", MONTH($S3905)=4, "April", MONTH($S3905)=5, "May", MONTH($S3905)=6, "June", MONTH($S3905)=7, "July", MONTH($S3905)=8, "August", MONTH($S3905)=9, "September", MONTH($S3905)=10, "October", MONTH($S3905)=11, "November", MONTH($S3905)=12, "December")</f>
        <v>July</v>
      </c>
    </row>
    <row r="3906" spans="1:21" x14ac:dyDescent="0.25">
      <c r="A3906">
        <v>3904</v>
      </c>
      <c r="B3906" s="3" t="s">
        <v>3900</v>
      </c>
      <c r="C3906" s="3" t="s">
        <v>8011</v>
      </c>
      <c r="D3906" s="6">
        <v>500</v>
      </c>
      <c r="E3906" s="8">
        <v>3</v>
      </c>
      <c r="F3906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8268</v>
      </c>
      <c r="O3906">
        <f t="shared" si="240"/>
        <v>1</v>
      </c>
      <c r="P3906" s="11">
        <f t="shared" si="241"/>
        <v>1.5</v>
      </c>
      <c r="Q3906" t="s">
        <v>8314</v>
      </c>
      <c r="R3906" t="s">
        <v>8315</v>
      </c>
      <c r="S3906" s="10">
        <f t="shared" si="242"/>
        <v>42095.229166666672</v>
      </c>
      <c r="T3906">
        <f t="shared" si="243"/>
        <v>2015</v>
      </c>
      <c r="U3906" s="15" t="str" cm="1">
        <f t="array" ref="U3906">_xlfn.IFS(MONTH($S3906)=1, "January", MONTH($S3906)=2, "Feburary", MONTH($S3906)=3, "March", MONTH($S3906)=4, "April", MONTH($S3906)=5, "May", MONTH($S3906)=6, "June", MONTH($S3906)=7, "July", MONTH($S3906)=8, "August", MONTH($S3906)=9, "September", MONTH($S3906)=10, "October", MONTH($S3906)=11, "November", MONTH($S3906)=12, "December")</f>
        <v>April</v>
      </c>
    </row>
    <row r="3907" spans="1:21" ht="30" x14ac:dyDescent="0.25">
      <c r="A3907">
        <v>3905</v>
      </c>
      <c r="B3907" s="3" t="s">
        <v>3901</v>
      </c>
      <c r="C3907" s="3" t="s">
        <v>8012</v>
      </c>
      <c r="D3907" s="6">
        <v>500</v>
      </c>
      <c r="E3907" s="8">
        <v>173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8268</v>
      </c>
      <c r="O3907">
        <f t="shared" ref="O3907:O3970" si="244">ROUND($E3907/$D3907*100, 0)</f>
        <v>35</v>
      </c>
      <c r="P3907" s="11">
        <f t="shared" ref="P3907:P3970" si="245">IFERROR(ROUND($E3907/$L3907, 2), 0)</f>
        <v>24.71</v>
      </c>
      <c r="Q3907" t="s">
        <v>8314</v>
      </c>
      <c r="R3907" t="s">
        <v>8315</v>
      </c>
      <c r="S3907" s="10">
        <f t="shared" ref="S3907:S3970" si="246">((($J3907/60)/60)/24)+DATE(1970,1,1)</f>
        <v>42124.623877314814</v>
      </c>
      <c r="T3907">
        <f t="shared" ref="T3907:T3970" si="247">YEAR($S3907)</f>
        <v>2015</v>
      </c>
      <c r="U3907" s="15" t="str" cm="1">
        <f t="array" ref="U3907">_xlfn.IFS(MONTH($S3907)=1, "January", MONTH($S3907)=2, "Feburary", MONTH($S3907)=3, "March", MONTH($S3907)=4, "April", MONTH($S3907)=5, "May", MONTH($S3907)=6, "June", MONTH($S3907)=7, "July", MONTH($S3907)=8, "August", MONTH($S3907)=9, "September", MONTH($S3907)=10, "October", MONTH($S3907)=11, "November", MONTH($S3907)=12, "December")</f>
        <v>April</v>
      </c>
    </row>
    <row r="3908" spans="1:21" ht="30" x14ac:dyDescent="0.25">
      <c r="A3908">
        <v>3906</v>
      </c>
      <c r="B3908" s="3" t="s">
        <v>3902</v>
      </c>
      <c r="C3908" s="3" t="s">
        <v>8013</v>
      </c>
      <c r="D3908" s="6">
        <v>500</v>
      </c>
      <c r="E3908" s="8">
        <v>1010</v>
      </c>
      <c r="F3908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8268</v>
      </c>
      <c r="O3908">
        <f t="shared" si="244"/>
        <v>202</v>
      </c>
      <c r="P3908" s="11">
        <f t="shared" si="245"/>
        <v>63.13</v>
      </c>
      <c r="Q3908" t="s">
        <v>8314</v>
      </c>
      <c r="R3908" t="s">
        <v>8315</v>
      </c>
      <c r="S3908" s="10">
        <f t="shared" si="246"/>
        <v>42143.917743055557</v>
      </c>
      <c r="T3908">
        <f t="shared" si="247"/>
        <v>2015</v>
      </c>
      <c r="U3908" s="15" t="str" cm="1">
        <f t="array" ref="U3908">_xlfn.IFS(MONTH($S3908)=1, "January", MONTH($S3908)=2, "Feburary", MONTH($S3908)=3, "March", MONTH($S3908)=4, "April", MONTH($S3908)=5, "May", MONTH($S3908)=6, "June", MONTH($S3908)=7, "July", MONTH($S3908)=8, "August", MONTH($S3908)=9, "September", MONTH($S3908)=10, "October", MONTH($S3908)=11, "November", MONTH($S3908)=12, "December")</f>
        <v>May</v>
      </c>
    </row>
    <row r="3909" spans="1:21" ht="30" x14ac:dyDescent="0.25">
      <c r="A3909">
        <v>3907</v>
      </c>
      <c r="B3909" s="3" t="s">
        <v>3903</v>
      </c>
      <c r="C3909" s="3" t="s">
        <v>8014</v>
      </c>
      <c r="D3909" s="6">
        <v>500</v>
      </c>
      <c r="E3909" s="8">
        <v>153</v>
      </c>
      <c r="F3909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8268</v>
      </c>
      <c r="O3909">
        <f t="shared" si="244"/>
        <v>31</v>
      </c>
      <c r="P3909" s="11">
        <f t="shared" si="245"/>
        <v>38.25</v>
      </c>
      <c r="Q3909" t="s">
        <v>8314</v>
      </c>
      <c r="R3909" t="s">
        <v>8315</v>
      </c>
      <c r="S3909" s="10">
        <f t="shared" si="246"/>
        <v>41906.819513888891</v>
      </c>
      <c r="T3909">
        <f t="shared" si="247"/>
        <v>2014</v>
      </c>
      <c r="U3909" s="15" t="str" cm="1">
        <f t="array" ref="U3909">_xlfn.IFS(MONTH($S3909)=1, "January", MONTH($S3909)=2, "Feburary", MONTH($S3909)=3, "March", MONTH($S3909)=4, "April", MONTH($S3909)=5, "May", MONTH($S3909)=6, "June", MONTH($S3909)=7, "July", MONTH($S3909)=8, "August", MONTH($S3909)=9, "September", MONTH($S3909)=10, "October", MONTH($S3909)=11, "November", MONTH($S3909)=12, "December")</f>
        <v>September</v>
      </c>
    </row>
    <row r="3910" spans="1:21" ht="30" x14ac:dyDescent="0.25">
      <c r="A3910">
        <v>3908</v>
      </c>
      <c r="B3910" s="3" t="s">
        <v>3904</v>
      </c>
      <c r="C3910" s="3" t="s">
        <v>8015</v>
      </c>
      <c r="D3910" s="6">
        <v>500</v>
      </c>
      <c r="E3910" s="8">
        <v>65</v>
      </c>
      <c r="F3910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8268</v>
      </c>
      <c r="O3910">
        <f t="shared" si="244"/>
        <v>13</v>
      </c>
      <c r="P3910" s="11">
        <f t="shared" si="245"/>
        <v>16.25</v>
      </c>
      <c r="Q3910" t="s">
        <v>8314</v>
      </c>
      <c r="R3910" t="s">
        <v>8315</v>
      </c>
      <c r="S3910" s="10">
        <f t="shared" si="246"/>
        <v>41834.135370370372</v>
      </c>
      <c r="T3910">
        <f t="shared" si="247"/>
        <v>2014</v>
      </c>
      <c r="U3910" s="15" t="str" cm="1">
        <f t="array" ref="U3910">_xlfn.IFS(MONTH($S3910)=1, "January", MONTH($S3910)=2, "Feburary", MONTH($S3910)=3, "March", MONTH($S3910)=4, "April", MONTH($S3910)=5, "May", MONTH($S3910)=6, "June", MONTH($S3910)=7, "July", MONTH($S3910)=8, "August", MONTH($S3910)=9, "September", MONTH($S3910)=10, "October", MONTH($S3910)=11, "November", MONTH($S3910)=12, "December")</f>
        <v>July</v>
      </c>
    </row>
    <row r="3911" spans="1:21" ht="30" x14ac:dyDescent="0.25">
      <c r="A3911">
        <v>3909</v>
      </c>
      <c r="B3911" s="3" t="s">
        <v>3905</v>
      </c>
      <c r="C3911" s="3" t="s">
        <v>8016</v>
      </c>
      <c r="D3911" s="6">
        <v>500</v>
      </c>
      <c r="E3911" s="8">
        <v>135</v>
      </c>
      <c r="F3911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8268</v>
      </c>
      <c r="O3911">
        <f t="shared" si="244"/>
        <v>27</v>
      </c>
      <c r="P3911" s="11">
        <f t="shared" si="245"/>
        <v>33.75</v>
      </c>
      <c r="Q3911" t="s">
        <v>8314</v>
      </c>
      <c r="R3911" t="s">
        <v>8315</v>
      </c>
      <c r="S3911" s="10">
        <f t="shared" si="246"/>
        <v>41863.359282407408</v>
      </c>
      <c r="T3911">
        <f t="shared" si="247"/>
        <v>2014</v>
      </c>
      <c r="U3911" s="15" t="str" cm="1">
        <f t="array" ref="U3911">_xlfn.IFS(MONTH($S3911)=1, "January", MONTH($S3911)=2, "Feburary", MONTH($S3911)=3, "March", MONTH($S3911)=4, "April", MONTH($S3911)=5, "May", MONTH($S3911)=6, "June", MONTH($S3911)=7, "July", MONTH($S3911)=8, "August", MONTH($S3911)=9, "September", MONTH($S3911)=10, "October", MONTH($S3911)=11, "November", MONTH($S3911)=12, "December")</f>
        <v>August</v>
      </c>
    </row>
    <row r="3912" spans="1:21" ht="30" x14ac:dyDescent="0.25">
      <c r="A3912">
        <v>3910</v>
      </c>
      <c r="B3912" s="3" t="s">
        <v>3906</v>
      </c>
      <c r="C3912" s="3" t="s">
        <v>8017</v>
      </c>
      <c r="D3912" s="6">
        <v>500</v>
      </c>
      <c r="E3912" s="8">
        <v>185</v>
      </c>
      <c r="F3912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8268</v>
      </c>
      <c r="O3912">
        <f t="shared" si="244"/>
        <v>37</v>
      </c>
      <c r="P3912" s="11">
        <f t="shared" si="245"/>
        <v>61.67</v>
      </c>
      <c r="Q3912" t="s">
        <v>8314</v>
      </c>
      <c r="R3912" t="s">
        <v>8315</v>
      </c>
      <c r="S3912" s="10">
        <f t="shared" si="246"/>
        <v>42224.756909722222</v>
      </c>
      <c r="T3912">
        <f t="shared" si="247"/>
        <v>2015</v>
      </c>
      <c r="U3912" s="15" t="str" cm="1">
        <f t="array" ref="U3912">_xlfn.IFS(MONTH($S3912)=1, "January", MONTH($S3912)=2, "Feburary", MONTH($S3912)=3, "March", MONTH($S3912)=4, "April", MONTH($S3912)=5, "May", MONTH($S3912)=6, "June", MONTH($S3912)=7, "July", MONTH($S3912)=8, "August", MONTH($S3912)=9, "September", MONTH($S3912)=10, "October", MONTH($S3912)=11, "November", MONTH($S3912)=12, "December")</f>
        <v>August</v>
      </c>
    </row>
    <row r="3913" spans="1:21" ht="30" x14ac:dyDescent="0.25">
      <c r="A3913">
        <v>3911</v>
      </c>
      <c r="B3913" s="3" t="s">
        <v>3907</v>
      </c>
      <c r="C3913" s="3" t="s">
        <v>8018</v>
      </c>
      <c r="D3913" s="6">
        <v>500</v>
      </c>
      <c r="E3913" s="8">
        <v>2993</v>
      </c>
      <c r="F3913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8268</v>
      </c>
      <c r="O3913">
        <f t="shared" si="244"/>
        <v>599</v>
      </c>
      <c r="P3913" s="11">
        <f t="shared" si="245"/>
        <v>83.14</v>
      </c>
      <c r="Q3913" t="s">
        <v>8314</v>
      </c>
      <c r="R3913" t="s">
        <v>8315</v>
      </c>
      <c r="S3913" s="10">
        <f t="shared" si="246"/>
        <v>41939.8122337963</v>
      </c>
      <c r="T3913">
        <f t="shared" si="247"/>
        <v>2014</v>
      </c>
      <c r="U3913" s="15" t="str" cm="1">
        <f t="array" ref="U3913">_xlfn.IFS(MONTH($S3913)=1, "January", MONTH($S3913)=2, "Feburary", MONTH($S3913)=3, "March", MONTH($S3913)=4, "April", MONTH($S3913)=5, "May", MONTH($S3913)=6, "June", MONTH($S3913)=7, "July", MONTH($S3913)=8, "August", MONTH($S3913)=9, "September", MONTH($S3913)=10, "October", MONTH($S3913)=11, "November", MONTH($S3913)=12, "December")</f>
        <v>October</v>
      </c>
    </row>
    <row r="3914" spans="1:21" ht="30" x14ac:dyDescent="0.25">
      <c r="A3914">
        <v>3912</v>
      </c>
      <c r="B3914" s="3" t="s">
        <v>3908</v>
      </c>
      <c r="C3914" s="3" t="s">
        <v>8019</v>
      </c>
      <c r="D3914" s="6">
        <v>500</v>
      </c>
      <c r="E3914" s="8">
        <v>1</v>
      </c>
      <c r="F3914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8268</v>
      </c>
      <c r="O3914">
        <f t="shared" si="244"/>
        <v>0</v>
      </c>
      <c r="P3914" s="11">
        <f t="shared" si="245"/>
        <v>1</v>
      </c>
      <c r="Q3914" t="s">
        <v>8314</v>
      </c>
      <c r="R3914" t="s">
        <v>8315</v>
      </c>
      <c r="S3914" s="10">
        <f t="shared" si="246"/>
        <v>42059.270023148143</v>
      </c>
      <c r="T3914">
        <f t="shared" si="247"/>
        <v>2015</v>
      </c>
      <c r="U3914" s="15" t="str" cm="1">
        <f t="array" ref="U3914">_xlfn.IFS(MONTH($S3914)=1, "January", MONTH($S3914)=2, "Feburary", MONTH($S3914)=3, "March", MONTH($S3914)=4, "April", MONTH($S3914)=5, "May", MONTH($S3914)=6, "June", MONTH($S3914)=7, "July", MONTH($S3914)=8, "August", MONTH($S3914)=9, "September", MONTH($S3914)=10, "October", MONTH($S3914)=11, "November", MONTH($S3914)=12, "December")</f>
        <v>Feburary</v>
      </c>
    </row>
    <row r="3915" spans="1:21" ht="30" x14ac:dyDescent="0.25">
      <c r="A3915">
        <v>3913</v>
      </c>
      <c r="B3915" s="3" t="s">
        <v>3909</v>
      </c>
      <c r="C3915" s="3" t="s">
        <v>8020</v>
      </c>
      <c r="D3915" s="6">
        <v>500</v>
      </c>
      <c r="E3915" s="8">
        <v>1000</v>
      </c>
      <c r="F3915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8268</v>
      </c>
      <c r="O3915">
        <f t="shared" si="244"/>
        <v>200</v>
      </c>
      <c r="P3915" s="11">
        <f t="shared" si="245"/>
        <v>142.86000000000001</v>
      </c>
      <c r="Q3915" t="s">
        <v>8314</v>
      </c>
      <c r="R3915" t="s">
        <v>8315</v>
      </c>
      <c r="S3915" s="10">
        <f t="shared" si="246"/>
        <v>42308.211215277777</v>
      </c>
      <c r="T3915">
        <f t="shared" si="247"/>
        <v>2015</v>
      </c>
      <c r="U3915" s="15" t="str" cm="1">
        <f t="array" ref="U3915">_xlfn.IFS(MONTH($S3915)=1, "January", MONTH($S3915)=2, "Feburary", MONTH($S3915)=3, "March", MONTH($S3915)=4, "April", MONTH($S3915)=5, "May", MONTH($S3915)=6, "June", MONTH($S3915)=7, "July", MONTH($S3915)=8, "August", MONTH($S3915)=9, "September", MONTH($S3915)=10, "October", MONTH($S3915)=11, "November", MONTH($S3915)=12, "December")</f>
        <v>October</v>
      </c>
    </row>
    <row r="3916" spans="1:21" ht="30" x14ac:dyDescent="0.25">
      <c r="A3916">
        <v>3914</v>
      </c>
      <c r="B3916" s="3" t="s">
        <v>3910</v>
      </c>
      <c r="C3916" s="3" t="s">
        <v>8021</v>
      </c>
      <c r="D3916" s="6">
        <v>500</v>
      </c>
      <c r="E3916" s="8">
        <v>909</v>
      </c>
      <c r="F3916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8268</v>
      </c>
      <c r="O3916">
        <f t="shared" si="244"/>
        <v>182</v>
      </c>
      <c r="P3916" s="11">
        <f t="shared" si="245"/>
        <v>33.67</v>
      </c>
      <c r="Q3916" t="s">
        <v>8314</v>
      </c>
      <c r="R3916" t="s">
        <v>8315</v>
      </c>
      <c r="S3916" s="10">
        <f t="shared" si="246"/>
        <v>42114.818935185183</v>
      </c>
      <c r="T3916">
        <f t="shared" si="247"/>
        <v>2015</v>
      </c>
      <c r="U3916" s="15" t="str" cm="1">
        <f t="array" ref="U3916">_xlfn.IFS(MONTH($S3916)=1, "January", MONTH($S3916)=2, "Feburary", MONTH($S3916)=3, "March", MONTH($S3916)=4, "April", MONTH($S3916)=5, "May", MONTH($S3916)=6, "June", MONTH($S3916)=7, "July", MONTH($S3916)=8, "August", MONTH($S3916)=9, "September", MONTH($S3916)=10, "October", MONTH($S3916)=11, "November", MONTH($S3916)=12, "December")</f>
        <v>April</v>
      </c>
    </row>
    <row r="3917" spans="1:21" ht="30" x14ac:dyDescent="0.25">
      <c r="A3917">
        <v>3915</v>
      </c>
      <c r="B3917" s="3" t="s">
        <v>3911</v>
      </c>
      <c r="C3917" s="3" t="s">
        <v>8022</v>
      </c>
      <c r="D3917" s="6">
        <v>500</v>
      </c>
      <c r="E3917" s="8">
        <v>5</v>
      </c>
      <c r="F3917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8268</v>
      </c>
      <c r="O3917">
        <f t="shared" si="244"/>
        <v>1</v>
      </c>
      <c r="P3917" s="11">
        <f t="shared" si="245"/>
        <v>5</v>
      </c>
      <c r="Q3917" t="s">
        <v>8314</v>
      </c>
      <c r="R3917" t="s">
        <v>8315</v>
      </c>
      <c r="S3917" s="10">
        <f t="shared" si="246"/>
        <v>42492.98505787037</v>
      </c>
      <c r="T3917">
        <f t="shared" si="247"/>
        <v>2016</v>
      </c>
      <c r="U3917" s="15" t="str" cm="1">
        <f t="array" ref="U3917">_xlfn.IFS(MONTH($S3917)=1, "January", MONTH($S3917)=2, "Feburary", MONTH($S3917)=3, "March", MONTH($S3917)=4, "April", MONTH($S3917)=5, "May", MONTH($S3917)=6, "June", MONTH($S3917)=7, "July", MONTH($S3917)=8, "August", MONTH($S3917)=9, "September", MONTH($S3917)=10, "October", MONTH($S3917)=11, "November", MONTH($S3917)=12, "December")</f>
        <v>May</v>
      </c>
    </row>
    <row r="3918" spans="1:21" ht="30" x14ac:dyDescent="0.25">
      <c r="A3918">
        <v>3916</v>
      </c>
      <c r="B3918" s="3" t="s">
        <v>3912</v>
      </c>
      <c r="C3918" s="3" t="s">
        <v>8023</v>
      </c>
      <c r="D3918" s="6">
        <v>500</v>
      </c>
      <c r="E3918" s="8">
        <v>0</v>
      </c>
      <c r="F3918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8268</v>
      </c>
      <c r="O3918">
        <f t="shared" si="244"/>
        <v>0</v>
      </c>
      <c r="P3918" s="11">
        <f t="shared" si="245"/>
        <v>0</v>
      </c>
      <c r="Q3918" t="s">
        <v>8314</v>
      </c>
      <c r="R3918" t="s">
        <v>8315</v>
      </c>
      <c r="S3918" s="10">
        <f t="shared" si="246"/>
        <v>42494.471666666665</v>
      </c>
      <c r="T3918">
        <f t="shared" si="247"/>
        <v>2016</v>
      </c>
      <c r="U3918" s="15" t="str" cm="1">
        <f t="array" ref="U3918">_xlfn.IFS(MONTH($S3918)=1, "January", MONTH($S3918)=2, "Feburary", MONTH($S3918)=3, "March", MONTH($S3918)=4, "April", MONTH($S3918)=5, "May", MONTH($S3918)=6, "June", MONTH($S3918)=7, "July", MONTH($S3918)=8, "August", MONTH($S3918)=9, "September", MONTH($S3918)=10, "October", MONTH($S3918)=11, "November", MONTH($S3918)=12, "December")</f>
        <v>May</v>
      </c>
    </row>
    <row r="3919" spans="1:21" ht="30" x14ac:dyDescent="0.25">
      <c r="A3919">
        <v>3917</v>
      </c>
      <c r="B3919" s="3" t="s">
        <v>3913</v>
      </c>
      <c r="C3919" s="3" t="s">
        <v>8024</v>
      </c>
      <c r="D3919" s="6">
        <v>500</v>
      </c>
      <c r="E3919" s="8">
        <v>10</v>
      </c>
      <c r="F3919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8268</v>
      </c>
      <c r="O3919">
        <f t="shared" si="244"/>
        <v>2</v>
      </c>
      <c r="P3919" s="11">
        <f t="shared" si="245"/>
        <v>10</v>
      </c>
      <c r="Q3919" t="s">
        <v>8314</v>
      </c>
      <c r="R3919" t="s">
        <v>8315</v>
      </c>
      <c r="S3919" s="10">
        <f t="shared" si="246"/>
        <v>41863.527326388888</v>
      </c>
      <c r="T3919">
        <f t="shared" si="247"/>
        <v>2014</v>
      </c>
      <c r="U3919" s="15" t="str" cm="1">
        <f t="array" ref="U3919">_xlfn.IFS(MONTH($S3919)=1, "January", MONTH($S3919)=2, "Feburary", MONTH($S3919)=3, "March", MONTH($S3919)=4, "April", MONTH($S3919)=5, "May", MONTH($S3919)=6, "June", MONTH($S3919)=7, "July", MONTH($S3919)=8, "August", MONTH($S3919)=9, "September", MONTH($S3919)=10, "October", MONTH($S3919)=11, "November", MONTH($S3919)=12, "December")</f>
        <v>August</v>
      </c>
    </row>
    <row r="3920" spans="1:21" ht="30" x14ac:dyDescent="0.25">
      <c r="A3920">
        <v>3918</v>
      </c>
      <c r="B3920" s="3" t="s">
        <v>3914</v>
      </c>
      <c r="C3920" s="3" t="s">
        <v>8025</v>
      </c>
      <c r="D3920" s="6">
        <v>500</v>
      </c>
      <c r="E3920" s="8">
        <v>120</v>
      </c>
      <c r="F3920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8268</v>
      </c>
      <c r="O3920">
        <f t="shared" si="244"/>
        <v>24</v>
      </c>
      <c r="P3920" s="11">
        <f t="shared" si="245"/>
        <v>40</v>
      </c>
      <c r="Q3920" t="s">
        <v>8314</v>
      </c>
      <c r="R3920" t="s">
        <v>8315</v>
      </c>
      <c r="S3920" s="10">
        <f t="shared" si="246"/>
        <v>41843.664618055554</v>
      </c>
      <c r="T3920">
        <f t="shared" si="247"/>
        <v>2014</v>
      </c>
      <c r="U3920" s="15" t="str" cm="1">
        <f t="array" ref="U3920">_xlfn.IFS(MONTH($S3920)=1, "January", MONTH($S3920)=2, "Feburary", MONTH($S3920)=3, "March", MONTH($S3920)=4, "April", MONTH($S3920)=5, "May", MONTH($S3920)=6, "June", MONTH($S3920)=7, "July", MONTH($S3920)=8, "August", MONTH($S3920)=9, "September", MONTH($S3920)=10, "October", MONTH($S3920)=11, "November", MONTH($S3920)=12, "December")</f>
        <v>July</v>
      </c>
    </row>
    <row r="3921" spans="1:21" ht="30" x14ac:dyDescent="0.25">
      <c r="A3921">
        <v>3919</v>
      </c>
      <c r="B3921" s="3" t="s">
        <v>3915</v>
      </c>
      <c r="C3921" s="3" t="s">
        <v>8026</v>
      </c>
      <c r="D3921" s="6">
        <v>500</v>
      </c>
      <c r="E3921" s="8">
        <v>90</v>
      </c>
      <c r="F3921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8268</v>
      </c>
      <c r="O3921">
        <f t="shared" si="244"/>
        <v>18</v>
      </c>
      <c r="P3921" s="11">
        <f t="shared" si="245"/>
        <v>30</v>
      </c>
      <c r="Q3921" t="s">
        <v>8314</v>
      </c>
      <c r="R3921" t="s">
        <v>8315</v>
      </c>
      <c r="S3921" s="10">
        <f t="shared" si="246"/>
        <v>42358.684872685189</v>
      </c>
      <c r="T3921">
        <f t="shared" si="247"/>
        <v>2015</v>
      </c>
      <c r="U3921" s="15" t="str" cm="1">
        <f t="array" ref="U3921">_xlfn.IFS(MONTH($S3921)=1, "January", MONTH($S3921)=2, "Feburary", MONTH($S3921)=3, "March", MONTH($S3921)=4, "April", MONTH($S3921)=5, "May", MONTH($S3921)=6, "June", MONTH($S3921)=7, "July", MONTH($S3921)=8, "August", MONTH($S3921)=9, "September", MONTH($S3921)=10, "October", MONTH($S3921)=11, "November", MONTH($S3921)=12, "December")</f>
        <v>December</v>
      </c>
    </row>
    <row r="3922" spans="1:21" ht="30" x14ac:dyDescent="0.25">
      <c r="A3922">
        <v>3920</v>
      </c>
      <c r="B3922" s="3" t="s">
        <v>3916</v>
      </c>
      <c r="C3922" s="3" t="s">
        <v>8027</v>
      </c>
      <c r="D3922" s="6">
        <v>500</v>
      </c>
      <c r="E3922" s="8">
        <v>135</v>
      </c>
      <c r="F3922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8268</v>
      </c>
      <c r="O3922">
        <f t="shared" si="244"/>
        <v>27</v>
      </c>
      <c r="P3922" s="11">
        <f t="shared" si="245"/>
        <v>45</v>
      </c>
      <c r="Q3922" t="s">
        <v>8314</v>
      </c>
      <c r="R3922" t="s">
        <v>8315</v>
      </c>
      <c r="S3922" s="10">
        <f t="shared" si="246"/>
        <v>42657.38726851852</v>
      </c>
      <c r="T3922">
        <f t="shared" si="247"/>
        <v>2016</v>
      </c>
      <c r="U3922" s="15" t="str" cm="1">
        <f t="array" ref="U3922">_xlfn.IFS(MONTH($S3922)=1, "January", MONTH($S3922)=2, "Feburary", MONTH($S3922)=3, "March", MONTH($S3922)=4, "April", MONTH($S3922)=5, "May", MONTH($S3922)=6, "June", MONTH($S3922)=7, "July", MONTH($S3922)=8, "August", MONTH($S3922)=9, "September", MONTH($S3922)=10, "October", MONTH($S3922)=11, "November", MONTH($S3922)=12, "December")</f>
        <v>October</v>
      </c>
    </row>
    <row r="3923" spans="1:21" ht="30" x14ac:dyDescent="0.25">
      <c r="A3923">
        <v>3921</v>
      </c>
      <c r="B3923" s="3" t="s">
        <v>3917</v>
      </c>
      <c r="C3923" s="3" t="s">
        <v>8028</v>
      </c>
      <c r="D3923" s="6">
        <v>500</v>
      </c>
      <c r="E3923" s="8">
        <v>0</v>
      </c>
      <c r="F3923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8268</v>
      </c>
      <c r="O3923">
        <f t="shared" si="244"/>
        <v>0</v>
      </c>
      <c r="P3923" s="11">
        <f t="shared" si="245"/>
        <v>0</v>
      </c>
      <c r="Q3923" t="s">
        <v>8314</v>
      </c>
      <c r="R3923" t="s">
        <v>8315</v>
      </c>
      <c r="S3923" s="10">
        <f t="shared" si="246"/>
        <v>41926.542303240742</v>
      </c>
      <c r="T3923">
        <f t="shared" si="247"/>
        <v>2014</v>
      </c>
      <c r="U3923" s="15" t="str" cm="1">
        <f t="array" ref="U3923">_xlfn.IFS(MONTH($S3923)=1, "January", MONTH($S3923)=2, "Feburary", MONTH($S3923)=3, "March", MONTH($S3923)=4, "April", MONTH($S3923)=5, "May", MONTH($S3923)=6, "June", MONTH($S3923)=7, "July", MONTH($S3923)=8, "August", MONTH($S3923)=9, "September", MONTH($S3923)=10, "October", MONTH($S3923)=11, "November", MONTH($S3923)=12, "December")</f>
        <v>October</v>
      </c>
    </row>
    <row r="3924" spans="1:21" ht="30" x14ac:dyDescent="0.25">
      <c r="A3924">
        <v>3922</v>
      </c>
      <c r="B3924" s="3" t="s">
        <v>3918</v>
      </c>
      <c r="C3924" s="3" t="s">
        <v>8029</v>
      </c>
      <c r="D3924" s="6">
        <v>500</v>
      </c>
      <c r="E3924" s="8">
        <v>61</v>
      </c>
      <c r="F3924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8268</v>
      </c>
      <c r="O3924">
        <f t="shared" si="244"/>
        <v>12</v>
      </c>
      <c r="P3924" s="11">
        <f t="shared" si="245"/>
        <v>10.17</v>
      </c>
      <c r="Q3924" t="s">
        <v>8314</v>
      </c>
      <c r="R3924" t="s">
        <v>8315</v>
      </c>
      <c r="S3924" s="10">
        <f t="shared" si="246"/>
        <v>42020.768634259264</v>
      </c>
      <c r="T3924">
        <f t="shared" si="247"/>
        <v>2015</v>
      </c>
      <c r="U3924" s="15" t="str" cm="1">
        <f t="array" ref="U3924">_xlfn.IFS(MONTH($S3924)=1, "January", MONTH($S3924)=2, "Feburary", MONTH($S3924)=3, "March", MONTH($S3924)=4, "April", MONTH($S3924)=5, "May", MONTH($S3924)=6, "June", MONTH($S3924)=7, "July", MONTH($S3924)=8, "August", MONTH($S3924)=9, "September", MONTH($S3924)=10, "October", MONTH($S3924)=11, "November", MONTH($S3924)=12, "December")</f>
        <v>January</v>
      </c>
    </row>
    <row r="3925" spans="1:21" ht="30" x14ac:dyDescent="0.25">
      <c r="A3925">
        <v>3923</v>
      </c>
      <c r="B3925" s="3" t="s">
        <v>3919</v>
      </c>
      <c r="C3925" s="3" t="s">
        <v>8030</v>
      </c>
      <c r="D3925" s="6">
        <v>500</v>
      </c>
      <c r="E3925" s="8">
        <v>1384</v>
      </c>
      <c r="F3925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8268</v>
      </c>
      <c r="O3925">
        <f t="shared" si="244"/>
        <v>277</v>
      </c>
      <c r="P3925" s="11">
        <f t="shared" si="245"/>
        <v>81.41</v>
      </c>
      <c r="Q3925" t="s">
        <v>8314</v>
      </c>
      <c r="R3925" t="s">
        <v>8315</v>
      </c>
      <c r="S3925" s="10">
        <f t="shared" si="246"/>
        <v>42075.979988425926</v>
      </c>
      <c r="T3925">
        <f t="shared" si="247"/>
        <v>2015</v>
      </c>
      <c r="U3925" s="15" t="str" cm="1">
        <f t="array" ref="U3925">_xlfn.IFS(MONTH($S3925)=1, "January", MONTH($S3925)=2, "Feburary", MONTH($S3925)=3, "March", MONTH($S3925)=4, "April", MONTH($S3925)=5, "May", MONTH($S3925)=6, "June", MONTH($S3925)=7, "July", MONTH($S3925)=8, "August", MONTH($S3925)=9, "September", MONTH($S3925)=10, "October", MONTH($S3925)=11, "November", MONTH($S3925)=12, "December")</f>
        <v>March</v>
      </c>
    </row>
    <row r="3926" spans="1:21" ht="30" x14ac:dyDescent="0.25">
      <c r="A3926">
        <v>3924</v>
      </c>
      <c r="B3926" s="3" t="s">
        <v>3920</v>
      </c>
      <c r="C3926" s="3" t="s">
        <v>8031</v>
      </c>
      <c r="D3926" s="6">
        <v>500</v>
      </c>
      <c r="E3926" s="8">
        <v>2290</v>
      </c>
      <c r="F3926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8268</v>
      </c>
      <c r="O3926">
        <f t="shared" si="244"/>
        <v>458</v>
      </c>
      <c r="P3926" s="11">
        <f t="shared" si="245"/>
        <v>57.25</v>
      </c>
      <c r="Q3926" t="s">
        <v>8314</v>
      </c>
      <c r="R3926" t="s">
        <v>8315</v>
      </c>
      <c r="S3926" s="10">
        <f t="shared" si="246"/>
        <v>41786.959745370368</v>
      </c>
      <c r="T3926">
        <f t="shared" si="247"/>
        <v>2014</v>
      </c>
      <c r="U3926" s="15" t="str" cm="1">
        <f t="array" ref="U3926">_xlfn.IFS(MONTH($S3926)=1, "January", MONTH($S3926)=2, "Feburary", MONTH($S3926)=3, "March", MONTH($S3926)=4, "April", MONTH($S3926)=5, "May", MONTH($S3926)=6, "June", MONTH($S3926)=7, "July", MONTH($S3926)=8, "August", MONTH($S3926)=9, "September", MONTH($S3926)=10, "October", MONTH($S3926)=11, "November", MONTH($S3926)=12, "December")</f>
        <v>May</v>
      </c>
    </row>
    <row r="3927" spans="1:21" ht="30" x14ac:dyDescent="0.25">
      <c r="A3927">
        <v>3925</v>
      </c>
      <c r="B3927" s="3" t="s">
        <v>3921</v>
      </c>
      <c r="C3927" s="3" t="s">
        <v>8032</v>
      </c>
      <c r="D3927" s="6">
        <v>500</v>
      </c>
      <c r="E3927" s="8">
        <v>15</v>
      </c>
      <c r="F3927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8268</v>
      </c>
      <c r="O3927">
        <f t="shared" si="244"/>
        <v>3</v>
      </c>
      <c r="P3927" s="11">
        <f t="shared" si="245"/>
        <v>5</v>
      </c>
      <c r="Q3927" t="s">
        <v>8314</v>
      </c>
      <c r="R3927" t="s">
        <v>8315</v>
      </c>
      <c r="S3927" s="10">
        <f t="shared" si="246"/>
        <v>41820.870821759258</v>
      </c>
      <c r="T3927">
        <f t="shared" si="247"/>
        <v>2014</v>
      </c>
      <c r="U3927" s="15" t="str" cm="1">
        <f t="array" ref="U3927">_xlfn.IFS(MONTH($S3927)=1, "January", MONTH($S3927)=2, "Feburary", MONTH($S3927)=3, "March", MONTH($S3927)=4, "April", MONTH($S3927)=5, "May", MONTH($S3927)=6, "June", MONTH($S3927)=7, "July", MONTH($S3927)=8, "August", MONTH($S3927)=9, "September", MONTH($S3927)=10, "October", MONTH($S3927)=11, "November", MONTH($S3927)=12, "December")</f>
        <v>June</v>
      </c>
    </row>
    <row r="3928" spans="1:21" ht="30" x14ac:dyDescent="0.25">
      <c r="A3928">
        <v>3926</v>
      </c>
      <c r="B3928" s="3" t="s">
        <v>3922</v>
      </c>
      <c r="C3928" s="3" t="s">
        <v>8033</v>
      </c>
      <c r="D3928" s="6">
        <v>500</v>
      </c>
      <c r="E3928" s="8">
        <v>15</v>
      </c>
      <c r="F3928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8268</v>
      </c>
      <c r="O3928">
        <f t="shared" si="244"/>
        <v>3</v>
      </c>
      <c r="P3928" s="11">
        <f t="shared" si="245"/>
        <v>15</v>
      </c>
      <c r="Q3928" t="s">
        <v>8314</v>
      </c>
      <c r="R3928" t="s">
        <v>8315</v>
      </c>
      <c r="S3928" s="10">
        <f t="shared" si="246"/>
        <v>41970.085046296299</v>
      </c>
      <c r="T3928">
        <f t="shared" si="247"/>
        <v>2014</v>
      </c>
      <c r="U3928" s="15" t="str" cm="1">
        <f t="array" ref="U3928">_xlfn.IFS(MONTH($S3928)=1, "January", MONTH($S3928)=2, "Feburary", MONTH($S3928)=3, "March", MONTH($S3928)=4, "April", MONTH($S3928)=5, "May", MONTH($S3928)=6, "June", MONTH($S3928)=7, "July", MONTH($S3928)=8, "August", MONTH($S3928)=9, "September", MONTH($S3928)=10, "October", MONTH($S3928)=11, "November", MONTH($S3928)=12, "December")</f>
        <v>November</v>
      </c>
    </row>
    <row r="3929" spans="1:21" ht="30" x14ac:dyDescent="0.25">
      <c r="A3929">
        <v>3927</v>
      </c>
      <c r="B3929" s="3" t="s">
        <v>3923</v>
      </c>
      <c r="C3929" s="3" t="s">
        <v>8034</v>
      </c>
      <c r="D3929" s="6">
        <v>500</v>
      </c>
      <c r="E3929" s="8">
        <v>25</v>
      </c>
      <c r="F3929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8268</v>
      </c>
      <c r="O3929">
        <f t="shared" si="244"/>
        <v>5</v>
      </c>
      <c r="P3929" s="11">
        <f t="shared" si="245"/>
        <v>12.5</v>
      </c>
      <c r="Q3929" t="s">
        <v>8314</v>
      </c>
      <c r="R3929" t="s">
        <v>8315</v>
      </c>
      <c r="S3929" s="10">
        <f t="shared" si="246"/>
        <v>41830.267407407409</v>
      </c>
      <c r="T3929">
        <f t="shared" si="247"/>
        <v>2014</v>
      </c>
      <c r="U3929" s="15" t="str" cm="1">
        <f t="array" ref="U3929">_xlfn.IFS(MONTH($S3929)=1, "January", MONTH($S3929)=2, "Feburary", MONTH($S3929)=3, "March", MONTH($S3929)=4, "April", MONTH($S3929)=5, "May", MONTH($S3929)=6, "June", MONTH($S3929)=7, "July", MONTH($S3929)=8, "August", MONTH($S3929)=9, "September", MONTH($S3929)=10, "October", MONTH($S3929)=11, "November", MONTH($S3929)=12, "December")</f>
        <v>July</v>
      </c>
    </row>
    <row r="3930" spans="1:21" ht="30" x14ac:dyDescent="0.25">
      <c r="A3930">
        <v>3928</v>
      </c>
      <c r="B3930" s="3" t="s">
        <v>3924</v>
      </c>
      <c r="C3930" s="3" t="s">
        <v>8035</v>
      </c>
      <c r="D3930" s="6">
        <v>500</v>
      </c>
      <c r="E3930" s="8">
        <v>651</v>
      </c>
      <c r="F3930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8268</v>
      </c>
      <c r="O3930">
        <f t="shared" si="244"/>
        <v>130</v>
      </c>
      <c r="P3930" s="11">
        <f t="shared" si="245"/>
        <v>93</v>
      </c>
      <c r="Q3930" t="s">
        <v>8314</v>
      </c>
      <c r="R3930" t="s">
        <v>8315</v>
      </c>
      <c r="S3930" s="10">
        <f t="shared" si="246"/>
        <v>42265.683182870373</v>
      </c>
      <c r="T3930">
        <f t="shared" si="247"/>
        <v>2015</v>
      </c>
      <c r="U3930" s="15" t="str" cm="1">
        <f t="array" ref="U3930">_xlfn.IFS(MONTH($S3930)=1, "January", MONTH($S3930)=2, "Feburary", MONTH($S3930)=3, "March", MONTH($S3930)=4, "April", MONTH($S3930)=5, "May", MONTH($S3930)=6, "June", MONTH($S3930)=7, "July", MONTH($S3930)=8, "August", MONTH($S3930)=9, "September", MONTH($S3930)=10, "October", MONTH($S3930)=11, "November", MONTH($S3930)=12, "December")</f>
        <v>September</v>
      </c>
    </row>
    <row r="3931" spans="1:21" ht="30" x14ac:dyDescent="0.25">
      <c r="A3931">
        <v>3929</v>
      </c>
      <c r="B3931" s="3" t="s">
        <v>3925</v>
      </c>
      <c r="C3931" s="3" t="s">
        <v>8036</v>
      </c>
      <c r="D3931" s="6">
        <v>500</v>
      </c>
      <c r="E3931" s="8">
        <v>453</v>
      </c>
      <c r="F3931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8268</v>
      </c>
      <c r="O3931">
        <f t="shared" si="244"/>
        <v>91</v>
      </c>
      <c r="P3931" s="11">
        <f t="shared" si="245"/>
        <v>32.36</v>
      </c>
      <c r="Q3931" t="s">
        <v>8314</v>
      </c>
      <c r="R3931" t="s">
        <v>8315</v>
      </c>
      <c r="S3931" s="10">
        <f t="shared" si="246"/>
        <v>42601.827141203699</v>
      </c>
      <c r="T3931">
        <f t="shared" si="247"/>
        <v>2016</v>
      </c>
      <c r="U3931" s="15" t="str" cm="1">
        <f t="array" ref="U3931">_xlfn.IFS(MONTH($S3931)=1, "January", MONTH($S3931)=2, "Feburary", MONTH($S3931)=3, "March", MONTH($S3931)=4, "April", MONTH($S3931)=5, "May", MONTH($S3931)=6, "June", MONTH($S3931)=7, "July", MONTH($S3931)=8, "August", MONTH($S3931)=9, "September", MONTH($S3931)=10, "October", MONTH($S3931)=11, "November", MONTH($S3931)=12, "December")</f>
        <v>August</v>
      </c>
    </row>
    <row r="3932" spans="1:21" ht="30" x14ac:dyDescent="0.25">
      <c r="A3932">
        <v>3930</v>
      </c>
      <c r="B3932" s="3" t="s">
        <v>3926</v>
      </c>
      <c r="C3932" s="3" t="s">
        <v>8037</v>
      </c>
      <c r="D3932" s="6">
        <v>500</v>
      </c>
      <c r="E3932" s="8">
        <v>0</v>
      </c>
      <c r="F3932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8268</v>
      </c>
      <c r="O3932">
        <f t="shared" si="244"/>
        <v>0</v>
      </c>
      <c r="P3932" s="11">
        <f t="shared" si="245"/>
        <v>0</v>
      </c>
      <c r="Q3932" t="s">
        <v>8314</v>
      </c>
      <c r="R3932" t="s">
        <v>8315</v>
      </c>
      <c r="S3932" s="10">
        <f t="shared" si="246"/>
        <v>42433.338749999995</v>
      </c>
      <c r="T3932">
        <f t="shared" si="247"/>
        <v>2016</v>
      </c>
      <c r="U3932" s="15" t="str" cm="1">
        <f t="array" ref="U3932">_xlfn.IFS(MONTH($S3932)=1, "January", MONTH($S3932)=2, "Feburary", MONTH($S3932)=3, "March", MONTH($S3932)=4, "April", MONTH($S3932)=5, "May", MONTH($S3932)=6, "June", MONTH($S3932)=7, "July", MONTH($S3932)=8, "August", MONTH($S3932)=9, "September", MONTH($S3932)=10, "October", MONTH($S3932)=11, "November", MONTH($S3932)=12, "December")</f>
        <v>March</v>
      </c>
    </row>
    <row r="3933" spans="1:21" ht="30" x14ac:dyDescent="0.25">
      <c r="A3933">
        <v>3931</v>
      </c>
      <c r="B3933" s="3" t="s">
        <v>3927</v>
      </c>
      <c r="C3933" s="3" t="s">
        <v>8038</v>
      </c>
      <c r="D3933" s="6">
        <v>500</v>
      </c>
      <c r="E3933" s="8">
        <v>0</v>
      </c>
      <c r="F3933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8268</v>
      </c>
      <c r="O3933">
        <f t="shared" si="244"/>
        <v>0</v>
      </c>
      <c r="P3933" s="11">
        <f t="shared" si="245"/>
        <v>0</v>
      </c>
      <c r="Q3933" t="s">
        <v>8314</v>
      </c>
      <c r="R3933" t="s">
        <v>8315</v>
      </c>
      <c r="S3933" s="10">
        <f t="shared" si="246"/>
        <v>42228.151701388888</v>
      </c>
      <c r="T3933">
        <f t="shared" si="247"/>
        <v>2015</v>
      </c>
      <c r="U3933" s="15" t="str" cm="1">
        <f t="array" ref="U3933">_xlfn.IFS(MONTH($S3933)=1, "January", MONTH($S3933)=2, "Feburary", MONTH($S3933)=3, "March", MONTH($S3933)=4, "April", MONTH($S3933)=5, "May", MONTH($S3933)=6, "June", MONTH($S3933)=7, "July", MONTH($S3933)=8, "August", MONTH($S3933)=9, "September", MONTH($S3933)=10, "October", MONTH($S3933)=11, "November", MONTH($S3933)=12, "December")</f>
        <v>August</v>
      </c>
    </row>
    <row r="3934" spans="1:21" ht="30" x14ac:dyDescent="0.25">
      <c r="A3934">
        <v>3932</v>
      </c>
      <c r="B3934" s="3" t="s">
        <v>3928</v>
      </c>
      <c r="C3934" s="3" t="s">
        <v>8039</v>
      </c>
      <c r="D3934" s="6">
        <v>500</v>
      </c>
      <c r="E3934" s="8">
        <v>1</v>
      </c>
      <c r="F3934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8268</v>
      </c>
      <c r="O3934">
        <f t="shared" si="244"/>
        <v>0</v>
      </c>
      <c r="P3934" s="11">
        <f t="shared" si="245"/>
        <v>1</v>
      </c>
      <c r="Q3934" t="s">
        <v>8314</v>
      </c>
      <c r="R3934" t="s">
        <v>8315</v>
      </c>
      <c r="S3934" s="10">
        <f t="shared" si="246"/>
        <v>42415.168564814812</v>
      </c>
      <c r="T3934">
        <f t="shared" si="247"/>
        <v>2016</v>
      </c>
      <c r="U3934" s="15" t="str" cm="1">
        <f t="array" ref="U3934">_xlfn.IFS(MONTH($S3934)=1, "January", MONTH($S3934)=2, "Feburary", MONTH($S3934)=3, "March", MONTH($S3934)=4, "April", MONTH($S3934)=5, "May", MONTH($S3934)=6, "June", MONTH($S3934)=7, "July", MONTH($S3934)=8, "August", MONTH($S3934)=9, "September", MONTH($S3934)=10, "October", MONTH($S3934)=11, "November", MONTH($S3934)=12, "December")</f>
        <v>Feburary</v>
      </c>
    </row>
    <row r="3935" spans="1:21" ht="30" x14ac:dyDescent="0.25">
      <c r="A3935">
        <v>3933</v>
      </c>
      <c r="B3935" s="3" t="s">
        <v>3929</v>
      </c>
      <c r="C3935" s="3" t="s">
        <v>8040</v>
      </c>
      <c r="D3935" s="6">
        <v>500</v>
      </c>
      <c r="E3935" s="8">
        <v>1102</v>
      </c>
      <c r="F3935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8268</v>
      </c>
      <c r="O3935">
        <f t="shared" si="244"/>
        <v>220</v>
      </c>
      <c r="P3935" s="11">
        <f t="shared" si="245"/>
        <v>91.83</v>
      </c>
      <c r="Q3935" t="s">
        <v>8314</v>
      </c>
      <c r="R3935" t="s">
        <v>8315</v>
      </c>
      <c r="S3935" s="10">
        <f t="shared" si="246"/>
        <v>42538.968310185184</v>
      </c>
      <c r="T3935">
        <f t="shared" si="247"/>
        <v>2016</v>
      </c>
      <c r="U3935" s="15" t="str" cm="1">
        <f t="array" ref="U3935">_xlfn.IFS(MONTH($S3935)=1, "January", MONTH($S3935)=2, "Feburary", MONTH($S3935)=3, "March", MONTH($S3935)=4, "April", MONTH($S3935)=5, "May", MONTH($S3935)=6, "June", MONTH($S3935)=7, "July", MONTH($S3935)=8, "August", MONTH($S3935)=9, "September", MONTH($S3935)=10, "October", MONTH($S3935)=11, "November", MONTH($S3935)=12, "December")</f>
        <v>June</v>
      </c>
    </row>
    <row r="3936" spans="1:21" ht="30" x14ac:dyDescent="0.25">
      <c r="A3936">
        <v>3934</v>
      </c>
      <c r="B3936" s="3" t="s">
        <v>3930</v>
      </c>
      <c r="C3936" s="3" t="s">
        <v>8041</v>
      </c>
      <c r="D3936" s="6">
        <v>500</v>
      </c>
      <c r="E3936" s="8">
        <v>550</v>
      </c>
      <c r="F3936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8268</v>
      </c>
      <c r="O3936">
        <f t="shared" si="244"/>
        <v>110</v>
      </c>
      <c r="P3936" s="11">
        <f t="shared" si="245"/>
        <v>45.83</v>
      </c>
      <c r="Q3936" t="s">
        <v>8314</v>
      </c>
      <c r="R3936" t="s">
        <v>8315</v>
      </c>
      <c r="S3936" s="10">
        <f t="shared" si="246"/>
        <v>42233.671747685185</v>
      </c>
      <c r="T3936">
        <f t="shared" si="247"/>
        <v>2015</v>
      </c>
      <c r="U3936" s="15" t="str" cm="1">
        <f t="array" ref="U3936">_xlfn.IFS(MONTH($S3936)=1, "January", MONTH($S3936)=2, "Feburary", MONTH($S3936)=3, "March", MONTH($S3936)=4, "April", MONTH($S3936)=5, "May", MONTH($S3936)=6, "June", MONTH($S3936)=7, "July", MONTH($S3936)=8, "August", MONTH($S3936)=9, "September", MONTH($S3936)=10, "October", MONTH($S3936)=11, "November", MONTH($S3936)=12, "December")</f>
        <v>August</v>
      </c>
    </row>
    <row r="3937" spans="1:21" ht="30" x14ac:dyDescent="0.25">
      <c r="A3937">
        <v>3935</v>
      </c>
      <c r="B3937" s="3" t="s">
        <v>3931</v>
      </c>
      <c r="C3937" s="3" t="s">
        <v>8042</v>
      </c>
      <c r="D3937" s="6">
        <v>500</v>
      </c>
      <c r="E3937" s="8">
        <v>1315</v>
      </c>
      <c r="F3937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8268</v>
      </c>
      <c r="O3937">
        <f t="shared" si="244"/>
        <v>263</v>
      </c>
      <c r="P3937" s="11">
        <f t="shared" si="245"/>
        <v>57.17</v>
      </c>
      <c r="Q3937" t="s">
        <v>8314</v>
      </c>
      <c r="R3937" t="s">
        <v>8315</v>
      </c>
      <c r="S3937" s="10">
        <f t="shared" si="246"/>
        <v>42221.656782407401</v>
      </c>
      <c r="T3937">
        <f t="shared" si="247"/>
        <v>2015</v>
      </c>
      <c r="U3937" s="15" t="str" cm="1">
        <f t="array" ref="U3937">_xlfn.IFS(MONTH($S3937)=1, "January", MONTH($S3937)=2, "Feburary", MONTH($S3937)=3, "March", MONTH($S3937)=4, "April", MONTH($S3937)=5, "May", MONTH($S3937)=6, "June", MONTH($S3937)=7, "July", MONTH($S3937)=8, "August", MONTH($S3937)=9, "September", MONTH($S3937)=10, "October", MONTH($S3937)=11, "November", MONTH($S3937)=12, "December")</f>
        <v>August</v>
      </c>
    </row>
    <row r="3938" spans="1:21" ht="30" x14ac:dyDescent="0.25">
      <c r="A3938">
        <v>3936</v>
      </c>
      <c r="B3938" s="3" t="s">
        <v>3932</v>
      </c>
      <c r="C3938" s="3" t="s">
        <v>8043</v>
      </c>
      <c r="D3938" s="6">
        <v>500</v>
      </c>
      <c r="E3938" s="8">
        <v>0</v>
      </c>
      <c r="F3938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8268</v>
      </c>
      <c r="O3938">
        <f t="shared" si="244"/>
        <v>0</v>
      </c>
      <c r="P3938" s="11">
        <f t="shared" si="245"/>
        <v>0</v>
      </c>
      <c r="Q3938" t="s">
        <v>8314</v>
      </c>
      <c r="R3938" t="s">
        <v>8315</v>
      </c>
      <c r="S3938" s="10">
        <f t="shared" si="246"/>
        <v>42675.262962962966</v>
      </c>
      <c r="T3938">
        <f t="shared" si="247"/>
        <v>2016</v>
      </c>
      <c r="U3938" s="15" t="str" cm="1">
        <f t="array" ref="U3938">_xlfn.IFS(MONTH($S3938)=1, "January", MONTH($S3938)=2, "Feburary", MONTH($S3938)=3, "March", MONTH($S3938)=4, "April", MONTH($S3938)=5, "May", MONTH($S3938)=6, "June", MONTH($S3938)=7, "July", MONTH($S3938)=8, "August", MONTH($S3938)=9, "September", MONTH($S3938)=10, "October", MONTH($S3938)=11, "November", MONTH($S3938)=12, "December")</f>
        <v>November</v>
      </c>
    </row>
    <row r="3939" spans="1:21" ht="30" x14ac:dyDescent="0.25">
      <c r="A3939">
        <v>3937</v>
      </c>
      <c r="B3939" s="3" t="s">
        <v>3933</v>
      </c>
      <c r="C3939" s="3" t="s">
        <v>8044</v>
      </c>
      <c r="D3939" s="6">
        <v>500</v>
      </c>
      <c r="E3939" s="8">
        <v>2485</v>
      </c>
      <c r="F3939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8268</v>
      </c>
      <c r="O3939">
        <f t="shared" si="244"/>
        <v>497</v>
      </c>
      <c r="P3939" s="11">
        <f t="shared" si="245"/>
        <v>248.5</v>
      </c>
      <c r="Q3939" t="s">
        <v>8314</v>
      </c>
      <c r="R3939" t="s">
        <v>8315</v>
      </c>
      <c r="S3939" s="10">
        <f t="shared" si="246"/>
        <v>42534.631481481483</v>
      </c>
      <c r="T3939">
        <f t="shared" si="247"/>
        <v>2016</v>
      </c>
      <c r="U3939" s="15" t="str" cm="1">
        <f t="array" ref="U3939">_xlfn.IFS(MONTH($S3939)=1, "January", MONTH($S3939)=2, "Feburary", MONTH($S3939)=3, "March", MONTH($S3939)=4, "April", MONTH($S3939)=5, "May", MONTH($S3939)=6, "June", MONTH($S3939)=7, "July", MONTH($S3939)=8, "August", MONTH($S3939)=9, "September", MONTH($S3939)=10, "October", MONTH($S3939)=11, "November", MONTH($S3939)=12, "December")</f>
        <v>June</v>
      </c>
    </row>
    <row r="3940" spans="1:21" ht="30" x14ac:dyDescent="0.25">
      <c r="A3940">
        <v>3938</v>
      </c>
      <c r="B3940" s="3" t="s">
        <v>3934</v>
      </c>
      <c r="C3940" s="3" t="s">
        <v>8045</v>
      </c>
      <c r="D3940" s="6">
        <v>500</v>
      </c>
      <c r="E3940" s="8">
        <v>397</v>
      </c>
      <c r="F3940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8268</v>
      </c>
      <c r="O3940">
        <f t="shared" si="244"/>
        <v>79</v>
      </c>
      <c r="P3940" s="11">
        <f t="shared" si="245"/>
        <v>79.400000000000006</v>
      </c>
      <c r="Q3940" t="s">
        <v>8314</v>
      </c>
      <c r="R3940" t="s">
        <v>8315</v>
      </c>
      <c r="S3940" s="10">
        <f t="shared" si="246"/>
        <v>42151.905717592599</v>
      </c>
      <c r="T3940">
        <f t="shared" si="247"/>
        <v>2015</v>
      </c>
      <c r="U3940" s="15" t="str" cm="1">
        <f t="array" ref="U3940">_xlfn.IFS(MONTH($S3940)=1, "January", MONTH($S3940)=2, "Feburary", MONTH($S3940)=3, "March", MONTH($S3940)=4, "April", MONTH($S3940)=5, "May", MONTH($S3940)=6, "June", MONTH($S3940)=7, "July", MONTH($S3940)=8, "August", MONTH($S3940)=9, "September", MONTH($S3940)=10, "October", MONTH($S3940)=11, "November", MONTH($S3940)=12, "December")</f>
        <v>May</v>
      </c>
    </row>
    <row r="3941" spans="1:21" ht="30" x14ac:dyDescent="0.25">
      <c r="A3941">
        <v>3939</v>
      </c>
      <c r="B3941" s="3" t="s">
        <v>3935</v>
      </c>
      <c r="C3941" s="3" t="s">
        <v>8046</v>
      </c>
      <c r="D3941" s="6">
        <v>500</v>
      </c>
      <c r="E3941" s="8">
        <v>5</v>
      </c>
      <c r="F3941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8268</v>
      </c>
      <c r="O3941">
        <f t="shared" si="244"/>
        <v>1</v>
      </c>
      <c r="P3941" s="11">
        <f t="shared" si="245"/>
        <v>5</v>
      </c>
      <c r="Q3941" t="s">
        <v>8314</v>
      </c>
      <c r="R3941" t="s">
        <v>8315</v>
      </c>
      <c r="S3941" s="10">
        <f t="shared" si="246"/>
        <v>41915.400219907409</v>
      </c>
      <c r="T3941">
        <f t="shared" si="247"/>
        <v>2014</v>
      </c>
      <c r="U3941" s="15" t="str" cm="1">
        <f t="array" ref="U3941">_xlfn.IFS(MONTH($S3941)=1, "January", MONTH($S3941)=2, "Feburary", MONTH($S3941)=3, "March", MONTH($S3941)=4, "April", MONTH($S3941)=5, "May", MONTH($S3941)=6, "June", MONTH($S3941)=7, "July", MONTH($S3941)=8, "August", MONTH($S3941)=9, "September", MONTH($S3941)=10, "October", MONTH($S3941)=11, "November", MONTH($S3941)=12, "December")</f>
        <v>October</v>
      </c>
    </row>
    <row r="3942" spans="1:21" ht="30" x14ac:dyDescent="0.25">
      <c r="A3942">
        <v>3940</v>
      </c>
      <c r="B3942" s="3" t="s">
        <v>3936</v>
      </c>
      <c r="C3942" s="3" t="s">
        <v>8047</v>
      </c>
      <c r="D3942" s="6">
        <v>500</v>
      </c>
      <c r="E3942" s="8">
        <v>11</v>
      </c>
      <c r="F3942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8268</v>
      </c>
      <c r="O3942">
        <f t="shared" si="244"/>
        <v>2</v>
      </c>
      <c r="P3942" s="11">
        <f t="shared" si="245"/>
        <v>5.5</v>
      </c>
      <c r="Q3942" t="s">
        <v>8314</v>
      </c>
      <c r="R3942" t="s">
        <v>8315</v>
      </c>
      <c r="S3942" s="10">
        <f t="shared" si="246"/>
        <v>41961.492488425924</v>
      </c>
      <c r="T3942">
        <f t="shared" si="247"/>
        <v>2014</v>
      </c>
      <c r="U3942" s="15" t="str" cm="1">
        <f t="array" ref="U3942">_xlfn.IFS(MONTH($S3942)=1, "January", MONTH($S3942)=2, "Feburary", MONTH($S3942)=3, "March", MONTH($S3942)=4, "April", MONTH($S3942)=5, "May", MONTH($S3942)=6, "June", MONTH($S3942)=7, "July", MONTH($S3942)=8, "August", MONTH($S3942)=9, "September", MONTH($S3942)=10, "October", MONTH($S3942)=11, "November", MONTH($S3942)=12, "December")</f>
        <v>November</v>
      </c>
    </row>
    <row r="3943" spans="1:21" ht="45" x14ac:dyDescent="0.25">
      <c r="A3943">
        <v>3941</v>
      </c>
      <c r="B3943" s="3" t="s">
        <v>3937</v>
      </c>
      <c r="C3943" s="3" t="s">
        <v>8048</v>
      </c>
      <c r="D3943" s="6">
        <v>495</v>
      </c>
      <c r="E3943" s="8">
        <v>50</v>
      </c>
      <c r="F3943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8268</v>
      </c>
      <c r="O3943">
        <f t="shared" si="244"/>
        <v>10</v>
      </c>
      <c r="P3943" s="11">
        <f t="shared" si="245"/>
        <v>25</v>
      </c>
      <c r="Q3943" t="s">
        <v>8314</v>
      </c>
      <c r="R3943" t="s">
        <v>8315</v>
      </c>
      <c r="S3943" s="10">
        <f t="shared" si="246"/>
        <v>41940.587233796294</v>
      </c>
      <c r="T3943">
        <f t="shared" si="247"/>
        <v>2014</v>
      </c>
      <c r="U3943" s="15" t="str" cm="1">
        <f t="array" ref="U3943">_xlfn.IFS(MONTH($S3943)=1, "January", MONTH($S3943)=2, "Feburary", MONTH($S3943)=3, "March", MONTH($S3943)=4, "April", MONTH($S3943)=5, "May", MONTH($S3943)=6, "June", MONTH($S3943)=7, "July", MONTH($S3943)=8, "August", MONTH($S3943)=9, "September", MONTH($S3943)=10, "October", MONTH($S3943)=11, "November", MONTH($S3943)=12, "December")</f>
        <v>October</v>
      </c>
    </row>
    <row r="3944" spans="1:21" ht="30" x14ac:dyDescent="0.25">
      <c r="A3944">
        <v>3942</v>
      </c>
      <c r="B3944" s="3" t="s">
        <v>3938</v>
      </c>
      <c r="C3944" s="3" t="s">
        <v>8049</v>
      </c>
      <c r="D3944" s="6">
        <v>480</v>
      </c>
      <c r="E3944" s="8">
        <v>0</v>
      </c>
      <c r="F3944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8268</v>
      </c>
      <c r="O3944">
        <f t="shared" si="244"/>
        <v>0</v>
      </c>
      <c r="P3944" s="11">
        <f t="shared" si="245"/>
        <v>0</v>
      </c>
      <c r="Q3944" t="s">
        <v>8314</v>
      </c>
      <c r="R3944" t="s">
        <v>8315</v>
      </c>
      <c r="S3944" s="10">
        <f t="shared" si="246"/>
        <v>42111.904097222221</v>
      </c>
      <c r="T3944">
        <f t="shared" si="247"/>
        <v>2015</v>
      </c>
      <c r="U3944" s="15" t="str" cm="1">
        <f t="array" ref="U3944">_xlfn.IFS(MONTH($S3944)=1, "January", MONTH($S3944)=2, "Feburary", MONTH($S3944)=3, "March", MONTH($S3944)=4, "April", MONTH($S3944)=5, "May", MONTH($S3944)=6, "June", MONTH($S3944)=7, "July", MONTH($S3944)=8, "August", MONTH($S3944)=9, "September", MONTH($S3944)=10, "October", MONTH($S3944)=11, "November", MONTH($S3944)=12, "December")</f>
        <v>April</v>
      </c>
    </row>
    <row r="3945" spans="1:21" ht="30" x14ac:dyDescent="0.25">
      <c r="A3945">
        <v>3943</v>
      </c>
      <c r="B3945" s="3" t="s">
        <v>3939</v>
      </c>
      <c r="C3945" s="3" t="s">
        <v>8050</v>
      </c>
      <c r="D3945" s="6">
        <v>451</v>
      </c>
      <c r="E3945" s="8">
        <v>1782</v>
      </c>
      <c r="F3945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8268</v>
      </c>
      <c r="O3945">
        <f t="shared" si="244"/>
        <v>395</v>
      </c>
      <c r="P3945" s="11">
        <f t="shared" si="245"/>
        <v>137.08000000000001</v>
      </c>
      <c r="Q3945" t="s">
        <v>8314</v>
      </c>
      <c r="R3945" t="s">
        <v>8315</v>
      </c>
      <c r="S3945" s="10">
        <f t="shared" si="246"/>
        <v>42279.778564814813</v>
      </c>
      <c r="T3945">
        <f t="shared" si="247"/>
        <v>2015</v>
      </c>
      <c r="U3945" s="15" t="str" cm="1">
        <f t="array" ref="U3945">_xlfn.IFS(MONTH($S3945)=1, "January", MONTH($S3945)=2, "Feburary", MONTH($S3945)=3, "March", MONTH($S3945)=4, "April", MONTH($S3945)=5, "May", MONTH($S3945)=6, "June", MONTH($S3945)=7, "July", MONTH($S3945)=8, "August", MONTH($S3945)=9, "September", MONTH($S3945)=10, "October", MONTH($S3945)=11, "November", MONTH($S3945)=12, "December")</f>
        <v>October</v>
      </c>
    </row>
    <row r="3946" spans="1:21" ht="30" x14ac:dyDescent="0.25">
      <c r="A3946">
        <v>3944</v>
      </c>
      <c r="B3946" s="3" t="s">
        <v>3940</v>
      </c>
      <c r="C3946" s="3" t="s">
        <v>8051</v>
      </c>
      <c r="D3946" s="6">
        <v>450</v>
      </c>
      <c r="E3946" s="8">
        <v>0</v>
      </c>
      <c r="F3946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8268</v>
      </c>
      <c r="O3946">
        <f t="shared" si="244"/>
        <v>0</v>
      </c>
      <c r="P3946" s="11">
        <f t="shared" si="245"/>
        <v>0</v>
      </c>
      <c r="Q3946" t="s">
        <v>8314</v>
      </c>
      <c r="R3946" t="s">
        <v>8315</v>
      </c>
      <c r="S3946" s="10">
        <f t="shared" si="246"/>
        <v>42213.662905092591</v>
      </c>
      <c r="T3946">
        <f t="shared" si="247"/>
        <v>2015</v>
      </c>
      <c r="U3946" s="15" t="str" cm="1">
        <f t="array" ref="U3946">_xlfn.IFS(MONTH($S3946)=1, "January", MONTH($S3946)=2, "Feburary", MONTH($S3946)=3, "March", MONTH($S3946)=4, "April", MONTH($S3946)=5, "May", MONTH($S3946)=6, "June", MONTH($S3946)=7, "July", MONTH($S3946)=8, "August", MONTH($S3946)=9, "September", MONTH($S3946)=10, "October", MONTH($S3946)=11, "November", MONTH($S3946)=12, "December")</f>
        <v>July</v>
      </c>
    </row>
    <row r="3947" spans="1:21" ht="30" x14ac:dyDescent="0.25">
      <c r="A3947">
        <v>3945</v>
      </c>
      <c r="B3947" s="3" t="s">
        <v>3941</v>
      </c>
      <c r="C3947" s="3" t="s">
        <v>8052</v>
      </c>
      <c r="D3947" s="6">
        <v>450</v>
      </c>
      <c r="E3947" s="8">
        <v>5</v>
      </c>
      <c r="F3947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8268</v>
      </c>
      <c r="O3947">
        <f t="shared" si="244"/>
        <v>1</v>
      </c>
      <c r="P3947" s="11">
        <f t="shared" si="245"/>
        <v>5</v>
      </c>
      <c r="Q3947" t="s">
        <v>8314</v>
      </c>
      <c r="R3947" t="s">
        <v>8315</v>
      </c>
      <c r="S3947" s="10">
        <f t="shared" si="246"/>
        <v>42109.801712962959</v>
      </c>
      <c r="T3947">
        <f t="shared" si="247"/>
        <v>2015</v>
      </c>
      <c r="U3947" s="15" t="str" cm="1">
        <f t="array" ref="U3947">_xlfn.IFS(MONTH($S3947)=1, "January", MONTH($S3947)=2, "Feburary", MONTH($S3947)=3, "March", MONTH($S3947)=4, "April", MONTH($S3947)=5, "May", MONTH($S3947)=6, "June", MONTH($S3947)=7, "July", MONTH($S3947)=8, "August", MONTH($S3947)=9, "September", MONTH($S3947)=10, "October", MONTH($S3947)=11, "November", MONTH($S3947)=12, "December")</f>
        <v>April</v>
      </c>
    </row>
    <row r="3948" spans="1:21" ht="30" x14ac:dyDescent="0.25">
      <c r="A3948">
        <v>3946</v>
      </c>
      <c r="B3948" s="3" t="s">
        <v>3942</v>
      </c>
      <c r="C3948" s="3" t="s">
        <v>8053</v>
      </c>
      <c r="D3948" s="6">
        <v>450</v>
      </c>
      <c r="E3948" s="8">
        <v>195</v>
      </c>
      <c r="F3948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8268</v>
      </c>
      <c r="O3948">
        <f t="shared" si="244"/>
        <v>43</v>
      </c>
      <c r="P3948" s="11">
        <f t="shared" si="245"/>
        <v>39</v>
      </c>
      <c r="Q3948" t="s">
        <v>8314</v>
      </c>
      <c r="R3948" t="s">
        <v>8315</v>
      </c>
      <c r="S3948" s="10">
        <f t="shared" si="246"/>
        <v>42031.833587962959</v>
      </c>
      <c r="T3948">
        <f t="shared" si="247"/>
        <v>2015</v>
      </c>
      <c r="U3948" s="15" t="str" cm="1">
        <f t="array" ref="U3948">_xlfn.IFS(MONTH($S3948)=1, "January", MONTH($S3948)=2, "Feburary", MONTH($S3948)=3, "March", MONTH($S3948)=4, "April", MONTH($S3948)=5, "May", MONTH($S3948)=6, "June", MONTH($S3948)=7, "July", MONTH($S3948)=8, "August", MONTH($S3948)=9, "September", MONTH($S3948)=10, "October", MONTH($S3948)=11, "November", MONTH($S3948)=12, "December")</f>
        <v>January</v>
      </c>
    </row>
    <row r="3949" spans="1:21" ht="30" x14ac:dyDescent="0.25">
      <c r="A3949">
        <v>3947</v>
      </c>
      <c r="B3949" s="3" t="s">
        <v>3943</v>
      </c>
      <c r="C3949" s="3" t="s">
        <v>8054</v>
      </c>
      <c r="D3949" s="6">
        <v>450</v>
      </c>
      <c r="E3949" s="8">
        <v>101</v>
      </c>
      <c r="F3949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8268</v>
      </c>
      <c r="O3949">
        <f t="shared" si="244"/>
        <v>22</v>
      </c>
      <c r="P3949" s="11">
        <f t="shared" si="245"/>
        <v>50.5</v>
      </c>
      <c r="Q3949" t="s">
        <v>8314</v>
      </c>
      <c r="R3949" t="s">
        <v>8315</v>
      </c>
      <c r="S3949" s="10">
        <f t="shared" si="246"/>
        <v>42615.142870370371</v>
      </c>
      <c r="T3949">
        <f t="shared" si="247"/>
        <v>2016</v>
      </c>
      <c r="U3949" s="15" t="str" cm="1">
        <f t="array" ref="U3949">_xlfn.IFS(MONTH($S3949)=1, "January", MONTH($S3949)=2, "Feburary", MONTH($S3949)=3, "March", MONTH($S3949)=4, "April", MONTH($S3949)=5, "May", MONTH($S3949)=6, "June", MONTH($S3949)=7, "July", MONTH($S3949)=8, "August", MONTH($S3949)=9, "September", MONTH($S3949)=10, "October", MONTH($S3949)=11, "November", MONTH($S3949)=12, "December")</f>
        <v>September</v>
      </c>
    </row>
    <row r="3950" spans="1:21" ht="30" x14ac:dyDescent="0.25">
      <c r="A3950">
        <v>3948</v>
      </c>
      <c r="B3950" s="3" t="s">
        <v>3944</v>
      </c>
      <c r="C3950" s="3" t="s">
        <v>8055</v>
      </c>
      <c r="D3950" s="6">
        <v>450</v>
      </c>
      <c r="E3950" s="8">
        <v>0</v>
      </c>
      <c r="F3950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8268</v>
      </c>
      <c r="O3950">
        <f t="shared" si="244"/>
        <v>0</v>
      </c>
      <c r="P3950" s="11">
        <f t="shared" si="245"/>
        <v>0</v>
      </c>
      <c r="Q3950" t="s">
        <v>8314</v>
      </c>
      <c r="R3950" t="s">
        <v>8315</v>
      </c>
      <c r="S3950" s="10">
        <f t="shared" si="246"/>
        <v>41829.325497685182</v>
      </c>
      <c r="T3950">
        <f t="shared" si="247"/>
        <v>2014</v>
      </c>
      <c r="U3950" s="15" t="str" cm="1">
        <f t="array" ref="U3950">_xlfn.IFS(MONTH($S3950)=1, "January", MONTH($S3950)=2, "Feburary", MONTH($S3950)=3, "March", MONTH($S3950)=4, "April", MONTH($S3950)=5, "May", MONTH($S3950)=6, "June", MONTH($S3950)=7, "July", MONTH($S3950)=8, "August", MONTH($S3950)=9, "September", MONTH($S3950)=10, "October", MONTH($S3950)=11, "November", MONTH($S3950)=12, "December")</f>
        <v>July</v>
      </c>
    </row>
    <row r="3951" spans="1:21" ht="30" x14ac:dyDescent="0.25">
      <c r="A3951">
        <v>3949</v>
      </c>
      <c r="B3951" s="3" t="s">
        <v>3945</v>
      </c>
      <c r="C3951" s="3" t="s">
        <v>8056</v>
      </c>
      <c r="D3951" s="6">
        <v>420</v>
      </c>
      <c r="E3951" s="8">
        <v>1577</v>
      </c>
      <c r="F3951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8268</v>
      </c>
      <c r="O3951">
        <f t="shared" si="244"/>
        <v>375</v>
      </c>
      <c r="P3951" s="11">
        <f t="shared" si="245"/>
        <v>49.28</v>
      </c>
      <c r="Q3951" t="s">
        <v>8314</v>
      </c>
      <c r="R3951" t="s">
        <v>8315</v>
      </c>
      <c r="S3951" s="10">
        <f t="shared" si="246"/>
        <v>42016.120613425926</v>
      </c>
      <c r="T3951">
        <f t="shared" si="247"/>
        <v>2015</v>
      </c>
      <c r="U3951" s="15" t="str" cm="1">
        <f t="array" ref="U3951">_xlfn.IFS(MONTH($S3951)=1, "January", MONTH($S3951)=2, "Feburary", MONTH($S3951)=3, "March", MONTH($S3951)=4, "April", MONTH($S3951)=5, "May", MONTH($S3951)=6, "June", MONTH($S3951)=7, "July", MONTH($S3951)=8, "August", MONTH($S3951)=9, "September", MONTH($S3951)=10, "October", MONTH($S3951)=11, "November", MONTH($S3951)=12, "December")</f>
        <v>January</v>
      </c>
    </row>
    <row r="3952" spans="1:21" ht="30" x14ac:dyDescent="0.25">
      <c r="A3952">
        <v>3950</v>
      </c>
      <c r="B3952" s="3" t="s">
        <v>3946</v>
      </c>
      <c r="C3952" s="3" t="s">
        <v>8057</v>
      </c>
      <c r="D3952" s="6">
        <v>420</v>
      </c>
      <c r="E3952" s="8">
        <v>25</v>
      </c>
      <c r="F3952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8268</v>
      </c>
      <c r="O3952">
        <f t="shared" si="244"/>
        <v>6</v>
      </c>
      <c r="P3952" s="11">
        <f t="shared" si="245"/>
        <v>25</v>
      </c>
      <c r="Q3952" t="s">
        <v>8314</v>
      </c>
      <c r="R3952" t="s">
        <v>8315</v>
      </c>
      <c r="S3952" s="10">
        <f t="shared" si="246"/>
        <v>42439.702314814815</v>
      </c>
      <c r="T3952">
        <f t="shared" si="247"/>
        <v>2016</v>
      </c>
      <c r="U3952" s="15" t="str" cm="1">
        <f t="array" ref="U3952">_xlfn.IFS(MONTH($S3952)=1, "January", MONTH($S3952)=2, "Feburary", MONTH($S3952)=3, "March", MONTH($S3952)=4, "April", MONTH($S3952)=5, "May", MONTH($S3952)=6, "June", MONTH($S3952)=7, "July", MONTH($S3952)=8, "August", MONTH($S3952)=9, "September", MONTH($S3952)=10, "October", MONTH($S3952)=11, "November", MONTH($S3952)=12, "December")</f>
        <v>March</v>
      </c>
    </row>
    <row r="3953" spans="1:21" ht="30" x14ac:dyDescent="0.25">
      <c r="A3953">
        <v>3951</v>
      </c>
      <c r="B3953" s="3" t="s">
        <v>3947</v>
      </c>
      <c r="C3953" s="3" t="s">
        <v>6960</v>
      </c>
      <c r="D3953" s="6">
        <v>400</v>
      </c>
      <c r="E3953" s="8">
        <v>1</v>
      </c>
      <c r="F3953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8268</v>
      </c>
      <c r="O3953">
        <f t="shared" si="244"/>
        <v>0</v>
      </c>
      <c r="P3953" s="11">
        <f t="shared" si="245"/>
        <v>1</v>
      </c>
      <c r="Q3953" t="s">
        <v>8314</v>
      </c>
      <c r="R3953" t="s">
        <v>8315</v>
      </c>
      <c r="S3953" s="10">
        <f t="shared" si="246"/>
        <v>42433.825717592597</v>
      </c>
      <c r="T3953">
        <f t="shared" si="247"/>
        <v>2016</v>
      </c>
      <c r="U3953" s="15" t="str" cm="1">
        <f t="array" ref="U3953">_xlfn.IFS(MONTH($S3953)=1, "January", MONTH($S3953)=2, "Feburary", MONTH($S3953)=3, "March", MONTH($S3953)=4, "April", MONTH($S3953)=5, "May", MONTH($S3953)=6, "June", MONTH($S3953)=7, "July", MONTH($S3953)=8, "August", MONTH($S3953)=9, "September", MONTH($S3953)=10, "October", MONTH($S3953)=11, "November", MONTH($S3953)=12, "December")</f>
        <v>March</v>
      </c>
    </row>
    <row r="3954" spans="1:21" ht="30" x14ac:dyDescent="0.25">
      <c r="A3954">
        <v>3952</v>
      </c>
      <c r="B3954" s="3" t="s">
        <v>3948</v>
      </c>
      <c r="C3954" s="3" t="s">
        <v>8058</v>
      </c>
      <c r="D3954" s="6">
        <v>400</v>
      </c>
      <c r="E3954" s="8">
        <v>25</v>
      </c>
      <c r="F3954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8268</v>
      </c>
      <c r="O3954">
        <f t="shared" si="244"/>
        <v>6</v>
      </c>
      <c r="P3954" s="11">
        <f t="shared" si="245"/>
        <v>25</v>
      </c>
      <c r="Q3954" t="s">
        <v>8314</v>
      </c>
      <c r="R3954" t="s">
        <v>8315</v>
      </c>
      <c r="S3954" s="10">
        <f t="shared" si="246"/>
        <v>42243.790393518517</v>
      </c>
      <c r="T3954">
        <f t="shared" si="247"/>
        <v>2015</v>
      </c>
      <c r="U3954" s="15" t="str" cm="1">
        <f t="array" ref="U3954">_xlfn.IFS(MONTH($S3954)=1, "January", MONTH($S3954)=2, "Feburary", MONTH($S3954)=3, "March", MONTH($S3954)=4, "April", MONTH($S3954)=5, "May", MONTH($S3954)=6, "June", MONTH($S3954)=7, "July", MONTH($S3954)=8, "August", MONTH($S3954)=9, "September", MONTH($S3954)=10, "October", MONTH($S3954)=11, "November", MONTH($S3954)=12, "December")</f>
        <v>August</v>
      </c>
    </row>
    <row r="3955" spans="1:21" ht="30" x14ac:dyDescent="0.25">
      <c r="A3955">
        <v>3953</v>
      </c>
      <c r="B3955" s="3" t="s">
        <v>3949</v>
      </c>
      <c r="C3955" s="3" t="s">
        <v>8059</v>
      </c>
      <c r="D3955" s="6">
        <v>400</v>
      </c>
      <c r="E3955" s="8">
        <v>0</v>
      </c>
      <c r="F3955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8268</v>
      </c>
      <c r="O3955">
        <f t="shared" si="244"/>
        <v>0</v>
      </c>
      <c r="P3955" s="11">
        <f t="shared" si="245"/>
        <v>0</v>
      </c>
      <c r="Q3955" t="s">
        <v>8314</v>
      </c>
      <c r="R3955" t="s">
        <v>8315</v>
      </c>
      <c r="S3955" s="10">
        <f t="shared" si="246"/>
        <v>42550.048449074078</v>
      </c>
      <c r="T3955">
        <f t="shared" si="247"/>
        <v>2016</v>
      </c>
      <c r="U3955" s="15" t="str" cm="1">
        <f t="array" ref="U3955">_xlfn.IFS(MONTH($S3955)=1, "January", MONTH($S3955)=2, "Feburary", MONTH($S3955)=3, "March", MONTH($S3955)=4, "April", MONTH($S3955)=5, "May", MONTH($S3955)=6, "June", MONTH($S3955)=7, "July", MONTH($S3955)=8, "August", MONTH($S3955)=9, "September", MONTH($S3955)=10, "October", MONTH($S3955)=11, "November", MONTH($S3955)=12, "December")</f>
        <v>June</v>
      </c>
    </row>
    <row r="3956" spans="1:21" ht="30" x14ac:dyDescent="0.25">
      <c r="A3956">
        <v>3954</v>
      </c>
      <c r="B3956" s="3" t="s">
        <v>3950</v>
      </c>
      <c r="C3956" s="3" t="s">
        <v>8060</v>
      </c>
      <c r="D3956" s="6">
        <v>400</v>
      </c>
      <c r="E3956" s="8">
        <v>0</v>
      </c>
      <c r="F3956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8268</v>
      </c>
      <c r="O3956">
        <f t="shared" si="244"/>
        <v>0</v>
      </c>
      <c r="P3956" s="11">
        <f t="shared" si="245"/>
        <v>0</v>
      </c>
      <c r="Q3956" t="s">
        <v>8314</v>
      </c>
      <c r="R3956" t="s">
        <v>8315</v>
      </c>
      <c r="S3956" s="10">
        <f t="shared" si="246"/>
        <v>41774.651203703703</v>
      </c>
      <c r="T3956">
        <f t="shared" si="247"/>
        <v>2014</v>
      </c>
      <c r="U3956" s="15" t="str" cm="1">
        <f t="array" ref="U3956">_xlfn.IFS(MONTH($S3956)=1, "January", MONTH($S3956)=2, "Feburary", MONTH($S3956)=3, "March", MONTH($S3956)=4, "April", MONTH($S3956)=5, "May", MONTH($S3956)=6, "June", MONTH($S3956)=7, "July", MONTH($S3956)=8, "August", MONTH($S3956)=9, "September", MONTH($S3956)=10, "October", MONTH($S3956)=11, "November", MONTH($S3956)=12, "December")</f>
        <v>May</v>
      </c>
    </row>
    <row r="3957" spans="1:21" ht="30" x14ac:dyDescent="0.25">
      <c r="A3957">
        <v>3955</v>
      </c>
      <c r="B3957" s="3" t="s">
        <v>3951</v>
      </c>
      <c r="C3957" s="3" t="s">
        <v>8061</v>
      </c>
      <c r="D3957" s="6">
        <v>400</v>
      </c>
      <c r="E3957" s="8">
        <v>425</v>
      </c>
      <c r="F3957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8268</v>
      </c>
      <c r="O3957">
        <f t="shared" si="244"/>
        <v>106</v>
      </c>
      <c r="P3957" s="11">
        <f t="shared" si="245"/>
        <v>53.13</v>
      </c>
      <c r="Q3957" t="s">
        <v>8314</v>
      </c>
      <c r="R3957" t="s">
        <v>8315</v>
      </c>
      <c r="S3957" s="10">
        <f t="shared" si="246"/>
        <v>42306.848854166667</v>
      </c>
      <c r="T3957">
        <f t="shared" si="247"/>
        <v>2015</v>
      </c>
      <c r="U3957" s="15" t="str" cm="1">
        <f t="array" ref="U3957">_xlfn.IFS(MONTH($S3957)=1, "January", MONTH($S3957)=2, "Feburary", MONTH($S3957)=3, "March", MONTH($S3957)=4, "April", MONTH($S3957)=5, "May", MONTH($S3957)=6, "June", MONTH($S3957)=7, "July", MONTH($S3957)=8, "August", MONTH($S3957)=9, "September", MONTH($S3957)=10, "October", MONTH($S3957)=11, "November", MONTH($S3957)=12, "December")</f>
        <v>October</v>
      </c>
    </row>
    <row r="3958" spans="1:21" ht="30" x14ac:dyDescent="0.25">
      <c r="A3958">
        <v>3956</v>
      </c>
      <c r="B3958" s="3" t="s">
        <v>3952</v>
      </c>
      <c r="C3958" s="3" t="s">
        <v>8062</v>
      </c>
      <c r="D3958" s="6">
        <v>400</v>
      </c>
      <c r="E3958" s="8">
        <v>0</v>
      </c>
      <c r="F3958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8268</v>
      </c>
      <c r="O3958">
        <f t="shared" si="244"/>
        <v>0</v>
      </c>
      <c r="P3958" s="11">
        <f t="shared" si="245"/>
        <v>0</v>
      </c>
      <c r="Q3958" t="s">
        <v>8314</v>
      </c>
      <c r="R3958" t="s">
        <v>8315</v>
      </c>
      <c r="S3958" s="10">
        <f t="shared" si="246"/>
        <v>42457.932025462964</v>
      </c>
      <c r="T3958">
        <f t="shared" si="247"/>
        <v>2016</v>
      </c>
      <c r="U3958" s="15" t="str" cm="1">
        <f t="array" ref="U3958">_xlfn.IFS(MONTH($S3958)=1, "January", MONTH($S3958)=2, "Feburary", MONTH($S3958)=3, "March", MONTH($S3958)=4, "April", MONTH($S3958)=5, "May", MONTH($S3958)=6, "June", MONTH($S3958)=7, "July", MONTH($S3958)=8, "August", MONTH($S3958)=9, "September", MONTH($S3958)=10, "October", MONTH($S3958)=11, "November", MONTH($S3958)=12, "December")</f>
        <v>March</v>
      </c>
    </row>
    <row r="3959" spans="1:21" ht="30" x14ac:dyDescent="0.25">
      <c r="A3959">
        <v>3957</v>
      </c>
      <c r="B3959" s="3" t="s">
        <v>3953</v>
      </c>
      <c r="C3959" s="3" t="s">
        <v>8063</v>
      </c>
      <c r="D3959" s="6">
        <v>400</v>
      </c>
      <c r="E3959" s="8">
        <v>7</v>
      </c>
      <c r="F3959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8268</v>
      </c>
      <c r="O3959">
        <f t="shared" si="244"/>
        <v>2</v>
      </c>
      <c r="P3959" s="11">
        <f t="shared" si="245"/>
        <v>7</v>
      </c>
      <c r="Q3959" t="s">
        <v>8314</v>
      </c>
      <c r="R3959" t="s">
        <v>8315</v>
      </c>
      <c r="S3959" s="10">
        <f t="shared" si="246"/>
        <v>42513.976319444439</v>
      </c>
      <c r="T3959">
        <f t="shared" si="247"/>
        <v>2016</v>
      </c>
      <c r="U3959" s="15" t="str" cm="1">
        <f t="array" ref="U3959">_xlfn.IFS(MONTH($S3959)=1, "January", MONTH($S3959)=2, "Feburary", MONTH($S3959)=3, "March", MONTH($S3959)=4, "April", MONTH($S3959)=5, "May", MONTH($S3959)=6, "June", MONTH($S3959)=7, "July", MONTH($S3959)=8, "August", MONTH($S3959)=9, "September", MONTH($S3959)=10, "October", MONTH($S3959)=11, "November", MONTH($S3959)=12, "December")</f>
        <v>May</v>
      </c>
    </row>
    <row r="3960" spans="1:21" ht="30" x14ac:dyDescent="0.25">
      <c r="A3960">
        <v>3958</v>
      </c>
      <c r="B3960" s="3" t="s">
        <v>3954</v>
      </c>
      <c r="C3960" s="3" t="s">
        <v>8064</v>
      </c>
      <c r="D3960" s="6">
        <v>400</v>
      </c>
      <c r="E3960" s="8">
        <v>641</v>
      </c>
      <c r="F3960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8268</v>
      </c>
      <c r="O3960">
        <f t="shared" si="244"/>
        <v>160</v>
      </c>
      <c r="P3960" s="11">
        <f t="shared" si="245"/>
        <v>40.06</v>
      </c>
      <c r="Q3960" t="s">
        <v>8314</v>
      </c>
      <c r="R3960" t="s">
        <v>8315</v>
      </c>
      <c r="S3960" s="10">
        <f t="shared" si="246"/>
        <v>41816.950370370374</v>
      </c>
      <c r="T3960">
        <f t="shared" si="247"/>
        <v>2014</v>
      </c>
      <c r="U3960" s="15" t="str" cm="1">
        <f t="array" ref="U3960">_xlfn.IFS(MONTH($S3960)=1, "January", MONTH($S3960)=2, "Feburary", MONTH($S3960)=3, "March", MONTH($S3960)=4, "April", MONTH($S3960)=5, "May", MONTH($S3960)=6, "June", MONTH($S3960)=7, "July", MONTH($S3960)=8, "August", MONTH($S3960)=9, "September", MONTH($S3960)=10, "October", MONTH($S3960)=11, "November", MONTH($S3960)=12, "December")</f>
        <v>June</v>
      </c>
    </row>
    <row r="3961" spans="1:21" ht="30" x14ac:dyDescent="0.25">
      <c r="A3961">
        <v>3959</v>
      </c>
      <c r="B3961" s="3" t="s">
        <v>3955</v>
      </c>
      <c r="C3961" s="3" t="s">
        <v>8065</v>
      </c>
      <c r="D3961" s="6">
        <v>400</v>
      </c>
      <c r="E3961" s="8">
        <v>292</v>
      </c>
      <c r="F3961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8268</v>
      </c>
      <c r="O3961">
        <f t="shared" si="244"/>
        <v>73</v>
      </c>
      <c r="P3961" s="11">
        <f t="shared" si="245"/>
        <v>24.33</v>
      </c>
      <c r="Q3961" t="s">
        <v>8314</v>
      </c>
      <c r="R3961" t="s">
        <v>8315</v>
      </c>
      <c r="S3961" s="10">
        <f t="shared" si="246"/>
        <v>41880.788842592592</v>
      </c>
      <c r="T3961">
        <f t="shared" si="247"/>
        <v>2014</v>
      </c>
      <c r="U3961" s="15" t="str" cm="1">
        <f t="array" ref="U3961">_xlfn.IFS(MONTH($S3961)=1, "January", MONTH($S3961)=2, "Feburary", MONTH($S3961)=3, "March", MONTH($S3961)=4, "April", MONTH($S3961)=5, "May", MONTH($S3961)=6, "June", MONTH($S3961)=7, "July", MONTH($S3961)=8, "August", MONTH($S3961)=9, "September", MONTH($S3961)=10, "October", MONTH($S3961)=11, "November", MONTH($S3961)=12, "December")</f>
        <v>August</v>
      </c>
    </row>
    <row r="3962" spans="1:21" ht="30" x14ac:dyDescent="0.25">
      <c r="A3962">
        <v>3960</v>
      </c>
      <c r="B3962" s="3" t="s">
        <v>3956</v>
      </c>
      <c r="C3962" s="3" t="s">
        <v>8066</v>
      </c>
      <c r="D3962" s="6">
        <v>400</v>
      </c>
      <c r="E3962" s="8">
        <v>45</v>
      </c>
      <c r="F3962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8268</v>
      </c>
      <c r="O3962">
        <f t="shared" si="244"/>
        <v>11</v>
      </c>
      <c r="P3962" s="11">
        <f t="shared" si="245"/>
        <v>11.25</v>
      </c>
      <c r="Q3962" t="s">
        <v>8314</v>
      </c>
      <c r="R3962" t="s">
        <v>8315</v>
      </c>
      <c r="S3962" s="10">
        <f t="shared" si="246"/>
        <v>42342.845555555556</v>
      </c>
      <c r="T3962">
        <f t="shared" si="247"/>
        <v>2015</v>
      </c>
      <c r="U3962" s="15" t="str" cm="1">
        <f t="array" ref="U3962">_xlfn.IFS(MONTH($S3962)=1, "January", MONTH($S3962)=2, "Feburary", MONTH($S3962)=3, "March", MONTH($S3962)=4, "April", MONTH($S3962)=5, "May", MONTH($S3962)=6, "June", MONTH($S3962)=7, "July", MONTH($S3962)=8, "August", MONTH($S3962)=9, "September", MONTH($S3962)=10, "October", MONTH($S3962)=11, "November", MONTH($S3962)=12, "December")</f>
        <v>December</v>
      </c>
    </row>
    <row r="3963" spans="1:21" ht="30" x14ac:dyDescent="0.25">
      <c r="A3963">
        <v>3961</v>
      </c>
      <c r="B3963" s="3" t="s">
        <v>3957</v>
      </c>
      <c r="C3963" s="3" t="s">
        <v>8067</v>
      </c>
      <c r="D3963" s="6">
        <v>400</v>
      </c>
      <c r="E3963" s="8">
        <v>21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8268</v>
      </c>
      <c r="O3963">
        <f t="shared" si="244"/>
        <v>5</v>
      </c>
      <c r="P3963" s="11">
        <f t="shared" si="245"/>
        <v>10.5</v>
      </c>
      <c r="Q3963" t="s">
        <v>8314</v>
      </c>
      <c r="R3963" t="s">
        <v>8315</v>
      </c>
      <c r="S3963" s="10">
        <f t="shared" si="246"/>
        <v>41745.891319444447</v>
      </c>
      <c r="T3963">
        <f t="shared" si="247"/>
        <v>2014</v>
      </c>
      <c r="U3963" s="15" t="str" cm="1">
        <f t="array" ref="U3963">_xlfn.IFS(MONTH($S3963)=1, "January", MONTH($S3963)=2, "Feburary", MONTH($S3963)=3, "March", MONTH($S3963)=4, "April", MONTH($S3963)=5, "May", MONTH($S3963)=6, "June", MONTH($S3963)=7, "July", MONTH($S3963)=8, "August", MONTH($S3963)=9, "September", MONTH($S3963)=10, "October", MONTH($S3963)=11, "November", MONTH($S3963)=12, "December")</f>
        <v>April</v>
      </c>
    </row>
    <row r="3964" spans="1:21" ht="30" x14ac:dyDescent="0.25">
      <c r="A3964">
        <v>3962</v>
      </c>
      <c r="B3964" s="3" t="s">
        <v>3958</v>
      </c>
      <c r="C3964" s="3" t="s">
        <v>8068</v>
      </c>
      <c r="D3964" s="6">
        <v>400</v>
      </c>
      <c r="E3964" s="8">
        <v>45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8268</v>
      </c>
      <c r="O3964">
        <f t="shared" si="244"/>
        <v>11</v>
      </c>
      <c r="P3964" s="11">
        <f t="shared" si="245"/>
        <v>15</v>
      </c>
      <c r="Q3964" t="s">
        <v>8314</v>
      </c>
      <c r="R3964" t="s">
        <v>8315</v>
      </c>
      <c r="S3964" s="10">
        <f t="shared" si="246"/>
        <v>42311.621458333335</v>
      </c>
      <c r="T3964">
        <f t="shared" si="247"/>
        <v>2015</v>
      </c>
      <c r="U3964" s="15" t="str" cm="1">
        <f t="array" ref="U3964">_xlfn.IFS(MONTH($S3964)=1, "January", MONTH($S3964)=2, "Feburary", MONTH($S3964)=3, "March", MONTH($S3964)=4, "April", MONTH($S3964)=5, "May", MONTH($S3964)=6, "June", MONTH($S3964)=7, "July", MONTH($S3964)=8, "August", MONTH($S3964)=9, "September", MONTH($S3964)=10, "October", MONTH($S3964)=11, "November", MONTH($S3964)=12, "December")</f>
        <v>November</v>
      </c>
    </row>
    <row r="3965" spans="1:21" ht="30" x14ac:dyDescent="0.25">
      <c r="A3965">
        <v>3963</v>
      </c>
      <c r="B3965" s="3" t="s">
        <v>3959</v>
      </c>
      <c r="C3965" s="3" t="s">
        <v>8069</v>
      </c>
      <c r="D3965" s="6">
        <v>400</v>
      </c>
      <c r="E3965" s="8">
        <v>0</v>
      </c>
      <c r="F3965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8268</v>
      </c>
      <c r="O3965">
        <f t="shared" si="244"/>
        <v>0</v>
      </c>
      <c r="P3965" s="11">
        <f t="shared" si="245"/>
        <v>0</v>
      </c>
      <c r="Q3965" t="s">
        <v>8314</v>
      </c>
      <c r="R3965" t="s">
        <v>8315</v>
      </c>
      <c r="S3965" s="10">
        <f t="shared" si="246"/>
        <v>42296.154131944444</v>
      </c>
      <c r="T3965">
        <f t="shared" si="247"/>
        <v>2015</v>
      </c>
      <c r="U3965" s="15" t="str" cm="1">
        <f t="array" ref="U3965">_xlfn.IFS(MONTH($S3965)=1, "January", MONTH($S3965)=2, "Feburary", MONTH($S3965)=3, "March", MONTH($S3965)=4, "April", MONTH($S3965)=5, "May", MONTH($S3965)=6, "June", MONTH($S3965)=7, "July", MONTH($S3965)=8, "August", MONTH($S3965)=9, "September", MONTH($S3965)=10, "October", MONTH($S3965)=11, "November", MONTH($S3965)=12, "December")</f>
        <v>October</v>
      </c>
    </row>
    <row r="3966" spans="1:21" ht="30" x14ac:dyDescent="0.25">
      <c r="A3966">
        <v>3964</v>
      </c>
      <c r="B3966" s="3" t="s">
        <v>3960</v>
      </c>
      <c r="C3966" s="3" t="s">
        <v>8070</v>
      </c>
      <c r="D3966" s="6">
        <v>400</v>
      </c>
      <c r="E3966" s="8">
        <v>126</v>
      </c>
      <c r="F3966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8268</v>
      </c>
      <c r="O3966">
        <f t="shared" si="244"/>
        <v>32</v>
      </c>
      <c r="P3966" s="11">
        <f t="shared" si="245"/>
        <v>42</v>
      </c>
      <c r="Q3966" t="s">
        <v>8314</v>
      </c>
      <c r="R3966" t="s">
        <v>8315</v>
      </c>
      <c r="S3966" s="10">
        <f t="shared" si="246"/>
        <v>42053.722060185188</v>
      </c>
      <c r="T3966">
        <f t="shared" si="247"/>
        <v>2015</v>
      </c>
      <c r="U3966" s="15" t="str" cm="1">
        <f t="array" ref="U3966">_xlfn.IFS(MONTH($S3966)=1, "January", MONTH($S3966)=2, "Feburary", MONTH($S3966)=3, "March", MONTH($S3966)=4, "April", MONTH($S3966)=5, "May", MONTH($S3966)=6, "June", MONTH($S3966)=7, "July", MONTH($S3966)=8, "August", MONTH($S3966)=9, "September", MONTH($S3966)=10, "October", MONTH($S3966)=11, "November", MONTH($S3966)=12, "December")</f>
        <v>Feburary</v>
      </c>
    </row>
    <row r="3967" spans="1:21" ht="30" x14ac:dyDescent="0.25">
      <c r="A3967">
        <v>3965</v>
      </c>
      <c r="B3967" s="3" t="s">
        <v>3961</v>
      </c>
      <c r="C3967" s="3" t="s">
        <v>8071</v>
      </c>
      <c r="D3967" s="6">
        <v>400</v>
      </c>
      <c r="E3967" s="8">
        <v>285</v>
      </c>
      <c r="F3967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8268</v>
      </c>
      <c r="O3967">
        <f t="shared" si="244"/>
        <v>71</v>
      </c>
      <c r="P3967" s="11">
        <f t="shared" si="245"/>
        <v>71.25</v>
      </c>
      <c r="Q3967" t="s">
        <v>8314</v>
      </c>
      <c r="R3967" t="s">
        <v>8315</v>
      </c>
      <c r="S3967" s="10">
        <f t="shared" si="246"/>
        <v>42414.235879629632</v>
      </c>
      <c r="T3967">
        <f t="shared" si="247"/>
        <v>2016</v>
      </c>
      <c r="U3967" s="15" t="str" cm="1">
        <f t="array" ref="U3967">_xlfn.IFS(MONTH($S3967)=1, "January", MONTH($S3967)=2, "Feburary", MONTH($S3967)=3, "March", MONTH($S3967)=4, "April", MONTH($S3967)=5, "May", MONTH($S3967)=6, "June", MONTH($S3967)=7, "July", MONTH($S3967)=8, "August", MONTH($S3967)=9, "September", MONTH($S3967)=10, "October", MONTH($S3967)=11, "November", MONTH($S3967)=12, "December")</f>
        <v>Feburary</v>
      </c>
    </row>
    <row r="3968" spans="1:21" ht="30" x14ac:dyDescent="0.25">
      <c r="A3968">
        <v>3966</v>
      </c>
      <c r="B3968" s="3" t="s">
        <v>3962</v>
      </c>
      <c r="C3968" s="3" t="s">
        <v>8072</v>
      </c>
      <c r="D3968" s="6">
        <v>400</v>
      </c>
      <c r="E3968" s="8">
        <v>45</v>
      </c>
      <c r="F3968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8268</v>
      </c>
      <c r="O3968">
        <f t="shared" si="244"/>
        <v>11</v>
      </c>
      <c r="P3968" s="11">
        <f t="shared" si="245"/>
        <v>22.5</v>
      </c>
      <c r="Q3968" t="s">
        <v>8314</v>
      </c>
      <c r="R3968" t="s">
        <v>8315</v>
      </c>
      <c r="S3968" s="10">
        <f t="shared" si="246"/>
        <v>41801.711550925924</v>
      </c>
      <c r="T3968">
        <f t="shared" si="247"/>
        <v>2014</v>
      </c>
      <c r="U3968" s="15" t="str" cm="1">
        <f t="array" ref="U3968">_xlfn.IFS(MONTH($S3968)=1, "January", MONTH($S3968)=2, "Feburary", MONTH($S3968)=3, "March", MONTH($S3968)=4, "April", MONTH($S3968)=5, "May", MONTH($S3968)=6, "June", MONTH($S3968)=7, "July", MONTH($S3968)=8, "August", MONTH($S3968)=9, "September", MONTH($S3968)=10, "October", MONTH($S3968)=11, "November", MONTH($S3968)=12, "December")</f>
        <v>June</v>
      </c>
    </row>
    <row r="3969" spans="1:21" ht="30" x14ac:dyDescent="0.25">
      <c r="A3969">
        <v>3967</v>
      </c>
      <c r="B3969" s="3" t="s">
        <v>3963</v>
      </c>
      <c r="C3969" s="3" t="s">
        <v>8073</v>
      </c>
      <c r="D3969" s="6">
        <v>400</v>
      </c>
      <c r="E3969" s="8">
        <v>410</v>
      </c>
      <c r="F3969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8268</v>
      </c>
      <c r="O3969">
        <f t="shared" si="244"/>
        <v>103</v>
      </c>
      <c r="P3969" s="11">
        <f t="shared" si="245"/>
        <v>41</v>
      </c>
      <c r="Q3969" t="s">
        <v>8314</v>
      </c>
      <c r="R3969" t="s">
        <v>8315</v>
      </c>
      <c r="S3969" s="10">
        <f t="shared" si="246"/>
        <v>42770.290590277778</v>
      </c>
      <c r="T3969">
        <f t="shared" si="247"/>
        <v>2017</v>
      </c>
      <c r="U3969" s="15" t="str" cm="1">
        <f t="array" ref="U3969">_xlfn.IFS(MONTH($S3969)=1, "January", MONTH($S3969)=2, "Feburary", MONTH($S3969)=3, "March", MONTH($S3969)=4, "April", MONTH($S3969)=5, "May", MONTH($S3969)=6, "June", MONTH($S3969)=7, "July", MONTH($S3969)=8, "August", MONTH($S3969)=9, "September", MONTH($S3969)=10, "October", MONTH($S3969)=11, "November", MONTH($S3969)=12, "December")</f>
        <v>Feburary</v>
      </c>
    </row>
    <row r="3970" spans="1:21" ht="30" x14ac:dyDescent="0.25">
      <c r="A3970">
        <v>3968</v>
      </c>
      <c r="B3970" s="3" t="s">
        <v>3964</v>
      </c>
      <c r="C3970" s="3" t="s">
        <v>8074</v>
      </c>
      <c r="D3970" s="6">
        <v>400</v>
      </c>
      <c r="E3970" s="8">
        <v>527</v>
      </c>
      <c r="F3970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8268</v>
      </c>
      <c r="O3970">
        <f t="shared" si="244"/>
        <v>132</v>
      </c>
      <c r="P3970" s="11">
        <f t="shared" si="245"/>
        <v>47.91</v>
      </c>
      <c r="Q3970" t="s">
        <v>8314</v>
      </c>
      <c r="R3970" t="s">
        <v>8315</v>
      </c>
      <c r="S3970" s="10">
        <f t="shared" si="246"/>
        <v>42452.815659722226</v>
      </c>
      <c r="T3970">
        <f t="shared" si="247"/>
        <v>2016</v>
      </c>
      <c r="U3970" s="15" t="str" cm="1">
        <f t="array" ref="U3970">_xlfn.IFS(MONTH($S3970)=1, "January", MONTH($S3970)=2, "Feburary", MONTH($S3970)=3, "March", MONTH($S3970)=4, "April", MONTH($S3970)=5, "May", MONTH($S3970)=6, "June", MONTH($S3970)=7, "July", MONTH($S3970)=8, "August", MONTH($S3970)=9, "September", MONTH($S3970)=10, "October", MONTH($S3970)=11, "November", MONTH($S3970)=12, "December")</f>
        <v>March</v>
      </c>
    </row>
    <row r="3971" spans="1:21" ht="30" x14ac:dyDescent="0.25">
      <c r="A3971">
        <v>3969</v>
      </c>
      <c r="B3971" s="3" t="s">
        <v>3965</v>
      </c>
      <c r="C3971" s="3" t="s">
        <v>8075</v>
      </c>
      <c r="D3971" s="6">
        <v>350</v>
      </c>
      <c r="E3971" s="8">
        <v>211</v>
      </c>
      <c r="F3971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8268</v>
      </c>
      <c r="O3971">
        <f t="shared" ref="O3971:O4034" si="248">ROUND($E3971/$D3971*100, 0)</f>
        <v>60</v>
      </c>
      <c r="P3971" s="11">
        <f t="shared" ref="P3971:P4034" si="249">IFERROR(ROUND($E3971/$L3971, 2), 0)</f>
        <v>35.17</v>
      </c>
      <c r="Q3971" t="s">
        <v>8314</v>
      </c>
      <c r="R3971" t="s">
        <v>8315</v>
      </c>
      <c r="S3971" s="10">
        <f t="shared" ref="S3971:S4034" si="250">((($J3971/60)/60)/24)+DATE(1970,1,1)</f>
        <v>42601.854699074072</v>
      </c>
      <c r="T3971">
        <f t="shared" ref="T3971:T4034" si="251">YEAR($S3971)</f>
        <v>2016</v>
      </c>
      <c r="U3971" s="15" t="str" cm="1">
        <f t="array" ref="U3971">_xlfn.IFS(MONTH($S3971)=1, "January", MONTH($S3971)=2, "Feburary", MONTH($S3971)=3, "March", MONTH($S3971)=4, "April", MONTH($S3971)=5, "May", MONTH($S3971)=6, "June", MONTH($S3971)=7, "July", MONTH($S3971)=8, "August", MONTH($S3971)=9, "September", MONTH($S3971)=10, "October", MONTH($S3971)=11, "November", MONTH($S3971)=12, "December")</f>
        <v>August</v>
      </c>
    </row>
    <row r="3972" spans="1:21" ht="30" x14ac:dyDescent="0.25">
      <c r="A3972">
        <v>3970</v>
      </c>
      <c r="B3972" s="3" t="s">
        <v>3966</v>
      </c>
      <c r="C3972" s="3" t="s">
        <v>8076</v>
      </c>
      <c r="D3972" s="6">
        <v>350</v>
      </c>
      <c r="E3972" s="8">
        <v>11</v>
      </c>
      <c r="F3972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8268</v>
      </c>
      <c r="O3972">
        <f t="shared" si="248"/>
        <v>3</v>
      </c>
      <c r="P3972" s="11">
        <f t="shared" si="249"/>
        <v>5.5</v>
      </c>
      <c r="Q3972" t="s">
        <v>8314</v>
      </c>
      <c r="R3972" t="s">
        <v>8315</v>
      </c>
      <c r="S3972" s="10">
        <f t="shared" si="250"/>
        <v>42447.863553240735</v>
      </c>
      <c r="T3972">
        <f t="shared" si="251"/>
        <v>2016</v>
      </c>
      <c r="U3972" s="15" t="str" cm="1">
        <f t="array" ref="U3972">_xlfn.IFS(MONTH($S3972)=1, "January", MONTH($S3972)=2, "Feburary", MONTH($S3972)=3, "March", MONTH($S3972)=4, "April", MONTH($S3972)=5, "May", MONTH($S3972)=6, "June", MONTH($S3972)=7, "July", MONTH($S3972)=8, "August", MONTH($S3972)=9, "September", MONTH($S3972)=10, "October", MONTH($S3972)=11, "November", MONTH($S3972)=12, "December")</f>
        <v>March</v>
      </c>
    </row>
    <row r="3973" spans="1:21" ht="30" x14ac:dyDescent="0.25">
      <c r="A3973">
        <v>3971</v>
      </c>
      <c r="B3973" s="3" t="s">
        <v>3967</v>
      </c>
      <c r="C3973" s="3" t="s">
        <v>8077</v>
      </c>
      <c r="D3973" s="6">
        <v>350</v>
      </c>
      <c r="E3973" s="8">
        <v>136</v>
      </c>
      <c r="F3973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8268</v>
      </c>
      <c r="O3973">
        <f t="shared" si="248"/>
        <v>39</v>
      </c>
      <c r="P3973" s="11">
        <f t="shared" si="249"/>
        <v>22.67</v>
      </c>
      <c r="Q3973" t="s">
        <v>8314</v>
      </c>
      <c r="R3973" t="s">
        <v>8315</v>
      </c>
      <c r="S3973" s="10">
        <f t="shared" si="250"/>
        <v>41811.536180555559</v>
      </c>
      <c r="T3973">
        <f t="shared" si="251"/>
        <v>2014</v>
      </c>
      <c r="U3973" s="15" t="str" cm="1">
        <f t="array" ref="U3973">_xlfn.IFS(MONTH($S3973)=1, "January", MONTH($S3973)=2, "Feburary", MONTH($S3973)=3, "March", MONTH($S3973)=4, "April", MONTH($S3973)=5, "May", MONTH($S3973)=6, "June", MONTH($S3973)=7, "July", MONTH($S3973)=8, "August", MONTH($S3973)=9, "September", MONTH($S3973)=10, "October", MONTH($S3973)=11, "November", MONTH($S3973)=12, "December")</f>
        <v>June</v>
      </c>
    </row>
    <row r="3974" spans="1:21" ht="30" x14ac:dyDescent="0.25">
      <c r="A3974">
        <v>3972</v>
      </c>
      <c r="B3974" s="3" t="s">
        <v>3968</v>
      </c>
      <c r="C3974" s="3" t="s">
        <v>8078</v>
      </c>
      <c r="D3974" s="6">
        <v>350</v>
      </c>
      <c r="E3974" s="8">
        <v>211</v>
      </c>
      <c r="F3974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8268</v>
      </c>
      <c r="O3974">
        <f t="shared" si="248"/>
        <v>60</v>
      </c>
      <c r="P3974" s="11">
        <f t="shared" si="249"/>
        <v>26.38</v>
      </c>
      <c r="Q3974" t="s">
        <v>8314</v>
      </c>
      <c r="R3974" t="s">
        <v>8315</v>
      </c>
      <c r="S3974" s="10">
        <f t="shared" si="250"/>
        <v>41981.067523148144</v>
      </c>
      <c r="T3974">
        <f t="shared" si="251"/>
        <v>2014</v>
      </c>
      <c r="U3974" s="15" t="str" cm="1">
        <f t="array" ref="U3974">_xlfn.IFS(MONTH($S3974)=1, "January", MONTH($S3974)=2, "Feburary", MONTH($S3974)=3, "March", MONTH($S3974)=4, "April", MONTH($S3974)=5, "May", MONTH($S3974)=6, "June", MONTH($S3974)=7, "July", MONTH($S3974)=8, "August", MONTH($S3974)=9, "September", MONTH($S3974)=10, "October", MONTH($S3974)=11, "November", MONTH($S3974)=12, "December")</f>
        <v>December</v>
      </c>
    </row>
    <row r="3975" spans="1:21" ht="30" x14ac:dyDescent="0.25">
      <c r="A3975">
        <v>3973</v>
      </c>
      <c r="B3975" s="3" t="s">
        <v>3969</v>
      </c>
      <c r="C3975" s="3" t="s">
        <v>8079</v>
      </c>
      <c r="D3975" s="6">
        <v>350</v>
      </c>
      <c r="E3975" s="8">
        <v>3905</v>
      </c>
      <c r="F3975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8268</v>
      </c>
      <c r="O3975">
        <f t="shared" si="248"/>
        <v>1116</v>
      </c>
      <c r="P3975" s="11">
        <f t="shared" si="249"/>
        <v>105.54</v>
      </c>
      <c r="Q3975" t="s">
        <v>8314</v>
      </c>
      <c r="R3975" t="s">
        <v>8315</v>
      </c>
      <c r="S3975" s="10">
        <f t="shared" si="250"/>
        <v>42469.68414351852</v>
      </c>
      <c r="T3975">
        <f t="shared" si="251"/>
        <v>2016</v>
      </c>
      <c r="U3975" s="15" t="str" cm="1">
        <f t="array" ref="U3975">_xlfn.IFS(MONTH($S3975)=1, "January", MONTH($S3975)=2, "Feburary", MONTH($S3975)=3, "March", MONTH($S3975)=4, "April", MONTH($S3975)=5, "May", MONTH($S3975)=6, "June", MONTH($S3975)=7, "July", MONTH($S3975)=8, "August", MONTH($S3975)=9, "September", MONTH($S3975)=10, "October", MONTH($S3975)=11, "November", MONTH($S3975)=12, "December")</f>
        <v>April</v>
      </c>
    </row>
    <row r="3976" spans="1:21" ht="30" x14ac:dyDescent="0.25">
      <c r="A3976">
        <v>3974</v>
      </c>
      <c r="B3976" s="3" t="s">
        <v>3970</v>
      </c>
      <c r="C3976" s="3" t="s">
        <v>8080</v>
      </c>
      <c r="D3976" s="6">
        <v>350</v>
      </c>
      <c r="E3976" s="8">
        <v>320</v>
      </c>
      <c r="F3976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8268</v>
      </c>
      <c r="O3976">
        <f t="shared" si="248"/>
        <v>91</v>
      </c>
      <c r="P3976" s="11">
        <f t="shared" si="249"/>
        <v>29.09</v>
      </c>
      <c r="Q3976" t="s">
        <v>8314</v>
      </c>
      <c r="R3976" t="s">
        <v>8315</v>
      </c>
      <c r="S3976" s="10">
        <f t="shared" si="250"/>
        <v>42493.546851851846</v>
      </c>
      <c r="T3976">
        <f t="shared" si="251"/>
        <v>2016</v>
      </c>
      <c r="U3976" s="15" t="str" cm="1">
        <f t="array" ref="U3976">_xlfn.IFS(MONTH($S3976)=1, "January", MONTH($S3976)=2, "Feburary", MONTH($S3976)=3, "March", MONTH($S3976)=4, "April", MONTH($S3976)=5, "May", MONTH($S3976)=6, "June", MONTH($S3976)=7, "July", MONTH($S3976)=8, "August", MONTH($S3976)=9, "September", MONTH($S3976)=10, "October", MONTH($S3976)=11, "November", MONTH($S3976)=12, "December")</f>
        <v>May</v>
      </c>
    </row>
    <row r="3977" spans="1:21" ht="30" x14ac:dyDescent="0.25">
      <c r="A3977">
        <v>3975</v>
      </c>
      <c r="B3977" s="3" t="s">
        <v>3971</v>
      </c>
      <c r="C3977" s="3" t="s">
        <v>8081</v>
      </c>
      <c r="D3977" s="6">
        <v>350</v>
      </c>
      <c r="E3977" s="8">
        <v>0</v>
      </c>
      <c r="F3977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8268</v>
      </c>
      <c r="O3977">
        <f t="shared" si="248"/>
        <v>0</v>
      </c>
      <c r="P3977" s="11">
        <f t="shared" si="249"/>
        <v>0</v>
      </c>
      <c r="Q3977" t="s">
        <v>8314</v>
      </c>
      <c r="R3977" t="s">
        <v>8315</v>
      </c>
      <c r="S3977" s="10">
        <f t="shared" si="250"/>
        <v>42534.866875</v>
      </c>
      <c r="T3977">
        <f t="shared" si="251"/>
        <v>2016</v>
      </c>
      <c r="U3977" s="15" t="str" cm="1">
        <f t="array" ref="U3977">_xlfn.IFS(MONTH($S3977)=1, "January", MONTH($S3977)=2, "Feburary", MONTH($S3977)=3, "March", MONTH($S3977)=4, "April", MONTH($S3977)=5, "May", MONTH($S3977)=6, "June", MONTH($S3977)=7, "July", MONTH($S3977)=8, "August", MONTH($S3977)=9, "September", MONTH($S3977)=10, "October", MONTH($S3977)=11, "November", MONTH($S3977)=12, "December")</f>
        <v>June</v>
      </c>
    </row>
    <row r="3978" spans="1:21" ht="30" x14ac:dyDescent="0.25">
      <c r="A3978">
        <v>3976</v>
      </c>
      <c r="B3978" s="3" t="s">
        <v>3972</v>
      </c>
      <c r="C3978" s="3" t="s">
        <v>8082</v>
      </c>
      <c r="D3978" s="6">
        <v>350</v>
      </c>
      <c r="E3978" s="8">
        <v>620</v>
      </c>
      <c r="F3978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8268</v>
      </c>
      <c r="O3978">
        <f t="shared" si="248"/>
        <v>177</v>
      </c>
      <c r="P3978" s="11">
        <f t="shared" si="249"/>
        <v>62</v>
      </c>
      <c r="Q3978" t="s">
        <v>8314</v>
      </c>
      <c r="R3978" t="s">
        <v>8315</v>
      </c>
      <c r="S3978" s="10">
        <f t="shared" si="250"/>
        <v>41830.858344907407</v>
      </c>
      <c r="T3978">
        <f t="shared" si="251"/>
        <v>2014</v>
      </c>
      <c r="U3978" s="15" t="str" cm="1">
        <f t="array" ref="U3978">_xlfn.IFS(MONTH($S3978)=1, "January", MONTH($S3978)=2, "Feburary", MONTH($S3978)=3, "March", MONTH($S3978)=4, "April", MONTH($S3978)=5, "May", MONTH($S3978)=6, "June", MONTH($S3978)=7, "July", MONTH($S3978)=8, "August", MONTH($S3978)=9, "September", MONTH($S3978)=10, "October", MONTH($S3978)=11, "November", MONTH($S3978)=12, "December")</f>
        <v>July</v>
      </c>
    </row>
    <row r="3979" spans="1:21" ht="30" x14ac:dyDescent="0.25">
      <c r="A3979">
        <v>3977</v>
      </c>
      <c r="B3979" s="3" t="s">
        <v>3973</v>
      </c>
      <c r="C3979" s="3" t="s">
        <v>8083</v>
      </c>
      <c r="D3979" s="6">
        <v>350</v>
      </c>
      <c r="E3979" s="8">
        <v>1305</v>
      </c>
      <c r="F3979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8268</v>
      </c>
      <c r="O3979">
        <f t="shared" si="248"/>
        <v>373</v>
      </c>
      <c r="P3979" s="11">
        <f t="shared" si="249"/>
        <v>217.5</v>
      </c>
      <c r="Q3979" t="s">
        <v>8314</v>
      </c>
      <c r="R3979" t="s">
        <v>8315</v>
      </c>
      <c r="S3979" s="10">
        <f t="shared" si="250"/>
        <v>42543.788564814815</v>
      </c>
      <c r="T3979">
        <f t="shared" si="251"/>
        <v>2016</v>
      </c>
      <c r="U3979" s="15" t="str" cm="1">
        <f t="array" ref="U3979">_xlfn.IFS(MONTH($S3979)=1, "January", MONTH($S3979)=2, "Feburary", MONTH($S3979)=3, "March", MONTH($S3979)=4, "April", MONTH($S3979)=5, "May", MONTH($S3979)=6, "June", MONTH($S3979)=7, "July", MONTH($S3979)=8, "August", MONTH($S3979)=9, "September", MONTH($S3979)=10, "October", MONTH($S3979)=11, "November", MONTH($S3979)=12, "December")</f>
        <v>June</v>
      </c>
    </row>
    <row r="3980" spans="1:21" ht="30" x14ac:dyDescent="0.25">
      <c r="A3980">
        <v>3978</v>
      </c>
      <c r="B3980" s="3" t="s">
        <v>3974</v>
      </c>
      <c r="C3980" s="3" t="s">
        <v>8084</v>
      </c>
      <c r="D3980" s="6">
        <v>350</v>
      </c>
      <c r="E3980" s="8">
        <v>214</v>
      </c>
      <c r="F3980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8268</v>
      </c>
      <c r="O3980">
        <f t="shared" si="248"/>
        <v>61</v>
      </c>
      <c r="P3980" s="11">
        <f t="shared" si="249"/>
        <v>26.75</v>
      </c>
      <c r="Q3980" t="s">
        <v>8314</v>
      </c>
      <c r="R3980" t="s">
        <v>8315</v>
      </c>
      <c r="S3980" s="10">
        <f t="shared" si="250"/>
        <v>41975.642974537041</v>
      </c>
      <c r="T3980">
        <f t="shared" si="251"/>
        <v>2014</v>
      </c>
      <c r="U3980" s="15" t="str" cm="1">
        <f t="array" ref="U3980">_xlfn.IFS(MONTH($S3980)=1, "January", MONTH($S3980)=2, "Feburary", MONTH($S3980)=3, "March", MONTH($S3980)=4, "April", MONTH($S3980)=5, "May", MONTH($S3980)=6, "June", MONTH($S3980)=7, "July", MONTH($S3980)=8, "August", MONTH($S3980)=9, "September", MONTH($S3980)=10, "October", MONTH($S3980)=11, "November", MONTH($S3980)=12, "December")</f>
        <v>December</v>
      </c>
    </row>
    <row r="3981" spans="1:21" ht="30" x14ac:dyDescent="0.25">
      <c r="A3981">
        <v>3979</v>
      </c>
      <c r="B3981" s="3" t="s">
        <v>3975</v>
      </c>
      <c r="C3981" s="3" t="s">
        <v>8085</v>
      </c>
      <c r="D3981" s="6">
        <v>350</v>
      </c>
      <c r="E3981" s="8">
        <v>110</v>
      </c>
      <c r="F3981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8268</v>
      </c>
      <c r="O3981">
        <f t="shared" si="248"/>
        <v>31</v>
      </c>
      <c r="P3981" s="11">
        <f t="shared" si="249"/>
        <v>18.329999999999998</v>
      </c>
      <c r="Q3981" t="s">
        <v>8314</v>
      </c>
      <c r="R3981" t="s">
        <v>8315</v>
      </c>
      <c r="S3981" s="10">
        <f t="shared" si="250"/>
        <v>42069.903437500005</v>
      </c>
      <c r="T3981">
        <f t="shared" si="251"/>
        <v>2015</v>
      </c>
      <c r="U3981" s="15" t="str" cm="1">
        <f t="array" ref="U3981">_xlfn.IFS(MONTH($S3981)=1, "January", MONTH($S3981)=2, "Feburary", MONTH($S3981)=3, "March", MONTH($S3981)=4, "April", MONTH($S3981)=5, "May", MONTH($S3981)=6, "June", MONTH($S3981)=7, "July", MONTH($S3981)=8, "August", MONTH($S3981)=9, "September", MONTH($S3981)=10, "October", MONTH($S3981)=11, "November", MONTH($S3981)=12, "December")</f>
        <v>March</v>
      </c>
    </row>
    <row r="3982" spans="1:21" ht="30" x14ac:dyDescent="0.25">
      <c r="A3982">
        <v>3980</v>
      </c>
      <c r="B3982" s="3" t="s">
        <v>3976</v>
      </c>
      <c r="C3982" s="3" t="s">
        <v>8086</v>
      </c>
      <c r="D3982" s="6">
        <v>350</v>
      </c>
      <c r="E3982" s="8">
        <v>450</v>
      </c>
      <c r="F3982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8268</v>
      </c>
      <c r="O3982">
        <f t="shared" si="248"/>
        <v>129</v>
      </c>
      <c r="P3982" s="11">
        <f t="shared" si="249"/>
        <v>64.290000000000006</v>
      </c>
      <c r="Q3982" t="s">
        <v>8314</v>
      </c>
      <c r="R3982" t="s">
        <v>8315</v>
      </c>
      <c r="S3982" s="10">
        <f t="shared" si="250"/>
        <v>41795.598923611113</v>
      </c>
      <c r="T3982">
        <f t="shared" si="251"/>
        <v>2014</v>
      </c>
      <c r="U3982" s="15" t="str" cm="1">
        <f t="array" ref="U3982">_xlfn.IFS(MONTH($S3982)=1, "January", MONTH($S3982)=2, "Feburary", MONTH($S3982)=3, "March", MONTH($S3982)=4, "April", MONTH($S3982)=5, "May", MONTH($S3982)=6, "June", MONTH($S3982)=7, "July", MONTH($S3982)=8, "August", MONTH($S3982)=9, "September", MONTH($S3982)=10, "October", MONTH($S3982)=11, "November", MONTH($S3982)=12, "December")</f>
        <v>June</v>
      </c>
    </row>
    <row r="3983" spans="1:21" ht="30" x14ac:dyDescent="0.25">
      <c r="A3983">
        <v>3981</v>
      </c>
      <c r="B3983" s="3" t="s">
        <v>3357</v>
      </c>
      <c r="C3983" s="3" t="s">
        <v>7468</v>
      </c>
      <c r="D3983" s="6">
        <v>350</v>
      </c>
      <c r="E3983" s="8">
        <v>1225</v>
      </c>
      <c r="F3983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8268</v>
      </c>
      <c r="O3983">
        <f t="shared" si="248"/>
        <v>350</v>
      </c>
      <c r="P3983" s="11">
        <f t="shared" si="249"/>
        <v>175</v>
      </c>
      <c r="Q3983" t="s">
        <v>8314</v>
      </c>
      <c r="R3983" t="s">
        <v>8315</v>
      </c>
      <c r="S3983" s="10">
        <f t="shared" si="250"/>
        <v>42508.179965277777</v>
      </c>
      <c r="T3983">
        <f t="shared" si="251"/>
        <v>2016</v>
      </c>
      <c r="U3983" s="15" t="str" cm="1">
        <f t="array" ref="U3983">_xlfn.IFS(MONTH($S3983)=1, "January", MONTH($S3983)=2, "Feburary", MONTH($S3983)=3, "March", MONTH($S3983)=4, "April", MONTH($S3983)=5, "May", MONTH($S3983)=6, "June", MONTH($S3983)=7, "July", MONTH($S3983)=8, "August", MONTH($S3983)=9, "September", MONTH($S3983)=10, "October", MONTH($S3983)=11, "November", MONTH($S3983)=12, "December")</f>
        <v>May</v>
      </c>
    </row>
    <row r="3984" spans="1:21" ht="45" x14ac:dyDescent="0.25">
      <c r="A3984">
        <v>3982</v>
      </c>
      <c r="B3984" s="3" t="s">
        <v>3977</v>
      </c>
      <c r="C3984" s="3" t="s">
        <v>8087</v>
      </c>
      <c r="D3984" s="6">
        <v>347</v>
      </c>
      <c r="E3984" s="8">
        <v>170</v>
      </c>
      <c r="F3984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8268</v>
      </c>
      <c r="O3984">
        <f t="shared" si="248"/>
        <v>49</v>
      </c>
      <c r="P3984" s="11">
        <f t="shared" si="249"/>
        <v>34</v>
      </c>
      <c r="Q3984" t="s">
        <v>8314</v>
      </c>
      <c r="R3984" t="s">
        <v>8315</v>
      </c>
      <c r="S3984" s="10">
        <f t="shared" si="250"/>
        <v>42132.809953703705</v>
      </c>
      <c r="T3984">
        <f t="shared" si="251"/>
        <v>2015</v>
      </c>
      <c r="U3984" s="15" t="str" cm="1">
        <f t="array" ref="U3984">_xlfn.IFS(MONTH($S3984)=1, "January", MONTH($S3984)=2, "Feburary", MONTH($S3984)=3, "March", MONTH($S3984)=4, "April", MONTH($S3984)=5, "May", MONTH($S3984)=6, "June", MONTH($S3984)=7, "July", MONTH($S3984)=8, "August", MONTH($S3984)=9, "September", MONTH($S3984)=10, "October", MONTH($S3984)=11, "November", MONTH($S3984)=12, "December")</f>
        <v>May</v>
      </c>
    </row>
    <row r="3985" spans="1:21" ht="30" x14ac:dyDescent="0.25">
      <c r="A3985">
        <v>3983</v>
      </c>
      <c r="B3985" s="3" t="s">
        <v>3978</v>
      </c>
      <c r="C3985" s="3" t="s">
        <v>8088</v>
      </c>
      <c r="D3985" s="6">
        <v>333</v>
      </c>
      <c r="E3985" s="8">
        <v>3877</v>
      </c>
      <c r="F3985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8268</v>
      </c>
      <c r="O3985">
        <f t="shared" si="248"/>
        <v>1164</v>
      </c>
      <c r="P3985" s="11">
        <f t="shared" si="249"/>
        <v>84.28</v>
      </c>
      <c r="Q3985" t="s">
        <v>8314</v>
      </c>
      <c r="R3985" t="s">
        <v>8315</v>
      </c>
      <c r="S3985" s="10">
        <f t="shared" si="250"/>
        <v>41747.86986111111</v>
      </c>
      <c r="T3985">
        <f t="shared" si="251"/>
        <v>2014</v>
      </c>
      <c r="U3985" s="15" t="str" cm="1">
        <f t="array" ref="U3985">_xlfn.IFS(MONTH($S3985)=1, "January", MONTH($S3985)=2, "Feburary", MONTH($S3985)=3, "March", MONTH($S3985)=4, "April", MONTH($S3985)=5, "May", MONTH($S3985)=6, "June", MONTH($S3985)=7, "July", MONTH($S3985)=8, "August", MONTH($S3985)=9, "September", MONTH($S3985)=10, "October", MONTH($S3985)=11, "November", MONTH($S3985)=12, "December")</f>
        <v>April</v>
      </c>
    </row>
    <row r="3986" spans="1:21" ht="30" x14ac:dyDescent="0.25">
      <c r="A3986">
        <v>3984</v>
      </c>
      <c r="B3986" s="3" t="s">
        <v>3979</v>
      </c>
      <c r="C3986" s="3" t="s">
        <v>8089</v>
      </c>
      <c r="D3986" s="6">
        <v>315</v>
      </c>
      <c r="E3986" s="8">
        <v>95</v>
      </c>
      <c r="F3986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8268</v>
      </c>
      <c r="O3986">
        <f t="shared" si="248"/>
        <v>30</v>
      </c>
      <c r="P3986" s="11">
        <f t="shared" si="249"/>
        <v>9.5</v>
      </c>
      <c r="Q3986" t="s">
        <v>8314</v>
      </c>
      <c r="R3986" t="s">
        <v>8315</v>
      </c>
      <c r="S3986" s="10">
        <f t="shared" si="250"/>
        <v>41920.963472222218</v>
      </c>
      <c r="T3986">
        <f t="shared" si="251"/>
        <v>2014</v>
      </c>
      <c r="U3986" s="15" t="str" cm="1">
        <f t="array" ref="U3986">_xlfn.IFS(MONTH($S3986)=1, "January", MONTH($S3986)=2, "Feburary", MONTH($S3986)=3, "March", MONTH($S3986)=4, "April", MONTH($S3986)=5, "May", MONTH($S3986)=6, "June", MONTH($S3986)=7, "July", MONTH($S3986)=8, "August", MONTH($S3986)=9, "September", MONTH($S3986)=10, "October", MONTH($S3986)=11, "November", MONTH($S3986)=12, "December")</f>
        <v>October</v>
      </c>
    </row>
    <row r="3987" spans="1:21" ht="30" x14ac:dyDescent="0.25">
      <c r="A3987">
        <v>3985</v>
      </c>
      <c r="B3987" s="3" t="s">
        <v>3980</v>
      </c>
      <c r="C3987" s="3" t="s">
        <v>8090</v>
      </c>
      <c r="D3987" s="6">
        <v>300</v>
      </c>
      <c r="E3987" s="8">
        <v>641</v>
      </c>
      <c r="F3987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8268</v>
      </c>
      <c r="O3987">
        <f t="shared" si="248"/>
        <v>214</v>
      </c>
      <c r="P3987" s="11">
        <f t="shared" si="249"/>
        <v>33.74</v>
      </c>
      <c r="Q3987" t="s">
        <v>8314</v>
      </c>
      <c r="R3987" t="s">
        <v>8315</v>
      </c>
      <c r="S3987" s="10">
        <f t="shared" si="250"/>
        <v>42399.707407407404</v>
      </c>
      <c r="T3987">
        <f t="shared" si="251"/>
        <v>2016</v>
      </c>
      <c r="U3987" s="15" t="str" cm="1">
        <f t="array" ref="U3987">_xlfn.IFS(MONTH($S3987)=1, "January", MONTH($S3987)=2, "Feburary", MONTH($S3987)=3, "March", MONTH($S3987)=4, "April", MONTH($S3987)=5, "May", MONTH($S3987)=6, "June", MONTH($S3987)=7, "July", MONTH($S3987)=8, "August", MONTH($S3987)=9, "September", MONTH($S3987)=10, "October", MONTH($S3987)=11, "November", MONTH($S3987)=12, "December")</f>
        <v>January</v>
      </c>
    </row>
    <row r="3988" spans="1:21" ht="30" x14ac:dyDescent="0.25">
      <c r="A3988">
        <v>3986</v>
      </c>
      <c r="B3988" s="3" t="s">
        <v>3981</v>
      </c>
      <c r="C3988" s="3" t="s">
        <v>8091</v>
      </c>
      <c r="D3988" s="6">
        <v>300</v>
      </c>
      <c r="E3988" s="8">
        <v>488</v>
      </c>
      <c r="F3988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8268</v>
      </c>
      <c r="O3988">
        <f t="shared" si="248"/>
        <v>163</v>
      </c>
      <c r="P3988" s="11">
        <f t="shared" si="249"/>
        <v>37.54</v>
      </c>
      <c r="Q3988" t="s">
        <v>8314</v>
      </c>
      <c r="R3988" t="s">
        <v>8315</v>
      </c>
      <c r="S3988" s="10">
        <f t="shared" si="250"/>
        <v>42467.548541666663</v>
      </c>
      <c r="T3988">
        <f t="shared" si="251"/>
        <v>2016</v>
      </c>
      <c r="U3988" s="15" t="str" cm="1">
        <f t="array" ref="U3988">_xlfn.IFS(MONTH($S3988)=1, "January", MONTH($S3988)=2, "Feburary", MONTH($S3988)=3, "March", MONTH($S3988)=4, "April", MONTH($S3988)=5, "May", MONTH($S3988)=6, "June", MONTH($S3988)=7, "July", MONTH($S3988)=8, "August", MONTH($S3988)=9, "September", MONTH($S3988)=10, "October", MONTH($S3988)=11, "November", MONTH($S3988)=12, "December")</f>
        <v>April</v>
      </c>
    </row>
    <row r="3989" spans="1:21" ht="30" x14ac:dyDescent="0.25">
      <c r="A3989">
        <v>3987</v>
      </c>
      <c r="B3989" s="3" t="s">
        <v>3982</v>
      </c>
      <c r="C3989" s="3" t="s">
        <v>8092</v>
      </c>
      <c r="D3989" s="6">
        <v>300</v>
      </c>
      <c r="E3989" s="8">
        <v>151</v>
      </c>
      <c r="F3989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8268</v>
      </c>
      <c r="O3989">
        <f t="shared" si="248"/>
        <v>50</v>
      </c>
      <c r="P3989" s="11">
        <f t="shared" si="249"/>
        <v>11.62</v>
      </c>
      <c r="Q3989" t="s">
        <v>8314</v>
      </c>
      <c r="R3989" t="s">
        <v>8315</v>
      </c>
      <c r="S3989" s="10">
        <f t="shared" si="250"/>
        <v>41765.92465277778</v>
      </c>
      <c r="T3989">
        <f t="shared" si="251"/>
        <v>2014</v>
      </c>
      <c r="U3989" s="15" t="str" cm="1">
        <f t="array" ref="U3989">_xlfn.IFS(MONTH($S3989)=1, "January", MONTH($S3989)=2, "Feburary", MONTH($S3989)=3, "March", MONTH($S3989)=4, "April", MONTH($S3989)=5, "May", MONTH($S3989)=6, "June", MONTH($S3989)=7, "July", MONTH($S3989)=8, "August", MONTH($S3989)=9, "September", MONTH($S3989)=10, "October", MONTH($S3989)=11, "November", MONTH($S3989)=12, "December")</f>
        <v>May</v>
      </c>
    </row>
    <row r="3990" spans="1:21" ht="30" x14ac:dyDescent="0.25">
      <c r="A3990">
        <v>3988</v>
      </c>
      <c r="B3990" s="3" t="s">
        <v>3983</v>
      </c>
      <c r="C3990" s="3" t="s">
        <v>8093</v>
      </c>
      <c r="D3990" s="6">
        <v>300</v>
      </c>
      <c r="E3990" s="8">
        <v>32</v>
      </c>
      <c r="F3990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8268</v>
      </c>
      <c r="O3990">
        <f t="shared" si="248"/>
        <v>11</v>
      </c>
      <c r="P3990" s="11">
        <f t="shared" si="249"/>
        <v>8</v>
      </c>
      <c r="Q3990" t="s">
        <v>8314</v>
      </c>
      <c r="R3990" t="s">
        <v>8315</v>
      </c>
      <c r="S3990" s="10">
        <f t="shared" si="250"/>
        <v>42230.08116898148</v>
      </c>
      <c r="T3990">
        <f t="shared" si="251"/>
        <v>2015</v>
      </c>
      <c r="U3990" s="15" t="str" cm="1">
        <f t="array" ref="U3990">_xlfn.IFS(MONTH($S3990)=1, "January", MONTH($S3990)=2, "Feburary", MONTH($S3990)=3, "March", MONTH($S3990)=4, "April", MONTH($S3990)=5, "May", MONTH($S3990)=6, "June", MONTH($S3990)=7, "July", MONTH($S3990)=8, "August", MONTH($S3990)=9, "September", MONTH($S3990)=10, "October", MONTH($S3990)=11, "November", MONTH($S3990)=12, "December")</f>
        <v>August</v>
      </c>
    </row>
    <row r="3991" spans="1:21" ht="30" x14ac:dyDescent="0.25">
      <c r="A3991">
        <v>3989</v>
      </c>
      <c r="B3991" s="3" t="s">
        <v>3984</v>
      </c>
      <c r="C3991" s="3" t="s">
        <v>8094</v>
      </c>
      <c r="D3991" s="6">
        <v>300</v>
      </c>
      <c r="E3991" s="8">
        <v>0</v>
      </c>
      <c r="F3991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8268</v>
      </c>
      <c r="O3991">
        <f t="shared" si="248"/>
        <v>0</v>
      </c>
      <c r="P3991" s="11">
        <f t="shared" si="249"/>
        <v>0</v>
      </c>
      <c r="Q3991" t="s">
        <v>8314</v>
      </c>
      <c r="R3991" t="s">
        <v>8315</v>
      </c>
      <c r="S3991" s="10">
        <f t="shared" si="250"/>
        <v>42286.749780092592</v>
      </c>
      <c r="T3991">
        <f t="shared" si="251"/>
        <v>2015</v>
      </c>
      <c r="U3991" s="15" t="str" cm="1">
        <f t="array" ref="U3991">_xlfn.IFS(MONTH($S3991)=1, "January", MONTH($S3991)=2, "Feburary", MONTH($S3991)=3, "March", MONTH($S3991)=4, "April", MONTH($S3991)=5, "May", MONTH($S3991)=6, "June", MONTH($S3991)=7, "July", MONTH($S3991)=8, "August", MONTH($S3991)=9, "September", MONTH($S3991)=10, "October", MONTH($S3991)=11, "November", MONTH($S3991)=12, "December")</f>
        <v>October</v>
      </c>
    </row>
    <row r="3992" spans="1:21" ht="30" x14ac:dyDescent="0.25">
      <c r="A3992">
        <v>3990</v>
      </c>
      <c r="B3992" s="3" t="s">
        <v>3985</v>
      </c>
      <c r="C3992" s="3" t="s">
        <v>8095</v>
      </c>
      <c r="D3992" s="6">
        <v>300</v>
      </c>
      <c r="E3992" s="8">
        <v>69</v>
      </c>
      <c r="F3992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8268</v>
      </c>
      <c r="O3992">
        <f t="shared" si="248"/>
        <v>23</v>
      </c>
      <c r="P3992" s="11">
        <f t="shared" si="249"/>
        <v>23</v>
      </c>
      <c r="Q3992" t="s">
        <v>8314</v>
      </c>
      <c r="R3992" t="s">
        <v>8315</v>
      </c>
      <c r="S3992" s="10">
        <f t="shared" si="250"/>
        <v>42401.672372685185</v>
      </c>
      <c r="T3992">
        <f t="shared" si="251"/>
        <v>2016</v>
      </c>
      <c r="U3992" s="15" t="str" cm="1">
        <f t="array" ref="U3992">_xlfn.IFS(MONTH($S3992)=1, "January", MONTH($S3992)=2, "Feburary", MONTH($S3992)=3, "March", MONTH($S3992)=4, "April", MONTH($S3992)=5, "May", MONTH($S3992)=6, "June", MONTH($S3992)=7, "July", MONTH($S3992)=8, "August", MONTH($S3992)=9, "September", MONTH($S3992)=10, "October", MONTH($S3992)=11, "November", MONTH($S3992)=12, "December")</f>
        <v>Feburary</v>
      </c>
    </row>
    <row r="3993" spans="1:21" ht="30" x14ac:dyDescent="0.25">
      <c r="A3993">
        <v>3991</v>
      </c>
      <c r="B3993" s="3" t="s">
        <v>3986</v>
      </c>
      <c r="C3993" s="3" t="s">
        <v>8096</v>
      </c>
      <c r="D3993" s="6">
        <v>300</v>
      </c>
      <c r="E3993" s="8">
        <v>100</v>
      </c>
      <c r="F3993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8268</v>
      </c>
      <c r="O3993">
        <f t="shared" si="248"/>
        <v>33</v>
      </c>
      <c r="P3993" s="11">
        <f t="shared" si="249"/>
        <v>100</v>
      </c>
      <c r="Q3993" t="s">
        <v>8314</v>
      </c>
      <c r="R3993" t="s">
        <v>8315</v>
      </c>
      <c r="S3993" s="10">
        <f t="shared" si="250"/>
        <v>42125.644467592589</v>
      </c>
      <c r="T3993">
        <f t="shared" si="251"/>
        <v>2015</v>
      </c>
      <c r="U3993" s="15" t="str" cm="1">
        <f t="array" ref="U3993">_xlfn.IFS(MONTH($S3993)=1, "January", MONTH($S3993)=2, "Feburary", MONTH($S3993)=3, "March", MONTH($S3993)=4, "April", MONTH($S3993)=5, "May", MONTH($S3993)=6, "June", MONTH($S3993)=7, "July", MONTH($S3993)=8, "August", MONTH($S3993)=9, "September", MONTH($S3993)=10, "October", MONTH($S3993)=11, "November", MONTH($S3993)=12, "December")</f>
        <v>May</v>
      </c>
    </row>
    <row r="3994" spans="1:21" ht="30" x14ac:dyDescent="0.25">
      <c r="A3994">
        <v>3992</v>
      </c>
      <c r="B3994" s="3" t="s">
        <v>3987</v>
      </c>
      <c r="C3994" s="3" t="s">
        <v>8097</v>
      </c>
      <c r="D3994" s="6">
        <v>300</v>
      </c>
      <c r="E3994" s="8">
        <v>541</v>
      </c>
      <c r="F3994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8268</v>
      </c>
      <c r="O3994">
        <f t="shared" si="248"/>
        <v>180</v>
      </c>
      <c r="P3994" s="11">
        <f t="shared" si="249"/>
        <v>60.11</v>
      </c>
      <c r="Q3994" t="s">
        <v>8314</v>
      </c>
      <c r="R3994" t="s">
        <v>8315</v>
      </c>
      <c r="S3994" s="10">
        <f t="shared" si="250"/>
        <v>42289.94049768518</v>
      </c>
      <c r="T3994">
        <f t="shared" si="251"/>
        <v>2015</v>
      </c>
      <c r="U3994" s="15" t="str" cm="1">
        <f t="array" ref="U3994">_xlfn.IFS(MONTH($S3994)=1, "January", MONTH($S3994)=2, "Feburary", MONTH($S3994)=3, "March", MONTH($S3994)=4, "April", MONTH($S3994)=5, "May", MONTH($S3994)=6, "June", MONTH($S3994)=7, "July", MONTH($S3994)=8, "August", MONTH($S3994)=9, "September", MONTH($S3994)=10, "October", MONTH($S3994)=11, "November", MONTH($S3994)=12, "December")</f>
        <v>October</v>
      </c>
    </row>
    <row r="3995" spans="1:21" ht="30" x14ac:dyDescent="0.25">
      <c r="A3995">
        <v>3993</v>
      </c>
      <c r="B3995" s="3" t="s">
        <v>3988</v>
      </c>
      <c r="C3995" s="3" t="s">
        <v>8098</v>
      </c>
      <c r="D3995" s="6">
        <v>300</v>
      </c>
      <c r="E3995" s="8">
        <v>3</v>
      </c>
      <c r="F3995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8268</v>
      </c>
      <c r="O3995">
        <f t="shared" si="248"/>
        <v>1</v>
      </c>
      <c r="P3995" s="11">
        <f t="shared" si="249"/>
        <v>3</v>
      </c>
      <c r="Q3995" t="s">
        <v>8314</v>
      </c>
      <c r="R3995" t="s">
        <v>8315</v>
      </c>
      <c r="S3995" s="10">
        <f t="shared" si="250"/>
        <v>42107.864722222221</v>
      </c>
      <c r="T3995">
        <f t="shared" si="251"/>
        <v>2015</v>
      </c>
      <c r="U3995" s="15" t="str" cm="1">
        <f t="array" ref="U3995">_xlfn.IFS(MONTH($S3995)=1, "January", MONTH($S3995)=2, "Feburary", MONTH($S3995)=3, "March", MONTH($S3995)=4, "April", MONTH($S3995)=5, "May", MONTH($S3995)=6, "June", MONTH($S3995)=7, "July", MONTH($S3995)=8, "August", MONTH($S3995)=9, "September", MONTH($S3995)=10, "October", MONTH($S3995)=11, "November", MONTH($S3995)=12, "December")</f>
        <v>April</v>
      </c>
    </row>
    <row r="3996" spans="1:21" ht="30" x14ac:dyDescent="0.25">
      <c r="A3996">
        <v>3994</v>
      </c>
      <c r="B3996" s="3" t="s">
        <v>3989</v>
      </c>
      <c r="C3996" s="3" t="s">
        <v>8099</v>
      </c>
      <c r="D3996" s="6">
        <v>300</v>
      </c>
      <c r="E3996" s="8">
        <v>5</v>
      </c>
      <c r="F3996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8268</v>
      </c>
      <c r="O3996">
        <f t="shared" si="248"/>
        <v>2</v>
      </c>
      <c r="P3996" s="11">
        <f t="shared" si="249"/>
        <v>5</v>
      </c>
      <c r="Q3996" t="s">
        <v>8314</v>
      </c>
      <c r="R3996" t="s">
        <v>8315</v>
      </c>
      <c r="S3996" s="10">
        <f t="shared" si="250"/>
        <v>41809.389930555553</v>
      </c>
      <c r="T3996">
        <f t="shared" si="251"/>
        <v>2014</v>
      </c>
      <c r="U3996" s="15" t="str" cm="1">
        <f t="array" ref="U3996">_xlfn.IFS(MONTH($S3996)=1, "January", MONTH($S3996)=2, "Feburary", MONTH($S3996)=3, "March", MONTH($S3996)=4, "April", MONTH($S3996)=5, "May", MONTH($S3996)=6, "June", MONTH($S3996)=7, "July", MONTH($S3996)=8, "August", MONTH($S3996)=9, "September", MONTH($S3996)=10, "October", MONTH($S3996)=11, "November", MONTH($S3996)=12, "December")</f>
        <v>June</v>
      </c>
    </row>
    <row r="3997" spans="1:21" ht="30" x14ac:dyDescent="0.25">
      <c r="A3997">
        <v>3995</v>
      </c>
      <c r="B3997" s="3" t="s">
        <v>3990</v>
      </c>
      <c r="C3997" s="3" t="s">
        <v>8100</v>
      </c>
      <c r="D3997" s="6">
        <v>300</v>
      </c>
      <c r="E3997" s="8">
        <v>70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8268</v>
      </c>
      <c r="O3997">
        <f t="shared" si="248"/>
        <v>23</v>
      </c>
      <c r="P3997" s="11">
        <f t="shared" si="249"/>
        <v>17.5</v>
      </c>
      <c r="Q3997" t="s">
        <v>8314</v>
      </c>
      <c r="R3997" t="s">
        <v>8315</v>
      </c>
      <c r="S3997" s="10">
        <f t="shared" si="250"/>
        <v>42019.683761574073</v>
      </c>
      <c r="T3997">
        <f t="shared" si="251"/>
        <v>2015</v>
      </c>
      <c r="U3997" s="15" t="str" cm="1">
        <f t="array" ref="U3997">_xlfn.IFS(MONTH($S3997)=1, "January", MONTH($S3997)=2, "Feburary", MONTH($S3997)=3, "March", MONTH($S3997)=4, "April", MONTH($S3997)=5, "May", MONTH($S3997)=6, "June", MONTH($S3997)=7, "July", MONTH($S3997)=8, "August", MONTH($S3997)=9, "September", MONTH($S3997)=10, "October", MONTH($S3997)=11, "November", MONTH($S3997)=12, "December")</f>
        <v>January</v>
      </c>
    </row>
    <row r="3998" spans="1:21" ht="30" x14ac:dyDescent="0.25">
      <c r="A3998">
        <v>3996</v>
      </c>
      <c r="B3998" s="3" t="s">
        <v>3991</v>
      </c>
      <c r="C3998" s="3" t="s">
        <v>8101</v>
      </c>
      <c r="D3998" s="6">
        <v>300</v>
      </c>
      <c r="E3998" s="8">
        <v>497</v>
      </c>
      <c r="F3998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8268</v>
      </c>
      <c r="O3998">
        <f t="shared" si="248"/>
        <v>166</v>
      </c>
      <c r="P3998" s="11">
        <f t="shared" si="249"/>
        <v>29.24</v>
      </c>
      <c r="Q3998" t="s">
        <v>8314</v>
      </c>
      <c r="R3998" t="s">
        <v>8315</v>
      </c>
      <c r="S3998" s="10">
        <f t="shared" si="250"/>
        <v>41950.26694444444</v>
      </c>
      <c r="T3998">
        <f t="shared" si="251"/>
        <v>2014</v>
      </c>
      <c r="U3998" s="15" t="str" cm="1">
        <f t="array" ref="U3998">_xlfn.IFS(MONTH($S3998)=1, "January", MONTH($S3998)=2, "Feburary", MONTH($S3998)=3, "March", MONTH($S3998)=4, "April", MONTH($S3998)=5, "May", MONTH($S3998)=6, "June", MONTH($S3998)=7, "July", MONTH($S3998)=8, "August", MONTH($S3998)=9, "September", MONTH($S3998)=10, "October", MONTH($S3998)=11, "November", MONTH($S3998)=12, "December")</f>
        <v>November</v>
      </c>
    </row>
    <row r="3999" spans="1:21" ht="30" x14ac:dyDescent="0.25">
      <c r="A3999">
        <v>3997</v>
      </c>
      <c r="B3999" s="3" t="s">
        <v>3992</v>
      </c>
      <c r="C3999" s="3" t="s">
        <v>8102</v>
      </c>
      <c r="D3999" s="6">
        <v>300</v>
      </c>
      <c r="E3999" s="8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8268</v>
      </c>
      <c r="O3999">
        <f t="shared" si="248"/>
        <v>0</v>
      </c>
      <c r="P3999" s="11">
        <f t="shared" si="249"/>
        <v>0</v>
      </c>
      <c r="Q3999" t="s">
        <v>8314</v>
      </c>
      <c r="R3999" t="s">
        <v>8315</v>
      </c>
      <c r="S3999" s="10">
        <f t="shared" si="250"/>
        <v>42069.391446759255</v>
      </c>
      <c r="T3999">
        <f t="shared" si="251"/>
        <v>2015</v>
      </c>
      <c r="U3999" s="15" t="str" cm="1">
        <f t="array" ref="U3999">_xlfn.IFS(MONTH($S3999)=1, "January", MONTH($S3999)=2, "Feburary", MONTH($S3999)=3, "March", MONTH($S3999)=4, "April", MONTH($S3999)=5, "May", MONTH($S3999)=6, "June", MONTH($S3999)=7, "July", MONTH($S3999)=8, "August", MONTH($S3999)=9, "September", MONTH($S3999)=10, "October", MONTH($S3999)=11, "November", MONTH($S3999)=12, "December")</f>
        <v>March</v>
      </c>
    </row>
    <row r="4000" spans="1:21" ht="30" x14ac:dyDescent="0.25">
      <c r="A4000">
        <v>3998</v>
      </c>
      <c r="B4000" s="3" t="s">
        <v>3993</v>
      </c>
      <c r="C4000" s="3" t="s">
        <v>8103</v>
      </c>
      <c r="D4000" s="6">
        <v>300</v>
      </c>
      <c r="E4000" s="8">
        <v>715</v>
      </c>
      <c r="F4000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8268</v>
      </c>
      <c r="O4000">
        <f t="shared" si="248"/>
        <v>238</v>
      </c>
      <c r="P4000" s="11">
        <f t="shared" si="249"/>
        <v>59.58</v>
      </c>
      <c r="Q4000" t="s">
        <v>8314</v>
      </c>
      <c r="R4000" t="s">
        <v>8315</v>
      </c>
      <c r="S4000" s="10">
        <f t="shared" si="250"/>
        <v>42061.963263888887</v>
      </c>
      <c r="T4000">
        <f t="shared" si="251"/>
        <v>2015</v>
      </c>
      <c r="U4000" s="15" t="str" cm="1">
        <f t="array" ref="U4000">_xlfn.IFS(MONTH($S4000)=1, "January", MONTH($S4000)=2, "Feburary", MONTH($S4000)=3, "March", MONTH($S4000)=4, "April", MONTH($S4000)=5, "May", MONTH($S4000)=6, "June", MONTH($S4000)=7, "July", MONTH($S4000)=8, "August", MONTH($S4000)=9, "September", MONTH($S4000)=10, "October", MONTH($S4000)=11, "November", MONTH($S4000)=12, "December")</f>
        <v>Feburary</v>
      </c>
    </row>
    <row r="4001" spans="1:21" ht="30" x14ac:dyDescent="0.25">
      <c r="A4001">
        <v>3999</v>
      </c>
      <c r="B4001" s="3" t="s">
        <v>3994</v>
      </c>
      <c r="C4001" s="3" t="s">
        <v>8104</v>
      </c>
      <c r="D4001" s="6">
        <v>300</v>
      </c>
      <c r="E4001" s="8">
        <v>1156</v>
      </c>
      <c r="F4001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8268</v>
      </c>
      <c r="O4001">
        <f t="shared" si="248"/>
        <v>385</v>
      </c>
      <c r="P4001" s="11">
        <f t="shared" si="249"/>
        <v>82.57</v>
      </c>
      <c r="Q4001" t="s">
        <v>8314</v>
      </c>
      <c r="R4001" t="s">
        <v>8315</v>
      </c>
      <c r="S4001" s="10">
        <f t="shared" si="250"/>
        <v>41842.828680555554</v>
      </c>
      <c r="T4001">
        <f t="shared" si="251"/>
        <v>2014</v>
      </c>
      <c r="U4001" s="15" t="str" cm="1">
        <f t="array" ref="U4001">_xlfn.IFS(MONTH($S4001)=1, "January", MONTH($S4001)=2, "Feburary", MONTH($S4001)=3, "March", MONTH($S4001)=4, "April", MONTH($S4001)=5, "May", MONTH($S4001)=6, "June", MONTH($S4001)=7, "July", MONTH($S4001)=8, "August", MONTH($S4001)=9, "September", MONTH($S4001)=10, "October", MONTH($S4001)=11, "November", MONTH($S4001)=12, "December")</f>
        <v>July</v>
      </c>
    </row>
    <row r="4002" spans="1:21" x14ac:dyDescent="0.25">
      <c r="A4002">
        <v>4000</v>
      </c>
      <c r="B4002" s="3" t="s">
        <v>3995</v>
      </c>
      <c r="C4002" s="3" t="s">
        <v>8105</v>
      </c>
      <c r="D4002" s="6">
        <v>300</v>
      </c>
      <c r="E4002" s="8">
        <v>10</v>
      </c>
      <c r="F4002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8268</v>
      </c>
      <c r="O4002">
        <f t="shared" si="248"/>
        <v>3</v>
      </c>
      <c r="P4002" s="11">
        <f t="shared" si="249"/>
        <v>10</v>
      </c>
      <c r="Q4002" t="s">
        <v>8314</v>
      </c>
      <c r="R4002" t="s">
        <v>8315</v>
      </c>
      <c r="S4002" s="10">
        <f t="shared" si="250"/>
        <v>42437.64534722222</v>
      </c>
      <c r="T4002">
        <f t="shared" si="251"/>
        <v>2016</v>
      </c>
      <c r="U4002" s="15" t="str" cm="1">
        <f t="array" ref="U4002">_xlfn.IFS(MONTH($S4002)=1, "January", MONTH($S4002)=2, "Feburary", MONTH($S4002)=3, "March", MONTH($S4002)=4, "April", MONTH($S4002)=5, "May", MONTH($S4002)=6, "June", MONTH($S4002)=7, "July", MONTH($S4002)=8, "August", MONTH($S4002)=9, "September", MONTH($S4002)=10, "October", MONTH($S4002)=11, "November", MONTH($S4002)=12, "December")</f>
        <v>March</v>
      </c>
    </row>
    <row r="4003" spans="1:21" ht="30" x14ac:dyDescent="0.25">
      <c r="A4003">
        <v>4001</v>
      </c>
      <c r="B4003" s="3" t="s">
        <v>3996</v>
      </c>
      <c r="C4003" s="3" t="s">
        <v>8106</v>
      </c>
      <c r="D4003" s="6">
        <v>300</v>
      </c>
      <c r="E4003" s="8">
        <v>453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8268</v>
      </c>
      <c r="O4003">
        <f t="shared" si="248"/>
        <v>151</v>
      </c>
      <c r="P4003" s="11">
        <f t="shared" si="249"/>
        <v>32.36</v>
      </c>
      <c r="Q4003" t="s">
        <v>8314</v>
      </c>
      <c r="R4003" t="s">
        <v>8315</v>
      </c>
      <c r="S4003" s="10">
        <f t="shared" si="250"/>
        <v>42775.964212962965</v>
      </c>
      <c r="T4003">
        <f t="shared" si="251"/>
        <v>2017</v>
      </c>
      <c r="U4003" s="15" t="str" cm="1">
        <f t="array" ref="U4003">_xlfn.IFS(MONTH($S4003)=1, "January", MONTH($S4003)=2, "Feburary", MONTH($S4003)=3, "March", MONTH($S4003)=4, "April", MONTH($S4003)=5, "May", MONTH($S4003)=6, "June", MONTH($S4003)=7, "July", MONTH($S4003)=8, "August", MONTH($S4003)=9, "September", MONTH($S4003)=10, "October", MONTH($S4003)=11, "November", MONTH($S4003)=12, "December")</f>
        <v>Feburary</v>
      </c>
    </row>
    <row r="4004" spans="1:21" ht="30" x14ac:dyDescent="0.25">
      <c r="A4004">
        <v>4002</v>
      </c>
      <c r="B4004" s="3" t="s">
        <v>3997</v>
      </c>
      <c r="C4004" s="3" t="s">
        <v>8107</v>
      </c>
      <c r="D4004" s="6">
        <v>300</v>
      </c>
      <c r="E4004" s="8">
        <v>23</v>
      </c>
      <c r="F4004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8268</v>
      </c>
      <c r="O4004">
        <f t="shared" si="248"/>
        <v>8</v>
      </c>
      <c r="P4004" s="11">
        <f t="shared" si="249"/>
        <v>5.75</v>
      </c>
      <c r="Q4004" t="s">
        <v>8314</v>
      </c>
      <c r="R4004" t="s">
        <v>8315</v>
      </c>
      <c r="S4004" s="10">
        <f t="shared" si="250"/>
        <v>41879.043530092589</v>
      </c>
      <c r="T4004">
        <f t="shared" si="251"/>
        <v>2014</v>
      </c>
      <c r="U4004" s="15" t="str" cm="1">
        <f t="array" ref="U4004">_xlfn.IFS(MONTH($S4004)=1, "January", MONTH($S4004)=2, "Feburary", MONTH($S4004)=3, "March", MONTH($S4004)=4, "April", MONTH($S4004)=5, "May", MONTH($S4004)=6, "June", MONTH($S4004)=7, "July", MONTH($S4004)=8, "August", MONTH($S4004)=9, "September", MONTH($S4004)=10, "October", MONTH($S4004)=11, "November", MONTH($S4004)=12, "December")</f>
        <v>August</v>
      </c>
    </row>
    <row r="4005" spans="1:21" ht="30" x14ac:dyDescent="0.25">
      <c r="A4005">
        <v>4003</v>
      </c>
      <c r="B4005" s="3" t="s">
        <v>3998</v>
      </c>
      <c r="C4005" s="3" t="s">
        <v>8070</v>
      </c>
      <c r="D4005" s="6">
        <v>300</v>
      </c>
      <c r="E4005" s="8">
        <v>201</v>
      </c>
      <c r="F4005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8268</v>
      </c>
      <c r="O4005">
        <f t="shared" si="248"/>
        <v>67</v>
      </c>
      <c r="P4005" s="11">
        <f t="shared" si="249"/>
        <v>100.5</v>
      </c>
      <c r="Q4005" t="s">
        <v>8314</v>
      </c>
      <c r="R4005" t="s">
        <v>8315</v>
      </c>
      <c r="S4005" s="10">
        <f t="shared" si="250"/>
        <v>42020.587349537032</v>
      </c>
      <c r="T4005">
        <f t="shared" si="251"/>
        <v>2015</v>
      </c>
      <c r="U4005" s="15" t="str" cm="1">
        <f t="array" ref="U4005">_xlfn.IFS(MONTH($S4005)=1, "January", MONTH($S4005)=2, "Feburary", MONTH($S4005)=3, "March", MONTH($S4005)=4, "April", MONTH($S4005)=5, "May", MONTH($S4005)=6, "June", MONTH($S4005)=7, "July", MONTH($S4005)=8, "August", MONTH($S4005)=9, "September", MONTH($S4005)=10, "October", MONTH($S4005)=11, "November", MONTH($S4005)=12, "December")</f>
        <v>January</v>
      </c>
    </row>
    <row r="4006" spans="1:21" x14ac:dyDescent="0.25">
      <c r="A4006">
        <v>4004</v>
      </c>
      <c r="B4006" s="3" t="s">
        <v>3999</v>
      </c>
      <c r="C4006" s="3" t="s">
        <v>8108</v>
      </c>
      <c r="D4006" s="6">
        <v>300</v>
      </c>
      <c r="E4006" s="8">
        <v>1</v>
      </c>
      <c r="F4006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8268</v>
      </c>
      <c r="O4006">
        <f t="shared" si="248"/>
        <v>0</v>
      </c>
      <c r="P4006" s="11">
        <f t="shared" si="249"/>
        <v>1</v>
      </c>
      <c r="Q4006" t="s">
        <v>8314</v>
      </c>
      <c r="R4006" t="s">
        <v>8315</v>
      </c>
      <c r="S4006" s="10">
        <f t="shared" si="250"/>
        <v>41890.16269675926</v>
      </c>
      <c r="T4006">
        <f t="shared" si="251"/>
        <v>2014</v>
      </c>
      <c r="U4006" s="15" t="str" cm="1">
        <f t="array" ref="U4006">_xlfn.IFS(MONTH($S4006)=1, "January", MONTH($S4006)=2, "Feburary", MONTH($S4006)=3, "March", MONTH($S4006)=4, "April", MONTH($S4006)=5, "May", MONTH($S4006)=6, "June", MONTH($S4006)=7, "July", MONTH($S4006)=8, "August", MONTH($S4006)=9, "September", MONTH($S4006)=10, "October", MONTH($S4006)=11, "November", MONTH($S4006)=12, "December")</f>
        <v>September</v>
      </c>
    </row>
    <row r="4007" spans="1:21" ht="30" x14ac:dyDescent="0.25">
      <c r="A4007">
        <v>4005</v>
      </c>
      <c r="B4007" s="3" t="s">
        <v>4000</v>
      </c>
      <c r="C4007" s="3" t="s">
        <v>8109</v>
      </c>
      <c r="D4007" s="6">
        <v>300</v>
      </c>
      <c r="E4007" s="8">
        <v>40</v>
      </c>
      <c r="F4007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8268</v>
      </c>
      <c r="O4007">
        <f t="shared" si="248"/>
        <v>13</v>
      </c>
      <c r="P4007" s="11">
        <f t="shared" si="249"/>
        <v>20</v>
      </c>
      <c r="Q4007" t="s">
        <v>8314</v>
      </c>
      <c r="R4007" t="s">
        <v>8315</v>
      </c>
      <c r="S4007" s="10">
        <f t="shared" si="250"/>
        <v>41872.807696759257</v>
      </c>
      <c r="T4007">
        <f t="shared" si="251"/>
        <v>2014</v>
      </c>
      <c r="U4007" s="15" t="str" cm="1">
        <f t="array" ref="U4007">_xlfn.IFS(MONTH($S4007)=1, "January", MONTH($S4007)=2, "Feburary", MONTH($S4007)=3, "March", MONTH($S4007)=4, "April", MONTH($S4007)=5, "May", MONTH($S4007)=6, "June", MONTH($S4007)=7, "July", MONTH($S4007)=8, "August", MONTH($S4007)=9, "September", MONTH($S4007)=10, "October", MONTH($S4007)=11, "November", MONTH($S4007)=12, "December")</f>
        <v>August</v>
      </c>
    </row>
    <row r="4008" spans="1:21" ht="30" x14ac:dyDescent="0.25">
      <c r="A4008">
        <v>4006</v>
      </c>
      <c r="B4008" s="3" t="s">
        <v>4001</v>
      </c>
      <c r="C4008" s="3" t="s">
        <v>8110</v>
      </c>
      <c r="D4008" s="6">
        <v>300</v>
      </c>
      <c r="E4008" s="8">
        <v>2</v>
      </c>
      <c r="F4008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8268</v>
      </c>
      <c r="O4008">
        <f t="shared" si="248"/>
        <v>1</v>
      </c>
      <c r="P4008" s="11">
        <f t="shared" si="249"/>
        <v>2</v>
      </c>
      <c r="Q4008" t="s">
        <v>8314</v>
      </c>
      <c r="R4008" t="s">
        <v>8315</v>
      </c>
      <c r="S4008" s="10">
        <f t="shared" si="250"/>
        <v>42391.772997685184</v>
      </c>
      <c r="T4008">
        <f t="shared" si="251"/>
        <v>2016</v>
      </c>
      <c r="U4008" s="15" t="str" cm="1">
        <f t="array" ref="U4008">_xlfn.IFS(MONTH($S4008)=1, "January", MONTH($S4008)=2, "Feburary", MONTH($S4008)=3, "March", MONTH($S4008)=4, "April", MONTH($S4008)=5, "May", MONTH($S4008)=6, "June", MONTH($S4008)=7, "July", MONTH($S4008)=8, "August", MONTH($S4008)=9, "September", MONTH($S4008)=10, "October", MONTH($S4008)=11, "November", MONTH($S4008)=12, "December")</f>
        <v>January</v>
      </c>
    </row>
    <row r="4009" spans="1:21" ht="30" x14ac:dyDescent="0.25">
      <c r="A4009">
        <v>4007</v>
      </c>
      <c r="B4009" s="3" t="s">
        <v>4002</v>
      </c>
      <c r="C4009" s="3" t="s">
        <v>8111</v>
      </c>
      <c r="D4009" s="6">
        <v>300</v>
      </c>
      <c r="E4009" s="8">
        <v>5</v>
      </c>
      <c r="F4009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8268</v>
      </c>
      <c r="O4009">
        <f t="shared" si="248"/>
        <v>2</v>
      </c>
      <c r="P4009" s="11">
        <f t="shared" si="249"/>
        <v>5</v>
      </c>
      <c r="Q4009" t="s">
        <v>8314</v>
      </c>
      <c r="R4009" t="s">
        <v>8315</v>
      </c>
      <c r="S4009" s="10">
        <f t="shared" si="250"/>
        <v>41848.772928240738</v>
      </c>
      <c r="T4009">
        <f t="shared" si="251"/>
        <v>2014</v>
      </c>
      <c r="U4009" s="15" t="str" cm="1">
        <f t="array" ref="U4009">_xlfn.IFS(MONTH($S4009)=1, "January", MONTH($S4009)=2, "Feburary", MONTH($S4009)=3, "March", MONTH($S4009)=4, "April", MONTH($S4009)=5, "May", MONTH($S4009)=6, "June", MONTH($S4009)=7, "July", MONTH($S4009)=8, "August", MONTH($S4009)=9, "September", MONTH($S4009)=10, "October", MONTH($S4009)=11, "November", MONTH($S4009)=12, "December")</f>
        <v>July</v>
      </c>
    </row>
    <row r="4010" spans="1:21" ht="30" x14ac:dyDescent="0.25">
      <c r="A4010">
        <v>4008</v>
      </c>
      <c r="B4010" s="3" t="s">
        <v>4003</v>
      </c>
      <c r="C4010" s="3" t="s">
        <v>8112</v>
      </c>
      <c r="D4010" s="6">
        <v>300</v>
      </c>
      <c r="E4010" s="8">
        <v>60</v>
      </c>
      <c r="F4010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8268</v>
      </c>
      <c r="O4010">
        <f t="shared" si="248"/>
        <v>20</v>
      </c>
      <c r="P4010" s="11">
        <f t="shared" si="249"/>
        <v>15</v>
      </c>
      <c r="Q4010" t="s">
        <v>8314</v>
      </c>
      <c r="R4010" t="s">
        <v>8315</v>
      </c>
      <c r="S4010" s="10">
        <f t="shared" si="250"/>
        <v>42177.964201388888</v>
      </c>
      <c r="T4010">
        <f t="shared" si="251"/>
        <v>2015</v>
      </c>
      <c r="U4010" s="15" t="str" cm="1">
        <f t="array" ref="U4010">_xlfn.IFS(MONTH($S4010)=1, "January", MONTH($S4010)=2, "Feburary", MONTH($S4010)=3, "March", MONTH($S4010)=4, "April", MONTH($S4010)=5, "May", MONTH($S4010)=6, "June", MONTH($S4010)=7, "July", MONTH($S4010)=8, "August", MONTH($S4010)=9, "September", MONTH($S4010)=10, "October", MONTH($S4010)=11, "November", MONTH($S4010)=12, "December")</f>
        <v>June</v>
      </c>
    </row>
    <row r="4011" spans="1:21" ht="30" x14ac:dyDescent="0.25">
      <c r="A4011">
        <v>4009</v>
      </c>
      <c r="B4011" s="3" t="s">
        <v>4004</v>
      </c>
      <c r="C4011" s="3" t="s">
        <v>8113</v>
      </c>
      <c r="D4011" s="6">
        <v>300</v>
      </c>
      <c r="E4011" s="8">
        <v>75</v>
      </c>
      <c r="F4011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8268</v>
      </c>
      <c r="O4011">
        <f t="shared" si="248"/>
        <v>25</v>
      </c>
      <c r="P4011" s="11">
        <f t="shared" si="249"/>
        <v>25</v>
      </c>
      <c r="Q4011" t="s">
        <v>8314</v>
      </c>
      <c r="R4011" t="s">
        <v>8315</v>
      </c>
      <c r="S4011" s="10">
        <f t="shared" si="250"/>
        <v>41851.700925925928</v>
      </c>
      <c r="T4011">
        <f t="shared" si="251"/>
        <v>2014</v>
      </c>
      <c r="U4011" s="15" t="str" cm="1">
        <f t="array" ref="U4011">_xlfn.IFS(MONTH($S4011)=1, "January", MONTH($S4011)=2, "Feburary", MONTH($S4011)=3, "March", MONTH($S4011)=4, "April", MONTH($S4011)=5, "May", MONTH($S4011)=6, "June", MONTH($S4011)=7, "July", MONTH($S4011)=8, "August", MONTH($S4011)=9, "September", MONTH($S4011)=10, "October", MONTH($S4011)=11, "November", MONTH($S4011)=12, "December")</f>
        <v>July</v>
      </c>
    </row>
    <row r="4012" spans="1:21" ht="30" x14ac:dyDescent="0.25">
      <c r="A4012">
        <v>4010</v>
      </c>
      <c r="B4012" s="3" t="s">
        <v>4005</v>
      </c>
      <c r="C4012" s="3" t="s">
        <v>8114</v>
      </c>
      <c r="D4012" s="6">
        <v>300</v>
      </c>
      <c r="E4012" s="8">
        <v>1742</v>
      </c>
      <c r="F4012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8268</v>
      </c>
      <c r="O4012">
        <f t="shared" si="248"/>
        <v>581</v>
      </c>
      <c r="P4012" s="11">
        <f t="shared" si="249"/>
        <v>45.84</v>
      </c>
      <c r="Q4012" t="s">
        <v>8314</v>
      </c>
      <c r="R4012" t="s">
        <v>8315</v>
      </c>
      <c r="S4012" s="10">
        <f t="shared" si="250"/>
        <v>41921.770439814813</v>
      </c>
      <c r="T4012">
        <f t="shared" si="251"/>
        <v>2014</v>
      </c>
      <c r="U4012" s="15" t="str" cm="1">
        <f t="array" ref="U4012">_xlfn.IFS(MONTH($S4012)=1, "January", MONTH($S4012)=2, "Feburary", MONTH($S4012)=3, "March", MONTH($S4012)=4, "April", MONTH($S4012)=5, "May", MONTH($S4012)=6, "June", MONTH($S4012)=7, "July", MONTH($S4012)=8, "August", MONTH($S4012)=9, "September", MONTH($S4012)=10, "October", MONTH($S4012)=11, "November", MONTH($S4012)=12, "December")</f>
        <v>October</v>
      </c>
    </row>
    <row r="4013" spans="1:21" ht="30" x14ac:dyDescent="0.25">
      <c r="A4013">
        <v>4011</v>
      </c>
      <c r="B4013" s="3" t="s">
        <v>4006</v>
      </c>
      <c r="C4013" s="3" t="s">
        <v>8115</v>
      </c>
      <c r="D4013" s="6">
        <v>300</v>
      </c>
      <c r="E4013" s="8">
        <v>19</v>
      </c>
      <c r="F4013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8268</v>
      </c>
      <c r="O4013">
        <f t="shared" si="248"/>
        <v>6</v>
      </c>
      <c r="P4013" s="11">
        <f t="shared" si="249"/>
        <v>4.75</v>
      </c>
      <c r="Q4013" t="s">
        <v>8314</v>
      </c>
      <c r="R4013" t="s">
        <v>8315</v>
      </c>
      <c r="S4013" s="10">
        <f t="shared" si="250"/>
        <v>42002.54488425926</v>
      </c>
      <c r="T4013">
        <f t="shared" si="251"/>
        <v>2014</v>
      </c>
      <c r="U4013" s="15" t="str" cm="1">
        <f t="array" ref="U4013">_xlfn.IFS(MONTH($S4013)=1, "January", MONTH($S4013)=2, "Feburary", MONTH($S4013)=3, "March", MONTH($S4013)=4, "April", MONTH($S4013)=5, "May", MONTH($S4013)=6, "June", MONTH($S4013)=7, "July", MONTH($S4013)=8, "August", MONTH($S4013)=9, "September", MONTH($S4013)=10, "October", MONTH($S4013)=11, "November", MONTH($S4013)=12, "December")</f>
        <v>December</v>
      </c>
    </row>
    <row r="4014" spans="1:21" ht="30" x14ac:dyDescent="0.25">
      <c r="A4014">
        <v>4012</v>
      </c>
      <c r="B4014" s="3" t="s">
        <v>4007</v>
      </c>
      <c r="C4014" s="3" t="s">
        <v>8116</v>
      </c>
      <c r="D4014" s="6">
        <v>300</v>
      </c>
      <c r="E4014" s="8">
        <v>0</v>
      </c>
      <c r="F4014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8268</v>
      </c>
      <c r="O4014">
        <f t="shared" si="248"/>
        <v>0</v>
      </c>
      <c r="P4014" s="11">
        <f t="shared" si="249"/>
        <v>0</v>
      </c>
      <c r="Q4014" t="s">
        <v>8314</v>
      </c>
      <c r="R4014" t="s">
        <v>8315</v>
      </c>
      <c r="S4014" s="10">
        <f t="shared" si="250"/>
        <v>42096.544548611113</v>
      </c>
      <c r="T4014">
        <f t="shared" si="251"/>
        <v>2015</v>
      </c>
      <c r="U4014" s="15" t="str" cm="1">
        <f t="array" ref="U4014">_xlfn.IFS(MONTH($S4014)=1, "January", MONTH($S4014)=2, "Feburary", MONTH($S4014)=3, "March", MONTH($S4014)=4, "April", MONTH($S4014)=5, "May", MONTH($S4014)=6, "June", MONTH($S4014)=7, "July", MONTH($S4014)=8, "August", MONTH($S4014)=9, "September", MONTH($S4014)=10, "October", MONTH($S4014)=11, "November", MONTH($S4014)=12, "December")</f>
        <v>April</v>
      </c>
    </row>
    <row r="4015" spans="1:21" ht="30" x14ac:dyDescent="0.25">
      <c r="A4015">
        <v>4013</v>
      </c>
      <c r="B4015" s="3" t="s">
        <v>4008</v>
      </c>
      <c r="C4015" s="3" t="s">
        <v>8117</v>
      </c>
      <c r="D4015" s="6">
        <v>300</v>
      </c>
      <c r="E4015" s="8">
        <v>26</v>
      </c>
      <c r="F4015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8268</v>
      </c>
      <c r="O4015">
        <f t="shared" si="248"/>
        <v>9</v>
      </c>
      <c r="P4015" s="11">
        <f t="shared" si="249"/>
        <v>13</v>
      </c>
      <c r="Q4015" t="s">
        <v>8314</v>
      </c>
      <c r="R4015" t="s">
        <v>8315</v>
      </c>
      <c r="S4015" s="10">
        <f t="shared" si="250"/>
        <v>42021.301192129627</v>
      </c>
      <c r="T4015">
        <f t="shared" si="251"/>
        <v>2015</v>
      </c>
      <c r="U4015" s="15" t="str" cm="1">
        <f t="array" ref="U4015">_xlfn.IFS(MONTH($S4015)=1, "January", MONTH($S4015)=2, "Feburary", MONTH($S4015)=3, "March", MONTH($S4015)=4, "April", MONTH($S4015)=5, "May", MONTH($S4015)=6, "June", MONTH($S4015)=7, "July", MONTH($S4015)=8, "August", MONTH($S4015)=9, "September", MONTH($S4015)=10, "October", MONTH($S4015)=11, "November", MONTH($S4015)=12, "December")</f>
        <v>January</v>
      </c>
    </row>
    <row r="4016" spans="1:21" ht="30" x14ac:dyDescent="0.25">
      <c r="A4016">
        <v>4014</v>
      </c>
      <c r="B4016" s="3" t="s">
        <v>4009</v>
      </c>
      <c r="C4016" s="3" t="s">
        <v>8118</v>
      </c>
      <c r="D4016" s="6">
        <v>300</v>
      </c>
      <c r="E4016" s="8">
        <v>0</v>
      </c>
      <c r="F4016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8268</v>
      </c>
      <c r="O4016">
        <f t="shared" si="248"/>
        <v>0</v>
      </c>
      <c r="P4016" s="11">
        <f t="shared" si="249"/>
        <v>0</v>
      </c>
      <c r="Q4016" t="s">
        <v>8314</v>
      </c>
      <c r="R4016" t="s">
        <v>8315</v>
      </c>
      <c r="S4016" s="10">
        <f t="shared" si="250"/>
        <v>42419.246168981481</v>
      </c>
      <c r="T4016">
        <f t="shared" si="251"/>
        <v>2016</v>
      </c>
      <c r="U4016" s="15" t="str" cm="1">
        <f t="array" ref="U4016">_xlfn.IFS(MONTH($S4016)=1, "January", MONTH($S4016)=2, "Feburary", MONTH($S4016)=3, "March", MONTH($S4016)=4, "April", MONTH($S4016)=5, "May", MONTH($S4016)=6, "June", MONTH($S4016)=7, "July", MONTH($S4016)=8, "August", MONTH($S4016)=9, "September", MONTH($S4016)=10, "October", MONTH($S4016)=11, "November", MONTH($S4016)=12, "December")</f>
        <v>Feburary</v>
      </c>
    </row>
    <row r="4017" spans="1:21" ht="30" x14ac:dyDescent="0.25">
      <c r="A4017">
        <v>4015</v>
      </c>
      <c r="B4017" s="3" t="s">
        <v>4010</v>
      </c>
      <c r="C4017" s="3" t="s">
        <v>8119</v>
      </c>
      <c r="D4017" s="6">
        <v>300</v>
      </c>
      <c r="E4017" s="8">
        <v>1</v>
      </c>
      <c r="F4017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8268</v>
      </c>
      <c r="O4017">
        <f t="shared" si="248"/>
        <v>0</v>
      </c>
      <c r="P4017" s="11">
        <f t="shared" si="249"/>
        <v>1</v>
      </c>
      <c r="Q4017" t="s">
        <v>8314</v>
      </c>
      <c r="R4017" t="s">
        <v>8315</v>
      </c>
      <c r="S4017" s="10">
        <f t="shared" si="250"/>
        <v>42174.780821759254</v>
      </c>
      <c r="T4017">
        <f t="shared" si="251"/>
        <v>2015</v>
      </c>
      <c r="U4017" s="15" t="str" cm="1">
        <f t="array" ref="U4017">_xlfn.IFS(MONTH($S4017)=1, "January", MONTH($S4017)=2, "Feburary", MONTH($S4017)=3, "March", MONTH($S4017)=4, "April", MONTH($S4017)=5, "May", MONTH($S4017)=6, "June", MONTH($S4017)=7, "July", MONTH($S4017)=8, "August", MONTH($S4017)=9, "September", MONTH($S4017)=10, "October", MONTH($S4017)=11, "November", MONTH($S4017)=12, "December")</f>
        <v>June</v>
      </c>
    </row>
    <row r="4018" spans="1:21" ht="30" x14ac:dyDescent="0.25">
      <c r="A4018">
        <v>4016</v>
      </c>
      <c r="B4018" s="3" t="s">
        <v>4011</v>
      </c>
      <c r="C4018" s="3" t="s">
        <v>8120</v>
      </c>
      <c r="D4018" s="6">
        <v>300</v>
      </c>
      <c r="E4018" s="8">
        <v>70</v>
      </c>
      <c r="F4018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8268</v>
      </c>
      <c r="O4018">
        <f t="shared" si="248"/>
        <v>23</v>
      </c>
      <c r="P4018" s="11">
        <f t="shared" si="249"/>
        <v>10</v>
      </c>
      <c r="Q4018" t="s">
        <v>8314</v>
      </c>
      <c r="R4018" t="s">
        <v>8315</v>
      </c>
      <c r="S4018" s="10">
        <f t="shared" si="250"/>
        <v>41869.872685185182</v>
      </c>
      <c r="T4018">
        <f t="shared" si="251"/>
        <v>2014</v>
      </c>
      <c r="U4018" s="15" t="str" cm="1">
        <f t="array" ref="U4018">_xlfn.IFS(MONTH($S4018)=1, "January", MONTH($S4018)=2, "Feburary", MONTH($S4018)=3, "March", MONTH($S4018)=4, "April", MONTH($S4018)=5, "May", MONTH($S4018)=6, "June", MONTH($S4018)=7, "July", MONTH($S4018)=8, "August", MONTH($S4018)=9, "September", MONTH($S4018)=10, "October", MONTH($S4018)=11, "November", MONTH($S4018)=12, "December")</f>
        <v>August</v>
      </c>
    </row>
    <row r="4019" spans="1:21" ht="30" x14ac:dyDescent="0.25">
      <c r="A4019">
        <v>4017</v>
      </c>
      <c r="B4019" s="3" t="s">
        <v>4012</v>
      </c>
      <c r="C4019" s="3" t="s">
        <v>8121</v>
      </c>
      <c r="D4019" s="6">
        <v>300</v>
      </c>
      <c r="E4019" s="8">
        <v>105</v>
      </c>
      <c r="F4019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8268</v>
      </c>
      <c r="O4019">
        <f t="shared" si="248"/>
        <v>35</v>
      </c>
      <c r="P4019" s="11">
        <f t="shared" si="249"/>
        <v>52.5</v>
      </c>
      <c r="Q4019" t="s">
        <v>8314</v>
      </c>
      <c r="R4019" t="s">
        <v>8315</v>
      </c>
      <c r="S4019" s="10">
        <f t="shared" si="250"/>
        <v>41856.672152777777</v>
      </c>
      <c r="T4019">
        <f t="shared" si="251"/>
        <v>2014</v>
      </c>
      <c r="U4019" s="15" t="str" cm="1">
        <f t="array" ref="U4019">_xlfn.IFS(MONTH($S4019)=1, "January", MONTH($S4019)=2, "Feburary", MONTH($S4019)=3, "March", MONTH($S4019)=4, "April", MONTH($S4019)=5, "May", MONTH($S4019)=6, "June", MONTH($S4019)=7, "July", MONTH($S4019)=8, "August", MONTH($S4019)=9, "September", MONTH($S4019)=10, "October", MONTH($S4019)=11, "November", MONTH($S4019)=12, "December")</f>
        <v>August</v>
      </c>
    </row>
    <row r="4020" spans="1:21" ht="30" x14ac:dyDescent="0.25">
      <c r="A4020">
        <v>4018</v>
      </c>
      <c r="B4020" s="3" t="s">
        <v>4013</v>
      </c>
      <c r="C4020" s="3" t="s">
        <v>8122</v>
      </c>
      <c r="D4020" s="6">
        <v>300</v>
      </c>
      <c r="E4020" s="8">
        <v>130</v>
      </c>
      <c r="F4020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8268</v>
      </c>
      <c r="O4020">
        <f t="shared" si="248"/>
        <v>43</v>
      </c>
      <c r="P4020" s="11">
        <f t="shared" si="249"/>
        <v>32.5</v>
      </c>
      <c r="Q4020" t="s">
        <v>8314</v>
      </c>
      <c r="R4020" t="s">
        <v>8315</v>
      </c>
      <c r="S4020" s="10">
        <f t="shared" si="250"/>
        <v>42620.91097222222</v>
      </c>
      <c r="T4020">
        <f t="shared" si="251"/>
        <v>2016</v>
      </c>
      <c r="U4020" s="15" t="str" cm="1">
        <f t="array" ref="U4020">_xlfn.IFS(MONTH($S4020)=1, "January", MONTH($S4020)=2, "Feburary", MONTH($S4020)=3, "March", MONTH($S4020)=4, "April", MONTH($S4020)=5, "May", MONTH($S4020)=6, "June", MONTH($S4020)=7, "July", MONTH($S4020)=8, "August", MONTH($S4020)=9, "September", MONTH($S4020)=10, "October", MONTH($S4020)=11, "November", MONTH($S4020)=12, "December")</f>
        <v>September</v>
      </c>
    </row>
    <row r="4021" spans="1:21" ht="30" x14ac:dyDescent="0.25">
      <c r="A4021">
        <v>4019</v>
      </c>
      <c r="B4021" s="3" t="s">
        <v>4014</v>
      </c>
      <c r="C4021" s="3" t="s">
        <v>8123</v>
      </c>
      <c r="D4021" s="6">
        <v>280</v>
      </c>
      <c r="E4021" s="8">
        <v>29</v>
      </c>
      <c r="F4021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8268</v>
      </c>
      <c r="O4021">
        <f t="shared" si="248"/>
        <v>10</v>
      </c>
      <c r="P4021" s="11">
        <f t="shared" si="249"/>
        <v>7.25</v>
      </c>
      <c r="Q4021" t="s">
        <v>8314</v>
      </c>
      <c r="R4021" t="s">
        <v>8315</v>
      </c>
      <c r="S4021" s="10">
        <f t="shared" si="250"/>
        <v>42417.675879629634</v>
      </c>
      <c r="T4021">
        <f t="shared" si="251"/>
        <v>2016</v>
      </c>
      <c r="U4021" s="15" t="str" cm="1">
        <f t="array" ref="U4021">_xlfn.IFS(MONTH($S4021)=1, "January", MONTH($S4021)=2, "Feburary", MONTH($S4021)=3, "March", MONTH($S4021)=4, "April", MONTH($S4021)=5, "May", MONTH($S4021)=6, "June", MONTH($S4021)=7, "July", MONTH($S4021)=8, "August", MONTH($S4021)=9, "September", MONTH($S4021)=10, "October", MONTH($S4021)=11, "November", MONTH($S4021)=12, "December")</f>
        <v>Feburary</v>
      </c>
    </row>
    <row r="4022" spans="1:21" ht="30" x14ac:dyDescent="0.25">
      <c r="A4022">
        <v>4020</v>
      </c>
      <c r="B4022" s="3" t="s">
        <v>4015</v>
      </c>
      <c r="C4022" s="3" t="s">
        <v>8124</v>
      </c>
      <c r="D4022" s="6">
        <v>270</v>
      </c>
      <c r="E4022" s="8">
        <v>100</v>
      </c>
      <c r="F4022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8268</v>
      </c>
      <c r="O4022">
        <f t="shared" si="248"/>
        <v>37</v>
      </c>
      <c r="P4022" s="11">
        <f t="shared" si="249"/>
        <v>33.33</v>
      </c>
      <c r="Q4022" t="s">
        <v>8314</v>
      </c>
      <c r="R4022" t="s">
        <v>8315</v>
      </c>
      <c r="S4022" s="10">
        <f t="shared" si="250"/>
        <v>42057.190960648149</v>
      </c>
      <c r="T4022">
        <f t="shared" si="251"/>
        <v>2015</v>
      </c>
      <c r="U4022" s="15" t="str" cm="1">
        <f t="array" ref="U4022">_xlfn.IFS(MONTH($S4022)=1, "January", MONTH($S4022)=2, "Feburary", MONTH($S4022)=3, "March", MONTH($S4022)=4, "April", MONTH($S4022)=5, "May", MONTH($S4022)=6, "June", MONTH($S4022)=7, "July", MONTH($S4022)=8, "August", MONTH($S4022)=9, "September", MONTH($S4022)=10, "October", MONTH($S4022)=11, "November", MONTH($S4022)=12, "December")</f>
        <v>Feburary</v>
      </c>
    </row>
    <row r="4023" spans="1:21" ht="30" x14ac:dyDescent="0.25">
      <c r="A4023">
        <v>4021</v>
      </c>
      <c r="B4023" s="3" t="s">
        <v>4016</v>
      </c>
      <c r="C4023" s="3" t="s">
        <v>8125</v>
      </c>
      <c r="D4023" s="6">
        <v>250</v>
      </c>
      <c r="E4023" s="8">
        <v>125</v>
      </c>
      <c r="F4023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8268</v>
      </c>
      <c r="O4023">
        <f t="shared" si="248"/>
        <v>50</v>
      </c>
      <c r="P4023" s="11">
        <f t="shared" si="249"/>
        <v>62.5</v>
      </c>
      <c r="Q4023" t="s">
        <v>8314</v>
      </c>
      <c r="R4023" t="s">
        <v>8315</v>
      </c>
      <c r="S4023" s="10">
        <f t="shared" si="250"/>
        <v>41878.911550925928</v>
      </c>
      <c r="T4023">
        <f t="shared" si="251"/>
        <v>2014</v>
      </c>
      <c r="U4023" s="15" t="str" cm="1">
        <f t="array" ref="U4023">_xlfn.IFS(MONTH($S4023)=1, "January", MONTH($S4023)=2, "Feburary", MONTH($S4023)=3, "March", MONTH($S4023)=4, "April", MONTH($S4023)=5, "May", MONTH($S4023)=6, "June", MONTH($S4023)=7, "July", MONTH($S4023)=8, "August", MONTH($S4023)=9, "September", MONTH($S4023)=10, "October", MONTH($S4023)=11, "November", MONTH($S4023)=12, "December")</f>
        <v>August</v>
      </c>
    </row>
    <row r="4024" spans="1:21" ht="30" x14ac:dyDescent="0.25">
      <c r="A4024">
        <v>4022</v>
      </c>
      <c r="B4024" s="3" t="s">
        <v>4017</v>
      </c>
      <c r="C4024" s="3" t="s">
        <v>8126</v>
      </c>
      <c r="D4024" s="6">
        <v>250</v>
      </c>
      <c r="E4024" s="8">
        <v>12521</v>
      </c>
      <c r="F4024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8268</v>
      </c>
      <c r="O4024">
        <f t="shared" si="248"/>
        <v>5008</v>
      </c>
      <c r="P4024" s="11">
        <f t="shared" si="249"/>
        <v>63.56</v>
      </c>
      <c r="Q4024" t="s">
        <v>8314</v>
      </c>
      <c r="R4024" t="s">
        <v>8315</v>
      </c>
      <c r="S4024" s="10">
        <f t="shared" si="250"/>
        <v>41990.584108796291</v>
      </c>
      <c r="T4024">
        <f t="shared" si="251"/>
        <v>2014</v>
      </c>
      <c r="U4024" s="15" t="str" cm="1">
        <f t="array" ref="U4024">_xlfn.IFS(MONTH($S4024)=1, "January", MONTH($S4024)=2, "Feburary", MONTH($S4024)=3, "March", MONTH($S4024)=4, "April", MONTH($S4024)=5, "May", MONTH($S4024)=6, "June", MONTH($S4024)=7, "July", MONTH($S4024)=8, "August", MONTH($S4024)=9, "September", MONTH($S4024)=10, "October", MONTH($S4024)=11, "November", MONTH($S4024)=12, "December")</f>
        <v>December</v>
      </c>
    </row>
    <row r="4025" spans="1:21" ht="30" x14ac:dyDescent="0.25">
      <c r="A4025">
        <v>4023</v>
      </c>
      <c r="B4025" s="3" t="s">
        <v>4018</v>
      </c>
      <c r="C4025" s="3" t="s">
        <v>8127</v>
      </c>
      <c r="D4025" s="6">
        <v>250</v>
      </c>
      <c r="E4025" s="8">
        <v>0</v>
      </c>
      <c r="F4025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8268</v>
      </c>
      <c r="O4025">
        <f t="shared" si="248"/>
        <v>0</v>
      </c>
      <c r="P4025" s="11">
        <f t="shared" si="249"/>
        <v>0</v>
      </c>
      <c r="Q4025" t="s">
        <v>8314</v>
      </c>
      <c r="R4025" t="s">
        <v>8315</v>
      </c>
      <c r="S4025" s="10">
        <f t="shared" si="250"/>
        <v>42408.999571759254</v>
      </c>
      <c r="T4025">
        <f t="shared" si="251"/>
        <v>2016</v>
      </c>
      <c r="U4025" s="15" t="str" cm="1">
        <f t="array" ref="U4025">_xlfn.IFS(MONTH($S4025)=1, "January", MONTH($S4025)=2, "Feburary", MONTH($S4025)=3, "March", MONTH($S4025)=4, "April", MONTH($S4025)=5, "May", MONTH($S4025)=6, "June", MONTH($S4025)=7, "July", MONTH($S4025)=8, "August", MONTH($S4025)=9, "September", MONTH($S4025)=10, "October", MONTH($S4025)=11, "November", MONTH($S4025)=12, "December")</f>
        <v>Feburary</v>
      </c>
    </row>
    <row r="4026" spans="1:21" ht="30" x14ac:dyDescent="0.25">
      <c r="A4026">
        <v>4024</v>
      </c>
      <c r="B4026" s="3" t="s">
        <v>4019</v>
      </c>
      <c r="C4026" s="3" t="s">
        <v>8128</v>
      </c>
      <c r="D4026" s="6">
        <v>250</v>
      </c>
      <c r="E4026" s="8">
        <v>10</v>
      </c>
      <c r="F4026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8268</v>
      </c>
      <c r="O4026">
        <f t="shared" si="248"/>
        <v>4</v>
      </c>
      <c r="P4026" s="11">
        <f t="shared" si="249"/>
        <v>10</v>
      </c>
      <c r="Q4026" t="s">
        <v>8314</v>
      </c>
      <c r="R4026" t="s">
        <v>8315</v>
      </c>
      <c r="S4026" s="10">
        <f t="shared" si="250"/>
        <v>42217.670104166667</v>
      </c>
      <c r="T4026">
        <f t="shared" si="251"/>
        <v>2015</v>
      </c>
      <c r="U4026" s="15" t="str" cm="1">
        <f t="array" ref="U4026">_xlfn.IFS(MONTH($S4026)=1, "January", MONTH($S4026)=2, "Feburary", MONTH($S4026)=3, "March", MONTH($S4026)=4, "April", MONTH($S4026)=5, "May", MONTH($S4026)=6, "June", MONTH($S4026)=7, "July", MONTH($S4026)=8, "August", MONTH($S4026)=9, "September", MONTH($S4026)=10, "October", MONTH($S4026)=11, "November", MONTH($S4026)=12, "December")</f>
        <v>August</v>
      </c>
    </row>
    <row r="4027" spans="1:21" ht="30" x14ac:dyDescent="0.25">
      <c r="A4027">
        <v>4025</v>
      </c>
      <c r="B4027" s="3" t="s">
        <v>4020</v>
      </c>
      <c r="C4027" s="3" t="s">
        <v>8129</v>
      </c>
      <c r="D4027" s="6">
        <v>250</v>
      </c>
      <c r="E4027" s="8">
        <v>250</v>
      </c>
      <c r="F4027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8268</v>
      </c>
      <c r="O4027">
        <f t="shared" si="248"/>
        <v>100</v>
      </c>
      <c r="P4027" s="11">
        <f t="shared" si="249"/>
        <v>62.5</v>
      </c>
      <c r="Q4027" t="s">
        <v>8314</v>
      </c>
      <c r="R4027" t="s">
        <v>8315</v>
      </c>
      <c r="S4027" s="10">
        <f t="shared" si="250"/>
        <v>42151.237685185188</v>
      </c>
      <c r="T4027">
        <f t="shared" si="251"/>
        <v>2015</v>
      </c>
      <c r="U4027" s="15" t="str" cm="1">
        <f t="array" ref="U4027">_xlfn.IFS(MONTH($S4027)=1, "January", MONTH($S4027)=2, "Feburary", MONTH($S4027)=3, "March", MONTH($S4027)=4, "April", MONTH($S4027)=5, "May", MONTH($S4027)=6, "June", MONTH($S4027)=7, "July", MONTH($S4027)=8, "August", MONTH($S4027)=9, "September", MONTH($S4027)=10, "October", MONTH($S4027)=11, "November", MONTH($S4027)=12, "December")</f>
        <v>May</v>
      </c>
    </row>
    <row r="4028" spans="1:21" ht="30" x14ac:dyDescent="0.25">
      <c r="A4028">
        <v>4026</v>
      </c>
      <c r="B4028" s="3" t="s">
        <v>4021</v>
      </c>
      <c r="C4028" s="3" t="s">
        <v>8130</v>
      </c>
      <c r="D4028" s="6">
        <v>250</v>
      </c>
      <c r="E4028" s="8">
        <v>0</v>
      </c>
      <c r="F4028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8268</v>
      </c>
      <c r="O4028">
        <f t="shared" si="248"/>
        <v>0</v>
      </c>
      <c r="P4028" s="11">
        <f t="shared" si="249"/>
        <v>0</v>
      </c>
      <c r="Q4028" t="s">
        <v>8314</v>
      </c>
      <c r="R4028" t="s">
        <v>8315</v>
      </c>
      <c r="S4028" s="10">
        <f t="shared" si="250"/>
        <v>42282.655543981484</v>
      </c>
      <c r="T4028">
        <f t="shared" si="251"/>
        <v>2015</v>
      </c>
      <c r="U4028" s="15" t="str" cm="1">
        <f t="array" ref="U4028">_xlfn.IFS(MONTH($S4028)=1, "January", MONTH($S4028)=2, "Feburary", MONTH($S4028)=3, "March", MONTH($S4028)=4, "April", MONTH($S4028)=5, "May", MONTH($S4028)=6, "June", MONTH($S4028)=7, "July", MONTH($S4028)=8, "August", MONTH($S4028)=9, "September", MONTH($S4028)=10, "October", MONTH($S4028)=11, "November", MONTH($S4028)=12, "December")</f>
        <v>October</v>
      </c>
    </row>
    <row r="4029" spans="1:21" ht="30" x14ac:dyDescent="0.25">
      <c r="A4029">
        <v>4027</v>
      </c>
      <c r="B4029" s="3" t="s">
        <v>4022</v>
      </c>
      <c r="C4029" s="3" t="s">
        <v>8131</v>
      </c>
      <c r="D4029" s="6">
        <v>250</v>
      </c>
      <c r="E4029" s="8">
        <v>215</v>
      </c>
      <c r="F4029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8268</v>
      </c>
      <c r="O4029">
        <f t="shared" si="248"/>
        <v>86</v>
      </c>
      <c r="P4029" s="11">
        <f t="shared" si="249"/>
        <v>30.71</v>
      </c>
      <c r="Q4029" t="s">
        <v>8314</v>
      </c>
      <c r="R4029" t="s">
        <v>8315</v>
      </c>
      <c r="S4029" s="10">
        <f t="shared" si="250"/>
        <v>42768.97084490741</v>
      </c>
      <c r="T4029">
        <f t="shared" si="251"/>
        <v>2017</v>
      </c>
      <c r="U4029" s="15" t="str" cm="1">
        <f t="array" ref="U4029">_xlfn.IFS(MONTH($S4029)=1, "January", MONTH($S4029)=2, "Feburary", MONTH($S4029)=3, "March", MONTH($S4029)=4, "April", MONTH($S4029)=5, "May", MONTH($S4029)=6, "June", MONTH($S4029)=7, "July", MONTH($S4029)=8, "August", MONTH($S4029)=9, "September", MONTH($S4029)=10, "October", MONTH($S4029)=11, "November", MONTH($S4029)=12, "December")</f>
        <v>Feburary</v>
      </c>
    </row>
    <row r="4030" spans="1:21" ht="30" x14ac:dyDescent="0.25">
      <c r="A4030">
        <v>4028</v>
      </c>
      <c r="B4030" s="3" t="s">
        <v>4023</v>
      </c>
      <c r="C4030" s="3" t="s">
        <v>8132</v>
      </c>
      <c r="D4030" s="6">
        <v>250</v>
      </c>
      <c r="E4030" s="8">
        <v>561</v>
      </c>
      <c r="F4030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8268</v>
      </c>
      <c r="O4030">
        <f t="shared" si="248"/>
        <v>224</v>
      </c>
      <c r="P4030" s="11">
        <f t="shared" si="249"/>
        <v>51</v>
      </c>
      <c r="Q4030" t="s">
        <v>8314</v>
      </c>
      <c r="R4030" t="s">
        <v>8315</v>
      </c>
      <c r="S4030" s="10">
        <f t="shared" si="250"/>
        <v>41765.938657407409</v>
      </c>
      <c r="T4030">
        <f t="shared" si="251"/>
        <v>2014</v>
      </c>
      <c r="U4030" s="15" t="str" cm="1">
        <f t="array" ref="U4030">_xlfn.IFS(MONTH($S4030)=1, "January", MONTH($S4030)=2, "Feburary", MONTH($S4030)=3, "March", MONTH($S4030)=4, "April", MONTH($S4030)=5, "May", MONTH($S4030)=6, "June", MONTH($S4030)=7, "July", MONTH($S4030)=8, "August", MONTH($S4030)=9, "September", MONTH($S4030)=10, "October", MONTH($S4030)=11, "November", MONTH($S4030)=12, "December")</f>
        <v>May</v>
      </c>
    </row>
    <row r="4031" spans="1:21" ht="30" x14ac:dyDescent="0.25">
      <c r="A4031">
        <v>4029</v>
      </c>
      <c r="B4031" s="3" t="s">
        <v>4024</v>
      </c>
      <c r="C4031" s="3" t="s">
        <v>8133</v>
      </c>
      <c r="D4031" s="6">
        <v>250</v>
      </c>
      <c r="E4031" s="8">
        <v>0</v>
      </c>
      <c r="F4031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8268</v>
      </c>
      <c r="O4031">
        <f t="shared" si="248"/>
        <v>0</v>
      </c>
      <c r="P4031" s="11">
        <f t="shared" si="249"/>
        <v>0</v>
      </c>
      <c r="Q4031" t="s">
        <v>8314</v>
      </c>
      <c r="R4031" t="s">
        <v>8315</v>
      </c>
      <c r="S4031" s="10">
        <f t="shared" si="250"/>
        <v>42322.025115740747</v>
      </c>
      <c r="T4031">
        <f t="shared" si="251"/>
        <v>2015</v>
      </c>
      <c r="U4031" s="15" t="str" cm="1">
        <f t="array" ref="U4031">_xlfn.IFS(MONTH($S4031)=1, "January", MONTH($S4031)=2, "Feburary", MONTH($S4031)=3, "March", MONTH($S4031)=4, "April", MONTH($S4031)=5, "May", MONTH($S4031)=6, "June", MONTH($S4031)=7, "July", MONTH($S4031)=8, "August", MONTH($S4031)=9, "September", MONTH($S4031)=10, "October", MONTH($S4031)=11, "November", MONTH($S4031)=12, "December")</f>
        <v>November</v>
      </c>
    </row>
    <row r="4032" spans="1:21" ht="30" x14ac:dyDescent="0.25">
      <c r="A4032">
        <v>4030</v>
      </c>
      <c r="B4032" s="3" t="s">
        <v>4025</v>
      </c>
      <c r="C4032" s="3" t="s">
        <v>8134</v>
      </c>
      <c r="D4032" s="6">
        <v>250</v>
      </c>
      <c r="E4032" s="8">
        <v>400</v>
      </c>
      <c r="F4032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8268</v>
      </c>
      <c r="O4032">
        <f t="shared" si="248"/>
        <v>160</v>
      </c>
      <c r="P4032" s="11">
        <f t="shared" si="249"/>
        <v>66.67</v>
      </c>
      <c r="Q4032" t="s">
        <v>8314</v>
      </c>
      <c r="R4032" t="s">
        <v>8315</v>
      </c>
      <c r="S4032" s="10">
        <f t="shared" si="250"/>
        <v>42374.655081018514</v>
      </c>
      <c r="T4032">
        <f t="shared" si="251"/>
        <v>2016</v>
      </c>
      <c r="U4032" s="15" t="str" cm="1">
        <f t="array" ref="U4032">_xlfn.IFS(MONTH($S4032)=1, "January", MONTH($S4032)=2, "Feburary", MONTH($S4032)=3, "March", MONTH($S4032)=4, "April", MONTH($S4032)=5, "May", MONTH($S4032)=6, "June", MONTH($S4032)=7, "July", MONTH($S4032)=8, "August", MONTH($S4032)=9, "September", MONTH($S4032)=10, "October", MONTH($S4032)=11, "November", MONTH($S4032)=12, "December")</f>
        <v>January</v>
      </c>
    </row>
    <row r="4033" spans="1:21" ht="30" x14ac:dyDescent="0.25">
      <c r="A4033">
        <v>4031</v>
      </c>
      <c r="B4033" s="3" t="s">
        <v>4026</v>
      </c>
      <c r="C4033" s="3" t="s">
        <v>8135</v>
      </c>
      <c r="D4033" s="6">
        <v>250</v>
      </c>
      <c r="E4033" s="8">
        <v>0</v>
      </c>
      <c r="F4033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8268</v>
      </c>
      <c r="O4033">
        <f t="shared" si="248"/>
        <v>0</v>
      </c>
      <c r="P4033" s="11">
        <f t="shared" si="249"/>
        <v>0</v>
      </c>
      <c r="Q4033" t="s">
        <v>8314</v>
      </c>
      <c r="R4033" t="s">
        <v>8315</v>
      </c>
      <c r="S4033" s="10">
        <f t="shared" si="250"/>
        <v>41941.585231481484</v>
      </c>
      <c r="T4033">
        <f t="shared" si="251"/>
        <v>2014</v>
      </c>
      <c r="U4033" s="15" t="str" cm="1">
        <f t="array" ref="U4033">_xlfn.IFS(MONTH($S4033)=1, "January", MONTH($S4033)=2, "Feburary", MONTH($S4033)=3, "March", MONTH($S4033)=4, "April", MONTH($S4033)=5, "May", MONTH($S4033)=6, "June", MONTH($S4033)=7, "July", MONTH($S4033)=8, "August", MONTH($S4033)=9, "September", MONTH($S4033)=10, "October", MONTH($S4033)=11, "November", MONTH($S4033)=12, "December")</f>
        <v>October</v>
      </c>
    </row>
    <row r="4034" spans="1:21" ht="30" x14ac:dyDescent="0.25">
      <c r="A4034">
        <v>4032</v>
      </c>
      <c r="B4034" s="3" t="s">
        <v>4027</v>
      </c>
      <c r="C4034" s="3" t="s">
        <v>8136</v>
      </c>
      <c r="D4034" s="6">
        <v>250</v>
      </c>
      <c r="E4034" s="8">
        <v>413</v>
      </c>
      <c r="F4034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8268</v>
      </c>
      <c r="O4034">
        <f t="shared" si="248"/>
        <v>165</v>
      </c>
      <c r="P4034" s="11">
        <f t="shared" si="249"/>
        <v>59</v>
      </c>
      <c r="Q4034" t="s">
        <v>8314</v>
      </c>
      <c r="R4034" t="s">
        <v>8315</v>
      </c>
      <c r="S4034" s="10">
        <f t="shared" si="250"/>
        <v>42293.809212962966</v>
      </c>
      <c r="T4034">
        <f t="shared" si="251"/>
        <v>2015</v>
      </c>
      <c r="U4034" s="15" t="str" cm="1">
        <f t="array" ref="U4034">_xlfn.IFS(MONTH($S4034)=1, "January", MONTH($S4034)=2, "Feburary", MONTH($S4034)=3, "March", MONTH($S4034)=4, "April", MONTH($S4034)=5, "May", MONTH($S4034)=6, "June", MONTH($S4034)=7, "July", MONTH($S4034)=8, "August", MONTH($S4034)=9, "September", MONTH($S4034)=10, "October", MONTH($S4034)=11, "November", MONTH($S4034)=12, "December")</f>
        <v>October</v>
      </c>
    </row>
    <row r="4035" spans="1:21" ht="30" x14ac:dyDescent="0.25">
      <c r="A4035">
        <v>4033</v>
      </c>
      <c r="B4035" s="3" t="s">
        <v>4028</v>
      </c>
      <c r="C4035" s="3" t="s">
        <v>8137</v>
      </c>
      <c r="D4035" s="6">
        <v>250</v>
      </c>
      <c r="E4035" s="8">
        <v>6141.99</v>
      </c>
      <c r="F4035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8268</v>
      </c>
      <c r="O4035">
        <f t="shared" ref="O4035:O4098" si="252">ROUND($E4035/$D4035*100, 0)</f>
        <v>2457</v>
      </c>
      <c r="P4035" s="11">
        <f t="shared" ref="P4035:P4098" si="253">IFERROR(ROUND($E4035/$L4035, 2), 0)</f>
        <v>65.34</v>
      </c>
      <c r="Q4035" t="s">
        <v>8314</v>
      </c>
      <c r="R4035" t="s">
        <v>8315</v>
      </c>
      <c r="S4035" s="10">
        <f t="shared" ref="S4035:S4098" si="254">((($J4035/60)/60)/24)+DATE(1970,1,1)</f>
        <v>42614.268796296295</v>
      </c>
      <c r="T4035">
        <f t="shared" ref="T4035:T4098" si="255">YEAR($S4035)</f>
        <v>2016</v>
      </c>
      <c r="U4035" s="15" t="str" cm="1">
        <f t="array" ref="U4035">_xlfn.IFS(MONTH($S4035)=1, "January", MONTH($S4035)=2, "Feburary", MONTH($S4035)=3, "March", MONTH($S4035)=4, "April", MONTH($S4035)=5, "May", MONTH($S4035)=6, "June", MONTH($S4035)=7, "July", MONTH($S4035)=8, "August", MONTH($S4035)=9, "September", MONTH($S4035)=10, "October", MONTH($S4035)=11, "November", MONTH($S4035)=12, "December")</f>
        <v>September</v>
      </c>
    </row>
    <row r="4036" spans="1:21" ht="30" x14ac:dyDescent="0.25">
      <c r="A4036">
        <v>4034</v>
      </c>
      <c r="B4036" s="3" t="s">
        <v>4029</v>
      </c>
      <c r="C4036" s="3" t="s">
        <v>8138</v>
      </c>
      <c r="D4036" s="6">
        <v>250</v>
      </c>
      <c r="E4036" s="8">
        <v>200</v>
      </c>
      <c r="F4036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8268</v>
      </c>
      <c r="O4036">
        <f t="shared" si="252"/>
        <v>80</v>
      </c>
      <c r="P4036" s="11">
        <f t="shared" si="253"/>
        <v>100</v>
      </c>
      <c r="Q4036" t="s">
        <v>8314</v>
      </c>
      <c r="R4036" t="s">
        <v>8315</v>
      </c>
      <c r="S4036" s="10">
        <f t="shared" si="254"/>
        <v>42067.947337962964</v>
      </c>
      <c r="T4036">
        <f t="shared" si="255"/>
        <v>2015</v>
      </c>
      <c r="U4036" s="15" t="str" cm="1">
        <f t="array" ref="U4036">_xlfn.IFS(MONTH($S4036)=1, "January", MONTH($S4036)=2, "Feburary", MONTH($S4036)=3, "March", MONTH($S4036)=4, "April", MONTH($S4036)=5, "May", MONTH($S4036)=6, "June", MONTH($S4036)=7, "July", MONTH($S4036)=8, "August", MONTH($S4036)=9, "September", MONTH($S4036)=10, "October", MONTH($S4036)=11, "November", MONTH($S4036)=12, "December")</f>
        <v>March</v>
      </c>
    </row>
    <row r="4037" spans="1:21" ht="30" x14ac:dyDescent="0.25">
      <c r="A4037">
        <v>4035</v>
      </c>
      <c r="B4037" s="3" t="s">
        <v>4030</v>
      </c>
      <c r="C4037" s="3" t="s">
        <v>8139</v>
      </c>
      <c r="D4037" s="6">
        <v>250</v>
      </c>
      <c r="E4037" s="8">
        <v>3685</v>
      </c>
      <c r="F4037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8268</v>
      </c>
      <c r="O4037">
        <f t="shared" si="252"/>
        <v>1474</v>
      </c>
      <c r="P4037" s="11">
        <f t="shared" si="253"/>
        <v>147.4</v>
      </c>
      <c r="Q4037" t="s">
        <v>8314</v>
      </c>
      <c r="R4037" t="s">
        <v>8315</v>
      </c>
      <c r="S4037" s="10">
        <f t="shared" si="254"/>
        <v>41903.882951388885</v>
      </c>
      <c r="T4037">
        <f t="shared" si="255"/>
        <v>2014</v>
      </c>
      <c r="U4037" s="15" t="str" cm="1">
        <f t="array" ref="U4037">_xlfn.IFS(MONTH($S4037)=1, "January", MONTH($S4037)=2, "Feburary", MONTH($S4037)=3, "March", MONTH($S4037)=4, "April", MONTH($S4037)=5, "May", MONTH($S4037)=6, "June", MONTH($S4037)=7, "July", MONTH($S4037)=8, "August", MONTH($S4037)=9, "September", MONTH($S4037)=10, "October", MONTH($S4037)=11, "November", MONTH($S4037)=12, "December")</f>
        <v>September</v>
      </c>
    </row>
    <row r="4038" spans="1:21" ht="30" x14ac:dyDescent="0.25">
      <c r="A4038">
        <v>4036</v>
      </c>
      <c r="B4038" s="3" t="s">
        <v>4031</v>
      </c>
      <c r="C4038" s="3" t="s">
        <v>7437</v>
      </c>
      <c r="D4038" s="6">
        <v>250</v>
      </c>
      <c r="E4038" s="8">
        <v>2823</v>
      </c>
      <c r="F4038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8268</v>
      </c>
      <c r="O4038">
        <f t="shared" si="252"/>
        <v>1129</v>
      </c>
      <c r="P4038" s="11">
        <f t="shared" si="253"/>
        <v>166.06</v>
      </c>
      <c r="Q4038" t="s">
        <v>8314</v>
      </c>
      <c r="R4038" t="s">
        <v>8315</v>
      </c>
      <c r="S4038" s="10">
        <f t="shared" si="254"/>
        <v>41804.937083333331</v>
      </c>
      <c r="T4038">
        <f t="shared" si="255"/>
        <v>2014</v>
      </c>
      <c r="U4038" s="15" t="str" cm="1">
        <f t="array" ref="U4038">_xlfn.IFS(MONTH($S4038)=1, "January", MONTH($S4038)=2, "Feburary", MONTH($S4038)=3, "March", MONTH($S4038)=4, "April", MONTH($S4038)=5, "May", MONTH($S4038)=6, "June", MONTH($S4038)=7, "July", MONTH($S4038)=8, "August", MONTH($S4038)=9, "September", MONTH($S4038)=10, "October", MONTH($S4038)=11, "November", MONTH($S4038)=12, "December")</f>
        <v>June</v>
      </c>
    </row>
    <row r="4039" spans="1:21" ht="30" x14ac:dyDescent="0.25">
      <c r="A4039">
        <v>4037</v>
      </c>
      <c r="B4039" s="3" t="s">
        <v>4032</v>
      </c>
      <c r="C4039" s="3" t="s">
        <v>8140</v>
      </c>
      <c r="D4039" s="6">
        <v>250</v>
      </c>
      <c r="E4039" s="8">
        <v>80</v>
      </c>
      <c r="F4039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8268</v>
      </c>
      <c r="O4039">
        <f t="shared" si="252"/>
        <v>32</v>
      </c>
      <c r="P4039" s="11">
        <f t="shared" si="253"/>
        <v>40</v>
      </c>
      <c r="Q4039" t="s">
        <v>8314</v>
      </c>
      <c r="R4039" t="s">
        <v>8315</v>
      </c>
      <c r="S4039" s="10">
        <f t="shared" si="254"/>
        <v>42497.070775462969</v>
      </c>
      <c r="T4039">
        <f t="shared" si="255"/>
        <v>2016</v>
      </c>
      <c r="U4039" s="15" t="str" cm="1">
        <f t="array" ref="U4039">_xlfn.IFS(MONTH($S4039)=1, "January", MONTH($S4039)=2, "Feburary", MONTH($S4039)=3, "March", MONTH($S4039)=4, "April", MONTH($S4039)=5, "May", MONTH($S4039)=6, "June", MONTH($S4039)=7, "July", MONTH($S4039)=8, "August", MONTH($S4039)=9, "September", MONTH($S4039)=10, "October", MONTH($S4039)=11, "November", MONTH($S4039)=12, "December")</f>
        <v>May</v>
      </c>
    </row>
    <row r="4040" spans="1:21" ht="30" x14ac:dyDescent="0.25">
      <c r="A4040">
        <v>4038</v>
      </c>
      <c r="B4040" s="3" t="s">
        <v>4033</v>
      </c>
      <c r="C4040" s="3" t="s">
        <v>8141</v>
      </c>
      <c r="D4040" s="6">
        <v>250</v>
      </c>
      <c r="E4040" s="8">
        <v>301</v>
      </c>
      <c r="F4040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8268</v>
      </c>
      <c r="O4040">
        <f t="shared" si="252"/>
        <v>120</v>
      </c>
      <c r="P4040" s="11">
        <f t="shared" si="253"/>
        <v>75.25</v>
      </c>
      <c r="Q4040" t="s">
        <v>8314</v>
      </c>
      <c r="R4040" t="s">
        <v>8315</v>
      </c>
      <c r="S4040" s="10">
        <f t="shared" si="254"/>
        <v>41869.798726851855</v>
      </c>
      <c r="T4040">
        <f t="shared" si="255"/>
        <v>2014</v>
      </c>
      <c r="U4040" s="15" t="str" cm="1">
        <f t="array" ref="U4040">_xlfn.IFS(MONTH($S4040)=1, "January", MONTH($S4040)=2, "Feburary", MONTH($S4040)=3, "March", MONTH($S4040)=4, "April", MONTH($S4040)=5, "May", MONTH($S4040)=6, "June", MONTH($S4040)=7, "July", MONTH($S4040)=8, "August", MONTH($S4040)=9, "September", MONTH($S4040)=10, "October", MONTH($S4040)=11, "November", MONTH($S4040)=12, "December")</f>
        <v>August</v>
      </c>
    </row>
    <row r="4041" spans="1:21" ht="30" x14ac:dyDescent="0.25">
      <c r="A4041">
        <v>4039</v>
      </c>
      <c r="B4041" s="3" t="s">
        <v>4034</v>
      </c>
      <c r="C4041" s="3" t="s">
        <v>8142</v>
      </c>
      <c r="D4041" s="6">
        <v>250</v>
      </c>
      <c r="E4041" s="8">
        <v>300</v>
      </c>
      <c r="F4041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8268</v>
      </c>
      <c r="O4041">
        <f t="shared" si="252"/>
        <v>120</v>
      </c>
      <c r="P4041" s="11">
        <f t="shared" si="253"/>
        <v>60</v>
      </c>
      <c r="Q4041" t="s">
        <v>8314</v>
      </c>
      <c r="R4041" t="s">
        <v>8315</v>
      </c>
      <c r="S4041" s="10">
        <f t="shared" si="254"/>
        <v>42305.670914351853</v>
      </c>
      <c r="T4041">
        <f t="shared" si="255"/>
        <v>2015</v>
      </c>
      <c r="U4041" s="15" t="str" cm="1">
        <f t="array" ref="U4041">_xlfn.IFS(MONTH($S4041)=1, "January", MONTH($S4041)=2, "Feburary", MONTH($S4041)=3, "March", MONTH($S4041)=4, "April", MONTH($S4041)=5, "May", MONTH($S4041)=6, "June", MONTH($S4041)=7, "July", MONTH($S4041)=8, "August", MONTH($S4041)=9, "September", MONTH($S4041)=10, "October", MONTH($S4041)=11, "November", MONTH($S4041)=12, "December")</f>
        <v>October</v>
      </c>
    </row>
    <row r="4042" spans="1:21" ht="30" x14ac:dyDescent="0.25">
      <c r="A4042">
        <v>4040</v>
      </c>
      <c r="B4042" s="3" t="s">
        <v>4035</v>
      </c>
      <c r="C4042" s="3" t="s">
        <v>8143</v>
      </c>
      <c r="D4042" s="6">
        <v>250</v>
      </c>
      <c r="E4042" s="8">
        <v>2500</v>
      </c>
      <c r="F4042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8268</v>
      </c>
      <c r="O4042">
        <f t="shared" si="252"/>
        <v>1000</v>
      </c>
      <c r="P4042" s="11">
        <f t="shared" si="253"/>
        <v>1250</v>
      </c>
      <c r="Q4042" t="s">
        <v>8314</v>
      </c>
      <c r="R4042" t="s">
        <v>8315</v>
      </c>
      <c r="S4042" s="10">
        <f t="shared" si="254"/>
        <v>42144.231527777782</v>
      </c>
      <c r="T4042">
        <f t="shared" si="255"/>
        <v>2015</v>
      </c>
      <c r="U4042" s="15" t="str" cm="1">
        <f t="array" ref="U4042">_xlfn.IFS(MONTH($S4042)=1, "January", MONTH($S4042)=2, "Feburary", MONTH($S4042)=3, "March", MONTH($S4042)=4, "April", MONTH($S4042)=5, "May", MONTH($S4042)=6, "June", MONTH($S4042)=7, "July", MONTH($S4042)=8, "August", MONTH($S4042)=9, "September", MONTH($S4042)=10, "October", MONTH($S4042)=11, "November", MONTH($S4042)=12, "December")</f>
        <v>May</v>
      </c>
    </row>
    <row r="4043" spans="1:21" ht="30" x14ac:dyDescent="0.25">
      <c r="A4043">
        <v>4041</v>
      </c>
      <c r="B4043" s="3" t="s">
        <v>4036</v>
      </c>
      <c r="C4043" s="3" t="s">
        <v>8144</v>
      </c>
      <c r="D4043" s="6">
        <v>250</v>
      </c>
      <c r="E4043" s="8">
        <v>21</v>
      </c>
      <c r="F4043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8268</v>
      </c>
      <c r="O4043">
        <f t="shared" si="252"/>
        <v>8</v>
      </c>
      <c r="P4043" s="11">
        <f t="shared" si="253"/>
        <v>10.5</v>
      </c>
      <c r="Q4043" t="s">
        <v>8314</v>
      </c>
      <c r="R4043" t="s">
        <v>8315</v>
      </c>
      <c r="S4043" s="10">
        <f t="shared" si="254"/>
        <v>42559.474004629628</v>
      </c>
      <c r="T4043">
        <f t="shared" si="255"/>
        <v>2016</v>
      </c>
      <c r="U4043" s="15" t="str" cm="1">
        <f t="array" ref="U4043">_xlfn.IFS(MONTH($S4043)=1, "January", MONTH($S4043)=2, "Feburary", MONTH($S4043)=3, "March", MONTH($S4043)=4, "April", MONTH($S4043)=5, "May", MONTH($S4043)=6, "June", MONTH($S4043)=7, "July", MONTH($S4043)=8, "August", MONTH($S4043)=9, "September", MONTH($S4043)=10, "October", MONTH($S4043)=11, "November", MONTH($S4043)=12, "December")</f>
        <v>July</v>
      </c>
    </row>
    <row r="4044" spans="1:21" ht="30" x14ac:dyDescent="0.25">
      <c r="A4044">
        <v>4042</v>
      </c>
      <c r="B4044" s="3" t="s">
        <v>4037</v>
      </c>
      <c r="C4044" s="3" t="s">
        <v>8145</v>
      </c>
      <c r="D4044" s="6">
        <v>250</v>
      </c>
      <c r="E4044" s="8">
        <v>21</v>
      </c>
      <c r="F4044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8268</v>
      </c>
      <c r="O4044">
        <f t="shared" si="252"/>
        <v>8</v>
      </c>
      <c r="P4044" s="11">
        <f t="shared" si="253"/>
        <v>7</v>
      </c>
      <c r="Q4044" t="s">
        <v>8314</v>
      </c>
      <c r="R4044" t="s">
        <v>8315</v>
      </c>
      <c r="S4044" s="10">
        <f t="shared" si="254"/>
        <v>41995.084074074075</v>
      </c>
      <c r="T4044">
        <f t="shared" si="255"/>
        <v>2014</v>
      </c>
      <c r="U4044" s="15" t="str" cm="1">
        <f t="array" ref="U4044">_xlfn.IFS(MONTH($S4044)=1, "January", MONTH($S4044)=2, "Feburary", MONTH($S4044)=3, "March", MONTH($S4044)=4, "April", MONTH($S4044)=5, "May", MONTH($S4044)=6, "June", MONTH($S4044)=7, "July", MONTH($S4044)=8, "August", MONTH($S4044)=9, "September", MONTH($S4044)=10, "October", MONTH($S4044)=11, "November", MONTH($S4044)=12, "December")</f>
        <v>December</v>
      </c>
    </row>
    <row r="4045" spans="1:21" ht="30" x14ac:dyDescent="0.25">
      <c r="A4045">
        <v>4043</v>
      </c>
      <c r="B4045" s="3" t="s">
        <v>4038</v>
      </c>
      <c r="C4045" s="3" t="s">
        <v>8146</v>
      </c>
      <c r="D4045" s="6">
        <v>250</v>
      </c>
      <c r="E4045" s="8">
        <v>0</v>
      </c>
      <c r="F4045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8268</v>
      </c>
      <c r="O4045">
        <f t="shared" si="252"/>
        <v>0</v>
      </c>
      <c r="P4045" s="11">
        <f t="shared" si="253"/>
        <v>0</v>
      </c>
      <c r="Q4045" t="s">
        <v>8314</v>
      </c>
      <c r="R4045" t="s">
        <v>8315</v>
      </c>
      <c r="S4045" s="10">
        <f t="shared" si="254"/>
        <v>41948.957465277781</v>
      </c>
      <c r="T4045">
        <f t="shared" si="255"/>
        <v>2014</v>
      </c>
      <c r="U4045" s="15" t="str" cm="1">
        <f t="array" ref="U4045">_xlfn.IFS(MONTH($S4045)=1, "January", MONTH($S4045)=2, "Feburary", MONTH($S4045)=3, "March", MONTH($S4045)=4, "April", MONTH($S4045)=5, "May", MONTH($S4045)=6, "June", MONTH($S4045)=7, "July", MONTH($S4045)=8, "August", MONTH($S4045)=9, "September", MONTH($S4045)=10, "October", MONTH($S4045)=11, "November", MONTH($S4045)=12, "December")</f>
        <v>November</v>
      </c>
    </row>
    <row r="4046" spans="1:21" ht="30" x14ac:dyDescent="0.25">
      <c r="A4046">
        <v>4044</v>
      </c>
      <c r="B4046" s="3" t="s">
        <v>4039</v>
      </c>
      <c r="C4046" s="3" t="s">
        <v>8147</v>
      </c>
      <c r="D4046" s="6">
        <v>250</v>
      </c>
      <c r="E4046" s="8">
        <v>225</v>
      </c>
      <c r="F4046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8268</v>
      </c>
      <c r="O4046">
        <f t="shared" si="252"/>
        <v>90</v>
      </c>
      <c r="P4046" s="11">
        <f t="shared" si="253"/>
        <v>56.25</v>
      </c>
      <c r="Q4046" t="s">
        <v>8314</v>
      </c>
      <c r="R4046" t="s">
        <v>8315</v>
      </c>
      <c r="S4046" s="10">
        <f t="shared" si="254"/>
        <v>42074.219699074078</v>
      </c>
      <c r="T4046">
        <f t="shared" si="255"/>
        <v>2015</v>
      </c>
      <c r="U4046" s="15" t="str" cm="1">
        <f t="array" ref="U4046">_xlfn.IFS(MONTH($S4046)=1, "January", MONTH($S4046)=2, "Feburary", MONTH($S4046)=3, "March", MONTH($S4046)=4, "April", MONTH($S4046)=5, "May", MONTH($S4046)=6, "June", MONTH($S4046)=7, "July", MONTH($S4046)=8, "August", MONTH($S4046)=9, "September", MONTH($S4046)=10, "October", MONTH($S4046)=11, "November", MONTH($S4046)=12, "December")</f>
        <v>March</v>
      </c>
    </row>
    <row r="4047" spans="1:21" ht="30" x14ac:dyDescent="0.25">
      <c r="A4047">
        <v>4045</v>
      </c>
      <c r="B4047" s="3" t="s">
        <v>4040</v>
      </c>
      <c r="C4047" s="3" t="s">
        <v>8148</v>
      </c>
      <c r="D4047" s="6">
        <v>225</v>
      </c>
      <c r="E4047" s="8">
        <v>1</v>
      </c>
      <c r="F4047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8268</v>
      </c>
      <c r="O4047">
        <f t="shared" si="252"/>
        <v>0</v>
      </c>
      <c r="P4047" s="11">
        <f t="shared" si="253"/>
        <v>1</v>
      </c>
      <c r="Q4047" t="s">
        <v>8314</v>
      </c>
      <c r="R4047" t="s">
        <v>8315</v>
      </c>
      <c r="S4047" s="10">
        <f t="shared" si="254"/>
        <v>41842.201261574075</v>
      </c>
      <c r="T4047">
        <f t="shared" si="255"/>
        <v>2014</v>
      </c>
      <c r="U4047" s="15" t="str" cm="1">
        <f t="array" ref="U4047">_xlfn.IFS(MONTH($S4047)=1, "January", MONTH($S4047)=2, "Feburary", MONTH($S4047)=3, "March", MONTH($S4047)=4, "April", MONTH($S4047)=5, "May", MONTH($S4047)=6, "June", MONTH($S4047)=7, "July", MONTH($S4047)=8, "August", MONTH($S4047)=9, "September", MONTH($S4047)=10, "October", MONTH($S4047)=11, "November", MONTH($S4047)=12, "December")</f>
        <v>July</v>
      </c>
    </row>
    <row r="4048" spans="1:21" ht="30" x14ac:dyDescent="0.25">
      <c r="A4048">
        <v>4046</v>
      </c>
      <c r="B4048" s="3" t="s">
        <v>4041</v>
      </c>
      <c r="C4048" s="3" t="s">
        <v>8149</v>
      </c>
      <c r="D4048" s="6">
        <v>220</v>
      </c>
      <c r="E4048" s="8">
        <v>460</v>
      </c>
      <c r="F4048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8268</v>
      </c>
      <c r="O4048">
        <f t="shared" si="252"/>
        <v>209</v>
      </c>
      <c r="P4048" s="11">
        <f t="shared" si="253"/>
        <v>38.33</v>
      </c>
      <c r="Q4048" t="s">
        <v>8314</v>
      </c>
      <c r="R4048" t="s">
        <v>8315</v>
      </c>
      <c r="S4048" s="10">
        <f t="shared" si="254"/>
        <v>41904.650578703702</v>
      </c>
      <c r="T4048">
        <f t="shared" si="255"/>
        <v>2014</v>
      </c>
      <c r="U4048" s="15" t="str" cm="1">
        <f t="array" ref="U4048">_xlfn.IFS(MONTH($S4048)=1, "January", MONTH($S4048)=2, "Feburary", MONTH($S4048)=3, "March", MONTH($S4048)=4, "April", MONTH($S4048)=5, "May", MONTH($S4048)=6, "June", MONTH($S4048)=7, "July", MONTH($S4048)=8, "August", MONTH($S4048)=9, "September", MONTH($S4048)=10, "October", MONTH($S4048)=11, "November", MONTH($S4048)=12, "December")</f>
        <v>September</v>
      </c>
    </row>
    <row r="4049" spans="1:21" ht="30" x14ac:dyDescent="0.25">
      <c r="A4049">
        <v>4047</v>
      </c>
      <c r="B4049" s="3" t="s">
        <v>4042</v>
      </c>
      <c r="C4049" s="3" t="s">
        <v>8150</v>
      </c>
      <c r="D4049" s="6">
        <v>200</v>
      </c>
      <c r="E4049" s="8">
        <v>110</v>
      </c>
      <c r="F4049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8268</v>
      </c>
      <c r="O4049">
        <f t="shared" si="252"/>
        <v>55</v>
      </c>
      <c r="P4049" s="11">
        <f t="shared" si="253"/>
        <v>27.5</v>
      </c>
      <c r="Q4049" t="s">
        <v>8314</v>
      </c>
      <c r="R4049" t="s">
        <v>8315</v>
      </c>
      <c r="S4049" s="10">
        <f t="shared" si="254"/>
        <v>41991.022488425922</v>
      </c>
      <c r="T4049">
        <f t="shared" si="255"/>
        <v>2014</v>
      </c>
      <c r="U4049" s="15" t="str" cm="1">
        <f t="array" ref="U4049">_xlfn.IFS(MONTH($S4049)=1, "January", MONTH($S4049)=2, "Feburary", MONTH($S4049)=3, "March", MONTH($S4049)=4, "April", MONTH($S4049)=5, "May", MONTH($S4049)=6, "June", MONTH($S4049)=7, "July", MONTH($S4049)=8, "August", MONTH($S4049)=9, "September", MONTH($S4049)=10, "October", MONTH($S4049)=11, "November", MONTH($S4049)=12, "December")</f>
        <v>December</v>
      </c>
    </row>
    <row r="4050" spans="1:21" ht="30" x14ac:dyDescent="0.25">
      <c r="A4050">
        <v>4048</v>
      </c>
      <c r="B4050" s="3" t="s">
        <v>4043</v>
      </c>
      <c r="C4050" s="3" t="s">
        <v>8151</v>
      </c>
      <c r="D4050" s="6">
        <v>200</v>
      </c>
      <c r="E4050" s="8">
        <v>3001</v>
      </c>
      <c r="F4050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8268</v>
      </c>
      <c r="O4050">
        <f t="shared" si="252"/>
        <v>1501</v>
      </c>
      <c r="P4050" s="11">
        <f t="shared" si="253"/>
        <v>32.979999999999997</v>
      </c>
      <c r="Q4050" t="s">
        <v>8314</v>
      </c>
      <c r="R4050" t="s">
        <v>8315</v>
      </c>
      <c r="S4050" s="10">
        <f t="shared" si="254"/>
        <v>42436.509108796294</v>
      </c>
      <c r="T4050">
        <f t="shared" si="255"/>
        <v>2016</v>
      </c>
      <c r="U4050" s="15" t="str" cm="1">
        <f t="array" ref="U4050">_xlfn.IFS(MONTH($S4050)=1, "January", MONTH($S4050)=2, "Feburary", MONTH($S4050)=3, "March", MONTH($S4050)=4, "April", MONTH($S4050)=5, "May", MONTH($S4050)=6, "June", MONTH($S4050)=7, "July", MONTH($S4050)=8, "August", MONTH($S4050)=9, "September", MONTH($S4050)=10, "October", MONTH($S4050)=11, "November", MONTH($S4050)=12, "December")</f>
        <v>March</v>
      </c>
    </row>
    <row r="4051" spans="1:21" ht="30" x14ac:dyDescent="0.25">
      <c r="A4051">
        <v>4049</v>
      </c>
      <c r="B4051" s="3" t="s">
        <v>4044</v>
      </c>
      <c r="C4051" s="3" t="s">
        <v>8152</v>
      </c>
      <c r="D4051" s="6">
        <v>200</v>
      </c>
      <c r="E4051" s="8">
        <v>16</v>
      </c>
      <c r="F4051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8268</v>
      </c>
      <c r="O4051">
        <f t="shared" si="252"/>
        <v>8</v>
      </c>
      <c r="P4051" s="11">
        <f t="shared" si="253"/>
        <v>16</v>
      </c>
      <c r="Q4051" t="s">
        <v>8314</v>
      </c>
      <c r="R4051" t="s">
        <v>8315</v>
      </c>
      <c r="S4051" s="10">
        <f t="shared" si="254"/>
        <v>42169.958506944444</v>
      </c>
      <c r="T4051">
        <f t="shared" si="255"/>
        <v>2015</v>
      </c>
      <c r="U4051" s="15" t="str" cm="1">
        <f t="array" ref="U4051">_xlfn.IFS(MONTH($S4051)=1, "January", MONTH($S4051)=2, "Feburary", MONTH($S4051)=3, "March", MONTH($S4051)=4, "April", MONTH($S4051)=5, "May", MONTH($S4051)=6, "June", MONTH($S4051)=7, "July", MONTH($S4051)=8, "August", MONTH($S4051)=9, "September", MONTH($S4051)=10, "October", MONTH($S4051)=11, "November", MONTH($S4051)=12, "December")</f>
        <v>June</v>
      </c>
    </row>
    <row r="4052" spans="1:21" ht="30" x14ac:dyDescent="0.25">
      <c r="A4052">
        <v>4050</v>
      </c>
      <c r="B4052" s="3" t="s">
        <v>4045</v>
      </c>
      <c r="C4052" s="3" t="s">
        <v>8153</v>
      </c>
      <c r="D4052" s="6">
        <v>200</v>
      </c>
      <c r="E4052" s="8">
        <v>1</v>
      </c>
      <c r="F4052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8268</v>
      </c>
      <c r="O4052">
        <f t="shared" si="252"/>
        <v>1</v>
      </c>
      <c r="P4052" s="11">
        <f t="shared" si="253"/>
        <v>1</v>
      </c>
      <c r="Q4052" t="s">
        <v>8314</v>
      </c>
      <c r="R4052" t="s">
        <v>8315</v>
      </c>
      <c r="S4052" s="10">
        <f t="shared" si="254"/>
        <v>41905.636469907404</v>
      </c>
      <c r="T4052">
        <f t="shared" si="255"/>
        <v>2014</v>
      </c>
      <c r="U4052" s="15" t="str" cm="1">
        <f t="array" ref="U4052">_xlfn.IFS(MONTH($S4052)=1, "January", MONTH($S4052)=2, "Feburary", MONTH($S4052)=3, "March", MONTH($S4052)=4, "April", MONTH($S4052)=5, "May", MONTH($S4052)=6, "June", MONTH($S4052)=7, "July", MONTH($S4052)=8, "August", MONTH($S4052)=9, "September", MONTH($S4052)=10, "October", MONTH($S4052)=11, "November", MONTH($S4052)=12, "December")</f>
        <v>September</v>
      </c>
    </row>
    <row r="4053" spans="1:21" ht="30" x14ac:dyDescent="0.25">
      <c r="A4053">
        <v>4051</v>
      </c>
      <c r="B4053" s="3" t="s">
        <v>4046</v>
      </c>
      <c r="C4053" s="3" t="s">
        <v>8154</v>
      </c>
      <c r="D4053" s="6">
        <v>200</v>
      </c>
      <c r="E4053" s="8">
        <v>0</v>
      </c>
      <c r="F4053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8268</v>
      </c>
      <c r="O4053">
        <f t="shared" si="252"/>
        <v>0</v>
      </c>
      <c r="P4053" s="11">
        <f t="shared" si="253"/>
        <v>0</v>
      </c>
      <c r="Q4053" t="s">
        <v>8314</v>
      </c>
      <c r="R4053" t="s">
        <v>8315</v>
      </c>
      <c r="S4053" s="10">
        <f t="shared" si="254"/>
        <v>41761.810150462967</v>
      </c>
      <c r="T4053">
        <f t="shared" si="255"/>
        <v>2014</v>
      </c>
      <c r="U4053" s="15" t="str" cm="1">
        <f t="array" ref="U4053">_xlfn.IFS(MONTH($S4053)=1, "January", MONTH($S4053)=2, "Feburary", MONTH($S4053)=3, "March", MONTH($S4053)=4, "April", MONTH($S4053)=5, "May", MONTH($S4053)=6, "June", MONTH($S4053)=7, "July", MONTH($S4053)=8, "August", MONTH($S4053)=9, "September", MONTH($S4053)=10, "October", MONTH($S4053)=11, "November", MONTH($S4053)=12, "December")</f>
        <v>May</v>
      </c>
    </row>
    <row r="4054" spans="1:21" ht="45" x14ac:dyDescent="0.25">
      <c r="A4054">
        <v>4052</v>
      </c>
      <c r="B4054" s="3" t="s">
        <v>4047</v>
      </c>
      <c r="C4054" s="3" t="s">
        <v>8155</v>
      </c>
      <c r="D4054" s="6">
        <v>200</v>
      </c>
      <c r="E4054" s="8">
        <v>1126</v>
      </c>
      <c r="F4054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8268</v>
      </c>
      <c r="O4054">
        <f t="shared" si="252"/>
        <v>563</v>
      </c>
      <c r="P4054" s="11">
        <f t="shared" si="253"/>
        <v>86.62</v>
      </c>
      <c r="Q4054" t="s">
        <v>8314</v>
      </c>
      <c r="R4054" t="s">
        <v>8315</v>
      </c>
      <c r="S4054" s="10">
        <f t="shared" si="254"/>
        <v>41865.878657407404</v>
      </c>
      <c r="T4054">
        <f t="shared" si="255"/>
        <v>2014</v>
      </c>
      <c r="U4054" s="15" t="str" cm="1">
        <f t="array" ref="U4054">_xlfn.IFS(MONTH($S4054)=1, "January", MONTH($S4054)=2, "Feburary", MONTH($S4054)=3, "March", MONTH($S4054)=4, "April", MONTH($S4054)=5, "May", MONTH($S4054)=6, "June", MONTH($S4054)=7, "July", MONTH($S4054)=8, "August", MONTH($S4054)=9, "September", MONTH($S4054)=10, "October", MONTH($S4054)=11, "November", MONTH($S4054)=12, "December")</f>
        <v>August</v>
      </c>
    </row>
    <row r="4055" spans="1:21" ht="30" x14ac:dyDescent="0.25">
      <c r="A4055">
        <v>4053</v>
      </c>
      <c r="B4055" s="3" t="s">
        <v>4048</v>
      </c>
      <c r="C4055" s="3" t="s">
        <v>8156</v>
      </c>
      <c r="D4055" s="6">
        <v>200</v>
      </c>
      <c r="E4055" s="8">
        <v>110</v>
      </c>
      <c r="F4055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8268</v>
      </c>
      <c r="O4055">
        <f t="shared" si="252"/>
        <v>55</v>
      </c>
      <c r="P4055" s="11">
        <f t="shared" si="253"/>
        <v>55</v>
      </c>
      <c r="Q4055" t="s">
        <v>8314</v>
      </c>
      <c r="R4055" t="s">
        <v>8315</v>
      </c>
      <c r="S4055" s="10">
        <f t="shared" si="254"/>
        <v>41928.690138888887</v>
      </c>
      <c r="T4055">
        <f t="shared" si="255"/>
        <v>2014</v>
      </c>
      <c r="U4055" s="15" t="str" cm="1">
        <f t="array" ref="U4055">_xlfn.IFS(MONTH($S4055)=1, "January", MONTH($S4055)=2, "Feburary", MONTH($S4055)=3, "March", MONTH($S4055)=4, "April", MONTH($S4055)=5, "May", MONTH($S4055)=6, "June", MONTH($S4055)=7, "July", MONTH($S4055)=8, "August", MONTH($S4055)=9, "September", MONTH($S4055)=10, "October", MONTH($S4055)=11, "November", MONTH($S4055)=12, "December")</f>
        <v>October</v>
      </c>
    </row>
    <row r="4056" spans="1:21" ht="30" x14ac:dyDescent="0.25">
      <c r="A4056">
        <v>4054</v>
      </c>
      <c r="B4056" s="3" t="s">
        <v>4049</v>
      </c>
      <c r="C4056" s="3" t="s">
        <v>8157</v>
      </c>
      <c r="D4056" s="6">
        <v>200</v>
      </c>
      <c r="E4056" s="8">
        <v>0</v>
      </c>
      <c r="F4056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8268</v>
      </c>
      <c r="O4056">
        <f t="shared" si="252"/>
        <v>0</v>
      </c>
      <c r="P4056" s="11">
        <f t="shared" si="253"/>
        <v>0</v>
      </c>
      <c r="Q4056" t="s">
        <v>8314</v>
      </c>
      <c r="R4056" t="s">
        <v>8315</v>
      </c>
      <c r="S4056" s="10">
        <f t="shared" si="254"/>
        <v>42613.841261574074</v>
      </c>
      <c r="T4056">
        <f t="shared" si="255"/>
        <v>2016</v>
      </c>
      <c r="U4056" s="15" t="str" cm="1">
        <f t="array" ref="U4056">_xlfn.IFS(MONTH($S4056)=1, "January", MONTH($S4056)=2, "Feburary", MONTH($S4056)=3, "March", MONTH($S4056)=4, "April", MONTH($S4056)=5, "May", MONTH($S4056)=6, "June", MONTH($S4056)=7, "July", MONTH($S4056)=8, "August", MONTH($S4056)=9, "September", MONTH($S4056)=10, "October", MONTH($S4056)=11, "November", MONTH($S4056)=12, "December")</f>
        <v>August</v>
      </c>
    </row>
    <row r="4057" spans="1:21" ht="30" x14ac:dyDescent="0.25">
      <c r="A4057">
        <v>4055</v>
      </c>
      <c r="B4057" s="3" t="s">
        <v>4050</v>
      </c>
      <c r="C4057" s="3" t="s">
        <v>8158</v>
      </c>
      <c r="D4057" s="6">
        <v>200</v>
      </c>
      <c r="E4057" s="8">
        <v>881</v>
      </c>
      <c r="F4057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8268</v>
      </c>
      <c r="O4057">
        <f t="shared" si="252"/>
        <v>441</v>
      </c>
      <c r="P4057" s="11">
        <f t="shared" si="253"/>
        <v>41.95</v>
      </c>
      <c r="Q4057" t="s">
        <v>8314</v>
      </c>
      <c r="R4057" t="s">
        <v>8315</v>
      </c>
      <c r="S4057" s="10">
        <f t="shared" si="254"/>
        <v>41779.648506944446</v>
      </c>
      <c r="T4057">
        <f t="shared" si="255"/>
        <v>2014</v>
      </c>
      <c r="U4057" s="15" t="str" cm="1">
        <f t="array" ref="U4057">_xlfn.IFS(MONTH($S4057)=1, "January", MONTH($S4057)=2, "Feburary", MONTH($S4057)=3, "March", MONTH($S4057)=4, "April", MONTH($S4057)=5, "May", MONTH($S4057)=6, "June", MONTH($S4057)=7, "July", MONTH($S4057)=8, "August", MONTH($S4057)=9, "September", MONTH($S4057)=10, "October", MONTH($S4057)=11, "November", MONTH($S4057)=12, "December")</f>
        <v>May</v>
      </c>
    </row>
    <row r="4058" spans="1:21" ht="30" x14ac:dyDescent="0.25">
      <c r="A4058">
        <v>4056</v>
      </c>
      <c r="B4058" s="3" t="s">
        <v>4051</v>
      </c>
      <c r="C4058" s="3" t="s">
        <v>8159</v>
      </c>
      <c r="D4058" s="6">
        <v>200</v>
      </c>
      <c r="E4058" s="8">
        <v>795</v>
      </c>
      <c r="F4058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8268</v>
      </c>
      <c r="O4058">
        <f t="shared" si="252"/>
        <v>398</v>
      </c>
      <c r="P4058" s="11">
        <f t="shared" si="253"/>
        <v>88.33</v>
      </c>
      <c r="Q4058" t="s">
        <v>8314</v>
      </c>
      <c r="R4058" t="s">
        <v>8315</v>
      </c>
      <c r="S4058" s="10">
        <f t="shared" si="254"/>
        <v>42534.933321759265</v>
      </c>
      <c r="T4058">
        <f t="shared" si="255"/>
        <v>2016</v>
      </c>
      <c r="U4058" s="15" t="str" cm="1">
        <f t="array" ref="U4058">_xlfn.IFS(MONTH($S4058)=1, "January", MONTH($S4058)=2, "Feburary", MONTH($S4058)=3, "March", MONTH($S4058)=4, "April", MONTH($S4058)=5, "May", MONTH($S4058)=6, "June", MONTH($S4058)=7, "July", MONTH($S4058)=8, "August", MONTH($S4058)=9, "September", MONTH($S4058)=10, "October", MONTH($S4058)=11, "November", MONTH($S4058)=12, "December")</f>
        <v>June</v>
      </c>
    </row>
    <row r="4059" spans="1:21" ht="30" x14ac:dyDescent="0.25">
      <c r="A4059">
        <v>4057</v>
      </c>
      <c r="B4059" s="3" t="s">
        <v>4052</v>
      </c>
      <c r="C4059" s="3" t="s">
        <v>8160</v>
      </c>
      <c r="D4059" s="6">
        <v>200</v>
      </c>
      <c r="E4059" s="8">
        <v>775</v>
      </c>
      <c r="F4059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8268</v>
      </c>
      <c r="O4059">
        <f t="shared" si="252"/>
        <v>388</v>
      </c>
      <c r="P4059" s="11">
        <f t="shared" si="253"/>
        <v>129.16999999999999</v>
      </c>
      <c r="Q4059" t="s">
        <v>8314</v>
      </c>
      <c r="R4059" t="s">
        <v>8315</v>
      </c>
      <c r="S4059" s="10">
        <f t="shared" si="254"/>
        <v>42310.968518518523</v>
      </c>
      <c r="T4059">
        <f t="shared" si="255"/>
        <v>2015</v>
      </c>
      <c r="U4059" s="15" t="str" cm="1">
        <f t="array" ref="U4059">_xlfn.IFS(MONTH($S4059)=1, "January", MONTH($S4059)=2, "Feburary", MONTH($S4059)=3, "March", MONTH($S4059)=4, "April", MONTH($S4059)=5, "May", MONTH($S4059)=6, "June", MONTH($S4059)=7, "July", MONTH($S4059)=8, "August", MONTH($S4059)=9, "September", MONTH($S4059)=10, "October", MONTH($S4059)=11, "November", MONTH($S4059)=12, "December")</f>
        <v>November</v>
      </c>
    </row>
    <row r="4060" spans="1:21" ht="30" x14ac:dyDescent="0.25">
      <c r="A4060">
        <v>4058</v>
      </c>
      <c r="B4060" s="3" t="s">
        <v>4053</v>
      </c>
      <c r="C4060" s="3" t="s">
        <v>8161</v>
      </c>
      <c r="D4060" s="6">
        <v>200</v>
      </c>
      <c r="E4060" s="8">
        <v>95</v>
      </c>
      <c r="F4060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8268</v>
      </c>
      <c r="O4060">
        <f t="shared" si="252"/>
        <v>48</v>
      </c>
      <c r="P4060" s="11">
        <f t="shared" si="253"/>
        <v>23.75</v>
      </c>
      <c r="Q4060" t="s">
        <v>8314</v>
      </c>
      <c r="R4060" t="s">
        <v>8315</v>
      </c>
      <c r="S4060" s="10">
        <f t="shared" si="254"/>
        <v>42446.060694444444</v>
      </c>
      <c r="T4060">
        <f t="shared" si="255"/>
        <v>2016</v>
      </c>
      <c r="U4060" s="15" t="str" cm="1">
        <f t="array" ref="U4060">_xlfn.IFS(MONTH($S4060)=1, "January", MONTH($S4060)=2, "Feburary", MONTH($S4060)=3, "March", MONTH($S4060)=4, "April", MONTH($S4060)=5, "May", MONTH($S4060)=6, "June", MONTH($S4060)=7, "July", MONTH($S4060)=8, "August", MONTH($S4060)=9, "September", MONTH($S4060)=10, "October", MONTH($S4060)=11, "November", MONTH($S4060)=12, "December")</f>
        <v>March</v>
      </c>
    </row>
    <row r="4061" spans="1:21" ht="30" x14ac:dyDescent="0.25">
      <c r="A4061">
        <v>4059</v>
      </c>
      <c r="B4061" s="3" t="s">
        <v>4054</v>
      </c>
      <c r="C4061" s="3" t="s">
        <v>8162</v>
      </c>
      <c r="D4061" s="6">
        <v>200</v>
      </c>
      <c r="E4061" s="8">
        <v>250</v>
      </c>
      <c r="F4061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8268</v>
      </c>
      <c r="O4061">
        <f t="shared" si="252"/>
        <v>125</v>
      </c>
      <c r="P4061" s="11">
        <f t="shared" si="253"/>
        <v>35.71</v>
      </c>
      <c r="Q4061" t="s">
        <v>8314</v>
      </c>
      <c r="R4061" t="s">
        <v>8315</v>
      </c>
      <c r="S4061" s="10">
        <f t="shared" si="254"/>
        <v>41866.640648148146</v>
      </c>
      <c r="T4061">
        <f t="shared" si="255"/>
        <v>2014</v>
      </c>
      <c r="U4061" s="15" t="str" cm="1">
        <f t="array" ref="U4061">_xlfn.IFS(MONTH($S4061)=1, "January", MONTH($S4061)=2, "Feburary", MONTH($S4061)=3, "March", MONTH($S4061)=4, "April", MONTH($S4061)=5, "May", MONTH($S4061)=6, "June", MONTH($S4061)=7, "July", MONTH($S4061)=8, "August", MONTH($S4061)=9, "September", MONTH($S4061)=10, "October", MONTH($S4061)=11, "November", MONTH($S4061)=12, "December")</f>
        <v>August</v>
      </c>
    </row>
    <row r="4062" spans="1:21" ht="30" x14ac:dyDescent="0.25">
      <c r="A4062">
        <v>4060</v>
      </c>
      <c r="B4062" s="3" t="s">
        <v>4055</v>
      </c>
      <c r="C4062" s="3" t="s">
        <v>8163</v>
      </c>
      <c r="D4062" s="6">
        <v>200</v>
      </c>
      <c r="E4062" s="8">
        <v>285</v>
      </c>
      <c r="F4062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8268</v>
      </c>
      <c r="O4062">
        <f t="shared" si="252"/>
        <v>143</v>
      </c>
      <c r="P4062" s="11">
        <f t="shared" si="253"/>
        <v>57</v>
      </c>
      <c r="Q4062" t="s">
        <v>8314</v>
      </c>
      <c r="R4062" t="s">
        <v>8315</v>
      </c>
      <c r="S4062" s="10">
        <f t="shared" si="254"/>
        <v>41779.695092592592</v>
      </c>
      <c r="T4062">
        <f t="shared" si="255"/>
        <v>2014</v>
      </c>
      <c r="U4062" s="15" t="str" cm="1">
        <f t="array" ref="U4062">_xlfn.IFS(MONTH($S4062)=1, "January", MONTH($S4062)=2, "Feburary", MONTH($S4062)=3, "March", MONTH($S4062)=4, "April", MONTH($S4062)=5, "May", MONTH($S4062)=6, "June", MONTH($S4062)=7, "July", MONTH($S4062)=8, "August", MONTH($S4062)=9, "September", MONTH($S4062)=10, "October", MONTH($S4062)=11, "November", MONTH($S4062)=12, "December")</f>
        <v>May</v>
      </c>
    </row>
    <row r="4063" spans="1:21" ht="30" x14ac:dyDescent="0.25">
      <c r="A4063">
        <v>4061</v>
      </c>
      <c r="B4063" s="3" t="s">
        <v>4056</v>
      </c>
      <c r="C4063" s="3" t="s">
        <v>8164</v>
      </c>
      <c r="D4063" s="6">
        <v>200</v>
      </c>
      <c r="E4063" s="8">
        <v>0</v>
      </c>
      <c r="F4063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8268</v>
      </c>
      <c r="O4063">
        <f t="shared" si="252"/>
        <v>0</v>
      </c>
      <c r="P4063" s="11">
        <f t="shared" si="253"/>
        <v>0</v>
      </c>
      <c r="Q4063" t="s">
        <v>8314</v>
      </c>
      <c r="R4063" t="s">
        <v>8315</v>
      </c>
      <c r="S4063" s="10">
        <f t="shared" si="254"/>
        <v>42421.141469907408</v>
      </c>
      <c r="T4063">
        <f t="shared" si="255"/>
        <v>2016</v>
      </c>
      <c r="U4063" s="15" t="str" cm="1">
        <f t="array" ref="U4063">_xlfn.IFS(MONTH($S4063)=1, "January", MONTH($S4063)=2, "Feburary", MONTH($S4063)=3, "March", MONTH($S4063)=4, "April", MONTH($S4063)=5, "May", MONTH($S4063)=6, "June", MONTH($S4063)=7, "July", MONTH($S4063)=8, "August", MONTH($S4063)=9, "September", MONTH($S4063)=10, "October", MONTH($S4063)=11, "November", MONTH($S4063)=12, "December")</f>
        <v>Feburary</v>
      </c>
    </row>
    <row r="4064" spans="1:21" ht="30" x14ac:dyDescent="0.25">
      <c r="A4064">
        <v>4062</v>
      </c>
      <c r="B4064" s="3" t="s">
        <v>4057</v>
      </c>
      <c r="C4064" s="3" t="s">
        <v>8165</v>
      </c>
      <c r="D4064" s="6">
        <v>200</v>
      </c>
      <c r="E4064" s="8">
        <v>490</v>
      </c>
      <c r="F4064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8268</v>
      </c>
      <c r="O4064">
        <f t="shared" si="252"/>
        <v>245</v>
      </c>
      <c r="P4064" s="11">
        <f t="shared" si="253"/>
        <v>163.33000000000001</v>
      </c>
      <c r="Q4064" t="s">
        <v>8314</v>
      </c>
      <c r="R4064" t="s">
        <v>8315</v>
      </c>
      <c r="S4064" s="10">
        <f t="shared" si="254"/>
        <v>42523.739212962959</v>
      </c>
      <c r="T4064">
        <f t="shared" si="255"/>
        <v>2016</v>
      </c>
      <c r="U4064" s="15" t="str" cm="1">
        <f t="array" ref="U4064">_xlfn.IFS(MONTH($S4064)=1, "January", MONTH($S4064)=2, "Feburary", MONTH($S4064)=3, "March", MONTH($S4064)=4, "April", MONTH($S4064)=5, "May", MONTH($S4064)=6, "June", MONTH($S4064)=7, "July", MONTH($S4064)=8, "August", MONTH($S4064)=9, "September", MONTH($S4064)=10, "October", MONTH($S4064)=11, "November", MONTH($S4064)=12, "December")</f>
        <v>June</v>
      </c>
    </row>
    <row r="4065" spans="1:21" ht="30" x14ac:dyDescent="0.25">
      <c r="A4065">
        <v>4063</v>
      </c>
      <c r="B4065" s="3" t="s">
        <v>4058</v>
      </c>
      <c r="C4065" s="3" t="s">
        <v>8166</v>
      </c>
      <c r="D4065" s="6">
        <v>199</v>
      </c>
      <c r="E4065" s="8">
        <v>135</v>
      </c>
      <c r="F4065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8268</v>
      </c>
      <c r="O4065">
        <f t="shared" si="252"/>
        <v>68</v>
      </c>
      <c r="P4065" s="11">
        <f t="shared" si="253"/>
        <v>15</v>
      </c>
      <c r="Q4065" t="s">
        <v>8314</v>
      </c>
      <c r="R4065" t="s">
        <v>8315</v>
      </c>
      <c r="S4065" s="10">
        <f t="shared" si="254"/>
        <v>41787.681527777779</v>
      </c>
      <c r="T4065">
        <f t="shared" si="255"/>
        <v>2014</v>
      </c>
      <c r="U4065" s="15" t="str" cm="1">
        <f t="array" ref="U4065">_xlfn.IFS(MONTH($S4065)=1, "January", MONTH($S4065)=2, "Feburary", MONTH($S4065)=3, "March", MONTH($S4065)=4, "April", MONTH($S4065)=5, "May", MONTH($S4065)=6, "June", MONTH($S4065)=7, "July", MONTH($S4065)=8, "August", MONTH($S4065)=9, "September", MONTH($S4065)=10, "October", MONTH($S4065)=11, "November", MONTH($S4065)=12, "December")</f>
        <v>May</v>
      </c>
    </row>
    <row r="4066" spans="1:21" ht="30" x14ac:dyDescent="0.25">
      <c r="A4066">
        <v>4064</v>
      </c>
      <c r="B4066" s="3" t="s">
        <v>4059</v>
      </c>
      <c r="C4066" s="3" t="s">
        <v>8167</v>
      </c>
      <c r="D4066" s="6">
        <v>199</v>
      </c>
      <c r="E4066" s="8">
        <v>385</v>
      </c>
      <c r="F4066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8268</v>
      </c>
      <c r="O4066">
        <f t="shared" si="252"/>
        <v>193</v>
      </c>
      <c r="P4066" s="11">
        <f t="shared" si="253"/>
        <v>64.17</v>
      </c>
      <c r="Q4066" t="s">
        <v>8314</v>
      </c>
      <c r="R4066" t="s">
        <v>8315</v>
      </c>
      <c r="S4066" s="10">
        <f t="shared" si="254"/>
        <v>42093.588263888887</v>
      </c>
      <c r="T4066">
        <f t="shared" si="255"/>
        <v>2015</v>
      </c>
      <c r="U4066" s="15" t="str" cm="1">
        <f t="array" ref="U4066">_xlfn.IFS(MONTH($S4066)=1, "January", MONTH($S4066)=2, "Feburary", MONTH($S4066)=3, "March", MONTH($S4066)=4, "April", MONTH($S4066)=5, "May", MONTH($S4066)=6, "June", MONTH($S4066)=7, "July", MONTH($S4066)=8, "August", MONTH($S4066)=9, "September", MONTH($S4066)=10, "October", MONTH($S4066)=11, "November", MONTH($S4066)=12, "December")</f>
        <v>March</v>
      </c>
    </row>
    <row r="4067" spans="1:21" ht="30" x14ac:dyDescent="0.25">
      <c r="A4067">
        <v>4065</v>
      </c>
      <c r="B4067" s="3" t="s">
        <v>4060</v>
      </c>
      <c r="C4067" s="3" t="s">
        <v>8168</v>
      </c>
      <c r="D4067" s="6">
        <v>153</v>
      </c>
      <c r="E4067" s="8">
        <v>27</v>
      </c>
      <c r="F4067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8268</v>
      </c>
      <c r="O4067">
        <f t="shared" si="252"/>
        <v>18</v>
      </c>
      <c r="P4067" s="11">
        <f t="shared" si="253"/>
        <v>6.75</v>
      </c>
      <c r="Q4067" t="s">
        <v>8314</v>
      </c>
      <c r="R4067" t="s">
        <v>8315</v>
      </c>
      <c r="S4067" s="10">
        <f t="shared" si="254"/>
        <v>41833.951516203706</v>
      </c>
      <c r="T4067">
        <f t="shared" si="255"/>
        <v>2014</v>
      </c>
      <c r="U4067" s="15" t="str" cm="1">
        <f t="array" ref="U4067">_xlfn.IFS(MONTH($S4067)=1, "January", MONTH($S4067)=2, "Feburary", MONTH($S4067)=3, "March", MONTH($S4067)=4, "April", MONTH($S4067)=5, "May", MONTH($S4067)=6, "June", MONTH($S4067)=7, "July", MONTH($S4067)=8, "August", MONTH($S4067)=9, "September", MONTH($S4067)=10, "October", MONTH($S4067)=11, "November", MONTH($S4067)=12, "December")</f>
        <v>July</v>
      </c>
    </row>
    <row r="4068" spans="1:21" ht="30" x14ac:dyDescent="0.25">
      <c r="A4068">
        <v>4066</v>
      </c>
      <c r="B4068" s="3" t="s">
        <v>4061</v>
      </c>
      <c r="C4068" s="3" t="s">
        <v>8169</v>
      </c>
      <c r="D4068" s="6">
        <v>150</v>
      </c>
      <c r="E4068" s="8">
        <v>25</v>
      </c>
      <c r="F4068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8268</v>
      </c>
      <c r="O4068">
        <f t="shared" si="252"/>
        <v>17</v>
      </c>
      <c r="P4068" s="11">
        <f t="shared" si="253"/>
        <v>25</v>
      </c>
      <c r="Q4068" t="s">
        <v>8314</v>
      </c>
      <c r="R4068" t="s">
        <v>8315</v>
      </c>
      <c r="S4068" s="10">
        <f t="shared" si="254"/>
        <v>42479.039212962962</v>
      </c>
      <c r="T4068">
        <f t="shared" si="255"/>
        <v>2016</v>
      </c>
      <c r="U4068" s="15" t="str" cm="1">
        <f t="array" ref="U4068">_xlfn.IFS(MONTH($S4068)=1, "January", MONTH($S4068)=2, "Feburary", MONTH($S4068)=3, "March", MONTH($S4068)=4, "April", MONTH($S4068)=5, "May", MONTH($S4068)=6, "June", MONTH($S4068)=7, "July", MONTH($S4068)=8, "August", MONTH($S4068)=9, "September", MONTH($S4068)=10, "October", MONTH($S4068)=11, "November", MONTH($S4068)=12, "December")</f>
        <v>April</v>
      </c>
    </row>
    <row r="4069" spans="1:21" ht="30" x14ac:dyDescent="0.25">
      <c r="A4069">
        <v>4067</v>
      </c>
      <c r="B4069" s="3" t="s">
        <v>4062</v>
      </c>
      <c r="C4069" s="3" t="s">
        <v>7997</v>
      </c>
      <c r="D4069" s="6">
        <v>150</v>
      </c>
      <c r="E4069" s="8">
        <v>3045</v>
      </c>
      <c r="F4069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8268</v>
      </c>
      <c r="O4069">
        <f t="shared" si="252"/>
        <v>2030</v>
      </c>
      <c r="P4069" s="11">
        <f t="shared" si="253"/>
        <v>179.12</v>
      </c>
      <c r="Q4069" t="s">
        <v>8314</v>
      </c>
      <c r="R4069" t="s">
        <v>8315</v>
      </c>
      <c r="S4069" s="10">
        <f t="shared" si="254"/>
        <v>42235.117476851854</v>
      </c>
      <c r="T4069">
        <f t="shared" si="255"/>
        <v>2015</v>
      </c>
      <c r="U4069" s="15" t="str" cm="1">
        <f t="array" ref="U4069">_xlfn.IFS(MONTH($S4069)=1, "January", MONTH($S4069)=2, "Feburary", MONTH($S4069)=3, "March", MONTH($S4069)=4, "April", MONTH($S4069)=5, "May", MONTH($S4069)=6, "June", MONTH($S4069)=7, "July", MONTH($S4069)=8, "August", MONTH($S4069)=9, "September", MONTH($S4069)=10, "October", MONTH($S4069)=11, "November", MONTH($S4069)=12, "December")</f>
        <v>August</v>
      </c>
    </row>
    <row r="4070" spans="1:21" ht="30" x14ac:dyDescent="0.25">
      <c r="A4070">
        <v>4068</v>
      </c>
      <c r="B4070" s="3" t="s">
        <v>4063</v>
      </c>
      <c r="C4070" s="3" t="s">
        <v>8170</v>
      </c>
      <c r="D4070" s="6">
        <v>150</v>
      </c>
      <c r="E4070" s="8">
        <v>34.950000000000003</v>
      </c>
      <c r="F4070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8268</v>
      </c>
      <c r="O4070">
        <f t="shared" si="252"/>
        <v>23</v>
      </c>
      <c r="P4070" s="11">
        <f t="shared" si="253"/>
        <v>34.950000000000003</v>
      </c>
      <c r="Q4070" t="s">
        <v>8314</v>
      </c>
      <c r="R4070" t="s">
        <v>8315</v>
      </c>
      <c r="S4070" s="10">
        <f t="shared" si="254"/>
        <v>42718.963599537034</v>
      </c>
      <c r="T4070">
        <f t="shared" si="255"/>
        <v>2016</v>
      </c>
      <c r="U4070" s="15" t="str" cm="1">
        <f t="array" ref="U4070">_xlfn.IFS(MONTH($S4070)=1, "January", MONTH($S4070)=2, "Feburary", MONTH($S4070)=3, "March", MONTH($S4070)=4, "April", MONTH($S4070)=5, "May", MONTH($S4070)=6, "June", MONTH($S4070)=7, "July", MONTH($S4070)=8, "August", MONTH($S4070)=9, "September", MONTH($S4070)=10, "October", MONTH($S4070)=11, "November", MONTH($S4070)=12, "December")</f>
        <v>December</v>
      </c>
    </row>
    <row r="4071" spans="1:21" ht="30" x14ac:dyDescent="0.25">
      <c r="A4071">
        <v>4069</v>
      </c>
      <c r="B4071" s="3" t="s">
        <v>4064</v>
      </c>
      <c r="C4071" s="3" t="s">
        <v>8171</v>
      </c>
      <c r="D4071" s="6">
        <v>150</v>
      </c>
      <c r="E4071" s="8">
        <v>430</v>
      </c>
      <c r="F4071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8268</v>
      </c>
      <c r="O4071">
        <f t="shared" si="252"/>
        <v>287</v>
      </c>
      <c r="P4071" s="11">
        <f t="shared" si="253"/>
        <v>33.08</v>
      </c>
      <c r="Q4071" t="s">
        <v>8314</v>
      </c>
      <c r="R4071" t="s">
        <v>8315</v>
      </c>
      <c r="S4071" s="10">
        <f t="shared" si="254"/>
        <v>42022.661527777775</v>
      </c>
      <c r="T4071">
        <f t="shared" si="255"/>
        <v>2015</v>
      </c>
      <c r="U4071" s="15" t="str" cm="1">
        <f t="array" ref="U4071">_xlfn.IFS(MONTH($S4071)=1, "January", MONTH($S4071)=2, "Feburary", MONTH($S4071)=3, "March", MONTH($S4071)=4, "April", MONTH($S4071)=5, "May", MONTH($S4071)=6, "June", MONTH($S4071)=7, "July", MONTH($S4071)=8, "August", MONTH($S4071)=9, "September", MONTH($S4071)=10, "October", MONTH($S4071)=11, "November", MONTH($S4071)=12, "December")</f>
        <v>January</v>
      </c>
    </row>
    <row r="4072" spans="1:21" ht="30" x14ac:dyDescent="0.25">
      <c r="A4072">
        <v>4070</v>
      </c>
      <c r="B4072" s="3" t="s">
        <v>4065</v>
      </c>
      <c r="C4072" s="3" t="s">
        <v>8172</v>
      </c>
      <c r="D4072" s="6">
        <v>150</v>
      </c>
      <c r="E4072" s="8">
        <v>165</v>
      </c>
      <c r="F4072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8268</v>
      </c>
      <c r="O4072">
        <f t="shared" si="252"/>
        <v>110</v>
      </c>
      <c r="P4072" s="11">
        <f t="shared" si="253"/>
        <v>27.5</v>
      </c>
      <c r="Q4072" t="s">
        <v>8314</v>
      </c>
      <c r="R4072" t="s">
        <v>8315</v>
      </c>
      <c r="S4072" s="10">
        <f t="shared" si="254"/>
        <v>42031.666898148149</v>
      </c>
      <c r="T4072">
        <f t="shared" si="255"/>
        <v>2015</v>
      </c>
      <c r="U4072" s="15" t="str" cm="1">
        <f t="array" ref="U4072">_xlfn.IFS(MONTH($S4072)=1, "January", MONTH($S4072)=2, "Feburary", MONTH($S4072)=3, "March", MONTH($S4072)=4, "April", MONTH($S4072)=5, "May", MONTH($S4072)=6, "June", MONTH($S4072)=7, "July", MONTH($S4072)=8, "August", MONTH($S4072)=9, "September", MONTH($S4072)=10, "October", MONTH($S4072)=11, "November", MONTH($S4072)=12, "December")</f>
        <v>January</v>
      </c>
    </row>
    <row r="4073" spans="1:21" ht="30" x14ac:dyDescent="0.25">
      <c r="A4073">
        <v>4071</v>
      </c>
      <c r="B4073" s="3" t="s">
        <v>4066</v>
      </c>
      <c r="C4073" s="3" t="s">
        <v>8173</v>
      </c>
      <c r="D4073" s="6">
        <v>150</v>
      </c>
      <c r="E4073" s="8">
        <v>0</v>
      </c>
      <c r="F4073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8268</v>
      </c>
      <c r="O4073">
        <f t="shared" si="252"/>
        <v>0</v>
      </c>
      <c r="P4073" s="11">
        <f t="shared" si="253"/>
        <v>0</v>
      </c>
      <c r="Q4073" t="s">
        <v>8314</v>
      </c>
      <c r="R4073" t="s">
        <v>8315</v>
      </c>
      <c r="S4073" s="10">
        <f t="shared" si="254"/>
        <v>42700.804756944446</v>
      </c>
      <c r="T4073">
        <f t="shared" si="255"/>
        <v>2016</v>
      </c>
      <c r="U4073" s="15" t="str" cm="1">
        <f t="array" ref="U4073">_xlfn.IFS(MONTH($S4073)=1, "January", MONTH($S4073)=2, "Feburary", MONTH($S4073)=3, "March", MONTH($S4073)=4, "April", MONTH($S4073)=5, "May", MONTH($S4073)=6, "June", MONTH($S4073)=7, "July", MONTH($S4073)=8, "August", MONTH($S4073)=9, "September", MONTH($S4073)=10, "October", MONTH($S4073)=11, "November", MONTH($S4073)=12, "December")</f>
        <v>November</v>
      </c>
    </row>
    <row r="4074" spans="1:21" ht="30" x14ac:dyDescent="0.25">
      <c r="A4074">
        <v>4072</v>
      </c>
      <c r="B4074" s="3" t="s">
        <v>4067</v>
      </c>
      <c r="C4074" s="3" t="s">
        <v>8174</v>
      </c>
      <c r="D4074" s="6">
        <v>150</v>
      </c>
      <c r="E4074" s="8">
        <v>4</v>
      </c>
      <c r="F4074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8268</v>
      </c>
      <c r="O4074">
        <f t="shared" si="252"/>
        <v>3</v>
      </c>
      <c r="P4074" s="11">
        <f t="shared" si="253"/>
        <v>2</v>
      </c>
      <c r="Q4074" t="s">
        <v>8314</v>
      </c>
      <c r="R4074" t="s">
        <v>8315</v>
      </c>
      <c r="S4074" s="10">
        <f t="shared" si="254"/>
        <v>41812.77443287037</v>
      </c>
      <c r="T4074">
        <f t="shared" si="255"/>
        <v>2014</v>
      </c>
      <c r="U4074" s="15" t="str" cm="1">
        <f t="array" ref="U4074">_xlfn.IFS(MONTH($S4074)=1, "January", MONTH($S4074)=2, "Feburary", MONTH($S4074)=3, "March", MONTH($S4074)=4, "April", MONTH($S4074)=5, "May", MONTH($S4074)=6, "June", MONTH($S4074)=7, "July", MONTH($S4074)=8, "August", MONTH($S4074)=9, "September", MONTH($S4074)=10, "October", MONTH($S4074)=11, "November", MONTH($S4074)=12, "December")</f>
        <v>June</v>
      </c>
    </row>
    <row r="4075" spans="1:21" ht="30" x14ac:dyDescent="0.25">
      <c r="A4075">
        <v>4073</v>
      </c>
      <c r="B4075" s="3" t="s">
        <v>4068</v>
      </c>
      <c r="C4075" s="3" t="s">
        <v>8175</v>
      </c>
      <c r="D4075" s="6">
        <v>150</v>
      </c>
      <c r="E4075" s="8">
        <v>37</v>
      </c>
      <c r="F4075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8268</v>
      </c>
      <c r="O4075">
        <f t="shared" si="252"/>
        <v>25</v>
      </c>
      <c r="P4075" s="11">
        <f t="shared" si="253"/>
        <v>18.5</v>
      </c>
      <c r="Q4075" t="s">
        <v>8314</v>
      </c>
      <c r="R4075" t="s">
        <v>8315</v>
      </c>
      <c r="S4075" s="10">
        <f t="shared" si="254"/>
        <v>42078.34520833334</v>
      </c>
      <c r="T4075">
        <f t="shared" si="255"/>
        <v>2015</v>
      </c>
      <c r="U4075" s="15" t="str" cm="1">
        <f t="array" ref="U4075">_xlfn.IFS(MONTH($S4075)=1, "January", MONTH($S4075)=2, "Feburary", MONTH($S4075)=3, "March", MONTH($S4075)=4, "April", MONTH($S4075)=5, "May", MONTH($S4075)=6, "June", MONTH($S4075)=7, "July", MONTH($S4075)=8, "August", MONTH($S4075)=9, "September", MONTH($S4075)=10, "October", MONTH($S4075)=11, "November", MONTH($S4075)=12, "December")</f>
        <v>March</v>
      </c>
    </row>
    <row r="4076" spans="1:21" ht="30" x14ac:dyDescent="0.25">
      <c r="A4076">
        <v>4074</v>
      </c>
      <c r="B4076" s="3" t="s">
        <v>4069</v>
      </c>
      <c r="C4076" s="3" t="s">
        <v>8176</v>
      </c>
      <c r="D4076" s="6">
        <v>128</v>
      </c>
      <c r="E4076" s="8">
        <v>735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8268</v>
      </c>
      <c r="O4076">
        <f t="shared" si="252"/>
        <v>574</v>
      </c>
      <c r="P4076" s="11">
        <f t="shared" si="253"/>
        <v>35</v>
      </c>
      <c r="Q4076" t="s">
        <v>8314</v>
      </c>
      <c r="R4076" t="s">
        <v>8315</v>
      </c>
      <c r="S4076" s="10">
        <f t="shared" si="254"/>
        <v>42283.552951388891</v>
      </c>
      <c r="T4076">
        <f t="shared" si="255"/>
        <v>2015</v>
      </c>
      <c r="U4076" s="15" t="str" cm="1">
        <f t="array" ref="U4076">_xlfn.IFS(MONTH($S4076)=1, "January", MONTH($S4076)=2, "Feburary", MONTH($S4076)=3, "March", MONTH($S4076)=4, "April", MONTH($S4076)=5, "May", MONTH($S4076)=6, "June", MONTH($S4076)=7, "July", MONTH($S4076)=8, "August", MONTH($S4076)=9, "September", MONTH($S4076)=10, "October", MONTH($S4076)=11, "November", MONTH($S4076)=12, "December")</f>
        <v>October</v>
      </c>
    </row>
    <row r="4077" spans="1:21" ht="30" x14ac:dyDescent="0.25">
      <c r="A4077">
        <v>4075</v>
      </c>
      <c r="B4077" s="3" t="s">
        <v>4070</v>
      </c>
      <c r="C4077" s="3" t="s">
        <v>8177</v>
      </c>
      <c r="D4077" s="6">
        <v>125</v>
      </c>
      <c r="E4077" s="8">
        <v>576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8268</v>
      </c>
      <c r="O4077">
        <f t="shared" si="252"/>
        <v>461</v>
      </c>
      <c r="P4077" s="11">
        <f t="shared" si="253"/>
        <v>44.31</v>
      </c>
      <c r="Q4077" t="s">
        <v>8314</v>
      </c>
      <c r="R4077" t="s">
        <v>8315</v>
      </c>
      <c r="S4077" s="10">
        <f t="shared" si="254"/>
        <v>41779.045937499999</v>
      </c>
      <c r="T4077">
        <f t="shared" si="255"/>
        <v>2014</v>
      </c>
      <c r="U4077" s="15" t="str" cm="1">
        <f t="array" ref="U4077">_xlfn.IFS(MONTH($S4077)=1, "January", MONTH($S4077)=2, "Feburary", MONTH($S4077)=3, "March", MONTH($S4077)=4, "April", MONTH($S4077)=5, "May", MONTH($S4077)=6, "June", MONTH($S4077)=7, "July", MONTH($S4077)=8, "August", MONTH($S4077)=9, "September", MONTH($S4077)=10, "October", MONTH($S4077)=11, "November", MONTH($S4077)=12, "December")</f>
        <v>May</v>
      </c>
    </row>
    <row r="4078" spans="1:21" ht="30" x14ac:dyDescent="0.25">
      <c r="A4078">
        <v>4076</v>
      </c>
      <c r="B4078" s="3" t="s">
        <v>4071</v>
      </c>
      <c r="C4078" s="3" t="s">
        <v>8178</v>
      </c>
      <c r="D4078" s="6">
        <v>110</v>
      </c>
      <c r="E4078" s="8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>
        <f t="shared" si="252"/>
        <v>0</v>
      </c>
      <c r="P4078" s="11">
        <f t="shared" si="253"/>
        <v>0</v>
      </c>
      <c r="Q4078" t="s">
        <v>8314</v>
      </c>
      <c r="R4078" t="s">
        <v>8315</v>
      </c>
      <c r="S4078" s="10">
        <f t="shared" si="254"/>
        <v>41905.795706018522</v>
      </c>
      <c r="T4078">
        <f t="shared" si="255"/>
        <v>2014</v>
      </c>
      <c r="U4078" s="15" t="str" cm="1">
        <f t="array" ref="U4078">_xlfn.IFS(MONTH($S4078)=1, "January", MONTH($S4078)=2, "Feburary", MONTH($S4078)=3, "March", MONTH($S4078)=4, "April", MONTH($S4078)=5, "May", MONTH($S4078)=6, "June", MONTH($S4078)=7, "July", MONTH($S4078)=8, "August", MONTH($S4078)=9, "September", MONTH($S4078)=10, "October", MONTH($S4078)=11, "November", MONTH($S4078)=12, "December")</f>
        <v>September</v>
      </c>
    </row>
    <row r="4079" spans="1:21" ht="30" x14ac:dyDescent="0.25">
      <c r="A4079">
        <v>4077</v>
      </c>
      <c r="B4079" s="3" t="s">
        <v>4072</v>
      </c>
      <c r="C4079" s="3" t="s">
        <v>8179</v>
      </c>
      <c r="D4079" s="6">
        <v>110</v>
      </c>
      <c r="E4079" s="8">
        <v>1335</v>
      </c>
      <c r="F4079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8268</v>
      </c>
      <c r="O4079">
        <f t="shared" si="252"/>
        <v>1214</v>
      </c>
      <c r="P4079" s="11">
        <f t="shared" si="253"/>
        <v>222.5</v>
      </c>
      <c r="Q4079" t="s">
        <v>8314</v>
      </c>
      <c r="R4079" t="s">
        <v>8315</v>
      </c>
      <c r="S4079" s="10">
        <f t="shared" si="254"/>
        <v>42695.7105787037</v>
      </c>
      <c r="T4079">
        <f t="shared" si="255"/>
        <v>2016</v>
      </c>
      <c r="U4079" s="15" t="str" cm="1">
        <f t="array" ref="U4079">_xlfn.IFS(MONTH($S4079)=1, "January", MONTH($S4079)=2, "Feburary", MONTH($S4079)=3, "March", MONTH($S4079)=4, "April", MONTH($S4079)=5, "May", MONTH($S4079)=6, "June", MONTH($S4079)=7, "July", MONTH($S4079)=8, "August", MONTH($S4079)=9, "September", MONTH($S4079)=10, "October", MONTH($S4079)=11, "November", MONTH($S4079)=12, "December")</f>
        <v>November</v>
      </c>
    </row>
    <row r="4080" spans="1:21" ht="30" x14ac:dyDescent="0.25">
      <c r="A4080">
        <v>4078</v>
      </c>
      <c r="B4080" s="3" t="s">
        <v>4073</v>
      </c>
      <c r="C4080" s="3" t="s">
        <v>8180</v>
      </c>
      <c r="D4080" s="6">
        <v>101</v>
      </c>
      <c r="E4080" s="8">
        <v>0</v>
      </c>
      <c r="F4080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8268</v>
      </c>
      <c r="O4080">
        <f t="shared" si="252"/>
        <v>0</v>
      </c>
      <c r="P4080" s="11">
        <f t="shared" si="253"/>
        <v>0</v>
      </c>
      <c r="Q4080" t="s">
        <v>8314</v>
      </c>
      <c r="R4080" t="s">
        <v>8315</v>
      </c>
      <c r="S4080" s="10">
        <f t="shared" si="254"/>
        <v>42732.787523148145</v>
      </c>
      <c r="T4080">
        <f t="shared" si="255"/>
        <v>2016</v>
      </c>
      <c r="U4080" s="15" t="str" cm="1">
        <f t="array" ref="U4080">_xlfn.IFS(MONTH($S4080)=1, "January", MONTH($S4080)=2, "Feburary", MONTH($S4080)=3, "March", MONTH($S4080)=4, "April", MONTH($S4080)=5, "May", MONTH($S4080)=6, "June", MONTH($S4080)=7, "July", MONTH($S4080)=8, "August", MONTH($S4080)=9, "September", MONTH($S4080)=10, "October", MONTH($S4080)=11, "November", MONTH($S4080)=12, "December")</f>
        <v>December</v>
      </c>
    </row>
    <row r="4081" spans="1:21" ht="30" x14ac:dyDescent="0.25">
      <c r="A4081">
        <v>4079</v>
      </c>
      <c r="B4081" s="3" t="s">
        <v>4074</v>
      </c>
      <c r="C4081" s="3" t="s">
        <v>8181</v>
      </c>
      <c r="D4081" s="6">
        <v>100</v>
      </c>
      <c r="E4081" s="8">
        <v>5</v>
      </c>
      <c r="F4081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8268</v>
      </c>
      <c r="O4081">
        <f t="shared" si="252"/>
        <v>5</v>
      </c>
      <c r="P4081" s="11">
        <f t="shared" si="253"/>
        <v>5</v>
      </c>
      <c r="Q4081" t="s">
        <v>8314</v>
      </c>
      <c r="R4081" t="s">
        <v>8315</v>
      </c>
      <c r="S4081" s="10">
        <f t="shared" si="254"/>
        <v>42510.938900462963</v>
      </c>
      <c r="T4081">
        <f t="shared" si="255"/>
        <v>2016</v>
      </c>
      <c r="U4081" s="15" t="str" cm="1">
        <f t="array" ref="U4081">_xlfn.IFS(MONTH($S4081)=1, "January", MONTH($S4081)=2, "Feburary", MONTH($S4081)=3, "March", MONTH($S4081)=4, "April", MONTH($S4081)=5, "May", MONTH($S4081)=6, "June", MONTH($S4081)=7, "July", MONTH($S4081)=8, "August", MONTH($S4081)=9, "September", MONTH($S4081)=10, "October", MONTH($S4081)=11, "November", MONTH($S4081)=12, "December")</f>
        <v>May</v>
      </c>
    </row>
    <row r="4082" spans="1:21" ht="30" x14ac:dyDescent="0.25">
      <c r="A4082">
        <v>4080</v>
      </c>
      <c r="B4082" s="3" t="s">
        <v>4075</v>
      </c>
      <c r="C4082" s="3" t="s">
        <v>8182</v>
      </c>
      <c r="D4082" s="6">
        <v>100</v>
      </c>
      <c r="E4082" s="8">
        <v>0</v>
      </c>
      <c r="F4082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8268</v>
      </c>
      <c r="O4082">
        <f t="shared" si="252"/>
        <v>0</v>
      </c>
      <c r="P4082" s="11">
        <f t="shared" si="253"/>
        <v>0</v>
      </c>
      <c r="Q4082" t="s">
        <v>8314</v>
      </c>
      <c r="R4082" t="s">
        <v>8315</v>
      </c>
      <c r="S4082" s="10">
        <f t="shared" si="254"/>
        <v>42511.698101851856</v>
      </c>
      <c r="T4082">
        <f t="shared" si="255"/>
        <v>2016</v>
      </c>
      <c r="U4082" s="15" t="str" cm="1">
        <f t="array" ref="U4082">_xlfn.IFS(MONTH($S4082)=1, "January", MONTH($S4082)=2, "Feburary", MONTH($S4082)=3, "March", MONTH($S4082)=4, "April", MONTH($S4082)=5, "May", MONTH($S4082)=6, "June", MONTH($S4082)=7, "July", MONTH($S4082)=8, "August", MONTH($S4082)=9, "September", MONTH($S4082)=10, "October", MONTH($S4082)=11, "November", MONTH($S4082)=12, "December")</f>
        <v>May</v>
      </c>
    </row>
    <row r="4083" spans="1:21" ht="30" x14ac:dyDescent="0.25">
      <c r="A4083">
        <v>4081</v>
      </c>
      <c r="B4083" s="3" t="s">
        <v>4076</v>
      </c>
      <c r="C4083" s="3" t="s">
        <v>8183</v>
      </c>
      <c r="D4083" s="6">
        <v>100</v>
      </c>
      <c r="E4083" s="8">
        <v>350</v>
      </c>
      <c r="F4083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8268</v>
      </c>
      <c r="O4083">
        <f t="shared" si="252"/>
        <v>350</v>
      </c>
      <c r="P4083" s="11">
        <f t="shared" si="253"/>
        <v>29.17</v>
      </c>
      <c r="Q4083" t="s">
        <v>8314</v>
      </c>
      <c r="R4083" t="s">
        <v>8315</v>
      </c>
      <c r="S4083" s="10">
        <f t="shared" si="254"/>
        <v>42041.581307870365</v>
      </c>
      <c r="T4083">
        <f t="shared" si="255"/>
        <v>2015</v>
      </c>
      <c r="U4083" s="15" t="str" cm="1">
        <f t="array" ref="U4083">_xlfn.IFS(MONTH($S4083)=1, "January", MONTH($S4083)=2, "Feburary", MONTH($S4083)=3, "March", MONTH($S4083)=4, "April", MONTH($S4083)=5, "May", MONTH($S4083)=6, "June", MONTH($S4083)=7, "July", MONTH($S4083)=8, "August", MONTH($S4083)=9, "September", MONTH($S4083)=10, "October", MONTH($S4083)=11, "November", MONTH($S4083)=12, "December")</f>
        <v>Feburary</v>
      </c>
    </row>
    <row r="4084" spans="1:21" ht="30" x14ac:dyDescent="0.25">
      <c r="A4084">
        <v>4082</v>
      </c>
      <c r="B4084" s="3" t="s">
        <v>4077</v>
      </c>
      <c r="C4084" s="3" t="s">
        <v>8184</v>
      </c>
      <c r="D4084" s="6">
        <v>100</v>
      </c>
      <c r="E4084" s="8">
        <v>3</v>
      </c>
      <c r="F4084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8268</v>
      </c>
      <c r="O4084">
        <f t="shared" si="252"/>
        <v>3</v>
      </c>
      <c r="P4084" s="11">
        <f t="shared" si="253"/>
        <v>1.5</v>
      </c>
      <c r="Q4084" t="s">
        <v>8314</v>
      </c>
      <c r="R4084" t="s">
        <v>8315</v>
      </c>
      <c r="S4084" s="10">
        <f t="shared" si="254"/>
        <v>42307.189270833333</v>
      </c>
      <c r="T4084">
        <f t="shared" si="255"/>
        <v>2015</v>
      </c>
      <c r="U4084" s="15" t="str" cm="1">
        <f t="array" ref="U4084">_xlfn.IFS(MONTH($S4084)=1, "January", MONTH($S4084)=2, "Feburary", MONTH($S4084)=3, "March", MONTH($S4084)=4, "April", MONTH($S4084)=5, "May", MONTH($S4084)=6, "June", MONTH($S4084)=7, "July", MONTH($S4084)=8, "August", MONTH($S4084)=9, "September", MONTH($S4084)=10, "October", MONTH($S4084)=11, "November", MONTH($S4084)=12, "December")</f>
        <v>October</v>
      </c>
    </row>
    <row r="4085" spans="1:21" ht="30" x14ac:dyDescent="0.25">
      <c r="A4085">
        <v>4083</v>
      </c>
      <c r="B4085" s="3" t="s">
        <v>4078</v>
      </c>
      <c r="C4085" s="3" t="s">
        <v>8185</v>
      </c>
      <c r="D4085" s="6">
        <v>100</v>
      </c>
      <c r="E4085" s="8">
        <v>759</v>
      </c>
      <c r="F4085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8268</v>
      </c>
      <c r="O4085">
        <f t="shared" si="252"/>
        <v>759</v>
      </c>
      <c r="P4085" s="11">
        <f t="shared" si="253"/>
        <v>126.5</v>
      </c>
      <c r="Q4085" t="s">
        <v>8314</v>
      </c>
      <c r="R4085" t="s">
        <v>8315</v>
      </c>
      <c r="S4085" s="10">
        <f t="shared" si="254"/>
        <v>42353.761759259258</v>
      </c>
      <c r="T4085">
        <f t="shared" si="255"/>
        <v>2015</v>
      </c>
      <c r="U4085" s="15" t="str" cm="1">
        <f t="array" ref="U4085">_xlfn.IFS(MONTH($S4085)=1, "January", MONTH($S4085)=2, "Feburary", MONTH($S4085)=3, "March", MONTH($S4085)=4, "April", MONTH($S4085)=5, "May", MONTH($S4085)=6, "June", MONTH($S4085)=7, "July", MONTH($S4085)=8, "August", MONTH($S4085)=9, "September", MONTH($S4085)=10, "October", MONTH($S4085)=11, "November", MONTH($S4085)=12, "December")</f>
        <v>December</v>
      </c>
    </row>
    <row r="4086" spans="1:21" ht="30" x14ac:dyDescent="0.25">
      <c r="A4086">
        <v>4084</v>
      </c>
      <c r="B4086" s="3" t="s">
        <v>4079</v>
      </c>
      <c r="C4086" s="3" t="s">
        <v>8186</v>
      </c>
      <c r="D4086" s="6">
        <v>100</v>
      </c>
      <c r="E4086" s="8">
        <v>10</v>
      </c>
      <c r="F4086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8268</v>
      </c>
      <c r="O4086">
        <f t="shared" si="252"/>
        <v>10</v>
      </c>
      <c r="P4086" s="11">
        <f t="shared" si="253"/>
        <v>10</v>
      </c>
      <c r="Q4086" t="s">
        <v>8314</v>
      </c>
      <c r="R4086" t="s">
        <v>8315</v>
      </c>
      <c r="S4086" s="10">
        <f t="shared" si="254"/>
        <v>42622.436412037037</v>
      </c>
      <c r="T4086">
        <f t="shared" si="255"/>
        <v>2016</v>
      </c>
      <c r="U4086" s="15" t="str" cm="1">
        <f t="array" ref="U4086">_xlfn.IFS(MONTH($S4086)=1, "January", MONTH($S4086)=2, "Feburary", MONTH($S4086)=3, "March", MONTH($S4086)=4, "April", MONTH($S4086)=5, "May", MONTH($S4086)=6, "June", MONTH($S4086)=7, "July", MONTH($S4086)=8, "August", MONTH($S4086)=9, "September", MONTH($S4086)=10, "October", MONTH($S4086)=11, "November", MONTH($S4086)=12, "December")</f>
        <v>September</v>
      </c>
    </row>
    <row r="4087" spans="1:21" ht="30" x14ac:dyDescent="0.25">
      <c r="A4087">
        <v>4085</v>
      </c>
      <c r="B4087" s="3" t="s">
        <v>4080</v>
      </c>
      <c r="C4087" s="3" t="s">
        <v>8187</v>
      </c>
      <c r="D4087" s="6">
        <v>100</v>
      </c>
      <c r="E4087" s="8">
        <v>10</v>
      </c>
      <c r="F4087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8268</v>
      </c>
      <c r="O4087">
        <f t="shared" si="252"/>
        <v>10</v>
      </c>
      <c r="P4087" s="11">
        <f t="shared" si="253"/>
        <v>10</v>
      </c>
      <c r="Q4087" t="s">
        <v>8314</v>
      </c>
      <c r="R4087" t="s">
        <v>8315</v>
      </c>
      <c r="S4087" s="10">
        <f t="shared" si="254"/>
        <v>42058.603877314818</v>
      </c>
      <c r="T4087">
        <f t="shared" si="255"/>
        <v>2015</v>
      </c>
      <c r="U4087" s="15" t="str" cm="1">
        <f t="array" ref="U4087">_xlfn.IFS(MONTH($S4087)=1, "January", MONTH($S4087)=2, "Feburary", MONTH($S4087)=3, "March", MONTH($S4087)=4, "April", MONTH($S4087)=5, "May", MONTH($S4087)=6, "June", MONTH($S4087)=7, "July", MONTH($S4087)=8, "August", MONTH($S4087)=9, "September", MONTH($S4087)=10, "October", MONTH($S4087)=11, "November", MONTH($S4087)=12, "December")</f>
        <v>Feburary</v>
      </c>
    </row>
    <row r="4088" spans="1:21" ht="30" x14ac:dyDescent="0.25">
      <c r="A4088">
        <v>4086</v>
      </c>
      <c r="B4088" s="3" t="s">
        <v>4081</v>
      </c>
      <c r="C4088" s="3" t="s">
        <v>8188</v>
      </c>
      <c r="D4088" s="6">
        <v>100</v>
      </c>
      <c r="E4088" s="8">
        <v>47</v>
      </c>
      <c r="F4088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8268</v>
      </c>
      <c r="O4088">
        <f t="shared" si="252"/>
        <v>47</v>
      </c>
      <c r="P4088" s="11">
        <f t="shared" si="253"/>
        <v>9.4</v>
      </c>
      <c r="Q4088" t="s">
        <v>8314</v>
      </c>
      <c r="R4088" t="s">
        <v>8315</v>
      </c>
      <c r="S4088" s="10">
        <f t="shared" si="254"/>
        <v>42304.940960648149</v>
      </c>
      <c r="T4088">
        <f t="shared" si="255"/>
        <v>2015</v>
      </c>
      <c r="U4088" s="15" t="str" cm="1">
        <f t="array" ref="U4088">_xlfn.IFS(MONTH($S4088)=1, "January", MONTH($S4088)=2, "Feburary", MONTH($S4088)=3, "March", MONTH($S4088)=4, "April", MONTH($S4088)=5, "May", MONTH($S4088)=6, "June", MONTH($S4088)=7, "July", MONTH($S4088)=8, "August", MONTH($S4088)=9, "September", MONTH($S4088)=10, "October", MONTH($S4088)=11, "November", MONTH($S4088)=12, "December")</f>
        <v>October</v>
      </c>
    </row>
    <row r="4089" spans="1:21" x14ac:dyDescent="0.25">
      <c r="A4089">
        <v>4087</v>
      </c>
      <c r="B4089" s="3" t="s">
        <v>4082</v>
      </c>
      <c r="C4089" s="3" t="s">
        <v>8189</v>
      </c>
      <c r="D4089" s="6">
        <v>100</v>
      </c>
      <c r="E4089" s="8">
        <v>0</v>
      </c>
      <c r="F4089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8268</v>
      </c>
      <c r="O4089">
        <f t="shared" si="252"/>
        <v>0</v>
      </c>
      <c r="P4089" s="11">
        <f t="shared" si="253"/>
        <v>0</v>
      </c>
      <c r="Q4089" t="s">
        <v>8314</v>
      </c>
      <c r="R4089" t="s">
        <v>8315</v>
      </c>
      <c r="S4089" s="10">
        <f t="shared" si="254"/>
        <v>42538.742893518516</v>
      </c>
      <c r="T4089">
        <f t="shared" si="255"/>
        <v>2016</v>
      </c>
      <c r="U4089" s="15" t="str" cm="1">
        <f t="array" ref="U4089">_xlfn.IFS(MONTH($S4089)=1, "January", MONTH($S4089)=2, "Feburary", MONTH($S4089)=3, "March", MONTH($S4089)=4, "April", MONTH($S4089)=5, "May", MONTH($S4089)=6, "June", MONTH($S4089)=7, "July", MONTH($S4089)=8, "August", MONTH($S4089)=9, "September", MONTH($S4089)=10, "October", MONTH($S4089)=11, "November", MONTH($S4089)=12, "December")</f>
        <v>June</v>
      </c>
    </row>
    <row r="4090" spans="1:21" ht="30" x14ac:dyDescent="0.25">
      <c r="A4090">
        <v>4088</v>
      </c>
      <c r="B4090" s="3" t="s">
        <v>4083</v>
      </c>
      <c r="C4090" s="3" t="s">
        <v>8190</v>
      </c>
      <c r="D4090" s="6">
        <v>100</v>
      </c>
      <c r="E4090" s="8">
        <v>216</v>
      </c>
      <c r="F4090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8268</v>
      </c>
      <c r="O4090">
        <f t="shared" si="252"/>
        <v>216</v>
      </c>
      <c r="P4090" s="11">
        <f t="shared" si="253"/>
        <v>72</v>
      </c>
      <c r="Q4090" t="s">
        <v>8314</v>
      </c>
      <c r="R4090" t="s">
        <v>8315</v>
      </c>
      <c r="S4090" s="10">
        <f t="shared" si="254"/>
        <v>41990.612546296295</v>
      </c>
      <c r="T4090">
        <f t="shared" si="255"/>
        <v>2014</v>
      </c>
      <c r="U4090" s="15" t="str" cm="1">
        <f t="array" ref="U4090">_xlfn.IFS(MONTH($S4090)=1, "January", MONTH($S4090)=2, "Feburary", MONTH($S4090)=3, "March", MONTH($S4090)=4, "April", MONTH($S4090)=5, "May", MONTH($S4090)=6, "June", MONTH($S4090)=7, "July", MONTH($S4090)=8, "August", MONTH($S4090)=9, "September", MONTH($S4090)=10, "October", MONTH($S4090)=11, "November", MONTH($S4090)=12, "December")</f>
        <v>December</v>
      </c>
    </row>
    <row r="4091" spans="1:21" ht="30" x14ac:dyDescent="0.25">
      <c r="A4091">
        <v>4089</v>
      </c>
      <c r="B4091" s="3" t="s">
        <v>4084</v>
      </c>
      <c r="C4091" s="3" t="s">
        <v>8191</v>
      </c>
      <c r="D4091" s="6">
        <v>100</v>
      </c>
      <c r="E4091" s="8">
        <v>240</v>
      </c>
      <c r="F4091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8268</v>
      </c>
      <c r="O4091">
        <f t="shared" si="252"/>
        <v>240</v>
      </c>
      <c r="P4091" s="11">
        <f t="shared" si="253"/>
        <v>30</v>
      </c>
      <c r="Q4091" t="s">
        <v>8314</v>
      </c>
      <c r="R4091" t="s">
        <v>8315</v>
      </c>
      <c r="S4091" s="10">
        <f t="shared" si="254"/>
        <v>42122.732499999998</v>
      </c>
      <c r="T4091">
        <f t="shared" si="255"/>
        <v>2015</v>
      </c>
      <c r="U4091" s="15" t="str" cm="1">
        <f t="array" ref="U4091">_xlfn.IFS(MONTH($S4091)=1, "January", MONTH($S4091)=2, "Feburary", MONTH($S4091)=3, "March", MONTH($S4091)=4, "April", MONTH($S4091)=5, "May", MONTH($S4091)=6, "June", MONTH($S4091)=7, "July", MONTH($S4091)=8, "August", MONTH($S4091)=9, "September", MONTH($S4091)=10, "October", MONTH($S4091)=11, "November", MONTH($S4091)=12, "December")</f>
        <v>April</v>
      </c>
    </row>
    <row r="4092" spans="1:21" ht="30" x14ac:dyDescent="0.25">
      <c r="A4092">
        <v>4090</v>
      </c>
      <c r="B4092" s="3" t="s">
        <v>4085</v>
      </c>
      <c r="C4092" s="3" t="s">
        <v>8192</v>
      </c>
      <c r="D4092" s="6">
        <v>100</v>
      </c>
      <c r="E4092" s="8">
        <v>32</v>
      </c>
      <c r="F4092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8268</v>
      </c>
      <c r="O4092">
        <f t="shared" si="252"/>
        <v>32</v>
      </c>
      <c r="P4092" s="11">
        <f t="shared" si="253"/>
        <v>10.67</v>
      </c>
      <c r="Q4092" t="s">
        <v>8314</v>
      </c>
      <c r="R4092" t="s">
        <v>8315</v>
      </c>
      <c r="S4092" s="10">
        <f t="shared" si="254"/>
        <v>42209.67288194444</v>
      </c>
      <c r="T4092">
        <f t="shared" si="255"/>
        <v>2015</v>
      </c>
      <c r="U4092" s="15" t="str" cm="1">
        <f t="array" ref="U4092">_xlfn.IFS(MONTH($S4092)=1, "January", MONTH($S4092)=2, "Feburary", MONTH($S4092)=3, "March", MONTH($S4092)=4, "April", MONTH($S4092)=5, "May", MONTH($S4092)=6, "June", MONTH($S4092)=7, "July", MONTH($S4092)=8, "August", MONTH($S4092)=9, "September", MONTH($S4092)=10, "October", MONTH($S4092)=11, "November", MONTH($S4092)=12, "December")</f>
        <v>July</v>
      </c>
    </row>
    <row r="4093" spans="1:21" ht="30" x14ac:dyDescent="0.25">
      <c r="A4093">
        <v>4091</v>
      </c>
      <c r="B4093" s="3" t="s">
        <v>4086</v>
      </c>
      <c r="C4093" s="3" t="s">
        <v>8193</v>
      </c>
      <c r="D4093" s="6">
        <v>80</v>
      </c>
      <c r="E4093" s="8">
        <v>204</v>
      </c>
      <c r="F4093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8268</v>
      </c>
      <c r="O4093">
        <f t="shared" si="252"/>
        <v>255</v>
      </c>
      <c r="P4093" s="11">
        <f t="shared" si="253"/>
        <v>25.5</v>
      </c>
      <c r="Q4093" t="s">
        <v>8314</v>
      </c>
      <c r="R4093" t="s">
        <v>8315</v>
      </c>
      <c r="S4093" s="10">
        <f t="shared" si="254"/>
        <v>41990.506377314814</v>
      </c>
      <c r="T4093">
        <f t="shared" si="255"/>
        <v>2014</v>
      </c>
      <c r="U4093" s="15" t="str" cm="1">
        <f t="array" ref="U4093">_xlfn.IFS(MONTH($S4093)=1, "January", MONTH($S4093)=2, "Feburary", MONTH($S4093)=3, "March", MONTH($S4093)=4, "April", MONTH($S4093)=5, "May", MONTH($S4093)=6, "June", MONTH($S4093)=7, "July", MONTH($S4093)=8, "August", MONTH($S4093)=9, "September", MONTH($S4093)=10, "October", MONTH($S4093)=11, "November", MONTH($S4093)=12, "December")</f>
        <v>December</v>
      </c>
    </row>
    <row r="4094" spans="1:21" ht="30" x14ac:dyDescent="0.25">
      <c r="A4094">
        <v>4092</v>
      </c>
      <c r="B4094" s="3" t="s">
        <v>4087</v>
      </c>
      <c r="C4094" s="3" t="s">
        <v>8194</v>
      </c>
      <c r="D4094" s="6">
        <v>70</v>
      </c>
      <c r="E4094" s="8">
        <v>20</v>
      </c>
      <c r="F4094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8268</v>
      </c>
      <c r="O4094">
        <f t="shared" si="252"/>
        <v>29</v>
      </c>
      <c r="P4094" s="11">
        <f t="shared" si="253"/>
        <v>20</v>
      </c>
      <c r="Q4094" t="s">
        <v>8314</v>
      </c>
      <c r="R4094" t="s">
        <v>8315</v>
      </c>
      <c r="S4094" s="10">
        <f t="shared" si="254"/>
        <v>42039.194988425923</v>
      </c>
      <c r="T4094">
        <f t="shared" si="255"/>
        <v>2015</v>
      </c>
      <c r="U4094" s="15" t="str" cm="1">
        <f t="array" ref="U4094">_xlfn.IFS(MONTH($S4094)=1, "January", MONTH($S4094)=2, "Feburary", MONTH($S4094)=3, "March", MONTH($S4094)=4, "April", MONTH($S4094)=5, "May", MONTH($S4094)=6, "June", MONTH($S4094)=7, "July", MONTH($S4094)=8, "August", MONTH($S4094)=9, "September", MONTH($S4094)=10, "October", MONTH($S4094)=11, "November", MONTH($S4094)=12, "December")</f>
        <v>Feburary</v>
      </c>
    </row>
    <row r="4095" spans="1:21" ht="30" x14ac:dyDescent="0.25">
      <c r="A4095">
        <v>4093</v>
      </c>
      <c r="B4095" s="3" t="s">
        <v>4088</v>
      </c>
      <c r="C4095" s="3" t="s">
        <v>8195</v>
      </c>
      <c r="D4095" s="6">
        <v>70</v>
      </c>
      <c r="E4095" s="8">
        <v>60</v>
      </c>
      <c r="F4095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8268</v>
      </c>
      <c r="O4095">
        <f t="shared" si="252"/>
        <v>86</v>
      </c>
      <c r="P4095" s="11">
        <f t="shared" si="253"/>
        <v>15</v>
      </c>
      <c r="Q4095" t="s">
        <v>8314</v>
      </c>
      <c r="R4095" t="s">
        <v>8315</v>
      </c>
      <c r="S4095" s="10">
        <f t="shared" si="254"/>
        <v>42178.815891203703</v>
      </c>
      <c r="T4095">
        <f t="shared" si="255"/>
        <v>2015</v>
      </c>
      <c r="U4095" s="15" t="str" cm="1">
        <f t="array" ref="U4095">_xlfn.IFS(MONTH($S4095)=1, "January", MONTH($S4095)=2, "Feburary", MONTH($S4095)=3, "March", MONTH($S4095)=4, "April", MONTH($S4095)=5, "May", MONTH($S4095)=6, "June", MONTH($S4095)=7, "July", MONTH($S4095)=8, "August", MONTH($S4095)=9, "September", MONTH($S4095)=10, "October", MONTH($S4095)=11, "November", MONTH($S4095)=12, "December")</f>
        <v>June</v>
      </c>
    </row>
    <row r="4096" spans="1:21" ht="30" x14ac:dyDescent="0.25">
      <c r="A4096">
        <v>4094</v>
      </c>
      <c r="B4096" s="3" t="s">
        <v>4089</v>
      </c>
      <c r="C4096" s="3" t="s">
        <v>8196</v>
      </c>
      <c r="D4096" s="6">
        <v>60</v>
      </c>
      <c r="E4096" s="8">
        <v>730</v>
      </c>
      <c r="F4096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8268</v>
      </c>
      <c r="O4096">
        <f t="shared" si="252"/>
        <v>1217</v>
      </c>
      <c r="P4096" s="11">
        <f t="shared" si="253"/>
        <v>91.25</v>
      </c>
      <c r="Q4096" t="s">
        <v>8314</v>
      </c>
      <c r="R4096" t="s">
        <v>8315</v>
      </c>
      <c r="S4096" s="10">
        <f t="shared" si="254"/>
        <v>41890.086805555555</v>
      </c>
      <c r="T4096">
        <f t="shared" si="255"/>
        <v>2014</v>
      </c>
      <c r="U4096" s="15" t="str" cm="1">
        <f t="array" ref="U4096">_xlfn.IFS(MONTH($S4096)=1, "January", MONTH($S4096)=2, "Feburary", MONTH($S4096)=3, "March", MONTH($S4096)=4, "April", MONTH($S4096)=5, "May", MONTH($S4096)=6, "June", MONTH($S4096)=7, "July", MONTH($S4096)=8, "August", MONTH($S4096)=9, "September", MONTH($S4096)=10, "October", MONTH($S4096)=11, "November", MONTH($S4096)=12, "December")</f>
        <v>September</v>
      </c>
    </row>
    <row r="4097" spans="1:21" ht="30" x14ac:dyDescent="0.25">
      <c r="A4097">
        <v>4095</v>
      </c>
      <c r="B4097" s="3" t="s">
        <v>4090</v>
      </c>
      <c r="C4097" s="3" t="s">
        <v>8197</v>
      </c>
      <c r="D4097" s="6">
        <v>50</v>
      </c>
      <c r="E4097" s="8">
        <v>800</v>
      </c>
      <c r="F4097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8268</v>
      </c>
      <c r="O4097">
        <f t="shared" si="252"/>
        <v>1600</v>
      </c>
      <c r="P4097" s="11">
        <f t="shared" si="253"/>
        <v>800</v>
      </c>
      <c r="Q4097" t="s">
        <v>8314</v>
      </c>
      <c r="R4097" t="s">
        <v>8315</v>
      </c>
      <c r="S4097" s="10">
        <f t="shared" si="254"/>
        <v>42693.031828703708</v>
      </c>
      <c r="T4097">
        <f t="shared" si="255"/>
        <v>2016</v>
      </c>
      <c r="U4097" s="15" t="str" cm="1">
        <f t="array" ref="U4097">_xlfn.IFS(MONTH($S4097)=1, "January", MONTH($S4097)=2, "Feburary", MONTH($S4097)=3, "March", MONTH($S4097)=4, "April", MONTH($S4097)=5, "May", MONTH($S4097)=6, "June", MONTH($S4097)=7, "July", MONTH($S4097)=8, "August", MONTH($S4097)=9, "September", MONTH($S4097)=10, "October", MONTH($S4097)=11, "November", MONTH($S4097)=12, "December")</f>
        <v>November</v>
      </c>
    </row>
    <row r="4098" spans="1:21" ht="30" x14ac:dyDescent="0.25">
      <c r="A4098">
        <v>4096</v>
      </c>
      <c r="B4098" s="3" t="s">
        <v>4091</v>
      </c>
      <c r="C4098" s="3" t="s">
        <v>8198</v>
      </c>
      <c r="D4098" s="6">
        <v>50</v>
      </c>
      <c r="E4098" s="8">
        <v>400</v>
      </c>
      <c r="F4098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8268</v>
      </c>
      <c r="O4098">
        <f t="shared" si="252"/>
        <v>800</v>
      </c>
      <c r="P4098" s="11">
        <f t="shared" si="253"/>
        <v>80</v>
      </c>
      <c r="Q4098" t="s">
        <v>8314</v>
      </c>
      <c r="R4098" t="s">
        <v>8315</v>
      </c>
      <c r="S4098" s="10">
        <f t="shared" si="254"/>
        <v>42750.530312499999</v>
      </c>
      <c r="T4098">
        <f t="shared" si="255"/>
        <v>2017</v>
      </c>
      <c r="U4098" s="15" t="str" cm="1">
        <f t="array" ref="U4098">_xlfn.IFS(MONTH($S4098)=1, "January", MONTH($S4098)=2, "Feburary", MONTH($S4098)=3, "March", MONTH($S4098)=4, "April", MONTH($S4098)=5, "May", MONTH($S4098)=6, "June", MONTH($S4098)=7, "July", MONTH($S4098)=8, "August", MONTH($S4098)=9, "September", MONTH($S4098)=10, "October", MONTH($S4098)=11, "November", MONTH($S4098)=12, "December")</f>
        <v>January</v>
      </c>
    </row>
    <row r="4099" spans="1:21" ht="30" x14ac:dyDescent="0.25">
      <c r="A4099">
        <v>4097</v>
      </c>
      <c r="B4099" s="3" t="s">
        <v>4092</v>
      </c>
      <c r="C4099" s="3" t="s">
        <v>8199</v>
      </c>
      <c r="D4099" s="6">
        <v>50</v>
      </c>
      <c r="E4099" s="8">
        <v>0</v>
      </c>
      <c r="F4099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8268</v>
      </c>
      <c r="O4099">
        <f t="shared" ref="O4099:O4115" si="256">ROUND($E4099/$D4099*100, 0)</f>
        <v>0</v>
      </c>
      <c r="P4099" s="11">
        <f t="shared" ref="P4099:P4115" si="257">IFERROR(ROUND($E4099/$L4099, 2), 0)</f>
        <v>0</v>
      </c>
      <c r="Q4099" t="s">
        <v>8314</v>
      </c>
      <c r="R4099" t="s">
        <v>8315</v>
      </c>
      <c r="S4099" s="10">
        <f t="shared" ref="S4099:S4115" si="258">((($J4099/60)/60)/24)+DATE(1970,1,1)</f>
        <v>42344.824502314819</v>
      </c>
      <c r="T4099">
        <f t="shared" ref="T4099:T4115" si="259">YEAR($S4099)</f>
        <v>2015</v>
      </c>
      <c r="U4099" s="15" t="str" cm="1">
        <f t="array" ref="U4099">_xlfn.IFS(MONTH($S4099)=1, "January", MONTH($S4099)=2, "Feburary", MONTH($S4099)=3, "March", MONTH($S4099)=4, "April", MONTH($S4099)=5, "May", MONTH($S4099)=6, "June", MONTH($S4099)=7, "July", MONTH($S4099)=8, "August", MONTH($S4099)=9, "September", MONTH($S4099)=10, "October", MONTH($S4099)=11, "November", MONTH($S4099)=12, "December")</f>
        <v>December</v>
      </c>
    </row>
    <row r="4100" spans="1:21" ht="30" x14ac:dyDescent="0.25">
      <c r="A4100">
        <v>4098</v>
      </c>
      <c r="B4100" s="3" t="s">
        <v>4093</v>
      </c>
      <c r="C4100" s="3" t="s">
        <v>8200</v>
      </c>
      <c r="D4100" s="6">
        <v>50</v>
      </c>
      <c r="E4100" s="8">
        <v>0</v>
      </c>
      <c r="F4100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8268</v>
      </c>
      <c r="O4100">
        <f t="shared" si="256"/>
        <v>0</v>
      </c>
      <c r="P4100" s="11">
        <f t="shared" si="257"/>
        <v>0</v>
      </c>
      <c r="Q4100" t="s">
        <v>8314</v>
      </c>
      <c r="R4100" t="s">
        <v>8315</v>
      </c>
      <c r="S4100" s="10">
        <f t="shared" si="258"/>
        <v>42495.722187499996</v>
      </c>
      <c r="T4100">
        <f t="shared" si="259"/>
        <v>2016</v>
      </c>
      <c r="U4100" s="15" t="str" cm="1">
        <f t="array" ref="U4100">_xlfn.IFS(MONTH($S4100)=1, "January", MONTH($S4100)=2, "Feburary", MONTH($S4100)=3, "March", MONTH($S4100)=4, "April", MONTH($S4100)=5, "May", MONTH($S4100)=6, "June", MONTH($S4100)=7, "July", MONTH($S4100)=8, "August", MONTH($S4100)=9, "September", MONTH($S4100)=10, "October", MONTH($S4100)=11, "November", MONTH($S4100)=12, "December")</f>
        <v>May</v>
      </c>
    </row>
    <row r="4101" spans="1:21" ht="30" x14ac:dyDescent="0.25">
      <c r="A4101">
        <v>4099</v>
      </c>
      <c r="B4101" s="3" t="s">
        <v>4094</v>
      </c>
      <c r="C4101" s="3" t="s">
        <v>8201</v>
      </c>
      <c r="D4101" s="6">
        <v>40</v>
      </c>
      <c r="E4101" s="8">
        <v>50</v>
      </c>
      <c r="F4101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8268</v>
      </c>
      <c r="O4101">
        <f t="shared" si="256"/>
        <v>125</v>
      </c>
      <c r="P4101" s="11">
        <f t="shared" si="257"/>
        <v>50</v>
      </c>
      <c r="Q4101" t="s">
        <v>8314</v>
      </c>
      <c r="R4101" t="s">
        <v>8315</v>
      </c>
      <c r="S4101" s="10">
        <f t="shared" si="258"/>
        <v>42570.850381944445</v>
      </c>
      <c r="T4101">
        <f t="shared" si="259"/>
        <v>2016</v>
      </c>
      <c r="U4101" s="15" t="str" cm="1">
        <f t="array" ref="U4101">_xlfn.IFS(MONTH($S4101)=1, "January", MONTH($S4101)=2, "Feburary", MONTH($S4101)=3, "March", MONTH($S4101)=4, "April", MONTH($S4101)=5, "May", MONTH($S4101)=6, "June", MONTH($S4101)=7, "July", MONTH($S4101)=8, "August", MONTH($S4101)=9, "September", MONTH($S4101)=10, "October", MONTH($S4101)=11, "November", MONTH($S4101)=12, "December")</f>
        <v>July</v>
      </c>
    </row>
    <row r="4102" spans="1:21" ht="30" x14ac:dyDescent="0.25">
      <c r="A4102">
        <v>4100</v>
      </c>
      <c r="B4102" s="3" t="s">
        <v>4095</v>
      </c>
      <c r="C4102" s="3" t="s">
        <v>8202</v>
      </c>
      <c r="D4102" s="6">
        <v>25</v>
      </c>
      <c r="E4102" s="8">
        <v>0</v>
      </c>
      <c r="F4102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8268</v>
      </c>
      <c r="O4102">
        <f t="shared" si="256"/>
        <v>0</v>
      </c>
      <c r="P4102" s="11">
        <f t="shared" si="257"/>
        <v>0</v>
      </c>
      <c r="Q4102" t="s">
        <v>8314</v>
      </c>
      <c r="R4102" t="s">
        <v>8315</v>
      </c>
      <c r="S4102" s="10">
        <f t="shared" si="258"/>
        <v>41927.124884259261</v>
      </c>
      <c r="T4102">
        <f t="shared" si="259"/>
        <v>2014</v>
      </c>
      <c r="U4102" s="15" t="str" cm="1">
        <f t="array" ref="U4102">_xlfn.IFS(MONTH($S4102)=1, "January", MONTH($S4102)=2, "Feburary", MONTH($S4102)=3, "March", MONTH($S4102)=4, "April", MONTH($S4102)=5, "May", MONTH($S4102)=6, "June", MONTH($S4102)=7, "July", MONTH($S4102)=8, "August", MONTH($S4102)=9, "September", MONTH($S4102)=10, "October", MONTH($S4102)=11, "November", MONTH($S4102)=12, "December")</f>
        <v>October</v>
      </c>
    </row>
    <row r="4103" spans="1:21" ht="30" x14ac:dyDescent="0.25">
      <c r="A4103">
        <v>4101</v>
      </c>
      <c r="B4103" s="3" t="s">
        <v>4096</v>
      </c>
      <c r="C4103" s="3" t="s">
        <v>8203</v>
      </c>
      <c r="D4103" s="6">
        <v>25</v>
      </c>
      <c r="E4103" s="8">
        <v>0</v>
      </c>
      <c r="F4103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8268</v>
      </c>
      <c r="O4103">
        <f t="shared" si="256"/>
        <v>0</v>
      </c>
      <c r="P4103" s="11">
        <f t="shared" si="257"/>
        <v>0</v>
      </c>
      <c r="Q4103" t="s">
        <v>8314</v>
      </c>
      <c r="R4103" t="s">
        <v>8315</v>
      </c>
      <c r="S4103" s="10">
        <f t="shared" si="258"/>
        <v>42730.903726851851</v>
      </c>
      <c r="T4103">
        <f t="shared" si="259"/>
        <v>2016</v>
      </c>
      <c r="U4103" s="15" t="str" cm="1">
        <f t="array" ref="U4103">_xlfn.IFS(MONTH($S4103)=1, "January", MONTH($S4103)=2, "Feburary", MONTH($S4103)=3, "March", MONTH($S4103)=4, "April", MONTH($S4103)=5, "May", MONTH($S4103)=6, "June", MONTH($S4103)=7, "July", MONTH($S4103)=8, "August", MONTH($S4103)=9, "September", MONTH($S4103)=10, "October", MONTH($S4103)=11, "November", MONTH($S4103)=12, "December")</f>
        <v>December</v>
      </c>
    </row>
    <row r="4104" spans="1:21" ht="30" x14ac:dyDescent="0.25">
      <c r="A4104">
        <v>4102</v>
      </c>
      <c r="B4104" s="3" t="s">
        <v>4097</v>
      </c>
      <c r="C4104" s="3" t="s">
        <v>8204</v>
      </c>
      <c r="D4104" s="6">
        <v>25</v>
      </c>
      <c r="E4104" s="8">
        <v>137</v>
      </c>
      <c r="F4104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8268</v>
      </c>
      <c r="O4104">
        <f t="shared" si="256"/>
        <v>548</v>
      </c>
      <c r="P4104" s="11">
        <f t="shared" si="257"/>
        <v>22.83</v>
      </c>
      <c r="Q4104" t="s">
        <v>8314</v>
      </c>
      <c r="R4104" t="s">
        <v>8315</v>
      </c>
      <c r="S4104" s="10">
        <f t="shared" si="258"/>
        <v>42475.848067129627</v>
      </c>
      <c r="T4104">
        <f t="shared" si="259"/>
        <v>2016</v>
      </c>
      <c r="U4104" s="15" t="str" cm="1">
        <f t="array" ref="U4104">_xlfn.IFS(MONTH($S4104)=1, "January", MONTH($S4104)=2, "Feburary", MONTH($S4104)=3, "March", MONTH($S4104)=4, "April", MONTH($S4104)=5, "May", MONTH($S4104)=6, "June", MONTH($S4104)=7, "July", MONTH($S4104)=8, "August", MONTH($S4104)=9, "September", MONTH($S4104)=10, "October", MONTH($S4104)=11, "November", MONTH($S4104)=12, "December")</f>
        <v>April</v>
      </c>
    </row>
    <row r="4105" spans="1:21" ht="30" x14ac:dyDescent="0.25">
      <c r="A4105">
        <v>4103</v>
      </c>
      <c r="B4105" s="3" t="s">
        <v>4098</v>
      </c>
      <c r="C4105" s="3" t="s">
        <v>8205</v>
      </c>
      <c r="D4105" s="6">
        <v>25</v>
      </c>
      <c r="E4105" s="8">
        <v>100</v>
      </c>
      <c r="F4105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8268</v>
      </c>
      <c r="O4105">
        <f t="shared" si="256"/>
        <v>400</v>
      </c>
      <c r="P4105" s="11">
        <f t="shared" si="257"/>
        <v>16.670000000000002</v>
      </c>
      <c r="Q4105" t="s">
        <v>8314</v>
      </c>
      <c r="R4105" t="s">
        <v>8315</v>
      </c>
      <c r="S4105" s="10">
        <f t="shared" si="258"/>
        <v>42188.83293981482</v>
      </c>
      <c r="T4105">
        <f t="shared" si="259"/>
        <v>2015</v>
      </c>
      <c r="U4105" s="15" t="str" cm="1">
        <f t="array" ref="U4105">_xlfn.IFS(MONTH($S4105)=1, "January", MONTH($S4105)=2, "Feburary", MONTH($S4105)=3, "March", MONTH($S4105)=4, "April", MONTH($S4105)=5, "May", MONTH($S4105)=6, "June", MONTH($S4105)=7, "July", MONTH($S4105)=8, "August", MONTH($S4105)=9, "September", MONTH($S4105)=10, "October", MONTH($S4105)=11, "November", MONTH($S4105)=12, "December")</f>
        <v>July</v>
      </c>
    </row>
    <row r="4106" spans="1:21" ht="30" x14ac:dyDescent="0.25">
      <c r="A4106">
        <v>4104</v>
      </c>
      <c r="B4106" s="3" t="s">
        <v>4099</v>
      </c>
      <c r="C4106" s="3" t="s">
        <v>8206</v>
      </c>
      <c r="D4106" s="6">
        <v>20</v>
      </c>
      <c r="E4106" s="8">
        <v>641</v>
      </c>
      <c r="F4106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8268</v>
      </c>
      <c r="O4106">
        <f t="shared" si="256"/>
        <v>3205</v>
      </c>
      <c r="P4106" s="11">
        <f t="shared" si="257"/>
        <v>45.79</v>
      </c>
      <c r="Q4106" t="s">
        <v>8314</v>
      </c>
      <c r="R4106" t="s">
        <v>8315</v>
      </c>
      <c r="S4106" s="10">
        <f t="shared" si="258"/>
        <v>42640.278171296297</v>
      </c>
      <c r="T4106">
        <f t="shared" si="259"/>
        <v>2016</v>
      </c>
      <c r="U4106" s="15" t="str" cm="1">
        <f t="array" ref="U4106">_xlfn.IFS(MONTH($S4106)=1, "January", MONTH($S4106)=2, "Feburary", MONTH($S4106)=3, "March", MONTH($S4106)=4, "April", MONTH($S4106)=5, "May", MONTH($S4106)=6, "June", MONTH($S4106)=7, "July", MONTH($S4106)=8, "August", MONTH($S4106)=9, "September", MONTH($S4106)=10, "October", MONTH($S4106)=11, "November", MONTH($S4106)=12, "December")</f>
        <v>September</v>
      </c>
    </row>
    <row r="4107" spans="1:21" ht="30" x14ac:dyDescent="0.25">
      <c r="A4107">
        <v>4105</v>
      </c>
      <c r="B4107" s="3" t="s">
        <v>4100</v>
      </c>
      <c r="C4107" s="3" t="s">
        <v>8207</v>
      </c>
      <c r="D4107" s="6">
        <v>13</v>
      </c>
      <c r="E4107" s="8">
        <v>2300</v>
      </c>
      <c r="F4107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8268</v>
      </c>
      <c r="O4107">
        <f t="shared" si="256"/>
        <v>17692</v>
      </c>
      <c r="P4107" s="11">
        <f t="shared" si="257"/>
        <v>383.33</v>
      </c>
      <c r="Q4107" t="s">
        <v>8314</v>
      </c>
      <c r="R4107" t="s">
        <v>8315</v>
      </c>
      <c r="S4107" s="10">
        <f t="shared" si="258"/>
        <v>42697.010520833333</v>
      </c>
      <c r="T4107">
        <f t="shared" si="259"/>
        <v>2016</v>
      </c>
      <c r="U4107" s="15" t="str" cm="1">
        <f t="array" ref="U4107">_xlfn.IFS(MONTH($S4107)=1, "January", MONTH($S4107)=2, "Feburary", MONTH($S4107)=3, "March", MONTH($S4107)=4, "April", MONTH($S4107)=5, "May", MONTH($S4107)=6, "June", MONTH($S4107)=7, "July", MONTH($S4107)=8, "August", MONTH($S4107)=9, "September", MONTH($S4107)=10, "October", MONTH($S4107)=11, "November", MONTH($S4107)=12, "December")</f>
        <v>November</v>
      </c>
    </row>
    <row r="4108" spans="1:21" ht="30" x14ac:dyDescent="0.25">
      <c r="A4108">
        <v>4106</v>
      </c>
      <c r="B4108" s="3" t="s">
        <v>4101</v>
      </c>
      <c r="C4108" s="3" t="s">
        <v>8208</v>
      </c>
      <c r="D4108" s="6">
        <v>10</v>
      </c>
      <c r="E4108" s="8">
        <v>3530</v>
      </c>
      <c r="F4108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8268</v>
      </c>
      <c r="O4108">
        <f t="shared" si="256"/>
        <v>35300</v>
      </c>
      <c r="P4108" s="11">
        <f t="shared" si="257"/>
        <v>106.97</v>
      </c>
      <c r="Q4108" t="s">
        <v>8314</v>
      </c>
      <c r="R4108" t="s">
        <v>8315</v>
      </c>
      <c r="S4108" s="10">
        <f t="shared" si="258"/>
        <v>42053.049375000002</v>
      </c>
      <c r="T4108">
        <f t="shared" si="259"/>
        <v>2015</v>
      </c>
      <c r="U4108" s="15" t="str" cm="1">
        <f t="array" ref="U4108">_xlfn.IFS(MONTH($S4108)=1, "January", MONTH($S4108)=2, "Feburary", MONTH($S4108)=3, "March", MONTH($S4108)=4, "April", MONTH($S4108)=5, "May", MONTH($S4108)=6, "June", MONTH($S4108)=7, "July", MONTH($S4108)=8, "August", MONTH($S4108)=9, "September", MONTH($S4108)=10, "October", MONTH($S4108)=11, "November", MONTH($S4108)=12, "December")</f>
        <v>Feburary</v>
      </c>
    </row>
    <row r="4109" spans="1:21" ht="30" x14ac:dyDescent="0.25">
      <c r="A4109">
        <v>4107</v>
      </c>
      <c r="B4109" s="3" t="s">
        <v>4102</v>
      </c>
      <c r="C4109" s="3" t="s">
        <v>8209</v>
      </c>
      <c r="D4109" s="6">
        <v>10</v>
      </c>
      <c r="E4109" s="8">
        <v>41</v>
      </c>
      <c r="F4109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8268</v>
      </c>
      <c r="O4109">
        <f t="shared" si="256"/>
        <v>410</v>
      </c>
      <c r="P4109" s="11">
        <f t="shared" si="257"/>
        <v>10.25</v>
      </c>
      <c r="Q4109" t="s">
        <v>8314</v>
      </c>
      <c r="R4109" t="s">
        <v>8315</v>
      </c>
      <c r="S4109" s="10">
        <f t="shared" si="258"/>
        <v>41883.916678240741</v>
      </c>
      <c r="T4109">
        <f t="shared" si="259"/>
        <v>2014</v>
      </c>
      <c r="U4109" s="15" t="str" cm="1">
        <f t="array" ref="U4109">_xlfn.IFS(MONTH($S4109)=1, "January", MONTH($S4109)=2, "Feburary", MONTH($S4109)=3, "March", MONTH($S4109)=4, "April", MONTH($S4109)=5, "May", MONTH($S4109)=6, "June", MONTH($S4109)=7, "July", MONTH($S4109)=8, "August", MONTH($S4109)=9, "September", MONTH($S4109)=10, "October", MONTH($S4109)=11, "November", MONTH($S4109)=12, "December")</f>
        <v>September</v>
      </c>
    </row>
    <row r="4110" spans="1:21" ht="30" x14ac:dyDescent="0.25">
      <c r="A4110">
        <v>4108</v>
      </c>
      <c r="B4110" s="3" t="s">
        <v>4103</v>
      </c>
      <c r="C4110" s="3" t="s">
        <v>8210</v>
      </c>
      <c r="D4110" s="6">
        <v>10</v>
      </c>
      <c r="E4110" s="8">
        <v>59</v>
      </c>
      <c r="F4110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8268</v>
      </c>
      <c r="O4110">
        <f t="shared" si="256"/>
        <v>590</v>
      </c>
      <c r="P4110" s="11">
        <f t="shared" si="257"/>
        <v>59</v>
      </c>
      <c r="Q4110" t="s">
        <v>8314</v>
      </c>
      <c r="R4110" t="s">
        <v>8315</v>
      </c>
      <c r="S4110" s="10">
        <f t="shared" si="258"/>
        <v>42767.031678240746</v>
      </c>
      <c r="T4110">
        <f t="shared" si="259"/>
        <v>2017</v>
      </c>
      <c r="U4110" s="15" t="str" cm="1">
        <f t="array" ref="U4110">_xlfn.IFS(MONTH($S4110)=1, "January", MONTH($S4110)=2, "Feburary", MONTH($S4110)=3, "March", MONTH($S4110)=4, "April", MONTH($S4110)=5, "May", MONTH($S4110)=6, "June", MONTH($S4110)=7, "July", MONTH($S4110)=8, "August", MONTH($S4110)=9, "September", MONTH($S4110)=10, "October", MONTH($S4110)=11, "November", MONTH($S4110)=12, "December")</f>
        <v>Feburary</v>
      </c>
    </row>
    <row r="4111" spans="1:21" ht="30" x14ac:dyDescent="0.25">
      <c r="A4111">
        <v>4109</v>
      </c>
      <c r="B4111" s="3" t="s">
        <v>4104</v>
      </c>
      <c r="C4111" s="3" t="s">
        <v>8211</v>
      </c>
      <c r="D4111" s="6">
        <v>5</v>
      </c>
      <c r="E4111" s="8">
        <v>0</v>
      </c>
      <c r="F4111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8268</v>
      </c>
      <c r="O4111">
        <f t="shared" si="256"/>
        <v>0</v>
      </c>
      <c r="P4111" s="11">
        <f t="shared" si="257"/>
        <v>0</v>
      </c>
      <c r="Q4111" t="s">
        <v>8314</v>
      </c>
      <c r="R4111" t="s">
        <v>8315</v>
      </c>
      <c r="S4111" s="10">
        <f t="shared" si="258"/>
        <v>42307.539398148147</v>
      </c>
      <c r="T4111">
        <f t="shared" si="259"/>
        <v>2015</v>
      </c>
      <c r="U4111" s="15" t="str" cm="1">
        <f t="array" ref="U4111">_xlfn.IFS(MONTH($S4111)=1, "January", MONTH($S4111)=2, "Feburary", MONTH($S4111)=3, "March", MONTH($S4111)=4, "April", MONTH($S4111)=5, "May", MONTH($S4111)=6, "June", MONTH($S4111)=7, "July", MONTH($S4111)=8, "August", MONTH($S4111)=9, "September", MONTH($S4111)=10, "October", MONTH($S4111)=11, "November", MONTH($S4111)=12, "December")</f>
        <v>October</v>
      </c>
    </row>
    <row r="4112" spans="1:21" ht="30" x14ac:dyDescent="0.25">
      <c r="A4112">
        <v>4110</v>
      </c>
      <c r="B4112" s="3" t="s">
        <v>4105</v>
      </c>
      <c r="C4112" s="3" t="s">
        <v>8212</v>
      </c>
      <c r="D4112" s="6">
        <v>2</v>
      </c>
      <c r="E4112" s="8">
        <v>86</v>
      </c>
      <c r="F4112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8268</v>
      </c>
      <c r="O4112">
        <f t="shared" si="256"/>
        <v>4300</v>
      </c>
      <c r="P4112" s="11">
        <f t="shared" si="257"/>
        <v>14.33</v>
      </c>
      <c r="Q4112" t="s">
        <v>8314</v>
      </c>
      <c r="R4112" t="s">
        <v>8315</v>
      </c>
      <c r="S4112" s="10">
        <f t="shared" si="258"/>
        <v>42512.626747685179</v>
      </c>
      <c r="T4112">
        <f t="shared" si="259"/>
        <v>2016</v>
      </c>
      <c r="U4112" s="15" t="str" cm="1">
        <f t="array" ref="U4112">_xlfn.IFS(MONTH($S4112)=1, "January", MONTH($S4112)=2, "Feburary", MONTH($S4112)=3, "March", MONTH($S4112)=4, "April", MONTH($S4112)=5, "May", MONTH($S4112)=6, "June", MONTH($S4112)=7, "July", MONTH($S4112)=8, "August", MONTH($S4112)=9, "September", MONTH($S4112)=10, "October", MONTH($S4112)=11, "November", MONTH($S4112)=12, "December")</f>
        <v>May</v>
      </c>
    </row>
    <row r="4113" spans="1:21" ht="30" x14ac:dyDescent="0.25">
      <c r="A4113">
        <v>4111</v>
      </c>
      <c r="B4113" s="3" t="s">
        <v>4106</v>
      </c>
      <c r="C4113" s="3" t="s">
        <v>8213</v>
      </c>
      <c r="D4113" s="6">
        <v>1</v>
      </c>
      <c r="E4113" s="8">
        <v>94</v>
      </c>
      <c r="F4113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8268</v>
      </c>
      <c r="O4113">
        <f t="shared" si="256"/>
        <v>9400</v>
      </c>
      <c r="P4113" s="11">
        <f t="shared" si="257"/>
        <v>15.67</v>
      </c>
      <c r="Q4113" t="s">
        <v>8314</v>
      </c>
      <c r="R4113" t="s">
        <v>8315</v>
      </c>
      <c r="S4113" s="10">
        <f t="shared" si="258"/>
        <v>42029.135879629626</v>
      </c>
      <c r="T4113">
        <f t="shared" si="259"/>
        <v>2015</v>
      </c>
      <c r="U4113" s="15" t="str" cm="1">
        <f t="array" ref="U4113">_xlfn.IFS(MONTH($S4113)=1, "January", MONTH($S4113)=2, "Feburary", MONTH($S4113)=3, "March", MONTH($S4113)=4, "April", MONTH($S4113)=5, "May", MONTH($S4113)=6, "June", MONTH($S4113)=7, "July", MONTH($S4113)=8, "August", MONTH($S4113)=9, "September", MONTH($S4113)=10, "October", MONTH($S4113)=11, "November", MONTH($S4113)=12, "December")</f>
        <v>January</v>
      </c>
    </row>
    <row r="4114" spans="1:21" ht="30" x14ac:dyDescent="0.25">
      <c r="A4114">
        <v>4112</v>
      </c>
      <c r="B4114" s="3" t="s">
        <v>4107</v>
      </c>
      <c r="C4114" s="3" t="s">
        <v>6960</v>
      </c>
      <c r="D4114" s="6">
        <v>1</v>
      </c>
      <c r="E4114" s="8">
        <v>1</v>
      </c>
      <c r="F4114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O4114">
        <f t="shared" si="256"/>
        <v>100</v>
      </c>
      <c r="P4114" s="11">
        <f t="shared" si="257"/>
        <v>1</v>
      </c>
      <c r="Q4114" t="s">
        <v>8314</v>
      </c>
      <c r="R4114" t="s">
        <v>8315</v>
      </c>
      <c r="S4114" s="10">
        <f t="shared" si="258"/>
        <v>42400.946597222224</v>
      </c>
      <c r="T4114">
        <f t="shared" si="259"/>
        <v>2016</v>
      </c>
      <c r="U4114" s="15" t="str" cm="1">
        <f t="array" ref="U4114">_xlfn.IFS(MONTH($S4114)=1, "January", MONTH($S4114)=2, "Feburary", MONTH($S4114)=3, "March", MONTH($S4114)=4, "April", MONTH($S4114)=5, "May", MONTH($S4114)=6, "June", MONTH($S4114)=7, "July", MONTH($S4114)=8, "August", MONTH($S4114)=9, "September", MONTH($S4114)=10, "October", MONTH($S4114)=11, "November", MONTH($S4114)=12, "December")</f>
        <v>January</v>
      </c>
    </row>
    <row r="4115" spans="1:21" ht="30" x14ac:dyDescent="0.25">
      <c r="A4115">
        <v>4113</v>
      </c>
      <c r="B4115" s="3" t="s">
        <v>4108</v>
      </c>
      <c r="C4115" s="3" t="s">
        <v>8214</v>
      </c>
      <c r="D4115" s="6">
        <v>1</v>
      </c>
      <c r="E4115" s="8">
        <v>3</v>
      </c>
      <c r="F4115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8268</v>
      </c>
      <c r="O4115">
        <f t="shared" si="256"/>
        <v>300</v>
      </c>
      <c r="P4115" s="11">
        <f t="shared" si="257"/>
        <v>1</v>
      </c>
      <c r="Q4115" t="s">
        <v>8314</v>
      </c>
      <c r="R4115" t="s">
        <v>8315</v>
      </c>
      <c r="S4115" s="10">
        <f t="shared" si="258"/>
        <v>42358.573182870372</v>
      </c>
      <c r="T4115">
        <f t="shared" si="259"/>
        <v>2015</v>
      </c>
      <c r="U4115" s="15" t="str" cm="1">
        <f t="array" ref="U4115">_xlfn.IFS(MONTH($S4115)=1, "January", MONTH($S4115)=2, "Feburary", MONTH($S4115)=3, "March", MONTH($S4115)=4, "April", MONTH($S4115)=5, "May", MONTH($S4115)=6, "June", MONTH($S4115)=7, "July", MONTH($S4115)=8, "August", MONTH($S4115)=9, "September", MONTH($S4115)=10, "October", MONTH($S4115)=11, "November", MONTH($S4115)=12, "December")</f>
        <v>December</v>
      </c>
    </row>
  </sheetData>
  <sortState xmlns:xlrd2="http://schemas.microsoft.com/office/spreadsheetml/2017/richdata2" ref="D2:D4117">
    <sortCondition descending="1" ref="D1:D4117"/>
  </sortState>
  <conditionalFormatting sqref="O2:O4115">
    <cfRule type="colorScale" priority="1">
      <colorScale>
        <cfvo type="min"/>
        <cfvo type="max"/>
        <color rgb="FFFF0000"/>
        <color rgb="FF00B0F0"/>
      </colorScale>
    </cfRule>
    <cfRule type="colorScale" priority="2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TheaterOutcomesByLaunchDate</vt:lpstr>
      <vt:lpstr>OutcomesBasedOnGoals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Dylan Strader</cp:lastModifiedBy>
  <dcterms:created xsi:type="dcterms:W3CDTF">2017-04-20T15:17:24Z</dcterms:created>
  <dcterms:modified xsi:type="dcterms:W3CDTF">2022-01-04T22:20:11Z</dcterms:modified>
</cp:coreProperties>
</file>